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<sst xmlns="http://schemas.openxmlformats.org/spreadsheetml/2006/main" count="1128" uniqueCount="618">
  <si>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</si>
  <si>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</si>
  <si>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</si>
  <si>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</si>
  <si>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</si>
  <si>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</si>
  <si>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</si>
  <si>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</si>
  <si>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</si>
  <si>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</si>
  <si>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</si>
  <si>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</si>
  <si>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</si>
  <si>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</si>
  <si>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</si>
  <si>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</si>
  <si>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</si>
  <si>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</si>
  <si>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</si>
  <si>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</si>
  <si>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</si>
  <si>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</si>
  <si>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</si>
  <si>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</si>
  <si>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</si>
  <si>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</si>
  <si>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</si>
  <si>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</si>
  <si>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</si>
  <si>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</si>
  <si>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</si>
  <si>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</si>
  <si>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</si>
  <si>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</si>
  <si>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</si>
  <si>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</si>
  <si>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</si>
  <si>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</si>
  <si>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</si>
  <si>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</si>
  <si>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</si>
  <si>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</si>
  <si>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</si>
  <si>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</si>
  <si>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</si>
  <si>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</si>
  <si>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</si>
  <si>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</si>
  <si>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</si>
  <si>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</si>
  <si>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</si>
  <si>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</si>
  <si>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</si>
  <si>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</si>
  <si>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</si>
  <si>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</si>
  <si>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</si>
  <si>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</si>
  <si>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</si>
  <si>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</si>
  <si>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</si>
  <si>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</si>
  <si>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</si>
  <si>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</si>
  <si>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</si>
  <si>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</si>
  <si>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</si>
  <si>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</si>
  <si>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</si>
  <si>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</si>
  <si>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</si>
  <si>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</si>
  <si>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</si>
  <si>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</si>
  <si>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</si>
  <si>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</si>
  <si>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</si>
  <si>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</si>
  <si>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</si>
  <si>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</si>
  <si>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</si>
  <si>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</si>
  <si>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</si>
  <si>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</si>
  <si>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</si>
  <si>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</si>
  <si>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</si>
  <si>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</si>
  <si>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</si>
  <si>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</si>
  <si>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</si>
  <si>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</si>
  <si>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</si>
  <si>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</si>
  <si>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</si>
  <si>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</si>
  <si>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</si>
  <si>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</si>
  <si>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東大阪市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</si>
  <si>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</si>
  <si>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</si>
  <si>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</si>
  <si>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</si>
  <si>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</si>
  <si>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</si>
  <si>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</si>
  <si>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</si>
  <si>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</si>
  <si>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</si>
  <si>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</si>
  <si>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</si>
  <si>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</si>
  <si>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</si>
  <si>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</si>
  <si>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</si>
  <si>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</si>
  <si>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</si>
  <si>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</si>
  <si>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</si>
  <si>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</si>
  <si>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</si>
  <si>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</si>
  <si>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</si>
  <si>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</si>
  <si>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</si>
  <si>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</si>
  <si>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</si>
  <si>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</si>
  <si>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</si>
  <si>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</si>
  <si>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</si>
  <si>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</si>
  <si>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</si>
  <si>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</si>
  <si>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</si>
  <si>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</si>
  <si>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</si>
  <si>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</si>
  <si>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</si>
  <si>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</si>
  <si>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</si>
  <si>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</si>
  <si>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</si>
  <si>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</si>
  <si>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</si>
  <si>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</si>
  <si>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</si>
  <si>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</si>
  <si>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</si>
  <si>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</si>
  <si>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</si>
  <si>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</si>
  <si>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</si>
  <si>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</si>
  <si>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</si>
  <si>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</si>
  <si>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</si>
  <si>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</si>
  <si>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</si>
  <si>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</si>
  <si>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</si>
  <si>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</si>
  <si>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</si>
  <si>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</si>
  <si>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</si>
  <si>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</si>
  <si>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</si>
  <si>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</si>
  <si>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</si>
  <si>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</si>
  <si>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</si>
  <si>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</si>
  <si>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</si>
  <si>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</si>
  <si>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</si>
  <si>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</si>
  <si>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</si>
  <si>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</si>
  <si>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</si>
  <si>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</si>
  <si>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</si>
  <si>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</si>
  <si>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</si>
  <si>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</si>
  <si>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</si>
  <si>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</si>
  <si>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</si>
  <si>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</si>
  <si>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</si>
  <si>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</si>
  <si>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</si>
  <si>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</si>
  <si>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</si>
  <si>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</si>
  <si>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</si>
  <si>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</si>
  <si>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</si>
  <si>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</si>
  <si>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</si>
  <si>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</si>
  <si>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</si>
  <si>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</si>
  <si>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</si>
  <si>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</si>
  <si>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</si>
  <si>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</si>
  <si>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</si>
  <si>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</si>
  <si>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</si>
  <si>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</si>
  <si>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</si>
  <si>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</si>
  <si>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</si>
  <si>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大阪府東大阪市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</si>
  <si>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</si>
  <si>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</si>
  <si>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</si>
  <si>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</si>
  <si>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</si>
  <si>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</si>
  <si>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</si>
  <si>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</si>
  <si>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</si>
  <si>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</si>
  <si>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</si>
  <si>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</si>
  <si>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</si>
  <si>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</si>
  <si>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</si>
  <si>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</si>
  <si>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</si>
  <si>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</si>
  <si>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</si>
  <si>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</si>
  <si>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</si>
  <si>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</si>
  <si>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</si>
  <si>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</si>
  <si>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</si>
  <si>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</si>
  <si>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</si>
  <si>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</si>
  <si>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</si>
  <si>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</si>
  <si>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</si>
  <si>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</si>
  <si>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</si>
  <si>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</si>
  <si>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</si>
  <si>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</si>
  <si>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</si>
  <si>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</si>
  <si>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</si>
  <si>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</si>
  <si>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</si>
  <si>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</si>
  <si>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</si>
  <si>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</si>
  <si>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</si>
  <si>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</si>
  <si>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</si>
  <si>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</si>
  <si>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</si>
  <si>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</si>
  <si>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</si>
  <si>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</si>
  <si>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</si>
  <si>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</si>
  <si>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</si>
  <si>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</si>
  <si>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</si>
  <si>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</si>
  <si>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</si>
  <si>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</si>
  <si>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</si>
  <si>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</si>
  <si>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</si>
  <si>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</si>
  <si>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</si>
  <si>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</si>
  <si>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</si>
  <si>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</si>
  <si>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</si>
  <si>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</si>
  <si>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</si>
  <si>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</si>
  <si>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</si>
  <si>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</si>
  <si>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</si>
  <si>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</si>
  <si>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</si>
  <si>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</si>
  <si>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</si>
  <si>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</si>
  <si>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</si>
  <si>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</si>
  <si>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</si>
  <si>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</si>
  <si>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</si>
  <si>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</si>
  <si>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</si>
  <si>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</si>
  <si>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</si>
  <si>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</si>
  <si>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</si>
  <si>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</si>
  <si>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</si>
  <si>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</si>
  <si>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</si>
  <si>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</si>
  <si>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</si>
  <si>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</si>
  <si>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</si>
  <si>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</si>
  <si>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</si>
  <si>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</si>
  <si>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</si>
  <si>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</si>
  <si>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</si>
  <si>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</si>
  <si>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</si>
  <si>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</si>
  <si>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</si>
  <si>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</si>
  <si>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</si>
  <si>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</si>
  <si>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</si>
  <si>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</si>
  <si>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</si>
  <si>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</si>
  <si>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</si>
  <si>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</si>
  <si>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</si>
  <si>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</si>
  <si>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</si>
  <si>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</si>
  <si>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</si>
  <si>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</si>
  <si>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</si>
  <si>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</si>
  <si>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</si>
  <si>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</si>
  <si>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</si>
  <si>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</si>
  <si>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</si>
  <si>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</si>
  <si>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</si>
  <si>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</si>
  <si>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</si>
  <si>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</si>
  <si>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</si>
  <si>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</si>
  <si>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</si>
  <si>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</si>
  <si>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</si>
  <si>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</si>
  <si>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</si>
  <si>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</si>
  <si>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</si>
  <si>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</si>
  <si>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</si>
  <si>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</si>
  <si>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</si>
  <si>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</si>
  <si>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</si>
  <si>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</si>
  <si>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</si>
  <si>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</si>
  <si>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</si>
  <si>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大阪府東大阪市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</si>
  <si>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</si>
  <si>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</si>
  <si>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</si>
  <si>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</si>
  <si>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</si>
  <si>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</si>
  <si>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</si>
  <si>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</si>
  <si>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</si>
  <si>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</si>
  <si>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</si>
  <si>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</si>
  <si>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</si>
  <si>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</si>
  <si>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</si>
  <si>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</si>
  <si>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</si>
  <si>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</si>
  <si>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</si>
  <si>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</si>
  <si>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</si>
  <si>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公共用地先行取得事業特別会計</t>
    <phoneticPr fontId="5"/>
  </si>
  <si>
    <t>火災共済事業特別会計</t>
    <phoneticPr fontId="5"/>
  </si>
  <si>
    <t>母子父子寡婦福祉資金貸付事業特別会計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</si>
  <si>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</si>
  <si>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</si>
  <si>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</si>
  <si>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</si>
  <si>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</si>
  <si>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</si>
  <si>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</si>
  <si>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</si>
  <si>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</si>
  <si>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</si>
  <si>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</si>
  <si>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</si>
  <si>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</si>
  <si>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</si>
  <si>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</si>
  <si>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</si>
  <si>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</si>
  <si>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</si>
  <si>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交通災害共済事業特別会計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</si>
  <si>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</si>
  <si>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</si>
  <si>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</si>
  <si>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</si>
  <si>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</si>
  <si>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</si>
  <si>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</si>
  <si>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</si>
  <si>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</si>
  <si>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</si>
  <si>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</si>
  <si>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</si>
  <si>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</si>
  <si>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</si>
  <si>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</si>
  <si>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</si>
  <si>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</si>
  <si>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</si>
  <si>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</si>
  <si>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</si>
  <si>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</si>
  <si>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</si>
  <si>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</si>
  <si>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</si>
  <si>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</si>
  <si>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</si>
  <si>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</si>
  <si>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</si>
  <si>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</si>
  <si>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</si>
  <si>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</si>
  <si>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</si>
  <si>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</si>
  <si>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</si>
  <si>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</si>
  <si>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</si>
  <si>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</si>
  <si>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</si>
  <si>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</si>
  <si>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</si>
  <si>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</si>
  <si>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</si>
  <si>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</si>
  <si>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</si>
  <si>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</si>
  <si>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</si>
  <si>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</si>
  <si>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</si>
  <si>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</si>
  <si>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</si>
  <si>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</si>
  <si>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</si>
  <si>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</si>
  <si>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</si>
  <si>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</si>
  <si>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</si>
  <si>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</si>
  <si>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</si>
  <si>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</si>
  <si>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</si>
  <si>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</si>
  <si>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</si>
  <si>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</si>
  <si>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</si>
  <si>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</si>
  <si>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</si>
  <si>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</si>
  <si>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</si>
  <si>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</si>
  <si>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</si>
  <si>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</si>
  <si>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</si>
  <si>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</si>
  <si>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</si>
  <si>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</si>
  <si>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</si>
  <si>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</si>
  <si>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</si>
  <si>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</si>
  <si>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</si>
  <si>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</si>
  <si>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</si>
  <si>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</si>
  <si>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</si>
  <si>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</si>
  <si>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</si>
  <si>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</si>
  <si>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</si>
  <si>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</si>
  <si>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</si>
  <si>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</si>
  <si>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</si>
  <si>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</si>
  <si>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</si>
  <si>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</si>
  <si>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</si>
  <si>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</si>
  <si>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</si>
  <si>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</si>
  <si>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</si>
  <si>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</si>
  <si>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</si>
  <si>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</si>
  <si>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</si>
  <si>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</si>
  <si>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</si>
  <si>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</si>
  <si>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</si>
  <si>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</si>
  <si>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</si>
  <si>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</si>
  <si>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</si>
  <si>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</si>
  <si>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</si>
  <si>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</si>
  <si>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</si>
  <si>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</si>
  <si>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</si>
  <si>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</si>
  <si>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</si>
  <si>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</si>
  <si>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</si>
  <si>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</si>
  <si>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</si>
  <si>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</si>
  <si>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</si>
  <si>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</si>
  <si>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</si>
  <si>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</si>
  <si>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</si>
  <si>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</si>
  <si>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</si>
  <si>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</si>
  <si>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</si>
  <si>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</si>
  <si>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</si>
  <si>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</si>
  <si>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</si>
  <si>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</si>
  <si>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</si>
  <si>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</si>
  <si>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</si>
  <si>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</si>
  <si>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</si>
  <si>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</si>
  <si>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</si>
  <si>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1.51</t>
  </si>
  <si>
    <t>▲ 0.00</t>
  </si>
  <si>
    <t>▲ 0.14</t>
  </si>
  <si>
    <t>下水道事業会計</t>
  </si>
  <si>
    <t>水道事業会計</t>
  </si>
  <si>
    <t>一般会計</t>
  </si>
  <si>
    <t>国民健康保険事業特別会計</t>
  </si>
  <si>
    <t>介護保険事業特別会計</t>
  </si>
  <si>
    <t>後期高齢者医療特別会計</t>
  </si>
  <si>
    <t>火災共済事業特別会計</t>
  </si>
  <si>
    <t>母子父子寡婦福祉資金貸付事業特別会計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</si>
  <si>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</si>
  <si>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</si>
  <si>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</si>
  <si>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</si>
  <si>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</si>
  <si>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</si>
  <si>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</si>
  <si>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</si>
  <si>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</si>
  <si>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</si>
  <si>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東大阪都市清掃施設組合（一般会計）</t>
    <rPh sb="0" eb="3">
      <t>ヒガシオオサカ</t>
    </rPh>
    <rPh sb="3" eb="5">
      <t>トシ</t>
    </rPh>
    <rPh sb="5" eb="7">
      <t>セイソウ</t>
    </rPh>
    <rPh sb="7" eb="9">
      <t>シセツ</t>
    </rPh>
    <rPh sb="9" eb="11">
      <t>クミアイ</t>
    </rPh>
    <rPh sb="12" eb="14">
      <t>イッパン</t>
    </rPh>
    <rPh sb="14" eb="16">
      <t>カイケイ</t>
    </rPh>
    <phoneticPr fontId="2"/>
  </si>
  <si>
    <t>恩智川水防事務組合（一般会計）</t>
    <rPh sb="0" eb="2">
      <t>オンジ</t>
    </rPh>
    <rPh sb="2" eb="3">
      <t>カワ</t>
    </rPh>
    <rPh sb="3" eb="5">
      <t>スイボウ</t>
    </rPh>
    <rPh sb="5" eb="7">
      <t>ジム</t>
    </rPh>
    <rPh sb="7" eb="9">
      <t>クミアイ</t>
    </rPh>
    <rPh sb="10" eb="12">
      <t>イッパン</t>
    </rPh>
    <rPh sb="12" eb="14">
      <t>カイケイ</t>
    </rPh>
    <phoneticPr fontId="2"/>
  </si>
  <si>
    <t>淀川左岸水防事務組合（一般会計）</t>
    <rPh sb="0" eb="2">
      <t>ヨドガワ</t>
    </rPh>
    <rPh sb="2" eb="4">
      <t>サガン</t>
    </rPh>
    <rPh sb="4" eb="6">
      <t>スイボウ</t>
    </rPh>
    <rPh sb="6" eb="8">
      <t>ジム</t>
    </rPh>
    <rPh sb="8" eb="10">
      <t>クミアイ</t>
    </rPh>
    <rPh sb="11" eb="13">
      <t>イッパン</t>
    </rPh>
    <rPh sb="13" eb="15">
      <t>カイケイ</t>
    </rPh>
    <phoneticPr fontId="2"/>
  </si>
  <si>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</si>
  <si>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</si>
  <si>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</si>
  <si>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</si>
  <si>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</si>
  <si>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大阪府都市競艇企業団（モーターボート競走事業会計）</t>
    <rPh sb="0" eb="2">
      <t>オオサカ</t>
    </rPh>
    <rPh sb="2" eb="3">
      <t>フ</t>
    </rPh>
    <rPh sb="3" eb="5">
      <t>トシ</t>
    </rPh>
    <rPh sb="5" eb="7">
      <t>キョウテイ</t>
    </rPh>
    <rPh sb="7" eb="9">
      <t>キギョウ</t>
    </rPh>
    <rPh sb="9" eb="10">
      <t>ダン</t>
    </rPh>
    <rPh sb="18" eb="20">
      <t>キョウソウ</t>
    </rPh>
    <rPh sb="20" eb="22">
      <t>ジギョウ</t>
    </rPh>
    <rPh sb="22" eb="24">
      <t>カイケイ</t>
    </rPh>
    <phoneticPr fontId="2"/>
  </si>
  <si>
    <t>公共施設整備基金</t>
    <rPh sb="0" eb="8">
      <t>コウキョウシセツセイビキキン</t>
    </rPh>
    <phoneticPr fontId="5"/>
  </si>
  <si>
    <t>ふるさと創生基金</t>
    <rPh sb="4" eb="6">
      <t>ソウセイ</t>
    </rPh>
    <rPh sb="6" eb="8">
      <t>キキン</t>
    </rPh>
    <phoneticPr fontId="5"/>
  </si>
  <si>
    <t>愛はぐくむ子どもスクラム基金</t>
    <rPh sb="0" eb="1">
      <t>アイ</t>
    </rPh>
    <rPh sb="5" eb="6">
      <t>コ</t>
    </rPh>
    <rPh sb="12" eb="14">
      <t>キキン</t>
    </rPh>
    <phoneticPr fontId="5"/>
  </si>
  <si>
    <t>都市経営基盤整備基金</t>
    <rPh sb="0" eb="10">
      <t>トシケイエイキバンセイビキキン</t>
    </rPh>
    <phoneticPr fontId="5"/>
  </si>
  <si>
    <t>森林環境譲与税基金</t>
    <rPh sb="0" eb="4">
      <t>シンリンカンキョウ</t>
    </rPh>
    <rPh sb="4" eb="9">
      <t>ジョウヨゼイキキン</t>
    </rPh>
    <phoneticPr fontId="5"/>
  </si>
  <si>
    <t>-</t>
    <phoneticPr fontId="2"/>
  </si>
  <si>
    <t>（公財）東大阪市公園環境協会</t>
    <rPh sb="1" eb="2">
      <t>コウ</t>
    </rPh>
    <rPh sb="2" eb="3">
      <t>ザイ</t>
    </rPh>
    <rPh sb="4" eb="8">
      <t>ヒガシオオサカシ</t>
    </rPh>
    <rPh sb="8" eb="10">
      <t>コウエン</t>
    </rPh>
    <rPh sb="10" eb="12">
      <t>カンキョウ</t>
    </rPh>
    <rPh sb="12" eb="14">
      <t>キョウカイ</t>
    </rPh>
    <phoneticPr fontId="38"/>
  </si>
  <si>
    <t>▲ 4</t>
  </si>
  <si>
    <t>（公財）東大阪市学校給食会</t>
    <rPh sb="1" eb="2">
      <t>コウ</t>
    </rPh>
    <rPh sb="2" eb="3">
      <t>ザイ</t>
    </rPh>
    <rPh sb="4" eb="8">
      <t>ヒガシオオサカシ</t>
    </rPh>
    <rPh sb="8" eb="10">
      <t>ガッコウ</t>
    </rPh>
    <rPh sb="10" eb="12">
      <t>キュウショク</t>
    </rPh>
    <rPh sb="12" eb="13">
      <t>カイ</t>
    </rPh>
    <phoneticPr fontId="38"/>
  </si>
  <si>
    <t>（公財）東大阪市文化振興協会</t>
    <rPh sb="1" eb="2">
      <t>コウ</t>
    </rPh>
    <rPh sb="2" eb="3">
      <t>ザイ</t>
    </rPh>
    <rPh sb="4" eb="8">
      <t>ヒガシオオサカシ</t>
    </rPh>
    <rPh sb="8" eb="10">
      <t>ブンカ</t>
    </rPh>
    <rPh sb="10" eb="12">
      <t>シンコウ</t>
    </rPh>
    <rPh sb="12" eb="14">
      <t>キョウカイ</t>
    </rPh>
    <phoneticPr fontId="38"/>
  </si>
  <si>
    <t>-</t>
    <phoneticPr fontId="38"/>
  </si>
  <si>
    <t>東大阪再開発（株）</t>
    <rPh sb="0" eb="1">
      <t>ヒガシ</t>
    </rPh>
    <rPh sb="1" eb="3">
      <t>オオサカ</t>
    </rPh>
    <rPh sb="3" eb="6">
      <t>サイカイハツ</t>
    </rPh>
    <rPh sb="7" eb="8">
      <t>カブ</t>
    </rPh>
    <phoneticPr fontId="38"/>
  </si>
  <si>
    <t>（公財）東大阪市産業創造勤労者支援機構</t>
    <rPh sb="1" eb="2">
      <t>コウ</t>
    </rPh>
    <rPh sb="2" eb="3">
      <t>ザイ</t>
    </rPh>
    <rPh sb="4" eb="8">
      <t>ヒガシオオサカシ</t>
    </rPh>
    <rPh sb="8" eb="10">
      <t>サンギョウ</t>
    </rPh>
    <rPh sb="10" eb="12">
      <t>ソウゾウ</t>
    </rPh>
    <rPh sb="12" eb="15">
      <t>キンロウシャ</t>
    </rPh>
    <rPh sb="15" eb="17">
      <t>シエン</t>
    </rPh>
    <rPh sb="17" eb="19">
      <t>キコウ</t>
    </rPh>
    <phoneticPr fontId="38"/>
  </si>
  <si>
    <t>市立東大阪医療センター</t>
    <rPh sb="0" eb="2">
      <t>シリツ</t>
    </rPh>
    <rPh sb="2" eb="5">
      <t>ヒガシオオサカ</t>
    </rPh>
    <rPh sb="5" eb="7">
      <t>イリョウ</t>
    </rPh>
    <phoneticPr fontId="38"/>
  </si>
  <si>
    <t>大阪外環状線鉄道(株)</t>
    <rPh sb="0" eb="2">
      <t>オオサカ</t>
    </rPh>
    <rPh sb="2" eb="3">
      <t>ソト</t>
    </rPh>
    <rPh sb="3" eb="6">
      <t>カンジョウセン</t>
    </rPh>
    <rPh sb="6" eb="8">
      <t>テツドウ</t>
    </rPh>
    <rPh sb="8" eb="11">
      <t>カブシキガイシャ</t>
    </rPh>
    <phoneticPr fontId="38"/>
  </si>
  <si>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</si>
  <si>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</si>
  <si>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</si>
  <si>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</si>
  <si>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</si>
  <si>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</si>
  <si>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</si>
  <si>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内平均値と比較して低い水準にある。将来負担比率は令和2年度において、一般会計や下水道事業会計の地方債現在高が大きく減少したことなどにより、充当可能財源等が将来負担額を上回ることとなったため、有効数字とならず「-」となっている。一方で実質公債費比率は、満期一括償還分の公債費が前年度に比べ増加したことなどを受け、令和2年度の実質公債費比率は増加している。</t>
    <rPh sb="159" eb="162">
      <t>ゼンネンド</t>
    </rPh>
    <rPh sb="163" eb="164">
      <t>クラ</t>
    </rPh>
    <rPh sb="165" eb="167">
      <t>ゾウカ</t>
    </rPh>
    <rPh sb="174" eb="175">
      <t>ウ</t>
    </rPh>
    <rPh sb="177" eb="179">
      <t>レイワ</t>
    </rPh>
    <rPh sb="180" eb="182">
      <t>ネンド</t>
    </rPh>
    <rPh sb="191" eb="193">
      <t>ゾウカ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</si>
  <si>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</si>
  <si>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</si>
  <si>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</si>
  <si>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内平均値を下回っている。これは公共施設等総合管理計画などの策定による、老朽化した施設の集約化・複合化を進めてきたことにより、老朽化した施設の除却が進んだためであると考えられる。また、将来負担比率は令和2年度において、一般会計や下水道事業会計の地方債現在高が大きく減少したことなどにより、充当可能財源等が将来負担額を上回ることとなったため、有効数字とならず「-」となっている。今後も引き続き将来を十分に見据えた財政運営に努めていく。</t>
    <rPh sb="108" eb="114">
      <t>ショウライフタンヒリツ</t>
    </rPh>
    <rPh sb="125" eb="129">
      <t>イッパンカイケイ</t>
    </rPh>
    <rPh sb="130" eb="137">
      <t>ゲスイドウジギョウカイケイ</t>
    </rPh>
    <rPh sb="138" eb="144">
      <t>チホウサイゲンザイダカ</t>
    </rPh>
    <rPh sb="145" eb="146">
      <t>オオ</t>
    </rPh>
    <rPh sb="148" eb="150">
      <t>ゲンショウ</t>
    </rPh>
    <rPh sb="160" eb="167">
      <t>ジュウトウカノウザイゲントウ</t>
    </rPh>
    <rPh sb="174" eb="176">
      <t>ウワマワ</t>
    </rPh>
    <rPh sb="186" eb="190">
      <t>ユウコウスウジ</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</si>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</sst>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07B4-43F8-98B2-A830A0C427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34802</c:v>
                </c:pt>
                <c:pt idx="1">
                  <c:v>35695</c:v>
                </c:pt>
                <c:pt idx="2">
                  <c:v>45089</c:v>
                </c:pt>
                <c:pt idx="3">
                  <c:v>35103</c:v>
                </c:pt>
                <c:pt idx="4">
                  <c:v>21958</c:v>
                </c:pt>
              </c:numCache>
            </c:numRef>
          </c:val>
          <c:smooth val="0"/>
          <c:extLst>
            <c:ext xmlns:c16="http://schemas.microsoft.com/office/drawing/2014/chart" uri="{C3380CC4-5D6E-409C-BE32-E72D297353CC}">
              <c16:uniqueId val="{00000001-07B4-43F8-98B2-A830A0C427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c:v>
                </c:pt>
                <c:pt idx="1">
                  <c:v>1.87</c:v>
                </c:pt>
                <c:pt idx="2">
                  <c:v>2.37</c:v>
                </c:pt>
                <c:pt idx="3">
                  <c:v>2.66</c:v>
                </c:pt>
                <c:pt idx="4">
                  <c:v>2.87</c:v>
                </c:pt>
              </c:numCache>
            </c:numRef>
          </c:val>
          <c:extLst>
            <c:ext xmlns:c16="http://schemas.microsoft.com/office/drawing/2014/chart" uri="{C3380CC4-5D6E-409C-BE32-E72D297353CC}">
              <c16:uniqueId val="{00000000-0575-4C3E-BCFC-9B08119955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14.67</c:v>
                </c:pt>
                <c:pt idx="1">
                  <c:v>14.2</c:v>
                </c:pt>
                <c:pt idx="2">
                  <c:v>15.11</c:v>
                </c:pt>
                <c:pt idx="3">
                  <c:v>15.64</c:v>
                </c:pt>
                <c:pt idx="4">
                  <c:v>14.99</c:v>
                </c:pt>
              </c:numCache>
            </c:numRef>
          </c:val>
          <c:extLst>
            <c:ext xmlns:c16="http://schemas.microsoft.com/office/drawing/2014/chart" uri="{C3380CC4-5D6E-409C-BE32-E72D297353CC}">
              <c16:uniqueId val="{00000001-0575-4C3E-BCFC-9B08119955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-1.51</c:v>
                </c:pt>
                <c:pt idx="1">
                  <c:v>0</c:v>
                </c:pt>
                <c:pt idx="2">
                  <c:v>1.67</c:v>
                </c:pt>
                <c:pt idx="3">
                  <c:v>0.91</c:v>
                </c:pt>
                <c:pt idx="4">
                  <c:v>-0.14000000000000001</c:v>
                </c:pt>
              </c:numCache>
            </c:numRef>
          </c:val>
          <c:smooth val="0"/>
          <c:extLst>
            <c:ext xmlns:c16="http://schemas.microsoft.com/office/drawing/2014/chart" uri="{C3380CC4-5D6E-409C-BE32-E72D297353CC}">
              <c16:uniqueId val="{00000002-0575-4C3E-BCFC-9B08119955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0.26</c:v>
                </c:pt>
                <c:pt idx="2">
                  <c:v>#N/A</c:v>
                </c:pt>
                <c:pt idx="3">
                  <c:v>0.27</c:v>
                </c:pt>
                <c:pt idx="4">
                  <c:v>#N/A</c:v>
                </c:pt>
                <c:pt idx="5">
                  <c:v>0.28999999999999998</c:v>
                </c:pt>
                <c:pt idx="6">
                  <c:v>#N/A</c:v>
                </c:pt>
                <c:pt idx="7">
                  <c:v>0.28999999999999998</c:v>
                </c:pt>
                <c:pt idx="8">
                  <c:v>#N/A</c:v>
                </c:pt>
                <c:pt idx="9">
                  <c:v>0.31</c:v>
                </c:pt>
              </c:numCache>
            </c:numRef>
          </c:val>
          <c:extLst>
            <c:ext xmlns:c16="http://schemas.microsoft.com/office/drawing/2014/chart" uri="{C3380CC4-5D6E-409C-BE32-E72D297353CC}">
              <c16:uniqueId val="{00000000-C959-4C5A-A088-EAD15B3BC7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59-4C5A-A088-EAD15B3BC78A}"/>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0.09</c:v>
                </c:pt>
                <c:pt idx="4">
                  <c:v>#N/A</c:v>
                </c:pt>
                <c:pt idx="5">
                  <c:v>0.13</c:v>
                </c:pt>
                <c:pt idx="6">
                  <c:v>#N/A</c:v>
                </c:pt>
                <c:pt idx="7">
                  <c:v>0.19</c:v>
                </c:pt>
                <c:pt idx="8">
                  <c:v>#N/A</c:v>
                </c:pt>
                <c:pt idx="9">
                  <c:v>0.19</c:v>
                </c:pt>
              </c:numCache>
            </c:numRef>
          </c:val>
          <c:extLst>
            <c:ext xmlns:c16="http://schemas.microsoft.com/office/drawing/2014/chart" uri="{C3380CC4-5D6E-409C-BE32-E72D297353CC}">
              <c16:uniqueId val="{00000002-C959-4C5A-A088-EAD15B3BC78A}"/>
            </c:ext>
          </c:extLst>
        </c:ser>
        <c:ser>
          <c:idx val="3"/>
          <c:order val="3"/>
          <c:tx>
            <c:strRef>
              <c:f>データシート!$A$30</c:f>
              <c:strCache>
                <c:ptCount val="1"/>
                <c:pt idx="0">
                  <c:v>火災共済事業特別会計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0.28999999999999998</c:v>
                </c:pt>
                <c:pt idx="2">
                  <c:v>#N/A</c:v>
                </c:pt>
                <c:pt idx="3">
                  <c:v>0.3</c:v>
                </c:pt>
                <c:pt idx="4">
                  <c:v>#N/A</c:v>
                </c:pt>
                <c:pt idx="5">
                  <c:v>0.3</c:v>
                </c:pt>
                <c:pt idx="6">
                  <c:v>#N/A</c:v>
                </c:pt>
                <c:pt idx="7">
                  <c:v>0.3</c:v>
                </c:pt>
                <c:pt idx="8">
                  <c:v>#N/A</c:v>
                </c:pt>
                <c:pt idx="9">
                  <c:v>0.3</c:v>
                </c:pt>
              </c:numCache>
            </c:numRef>
          </c:val>
          <c:extLst>
            <c:ext xmlns:c16="http://schemas.microsoft.com/office/drawing/2014/chart" uri="{C3380CC4-5D6E-409C-BE32-E72D297353CC}">
              <c16:uniqueId val="{00000003-C959-4C5A-A088-EAD15B3BC78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0.35</c:v>
                </c:pt>
                <c:pt idx="2">
                  <c:v>#N/A</c:v>
                </c:pt>
                <c:pt idx="3">
                  <c:v>0.23</c:v>
                </c:pt>
                <c:pt idx="4">
                  <c:v>#N/A</c:v>
                </c:pt>
                <c:pt idx="5">
                  <c:v>0.3</c:v>
                </c:pt>
                <c:pt idx="6">
                  <c:v>#N/A</c:v>
                </c:pt>
                <c:pt idx="7">
                  <c:v>0.32</c:v>
                </c:pt>
                <c:pt idx="8">
                  <c:v>#N/A</c:v>
                </c:pt>
                <c:pt idx="9">
                  <c:v>0.35</c:v>
                </c:pt>
              </c:numCache>
            </c:numRef>
          </c:val>
          <c:extLst>
            <c:ext xmlns:c16="http://schemas.microsoft.com/office/drawing/2014/chart" uri="{C3380CC4-5D6E-409C-BE32-E72D297353CC}">
              <c16:uniqueId val="{00000004-C959-4C5A-A088-EAD15B3BC78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0.64</c:v>
                </c:pt>
                <c:pt idx="2">
                  <c:v>#N/A</c:v>
                </c:pt>
                <c:pt idx="3">
                  <c:v>0.49</c:v>
                </c:pt>
                <c:pt idx="4">
                  <c:v>#N/A</c:v>
                </c:pt>
                <c:pt idx="5">
                  <c:v>0.95</c:v>
                </c:pt>
                <c:pt idx="6">
                  <c:v>#N/A</c:v>
                </c:pt>
                <c:pt idx="7">
                  <c:v>0.36</c:v>
                </c:pt>
                <c:pt idx="8">
                  <c:v>#N/A</c:v>
                </c:pt>
                <c:pt idx="9">
                  <c:v>0.63</c:v>
                </c:pt>
              </c:numCache>
            </c:numRef>
          </c:val>
          <c:extLst>
            <c:ext xmlns:c16="http://schemas.microsoft.com/office/drawing/2014/chart" uri="{C3380CC4-5D6E-409C-BE32-E72D297353CC}">
              <c16:uniqueId val="{00000005-C959-4C5A-A088-EAD15B3BC78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1.54</c:v>
                </c:pt>
                <c:pt idx="2">
                  <c:v>#N/A</c:v>
                </c:pt>
                <c:pt idx="3">
                  <c:v>1.71</c:v>
                </c:pt>
                <c:pt idx="4">
                  <c:v>#N/A</c:v>
                </c:pt>
                <c:pt idx="5">
                  <c:v>0.37</c:v>
                </c:pt>
                <c:pt idx="6">
                  <c:v>#N/A</c:v>
                </c:pt>
                <c:pt idx="7">
                  <c:v>0.36</c:v>
                </c:pt>
                <c:pt idx="8">
                  <c:v>#N/A</c:v>
                </c:pt>
                <c:pt idx="9">
                  <c:v>1.19</c:v>
                </c:pt>
              </c:numCache>
            </c:numRef>
          </c:val>
          <c:extLst>
            <c:ext xmlns:c16="http://schemas.microsoft.com/office/drawing/2014/chart" uri="{C3380CC4-5D6E-409C-BE32-E72D297353CC}">
              <c16:uniqueId val="{00000006-C959-4C5A-A088-EAD15B3BC78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1.05</c:v>
                </c:pt>
                <c:pt idx="2">
                  <c:v>#N/A</c:v>
                </c:pt>
                <c:pt idx="3">
                  <c:v>1.38</c:v>
                </c:pt>
                <c:pt idx="4">
                  <c:v>#N/A</c:v>
                </c:pt>
                <c:pt idx="5">
                  <c:v>1.81</c:v>
                </c:pt>
                <c:pt idx="6">
                  <c:v>#N/A</c:v>
                </c:pt>
                <c:pt idx="7">
                  <c:v>2.0499999999999998</c:v>
                </c:pt>
                <c:pt idx="8">
                  <c:v>#N/A</c:v>
                </c:pt>
                <c:pt idx="9">
                  <c:v>2.2400000000000002</c:v>
                </c:pt>
              </c:numCache>
            </c:numRef>
          </c:val>
          <c:extLst>
            <c:ext xmlns:c16="http://schemas.microsoft.com/office/drawing/2014/chart" uri="{C3380CC4-5D6E-409C-BE32-E72D297353CC}">
              <c16:uniqueId val="{00000007-C959-4C5A-A088-EAD15B3BC78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5.42</c:v>
                </c:pt>
                <c:pt idx="2">
                  <c:v>#N/A</c:v>
                </c:pt>
                <c:pt idx="3">
                  <c:v>4.87</c:v>
                </c:pt>
                <c:pt idx="4">
                  <c:v>#N/A</c:v>
                </c:pt>
                <c:pt idx="5">
                  <c:v>4.6100000000000003</c:v>
                </c:pt>
                <c:pt idx="6">
                  <c:v>#N/A</c:v>
                </c:pt>
                <c:pt idx="7">
                  <c:v>4.8499999999999996</c:v>
                </c:pt>
                <c:pt idx="8">
                  <c:v>#N/A</c:v>
                </c:pt>
                <c:pt idx="9">
                  <c:v>4.66</c:v>
                </c:pt>
              </c:numCache>
            </c:numRef>
          </c:val>
          <c:extLst>
            <c:ext xmlns:c16="http://schemas.microsoft.com/office/drawing/2014/chart" uri="{C3380CC4-5D6E-409C-BE32-E72D297353CC}">
              <c16:uniqueId val="{00000008-C959-4C5A-A088-EAD15B3BC78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4.72</c:v>
                </c:pt>
                <c:pt idx="2">
                  <c:v>#N/A</c:v>
                </c:pt>
                <c:pt idx="3">
                  <c:v>5.35</c:v>
                </c:pt>
                <c:pt idx="4">
                  <c:v>#N/A</c:v>
                </c:pt>
                <c:pt idx="5">
                  <c:v>6.08</c:v>
                </c:pt>
                <c:pt idx="6">
                  <c:v>#N/A</c:v>
                </c:pt>
                <c:pt idx="7">
                  <c:v>6.52</c:v>
                </c:pt>
                <c:pt idx="8">
                  <c:v>#N/A</c:v>
                </c:pt>
                <c:pt idx="9">
                  <c:v>6.85</c:v>
                </c:pt>
              </c:numCache>
            </c:numRef>
          </c:val>
          <c:extLst>
            <c:ext xmlns:c16="http://schemas.microsoft.com/office/drawing/2014/chart" uri="{C3380CC4-5D6E-409C-BE32-E72D297353CC}">
              <c16:uniqueId val="{00000009-C959-4C5A-A088-EAD15B3BC7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20985</c:v>
                </c:pt>
                <c:pt idx="5">
                  <c:v>21356</c:v>
                </c:pt>
                <c:pt idx="8">
                  <c:v>21402</c:v>
                </c:pt>
                <c:pt idx="11">
                  <c:v>22059</c:v>
                </c:pt>
                <c:pt idx="14">
                  <c:v>22436</c:v>
                </c:pt>
              </c:numCache>
            </c:numRef>
          </c:val>
          <c:extLst>
            <c:ext xmlns:c16="http://schemas.microsoft.com/office/drawing/2014/chart" uri="{C3380CC4-5D6E-409C-BE32-E72D297353CC}">
              <c16:uniqueId val="{00000000-4215-4DEB-A947-819C1F6651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15-4DEB-A947-819C1F6651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398</c:v>
                </c:pt>
                <c:pt idx="3">
                  <c:v>400</c:v>
                </c:pt>
                <c:pt idx="6">
                  <c:v>207</c:v>
                </c:pt>
                <c:pt idx="9">
                  <c:v>438</c:v>
                </c:pt>
                <c:pt idx="12">
                  <c:v>570</c:v>
                </c:pt>
              </c:numCache>
            </c:numRef>
          </c:val>
          <c:extLst>
            <c:ext xmlns:c16="http://schemas.microsoft.com/office/drawing/2014/chart" uri="{C3380CC4-5D6E-409C-BE32-E72D297353CC}">
              <c16:uniqueId val="{00000002-4215-4DEB-A947-819C1F6651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c:v>
                </c:pt>
                <c:pt idx="3">
                  <c:v>83</c:v>
                </c:pt>
                <c:pt idx="6">
                  <c:v>193</c:v>
                </c:pt>
                <c:pt idx="9">
                  <c:v>368</c:v>
                </c:pt>
                <c:pt idx="12">
                  <c:v>663</c:v>
                </c:pt>
              </c:numCache>
            </c:numRef>
          </c:val>
          <c:extLst>
            <c:ext xmlns:c16="http://schemas.microsoft.com/office/drawing/2014/chart" uri="{C3380CC4-5D6E-409C-BE32-E72D297353CC}">
              <c16:uniqueId val="{00000003-4215-4DEB-A947-819C1F6651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6925</c:v>
                </c:pt>
                <c:pt idx="3">
                  <c:v>7016</c:v>
                </c:pt>
                <c:pt idx="6">
                  <c:v>6873</c:v>
                </c:pt>
                <c:pt idx="9">
                  <c:v>6731</c:v>
                </c:pt>
                <c:pt idx="12">
                  <c:v>6546</c:v>
                </c:pt>
              </c:numCache>
            </c:numRef>
          </c:val>
          <c:extLst>
            <c:ext xmlns:c16="http://schemas.microsoft.com/office/drawing/2014/chart" uri="{C3380CC4-5D6E-409C-BE32-E72D297353CC}">
              <c16:uniqueId val="{00000004-4215-4DEB-A947-819C1F6651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15-4DEB-A947-819C1F6651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15-4DEB-A947-819C1F6651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17993</c:v>
                </c:pt>
                <c:pt idx="3">
                  <c:v>17793</c:v>
                </c:pt>
                <c:pt idx="6">
                  <c:v>20049</c:v>
                </c:pt>
                <c:pt idx="9">
                  <c:v>19201</c:v>
                </c:pt>
                <c:pt idx="12">
                  <c:v>22287</c:v>
                </c:pt>
              </c:numCache>
            </c:numRef>
          </c:val>
          <c:extLst>
            <c:ext xmlns:c16="http://schemas.microsoft.com/office/drawing/2014/chart" uri="{C3380CC4-5D6E-409C-BE32-E72D297353CC}">
              <c16:uniqueId val="{00000007-4215-4DEB-A947-819C1F6651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4387</c:v>
                </c:pt>
                <c:pt idx="2">
                  <c:v>#N/A</c:v>
                </c:pt>
                <c:pt idx="3">
                  <c:v>#N/A</c:v>
                </c:pt>
                <c:pt idx="4">
                  <c:v>3936</c:v>
                </c:pt>
                <c:pt idx="5">
                  <c:v>#N/A</c:v>
                </c:pt>
                <c:pt idx="6">
                  <c:v>#N/A</c:v>
                </c:pt>
                <c:pt idx="7">
                  <c:v>5920</c:v>
                </c:pt>
                <c:pt idx="8">
                  <c:v>#N/A</c:v>
                </c:pt>
                <c:pt idx="9">
                  <c:v>#N/A</c:v>
                </c:pt>
                <c:pt idx="10">
                  <c:v>4679</c:v>
                </c:pt>
                <c:pt idx="11">
                  <c:v>#N/A</c:v>
                </c:pt>
                <c:pt idx="12">
                  <c:v>#N/A</c:v>
                </c:pt>
                <c:pt idx="13">
                  <c:v>7630</c:v>
                </c:pt>
                <c:pt idx="14">
                  <c:v>#N/A</c:v>
                </c:pt>
              </c:numCache>
            </c:numRef>
          </c:val>
          <c:smooth val="0"/>
          <c:extLst>
            <c:ext xmlns:c16="http://schemas.microsoft.com/office/drawing/2014/chart" uri="{C3380CC4-5D6E-409C-BE32-E72D297353CC}">
              <c16:uniqueId val="{00000008-4215-4DEB-A947-819C1F6651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202243</c:v>
                </c:pt>
                <c:pt idx="5">
                  <c:v>201787</c:v>
                </c:pt>
                <c:pt idx="8">
                  <c:v>203324</c:v>
                </c:pt>
                <c:pt idx="11">
                  <c:v>200501</c:v>
                </c:pt>
                <c:pt idx="14">
                  <c:v>197668</c:v>
                </c:pt>
              </c:numCache>
            </c:numRef>
          </c:val>
          <c:extLst>
            <c:ext xmlns:c16="http://schemas.microsoft.com/office/drawing/2014/chart" uri="{C3380CC4-5D6E-409C-BE32-E72D297353CC}">
              <c16:uniqueId val="{00000000-814D-4BF4-8786-CBE6EF0C7D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94267</c:v>
                </c:pt>
                <c:pt idx="5">
                  <c:v>92394</c:v>
                </c:pt>
                <c:pt idx="8">
                  <c:v>90988</c:v>
                </c:pt>
                <c:pt idx="11">
                  <c:v>89478</c:v>
                </c:pt>
                <c:pt idx="14">
                  <c:v>85791</c:v>
                </c:pt>
              </c:numCache>
            </c:numRef>
          </c:val>
          <c:extLst>
            <c:ext xmlns:c16="http://schemas.microsoft.com/office/drawing/2014/chart" uri="{C3380CC4-5D6E-409C-BE32-E72D297353CC}">
              <c16:uniqueId val="{00000001-814D-4BF4-8786-CBE6EF0C7D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25170</c:v>
                </c:pt>
                <c:pt idx="5">
                  <c:v>26996</c:v>
                </c:pt>
                <c:pt idx="8">
                  <c:v>29156</c:v>
                </c:pt>
                <c:pt idx="11">
                  <c:v>32360</c:v>
                </c:pt>
                <c:pt idx="14">
                  <c:v>33737</c:v>
                </c:pt>
              </c:numCache>
            </c:numRef>
          </c:val>
          <c:extLst>
            <c:ext xmlns:c16="http://schemas.microsoft.com/office/drawing/2014/chart" uri="{C3380CC4-5D6E-409C-BE32-E72D297353CC}">
              <c16:uniqueId val="{00000002-814D-4BF4-8786-CBE6EF0C7D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4D-4BF4-8786-CBE6EF0C7D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4D-4BF4-8786-CBE6EF0C7D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468</c:v>
                </c:pt>
                <c:pt idx="3">
                  <c:v>1282</c:v>
                </c:pt>
                <c:pt idx="6">
                  <c:v>1170</c:v>
                </c:pt>
                <c:pt idx="9">
                  <c:v>1314</c:v>
                </c:pt>
                <c:pt idx="12">
                  <c:v>1052</c:v>
                </c:pt>
              </c:numCache>
            </c:numRef>
          </c:val>
          <c:extLst>
            <c:ext xmlns:c16="http://schemas.microsoft.com/office/drawing/2014/chart" uri="{C3380CC4-5D6E-409C-BE32-E72D297353CC}">
              <c16:uniqueId val="{00000005-814D-4BF4-8786-CBE6EF0C7D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16506</c:v>
                </c:pt>
                <c:pt idx="3">
                  <c:v>16149</c:v>
                </c:pt>
                <c:pt idx="6">
                  <c:v>15436</c:v>
                </c:pt>
                <c:pt idx="9">
                  <c:v>15224</c:v>
                </c:pt>
                <c:pt idx="12">
                  <c:v>14854</c:v>
                </c:pt>
              </c:numCache>
            </c:numRef>
          </c:val>
          <c:extLst>
            <c:ext xmlns:c16="http://schemas.microsoft.com/office/drawing/2014/chart" uri="{C3380CC4-5D6E-409C-BE32-E72D297353CC}">
              <c16:uniqueId val="{00000006-814D-4BF4-8786-CBE6EF0C7D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7346</c:v>
                </c:pt>
                <c:pt idx="3">
                  <c:v>7361</c:v>
                </c:pt>
                <c:pt idx="6">
                  <c:v>7315</c:v>
                </c:pt>
                <c:pt idx="9">
                  <c:v>7034</c:v>
                </c:pt>
                <c:pt idx="12">
                  <c:v>6498</c:v>
                </c:pt>
              </c:numCache>
            </c:numRef>
          </c:val>
          <c:extLst>
            <c:ext xmlns:c16="http://schemas.microsoft.com/office/drawing/2014/chart" uri="{C3380CC4-5D6E-409C-BE32-E72D297353CC}">
              <c16:uniqueId val="{00000007-814D-4BF4-8786-CBE6EF0C7D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101394</c:v>
                </c:pt>
                <c:pt idx="3">
                  <c:v>101380</c:v>
                </c:pt>
                <c:pt idx="6">
                  <c:v>99758</c:v>
                </c:pt>
                <c:pt idx="9">
                  <c:v>94706</c:v>
                </c:pt>
                <c:pt idx="12">
                  <c:v>89452</c:v>
                </c:pt>
              </c:numCache>
            </c:numRef>
          </c:val>
          <c:extLst>
            <c:ext xmlns:c16="http://schemas.microsoft.com/office/drawing/2014/chart" uri="{C3380CC4-5D6E-409C-BE32-E72D297353CC}">
              <c16:uniqueId val="{00000008-814D-4BF4-8786-CBE6EF0C7D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2193</c:v>
                </c:pt>
                <c:pt idx="3">
                  <c:v>1712</c:v>
                </c:pt>
                <c:pt idx="6">
                  <c:v>1515</c:v>
                </c:pt>
                <c:pt idx="9">
                  <c:v>5945</c:v>
                </c:pt>
                <c:pt idx="12">
                  <c:v>5456</c:v>
                </c:pt>
              </c:numCache>
            </c:numRef>
          </c:val>
          <c:extLst>
            <c:ext xmlns:c16="http://schemas.microsoft.com/office/drawing/2014/chart" uri="{C3380CC4-5D6E-409C-BE32-E72D297353CC}">
              <c16:uniqueId val="{00000009-814D-4BF4-8786-CBE6EF0C7D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201700</c:v>
                </c:pt>
                <c:pt idx="3">
                  <c:v>201474</c:v>
                </c:pt>
                <c:pt idx="6">
                  <c:v>204848</c:v>
                </c:pt>
                <c:pt idx="9">
                  <c:v>203317</c:v>
                </c:pt>
                <c:pt idx="12">
                  <c:v>193826</c:v>
                </c:pt>
              </c:numCache>
            </c:numRef>
          </c:val>
          <c:extLst>
            <c:ext xmlns:c16="http://schemas.microsoft.com/office/drawing/2014/chart" uri="{C3380CC4-5D6E-409C-BE32-E72D297353CC}">
              <c16:uniqueId val="{0000000A-814D-4BF4-8786-CBE6EF0C7D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7928</c:v>
                </c:pt>
                <c:pt idx="2">
                  <c:v>#N/A</c:v>
                </c:pt>
                <c:pt idx="3">
                  <c:v>#N/A</c:v>
                </c:pt>
                <c:pt idx="4">
                  <c:v>8180</c:v>
                </c:pt>
                <c:pt idx="5">
                  <c:v>#N/A</c:v>
                </c:pt>
                <c:pt idx="6">
                  <c:v>#N/A</c:v>
                </c:pt>
                <c:pt idx="7">
                  <c:v>6574</c:v>
                </c:pt>
                <c:pt idx="8">
                  <c:v>#N/A</c:v>
                </c:pt>
                <c:pt idx="9">
                  <c:v>#N/A</c:v>
                </c:pt>
                <c:pt idx="10">
                  <c:v>5200</c:v>
                </c:pt>
                <c:pt idx="11">
                  <c:v>#N/A</c:v>
                </c:pt>
                <c:pt idx="12">
                  <c:v>#N/A</c:v>
                </c:pt>
                <c:pt idx="13">
                  <c:v>0</c:v>
                </c:pt>
                <c:pt idx="14">
                  <c:v>#N/A</c:v>
                </c:pt>
              </c:numCache>
            </c:numRef>
          </c:val>
          <c:smooth val="0"/>
          <c:extLst>
            <c:ext xmlns:c16="http://schemas.microsoft.com/office/drawing/2014/chart" uri="{C3380CC4-5D6E-409C-BE32-E72D297353CC}">
              <c16:uniqueId val="{0000000B-814D-4BF4-8786-CBE6EF0C7D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16440</c:v>
                </c:pt>
                <c:pt idx="1">
                  <c:v>17105</c:v>
                </c:pt>
                <c:pt idx="2">
                  <c:v>16653</c:v>
                </c:pt>
              </c:numCache>
            </c:numRef>
          </c:val>
          <c:extLst>
            <c:ext xmlns:c16="http://schemas.microsoft.com/office/drawing/2014/chart" uri="{C3380CC4-5D6E-409C-BE32-E72D297353CC}">
              <c16:uniqueId val="{00000000-07D1-4532-AD04-5E149B4D8F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4130</c:v>
                </c:pt>
                <c:pt idx="1">
                  <c:v>4371</c:v>
                </c:pt>
                <c:pt idx="2">
                  <c:v>4805</c:v>
                </c:pt>
              </c:numCache>
            </c:numRef>
          </c:val>
          <c:extLst>
            <c:ext xmlns:c16="http://schemas.microsoft.com/office/drawing/2014/chart" uri="{C3380CC4-5D6E-409C-BE32-E72D297353CC}">
              <c16:uniqueId val="{00000001-07D1-4532-AD04-5E149B4D8F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3474</c:v>
                </c:pt>
                <c:pt idx="1">
                  <c:v>5259</c:v>
                </c:pt>
                <c:pt idx="2">
                  <c:v>6649</c:v>
                </c:pt>
              </c:numCache>
            </c:numRef>
          </c:val>
          <c:extLst>
            <c:ext xmlns:c16="http://schemas.microsoft.com/office/drawing/2014/chart" uri="{C3380CC4-5D6E-409C-BE32-E72D297353CC}">
              <c16:uniqueId val="{00000002-07D1-4532-AD04-5E149B4D8F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{95E18033-067C-4976-8AEF-257C252867F8}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D1A-41FD-869A-D960CEADE2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{64675A5A-777E-4A1C-8221-FA8FDB3D7071}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1A-41FD-869A-D960CEADE2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{A8DCAE8A-D239-4712-8103-1DAE7507F531}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1A-41FD-869A-D960CEADE2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{57926C90-8E6F-4C0E-8DDA-FEF3145D2E87}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1A-41FD-869A-D960CEADE2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{C7F27EA5-D49E-4DC5-A838-4E4D992D5E7D}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1A-41FD-869A-D960CEADE2F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{08FE7CDF-6DB5-45D8-A37A-EA2BCF2B8382}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D1A-41FD-869A-D960CEADE2F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{83E57468-9AF4-4DA0-9D62-8938D4A61A04}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D1A-41FD-869A-D960CEADE2F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{2006C22C-3BEF-4775-B384-445E907A7950}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D1A-41FD-869A-D960CEADE2F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{638D093D-E37D-4830-B49F-761E3B517F16}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D1A-41FD-869A-D960CEADE2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59.4</c:v>
                </c:pt>
                <c:pt idx="16">
                  <c:v>58.5</c:v>
                </c:pt>
                <c:pt idx="24">
                  <c:v>53.5</c:v>
                </c:pt>
                <c:pt idx="32">
                  <c:v>57.5</c:v>
                </c:pt>
              </c:numCache>
            </c:numRef>
          </c:xVal>
          <c:yVal>
            <c:numRef>
              <c:f>公会計指標分析・財政指標組合せ分析表!$BP$51:$DC$51</c:f>
              <c:numCache>
                <c:formatCode>#,##0.0;"▲ "#,##0.0</c:formatCode>
                <c:ptCount val="40"/>
                <c:pt idx="0">
                  <c:v>8.5</c:v>
                </c:pt>
                <c:pt idx="8">
                  <c:v>8.6999999999999993</c:v>
                </c:pt>
                <c:pt idx="16">
                  <c:v>6.9</c:v>
                </c:pt>
                <c:pt idx="24">
                  <c:v>5.4</c:v>
                </c:pt>
              </c:numCache>
            </c:numRef>
          </c:yVal>
          <c:smooth val="0"/>
          <c:extLst>
            <c:ext xmlns:c16="http://schemas.microsoft.com/office/drawing/2014/chart" uri="{C3380CC4-5D6E-409C-BE32-E72D297353CC}">
              <c16:uniqueId val="{00000009-9D1A-41FD-869A-D960CEADE2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{3A5B4A77-2433-497E-9B5F-9B658AD12E24}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D1A-41FD-869A-D960CEADE2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{4A3A227E-DCA1-4A7B-9138-400E4CDE355B}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1A-41FD-869A-D960CEADE2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{A75F8EEC-4AAA-4E06-B4D9-A35C50D5A044}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1A-41FD-869A-D960CEADE2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{03E06D4E-697F-4C21-BDF2-650F0F09B8A1}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1A-41FD-869A-D960CEADE2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{68648D67-10C1-414E-AE03-C9B63BBC0115}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1A-41FD-869A-D960CEADE2F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{1A20CB2D-3260-4BA7-A406-EFE2E7161929}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D1A-41FD-869A-D960CEADE2F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{B149EF73-B179-44B4-8D50-A610ED2EA696}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D1A-41FD-869A-D960CEADE2F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{166973EE-23FA-4148-90D0-73761F16D3B7}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D1A-41FD-869A-D960CEADE2F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{A540F817-6AAA-4280-9002-68036F6BE7B9}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D1A-41FD-869A-D960CEADE2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9D1A-41FD-869A-D960CEADE2F4}"/>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{3DADC9F1-9398-474C-A4F8-19FF3C8EBB23}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47F-466F-8A04-55EA8F7480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{40A2D7A7-A4B6-45ED-B259-DBBC763B52AE}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7F-466F-8A04-55EA8F7480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{2B761614-A473-47AC-ABF7-D00BF8107F9F}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7F-466F-8A04-55EA8F7480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{037B3DAC-8F57-4D60-BDD9-3EBA88F215AF}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7F-466F-8A04-55EA8F7480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{28AE433F-9096-40EE-9782-C68FC5D92A82}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7F-466F-8A04-55EA8F74807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{8A089109-0402-4A0C-8707-FE244222E822}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47F-466F-8A04-55EA8F74807C}"/>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{DDC479B4-6887-4A91-B6D9-71BC43212ADF}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47F-466F-8A04-55EA8F74807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{6489860C-FAA4-4BF1-9F5C-DD066B25BE7B}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47F-466F-8A04-55EA8F74807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{286C4F52-3E72-4120-A3BF-02CA2FFF5091}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47F-466F-8A04-55EA8F7480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4.4000000000000004</c:v>
                </c:pt>
                <c:pt idx="16">
                  <c:v>5</c:v>
                </c:pt>
                <c:pt idx="24">
                  <c:v>5.0999999999999996</c:v>
                </c:pt>
                <c:pt idx="32">
                  <c:v>6.3</c:v>
                </c:pt>
              </c:numCache>
            </c:numRef>
          </c:xVal>
          <c:yVal>
            <c:numRef>
              <c:f>公会計指標分析・財政指標組合せ分析表!$BP$73:$DC$73</c:f>
              <c:numCache>
                <c:formatCode>#,##0.0;"▲ "#,##0.0</c:formatCode>
                <c:ptCount val="40"/>
                <c:pt idx="0">
                  <c:v>8.5</c:v>
                </c:pt>
                <c:pt idx="8">
                  <c:v>8.6999999999999993</c:v>
                </c:pt>
                <c:pt idx="16">
                  <c:v>6.9</c:v>
                </c:pt>
                <c:pt idx="24">
                  <c:v>5.4</c:v>
                </c:pt>
              </c:numCache>
            </c:numRef>
          </c:yVal>
          <c:smooth val="0"/>
          <c:extLst>
            <c:ext xmlns:c16="http://schemas.microsoft.com/office/drawing/2014/chart" uri="{C3380CC4-5D6E-409C-BE32-E72D297353CC}">
              <c16:uniqueId val="{00000009-747F-466F-8A04-55EA8F7480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{A27CFEE9-745B-4692-BB69-7FBF28161F57}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47F-466F-8A04-55EA8F7480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{0BB6E505-B9C6-4F4D-98A6-4853550B9783}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7F-466F-8A04-55EA8F7480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{3066D442-8F39-462A-89BD-D7A2F5B86DE8}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7F-466F-8A04-55EA8F7480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{681089C8-921F-4012-AD83-B2831F679ECB}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7F-466F-8A04-55EA8F7480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{B7E9559E-98E1-4E9E-B7E2-4A1B1B28C260}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7F-466F-8A04-55EA8F74807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{7DA15BB8-C287-4B6C-A05E-6E86496EE2D6}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47F-466F-8A04-55EA8F74807C}"/>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{C813DFFD-A8C3-42EB-A7CD-0D802AA2A6A9}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47F-466F-8A04-55EA8F74807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{A1D303F1-D6B8-4A8C-8420-A26CFA8B7132}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47F-466F-8A04-55EA8F74807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{09573696-991C-402B-9E2E-27A059A87CE1}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47F-466F-8A04-55EA8F7480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747F-466F-8A04-55EA8F74807C}"/>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実質公債費比率（</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ヵ年平均）について、令和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6.3</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ポイント悪化した。これは、平成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将来世代への負担圧縮を見据えた借換債の発行抑制を行った結果、元金償還額が大きくなったことによるものである。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今後も引き続き適正な公債管理に努めたい。</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mn-lt"/>
              <a:ea typeface="+mn-ea"/>
              <a:cs typeface="+mn-cs"/>
            </a:rPr>
            <a:t>該当なし</a:t>
          </a:r>
          <a:endParaRPr lang="ja-JP" altLang="ja-JP" sz="1000">
            <a:solidFill>
              <a:srgbClr val="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一般会計等においては、平成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花園ラグビー場の改修や文化創造館の建設事業などにより、地方債の現在高は大きく増加してい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たが、大型建設事業が一段落したため令和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年度においては減少した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下水道</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事業債の償還が進んだこと</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により公営企業債等繰入見込額が減少</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したこともあり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、将来負担額合計は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マイナスとなった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。今後においても公営企業会計及び設立法人の将来負担額にかかる動向や影響に留意しつつ、健全な財政運営に努める。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大阪府東大阪市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28,106</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百万円となり、前年度から</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1,371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百万円の増加となった。財政調整基金が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452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減少する一方</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、学校施設の長寿命化対策として公共施設整備基金が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1,459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財政調整基金、減債基金については、現行の残高を維持することにより、年度間の財源不足に備え安定した財政運営に努める。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その他特定目的金については、基金の趣旨にかなうよう必要額の取崩し、積み立てを行っていく。とりわけ、公共施設整備基金については、学校施設の長寿命化改修に多額の投資が必要となることに加え、体育館空調の整備など災害に備えたまちづくりに必要な改修も行っていく必要があることから、将来の負担に備え、積み立てを行っていく。</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公共施設の設置及び整備等を行う</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森林環境譲与税</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基金：</a:t>
          </a:r>
          <a:r>
            <a:rPr kumimoji="0"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森林環境税及び森林環境譲与税に関する法律に掲げる施策を行う。</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ふるさと創生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基金：</a:t>
          </a:r>
          <a:r>
            <a:rPr lang="ja-JP" altLang="en-US" sz="1100">
              <a:solidFill>
                <a:srgbClr val="000000"/>
              </a:solidFill>
              <a:effectLst/>
              <a:latin typeface="ＭＳ Ｐゴシック" panose="020B0600070205080204" pitchFamily="50" charset="-128"/>
              <a:ea typeface="ＭＳ Ｐゴシック" panose="020B0600070205080204" pitchFamily="50" charset="-128"/>
            </a:rPr>
            <a:t>東大阪市域にはぐくまれた歴史、伝統、文化、産業等を生かした独創的、個性的なまちづくりの事業を行う。</a:t>
          </a:r>
          <a:endParaRPr lang="en-US"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・愛はぐくむ子どもスクラム基金：</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子どもの安全安心育成事業を行う</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・都市経営基盤整備基金：</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都市経営の健全性を維持するとともに、市民生活の向上に資する施設整備等を行う。</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・公共施設整備基金：学校施設の長寿命化対策として積立を行い、</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5,900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万円増加した。</a:t>
          </a: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・森林環境譲与税基金：小中学校の教室床改修として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2,000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万円取り崩しを行い、当年度の森林環境譲与税</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4,200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万円を積み立てた結果、</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2,200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万円増加した。</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・ふるさと創生基金：ふるさと納税収入分を積み立て、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2,300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・愛はぐくむ子どもスクラム基金：</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ふるさと納税収入分を積み立て、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2,500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万円増加した</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・都市経営基盤整備基金：土地貸付収入等を積み立て、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2,300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万円増加した。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各基金条例に基づき、適正な積立、運用管理、処分を行う。</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16,653</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百万円となり、前年度より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452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においては、生活保護費等の減少により扶助費の支出額は減少したが、会計年度任用職員制度の導入による人件費の増加や公債費支出の増加があり、財政調整基金を取り崩すことによって、収支均衡を図ることとなった。</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年度残高の</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166</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5,300</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万円は、標準財政規模の約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％となっており、不測の事態に備えるための必要額を一定程度確保できていると考えている。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今後の財政収支見込みとしては、人口減少の影響により市税収入の減少が予測されており</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、加えて公共施設の老朽化対策など財政需要の高まりも懸念されていることから、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長期的視野に立った計画的な財政運営を行えるよう、</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適正な残高の維持に努める。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4,805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百万円となり、前年度より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434</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百万円の増加となった。主な要因として、土地売払収入を積</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み</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たことによるものである。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市債の償還及び適正な管理にも必要な財源を確保し、将来にわたる財政の健全な運営に向け、適正な残高の維持に努める。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485,928
467,206
61.78
259,651,004
256,074,412
3,193,388
111,085,282
182,821,162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本市においては、平成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年に策定された公共施設等総合管理計画において、老朽化した施設の集約化・複合化や除却を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進めた結果、類似団体内平均値を下回っている。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今後も市有建築物保全計画に基づき施設の改修、更新に努めていく。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7" name="直線コネクタ 66"/>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8" name="有形固定資産減価償却率最小値テキスト"/>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9" name="直線コネクタ 68"/>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0" name="有形固定資産減価償却率最大値テキスト"/>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1" name="直線コネクタ 70"/>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2" name="有形固定資産減価償却率平均値テキスト"/>
        <xdr:cNvSpPr txBox="1"/>
      </xdr:nvSpPr>
      <xdr:spPr>
        <a:xfrm>
          <a:off x="4813300" y="52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3" name="フローチャート: 判断 72"/>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4" name="フローチャート: 判断 73"/>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5" name="フローチャート: 判断 74"/>
        <xdr:cNvSpPr/>
      </xdr:nvSpPr>
      <xdr:spPr>
        <a:xfrm>
          <a:off x="3238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6" name="フローチャート: 判断 75"/>
        <xdr:cNvSpPr/>
      </xdr:nvSpPr>
      <xdr:spPr>
        <a:xfrm>
          <a:off x="2476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7" name="フローチャート: 判断 76"/>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148167</xdr:rowOff>
    </xdr:from>
    <xdr:to>
      <xdr:col>23</xdr:col>
      <xdr:colOff>136525</xdr:colOff>
      <xdr:row>30</xdr:row>
      <xdr:rowOff>78317</xdr:rowOff>
    </xdr:to>
    <xdr:sp macro="" textlink="">
      <xdr:nvSpPr>
        <xdr:cNvPr id="83" name="楕円 82"/>
        <xdr:cNvSpPr/>
      </xdr:nvSpPr>
      <xdr:spPr>
        <a:xfrm>
          <a:off x="4711700" y="51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171044</xdr:rowOff>
    </xdr:from>
    <xdr:ext cx="405111" cy="259045"/>
    <xdr:sp macro="" textlink="">
      <xdr:nvSpPr>
        <xdr:cNvPr id="84" name="有形固定資産減価償却率該当値テキスト"/>
        <xdr:cNvSpPr txBox="1"/>
      </xdr:nvSpPr>
      <xdr:spPr>
        <a:xfrm>
          <a:off x="4813300" y="497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4233</xdr:rowOff>
    </xdr:from>
    <xdr:to>
      <xdr:col>19</xdr:col>
      <xdr:colOff>187325</xdr:colOff>
      <xdr:row>29</xdr:row>
      <xdr:rowOff>105833</xdr:rowOff>
    </xdr:to>
    <xdr:sp macro="" textlink="">
      <xdr:nvSpPr>
        <xdr:cNvPr id="85" name="楕円 84"/>
        <xdr:cNvSpPr/>
      </xdr:nvSpPr>
      <xdr:spPr>
        <a:xfrm>
          <a:off x="4000500" y="49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55033</xdr:rowOff>
    </xdr:from>
    <xdr:to>
      <xdr:col>23</xdr:col>
      <xdr:colOff>85725</xdr:colOff>
      <xdr:row>30</xdr:row>
      <xdr:rowOff>27517</xdr:rowOff>
    </xdr:to>
    <xdr:cxnSp macro="">
      <xdr:nvCxnSpPr>
        <xdr:cNvPr id="86" name="直線コネクタ 85"/>
        <xdr:cNvCxnSpPr/>
      </xdr:nvCxnSpPr>
      <xdr:spPr>
        <a:xfrm>
          <a:off x="4051300" y="5027083"/>
          <a:ext cx="711200" cy="14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12700</xdr:rowOff>
    </xdr:from>
    <xdr:to>
      <xdr:col>15</xdr:col>
      <xdr:colOff>187325</xdr:colOff>
      <xdr:row>30</xdr:row>
      <xdr:rowOff>114300</xdr:rowOff>
    </xdr:to>
    <xdr:sp macro="" textlink="">
      <xdr:nvSpPr>
        <xdr:cNvPr id="87" name="楕円 86"/>
        <xdr:cNvSpPr/>
      </xdr:nvSpPr>
      <xdr:spPr>
        <a:xfrm>
          <a:off x="32385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55033</xdr:rowOff>
    </xdr:from>
    <xdr:to>
      <xdr:col>19</xdr:col>
      <xdr:colOff>136525</xdr:colOff>
      <xdr:row>30</xdr:row>
      <xdr:rowOff>63500</xdr:rowOff>
    </xdr:to>
    <xdr:cxnSp macro="">
      <xdr:nvCxnSpPr>
        <xdr:cNvPr id="88" name="直線コネクタ 87"/>
        <xdr:cNvCxnSpPr/>
      </xdr:nvCxnSpPr>
      <xdr:spPr>
        <a:xfrm flipV="1">
          <a:off x="3289300" y="5027083"/>
          <a:ext cx="762000" cy="17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9" name="楕円 88"/>
        <xdr:cNvSpPr/>
      </xdr:nvSpPr>
      <xdr:spPr>
        <a:xfrm>
          <a:off x="2476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63500</xdr:rowOff>
    </xdr:from>
    <xdr:to>
      <xdr:col>15</xdr:col>
      <xdr:colOff>136525</xdr:colOff>
      <xdr:row>30</xdr:row>
      <xdr:rowOff>95885</xdr:rowOff>
    </xdr:to>
    <xdr:cxnSp macro="">
      <xdr:nvCxnSpPr>
        <xdr:cNvPr id="90" name="直線コネクタ 89"/>
        <xdr:cNvCxnSpPr/>
      </xdr:nvCxnSpPr>
      <xdr:spPr>
        <a:xfrm flipV="1">
          <a:off x="2527300" y="520700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166158</xdr:rowOff>
    </xdr:from>
    <xdr:to>
      <xdr:col>7</xdr:col>
      <xdr:colOff>187325</xdr:colOff>
      <xdr:row>30</xdr:row>
      <xdr:rowOff>96308</xdr:rowOff>
    </xdr:to>
    <xdr:sp macro="" textlink="">
      <xdr:nvSpPr>
        <xdr:cNvPr id="91" name="楕円 90"/>
        <xdr:cNvSpPr/>
      </xdr:nvSpPr>
      <xdr:spPr>
        <a:xfrm>
          <a:off x="1714500" y="51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45508</xdr:rowOff>
    </xdr:from>
    <xdr:to>
      <xdr:col>11</xdr:col>
      <xdr:colOff>136525</xdr:colOff>
      <xdr:row>30</xdr:row>
      <xdr:rowOff>95885</xdr:rowOff>
    </xdr:to>
    <xdr:cxnSp macro="">
      <xdr:nvCxnSpPr>
        <xdr:cNvPr id="92" name="直線コネクタ 91"/>
        <xdr:cNvCxnSpPr/>
      </xdr:nvCxnSpPr>
      <xdr:spPr>
        <a:xfrm>
          <a:off x="1765300" y="518900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3" name="n_1aveValue有形固定資産減価償却率"/>
        <xdr:cNvSpPr txBox="1"/>
      </xdr:nvSpPr>
      <xdr:spPr>
        <a:xfrm>
          <a:off x="38360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4" name="n_2aveValue有形固定資産減価償却率"/>
        <xdr:cNvSpPr txBox="1"/>
      </xdr:nvSpPr>
      <xdr:spPr>
        <a:xfrm>
          <a:off x="3086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5" name="n_3aveValue有形固定資産減価償却率"/>
        <xdr:cNvSpPr txBox="1"/>
      </xdr:nvSpPr>
      <xdr:spPr>
        <a:xfrm>
          <a:off x="2324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6" name="n_4aveValue有形固定資産減価償却率"/>
        <xdr:cNvSpPr txBox="1"/>
      </xdr:nvSpPr>
      <xdr:spPr>
        <a:xfrm>
          <a:off x="1562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122360</xdr:rowOff>
    </xdr:from>
    <xdr:ext cx="405111" cy="259045"/>
    <xdr:sp macro="" textlink="">
      <xdr:nvSpPr>
        <xdr:cNvPr id="97" name="n_1mainValue有形固定資産減価償却率"/>
        <xdr:cNvSpPr txBox="1"/>
      </xdr:nvSpPr>
      <xdr:spPr>
        <a:xfrm>
          <a:off x="3836044" y="475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130827</xdr:rowOff>
    </xdr:from>
    <xdr:ext cx="405111" cy="259045"/>
    <xdr:sp macro="" textlink="">
      <xdr:nvSpPr>
        <xdr:cNvPr id="98" name="n_2mainValue有形固定資産減価償却率"/>
        <xdr:cNvSpPr txBox="1"/>
      </xdr:nvSpPr>
      <xdr:spPr>
        <a:xfrm>
          <a:off x="3086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9" name="n_3mainValue有形固定資産減価償却率"/>
        <xdr:cNvSpPr txBox="1"/>
      </xdr:nvSpPr>
      <xdr:spPr>
        <a:xfrm>
          <a:off x="2324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112835</xdr:rowOff>
    </xdr:from>
    <xdr:ext cx="405111" cy="259045"/>
    <xdr:sp macro="" textlink="">
      <xdr:nvSpPr>
        <xdr:cNvPr id="100" name="n_4mainValue有形固定資産減価償却率"/>
        <xdr:cNvSpPr txBox="1"/>
      </xdr:nvSpPr>
      <xdr:spPr>
        <a:xfrm>
          <a:off x="1562744" y="491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小中学校校舎耐震化事業や花園ラグビー場の改修事業、文化創造館の建設など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事業の実施によ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地方債の発行が多かったため、類似団体内平均値と比べ、わずかに比率が高い状況にあ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下水道事業債の償還が進んだことや、満期一括償還の地方債の償還額が大きかったことなどにより、地方債残高が減少し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新規の地方債の発行抑制を図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、適切な公債費管理に努め</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9" name="直線コネクタ 128"/>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0" name="債務償還比率最小値テキスト"/>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1" name="直線コネクタ 130"/>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34" name="債務償還比率平均値テキスト"/>
        <xdr:cNvSpPr txBox="1"/>
      </xdr:nvSpPr>
      <xdr:spPr>
        <a:xfrm>
          <a:off x="14846300" y="526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5" name="フローチャート: 判断 134"/>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6" name="フローチャート: 判断 135"/>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8" name="フローチャート: 判断 137"/>
        <xdr:cNvSpPr/>
      </xdr:nvSpPr>
      <xdr:spPr>
        <a:xfrm>
          <a:off x="12509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9" name="フローチャート: 判断 138"/>
        <xdr:cNvSpPr/>
      </xdr:nvSpPr>
      <xdr:spPr>
        <a:xfrm>
          <a:off x="11747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75551</xdr:rowOff>
    </xdr:from>
    <xdr:to>
      <xdr:col>76</xdr:col>
      <xdr:colOff>73025</xdr:colOff>
      <xdr:row>31</xdr:row>
      <xdr:rowOff>5701</xdr:rowOff>
    </xdr:to>
    <xdr:sp macro="" textlink="">
      <xdr:nvSpPr>
        <xdr:cNvPr id="145" name="楕円 144"/>
        <xdr:cNvSpPr/>
      </xdr:nvSpPr>
      <xdr:spPr>
        <a:xfrm>
          <a:off x="14744700" y="52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98428</xdr:rowOff>
    </xdr:from>
    <xdr:ext cx="469744" cy="259045"/>
    <xdr:sp macro="" textlink="">
      <xdr:nvSpPr>
        <xdr:cNvPr id="146" name="債務償還比率該当値テキスト"/>
        <xdr:cNvSpPr txBox="1"/>
      </xdr:nvSpPr>
      <xdr:spPr>
        <a:xfrm>
          <a:off x="14846300" y="507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20447</xdr:rowOff>
    </xdr:from>
    <xdr:to>
      <xdr:col>72</xdr:col>
      <xdr:colOff>123825</xdr:colOff>
      <xdr:row>31</xdr:row>
      <xdr:rowOff>122047</xdr:rowOff>
    </xdr:to>
    <xdr:sp macro="" textlink="">
      <xdr:nvSpPr>
        <xdr:cNvPr id="147" name="楕円 146"/>
        <xdr:cNvSpPr/>
      </xdr:nvSpPr>
      <xdr:spPr>
        <a:xfrm>
          <a:off x="14033500" y="53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126351</xdr:rowOff>
    </xdr:from>
    <xdr:to>
      <xdr:col>76</xdr:col>
      <xdr:colOff>22225</xdr:colOff>
      <xdr:row>31</xdr:row>
      <xdr:rowOff>71247</xdr:rowOff>
    </xdr:to>
    <xdr:cxnSp macro="">
      <xdr:nvCxnSpPr>
        <xdr:cNvPr id="148" name="直線コネクタ 147"/>
        <xdr:cNvCxnSpPr/>
      </xdr:nvCxnSpPr>
      <xdr:spPr>
        <a:xfrm flipV="1">
          <a:off x="14084300" y="5269851"/>
          <a:ext cx="711200" cy="1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1856</xdr:rowOff>
    </xdr:from>
    <xdr:to>
      <xdr:col>68</xdr:col>
      <xdr:colOff>123825</xdr:colOff>
      <xdr:row>31</xdr:row>
      <xdr:rowOff>103456</xdr:rowOff>
    </xdr:to>
    <xdr:sp macro="" textlink="">
      <xdr:nvSpPr>
        <xdr:cNvPr id="149" name="楕円 148"/>
        <xdr:cNvSpPr/>
      </xdr:nvSpPr>
      <xdr:spPr>
        <a:xfrm>
          <a:off x="13271500" y="53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52656</xdr:rowOff>
    </xdr:from>
    <xdr:to>
      <xdr:col>72</xdr:col>
      <xdr:colOff>73025</xdr:colOff>
      <xdr:row>31</xdr:row>
      <xdr:rowOff>71247</xdr:rowOff>
    </xdr:to>
    <xdr:cxnSp macro="">
      <xdr:nvCxnSpPr>
        <xdr:cNvPr id="150" name="直線コネクタ 149"/>
        <xdr:cNvCxnSpPr/>
      </xdr:nvCxnSpPr>
      <xdr:spPr>
        <a:xfrm>
          <a:off x="13322300" y="5367606"/>
          <a:ext cx="7620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75262</xdr:rowOff>
    </xdr:from>
    <xdr:to>
      <xdr:col>64</xdr:col>
      <xdr:colOff>123825</xdr:colOff>
      <xdr:row>32</xdr:row>
      <xdr:rowOff>5412</xdr:rowOff>
    </xdr:to>
    <xdr:sp macro="" textlink="">
      <xdr:nvSpPr>
        <xdr:cNvPr id="151" name="楕円 150"/>
        <xdr:cNvSpPr/>
      </xdr:nvSpPr>
      <xdr:spPr>
        <a:xfrm>
          <a:off x="12509500" y="53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52656</xdr:rowOff>
    </xdr:from>
    <xdr:to>
      <xdr:col>68</xdr:col>
      <xdr:colOff>73025</xdr:colOff>
      <xdr:row>31</xdr:row>
      <xdr:rowOff>126062</xdr:rowOff>
    </xdr:to>
    <xdr:cxnSp macro="">
      <xdr:nvCxnSpPr>
        <xdr:cNvPr id="152" name="直線コネクタ 151"/>
        <xdr:cNvCxnSpPr/>
      </xdr:nvCxnSpPr>
      <xdr:spPr>
        <a:xfrm flipV="1">
          <a:off x="12560300" y="5367606"/>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91814</xdr:rowOff>
    </xdr:from>
    <xdr:to>
      <xdr:col>60</xdr:col>
      <xdr:colOff>123825</xdr:colOff>
      <xdr:row>32</xdr:row>
      <xdr:rowOff>21964</xdr:rowOff>
    </xdr:to>
    <xdr:sp macro="" textlink="">
      <xdr:nvSpPr>
        <xdr:cNvPr id="153" name="楕円 152"/>
        <xdr:cNvSpPr/>
      </xdr:nvSpPr>
      <xdr:spPr>
        <a:xfrm>
          <a:off x="11747500" y="540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126062</xdr:rowOff>
    </xdr:from>
    <xdr:to>
      <xdr:col>64</xdr:col>
      <xdr:colOff>73025</xdr:colOff>
      <xdr:row>31</xdr:row>
      <xdr:rowOff>142614</xdr:rowOff>
    </xdr:to>
    <xdr:cxnSp macro="">
      <xdr:nvCxnSpPr>
        <xdr:cNvPr id="154" name="直線コネクタ 153"/>
        <xdr:cNvCxnSpPr/>
      </xdr:nvCxnSpPr>
      <xdr:spPr>
        <a:xfrm flipV="1">
          <a:off x="11798300" y="5441012"/>
          <a:ext cx="762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5" name="n_1aveValue債務償還比率"/>
        <xdr:cNvSpPr txBox="1"/>
      </xdr:nvSpPr>
      <xdr:spPr>
        <a:xfrm>
          <a:off x="13836727" y="50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7" name="n_3aveValue債務償還比率"/>
        <xdr:cNvSpPr txBox="1"/>
      </xdr:nvSpPr>
      <xdr:spPr>
        <a:xfrm>
          <a:off x="12325427" y="50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8" name="n_4aveValue債務償還比率"/>
        <xdr:cNvSpPr txBox="1"/>
      </xdr:nvSpPr>
      <xdr:spPr>
        <a:xfrm>
          <a:off x="11563427" y="50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113174</xdr:rowOff>
    </xdr:from>
    <xdr:ext cx="469744" cy="259045"/>
    <xdr:sp macro="" textlink="">
      <xdr:nvSpPr>
        <xdr:cNvPr id="159" name="n_1mainValue債務償還比率"/>
        <xdr:cNvSpPr txBox="1"/>
      </xdr:nvSpPr>
      <xdr:spPr>
        <a:xfrm>
          <a:off x="13836727" y="542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94583</xdr:rowOff>
    </xdr:from>
    <xdr:ext cx="469744" cy="259045"/>
    <xdr:sp macro="" textlink="">
      <xdr:nvSpPr>
        <xdr:cNvPr id="160" name="n_2mainValue債務償還比率"/>
        <xdr:cNvSpPr txBox="1"/>
      </xdr:nvSpPr>
      <xdr:spPr>
        <a:xfrm>
          <a:off x="13087427" y="540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167989</xdr:rowOff>
    </xdr:from>
    <xdr:ext cx="469744" cy="259045"/>
    <xdr:sp macro="" textlink="">
      <xdr:nvSpPr>
        <xdr:cNvPr id="161" name="n_3mainValue債務償還比率"/>
        <xdr:cNvSpPr txBox="1"/>
      </xdr:nvSpPr>
      <xdr:spPr>
        <a:xfrm>
          <a:off x="12325427" y="548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13091</xdr:rowOff>
    </xdr:from>
    <xdr:ext cx="469744" cy="259045"/>
    <xdr:sp macro="" textlink="">
      <xdr:nvSpPr>
        <xdr:cNvPr id="162" name="n_4mainValue債務償還比率"/>
        <xdr:cNvSpPr txBox="1"/>
      </xdr:nvSpPr>
      <xdr:spPr>
        <a:xfrm>
          <a:off x="11563427" y="549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485,928
467,206
61.78
259,651,004
256,074,412
3,193,388
111,085,282
182,821,162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29210</xdr:rowOff>
    </xdr:from>
    <xdr:to>
      <xdr:col>24</xdr:col>
      <xdr:colOff>114300</xdr:colOff>
      <xdr:row>38</xdr:row>
      <xdr:rowOff>130810</xdr:rowOff>
    </xdr:to>
    <xdr:sp macro="" textlink="">
      <xdr:nvSpPr>
        <xdr:cNvPr id="73" name="楕円 72"/>
        <xdr:cNvSpPr/>
      </xdr:nvSpPr>
      <xdr:spPr>
        <a:xfrm>
          <a:off x="4584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7637</xdr:rowOff>
    </xdr:from>
    <xdr:ext cx="405111" cy="259045"/>
    <xdr:sp macro="" textlink="">
      <xdr:nvSpPr>
        <xdr:cNvPr id="74" name="【道路】&#10;有形固定資産減価償却率該当値テキスト"/>
        <xdr:cNvSpPr txBox="1"/>
      </xdr:nvSpPr>
      <xdr:spPr>
        <a:xfrm>
          <a:off x="4673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5" name="楕円 74"/>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80010</xdr:rowOff>
    </xdr:to>
    <xdr:cxnSp macro="">
      <xdr:nvCxnSpPr>
        <xdr:cNvPr id="76" name="直線コネクタ 75"/>
        <xdr:cNvCxnSpPr/>
      </xdr:nvCxnSpPr>
      <xdr:spPr>
        <a:xfrm>
          <a:off x="3797300" y="6557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124460</xdr:rowOff>
    </xdr:from>
    <xdr:to>
      <xdr:col>15</xdr:col>
      <xdr:colOff>101600</xdr:colOff>
      <xdr:row>38</xdr:row>
      <xdr:rowOff>54610</xdr:rowOff>
    </xdr:to>
    <xdr:sp macro="" textlink="">
      <xdr:nvSpPr>
        <xdr:cNvPr id="77" name="楕円 76"/>
        <xdr:cNvSpPr/>
      </xdr:nvSpPr>
      <xdr:spPr>
        <a:xfrm>
          <a:off x="2857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xdr:rowOff>
    </xdr:from>
    <xdr:to>
      <xdr:col>19</xdr:col>
      <xdr:colOff>177800</xdr:colOff>
      <xdr:row>38</xdr:row>
      <xdr:rowOff>41910</xdr:rowOff>
    </xdr:to>
    <xdr:cxnSp macro="">
      <xdr:nvCxnSpPr>
        <xdr:cNvPr id="78" name="直線コネクタ 77"/>
        <xdr:cNvCxnSpPr/>
      </xdr:nvCxnSpPr>
      <xdr:spPr>
        <a:xfrm>
          <a:off x="2908300" y="6518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88265</xdr:rowOff>
    </xdr:from>
    <xdr:to>
      <xdr:col>10</xdr:col>
      <xdr:colOff>165100</xdr:colOff>
      <xdr:row>38</xdr:row>
      <xdr:rowOff>18415</xdr:rowOff>
    </xdr:to>
    <xdr:sp macro="" textlink="">
      <xdr:nvSpPr>
        <xdr:cNvPr id="79" name="楕円 78"/>
        <xdr:cNvSpPr/>
      </xdr:nvSpPr>
      <xdr:spPr>
        <a:xfrm>
          <a:off x="196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139065</xdr:rowOff>
    </xdr:from>
    <xdr:to>
      <xdr:col>15</xdr:col>
      <xdr:colOff>50800</xdr:colOff>
      <xdr:row>38</xdr:row>
      <xdr:rowOff>3810</xdr:rowOff>
    </xdr:to>
    <xdr:cxnSp macro="">
      <xdr:nvCxnSpPr>
        <xdr:cNvPr id="80" name="直線コネクタ 79"/>
        <xdr:cNvCxnSpPr/>
      </xdr:nvCxnSpPr>
      <xdr:spPr>
        <a:xfrm>
          <a:off x="2019300" y="64827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50165</xdr:rowOff>
    </xdr:from>
    <xdr:to>
      <xdr:col>6</xdr:col>
      <xdr:colOff>38100</xdr:colOff>
      <xdr:row>37</xdr:row>
      <xdr:rowOff>151765</xdr:rowOff>
    </xdr:to>
    <xdr:sp macro="" textlink="">
      <xdr:nvSpPr>
        <xdr:cNvPr id="81" name="楕円 80"/>
        <xdr:cNvSpPr/>
      </xdr:nvSpPr>
      <xdr:spPr>
        <a:xfrm>
          <a:off x="1079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100965</xdr:rowOff>
    </xdr:from>
    <xdr:to>
      <xdr:col>10</xdr:col>
      <xdr:colOff>114300</xdr:colOff>
      <xdr:row>37</xdr:row>
      <xdr:rowOff>139065</xdr:rowOff>
    </xdr:to>
    <xdr:cxnSp macro="">
      <xdr:nvCxnSpPr>
        <xdr:cNvPr id="82" name="直線コネクタ 81"/>
        <xdr:cNvCxnSpPr/>
      </xdr:nvCxnSpPr>
      <xdr:spPr>
        <a:xfrm>
          <a:off x="1130300" y="6444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87" name="n_1main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8" name="n_2main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9542</xdr:rowOff>
    </xdr:from>
    <xdr:ext cx="405111" cy="259045"/>
    <xdr:sp macro="" textlink="">
      <xdr:nvSpPr>
        <xdr:cNvPr id="89" name="n_3mainValue【道路】&#10;有形固定資産減価償却率"/>
        <xdr:cNvSpPr txBox="1"/>
      </xdr:nvSpPr>
      <xdr:spPr>
        <a:xfrm>
          <a:off x="1816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168292</xdr:rowOff>
    </xdr:from>
    <xdr:ext cx="405111" cy="259045"/>
    <xdr:sp macro="" textlink="">
      <xdr:nvSpPr>
        <xdr:cNvPr id="90" name="n_4mainValue【道路】&#10;有形固定資産減価償却率"/>
        <xdr:cNvSpPr txBox="1"/>
      </xdr:nvSpPr>
      <xdr:spPr>
        <a:xfrm>
          <a:off x="927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19848</xdr:rowOff>
    </xdr:from>
    <xdr:to>
      <xdr:col>55</xdr:col>
      <xdr:colOff>50800</xdr:colOff>
      <xdr:row>41</xdr:row>
      <xdr:rowOff>121448</xdr:rowOff>
    </xdr:to>
    <xdr:sp macro="" textlink="">
      <xdr:nvSpPr>
        <xdr:cNvPr id="132" name="楕円 131"/>
        <xdr:cNvSpPr/>
      </xdr:nvSpPr>
      <xdr:spPr>
        <a:xfrm>
          <a:off x="10426700" y="70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169725</xdr:rowOff>
    </xdr:from>
    <xdr:ext cx="469744" cy="259045"/>
    <xdr:sp macro="" textlink="">
      <xdr:nvSpPr>
        <xdr:cNvPr id="133" name="【道路】&#10;一人当たり延長該当値テキスト"/>
        <xdr:cNvSpPr txBox="1"/>
      </xdr:nvSpPr>
      <xdr:spPr>
        <a:xfrm>
          <a:off x="10515600" y="702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20828</xdr:rowOff>
    </xdr:from>
    <xdr:to>
      <xdr:col>50</xdr:col>
      <xdr:colOff>165100</xdr:colOff>
      <xdr:row>41</xdr:row>
      <xdr:rowOff>122428</xdr:rowOff>
    </xdr:to>
    <xdr:sp macro="" textlink="">
      <xdr:nvSpPr>
        <xdr:cNvPr id="134" name="楕円 133"/>
        <xdr:cNvSpPr/>
      </xdr:nvSpPr>
      <xdr:spPr>
        <a:xfrm>
          <a:off x="95885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70648</xdr:rowOff>
    </xdr:from>
    <xdr:to>
      <xdr:col>55</xdr:col>
      <xdr:colOff>0</xdr:colOff>
      <xdr:row>41</xdr:row>
      <xdr:rowOff>71628</xdr:rowOff>
    </xdr:to>
    <xdr:cxnSp macro="">
      <xdr:nvCxnSpPr>
        <xdr:cNvPr id="135" name="直線コネクタ 134"/>
        <xdr:cNvCxnSpPr/>
      </xdr:nvCxnSpPr>
      <xdr:spPr>
        <a:xfrm flipV="1">
          <a:off x="9639300" y="7100098"/>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21481</xdr:rowOff>
    </xdr:from>
    <xdr:to>
      <xdr:col>46</xdr:col>
      <xdr:colOff>38100</xdr:colOff>
      <xdr:row>41</xdr:row>
      <xdr:rowOff>123081</xdr:rowOff>
    </xdr:to>
    <xdr:sp macro="" textlink="">
      <xdr:nvSpPr>
        <xdr:cNvPr id="136" name="楕円 135"/>
        <xdr:cNvSpPr/>
      </xdr:nvSpPr>
      <xdr:spPr>
        <a:xfrm>
          <a:off x="8699500" y="70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71628</xdr:rowOff>
    </xdr:from>
    <xdr:to>
      <xdr:col>50</xdr:col>
      <xdr:colOff>114300</xdr:colOff>
      <xdr:row>41</xdr:row>
      <xdr:rowOff>72281</xdr:rowOff>
    </xdr:to>
    <xdr:cxnSp macro="">
      <xdr:nvCxnSpPr>
        <xdr:cNvPr id="137" name="直線コネクタ 136"/>
        <xdr:cNvCxnSpPr/>
      </xdr:nvCxnSpPr>
      <xdr:spPr>
        <a:xfrm flipV="1">
          <a:off x="8750300" y="710107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22243</xdr:rowOff>
    </xdr:from>
    <xdr:to>
      <xdr:col>41</xdr:col>
      <xdr:colOff>101600</xdr:colOff>
      <xdr:row>41</xdr:row>
      <xdr:rowOff>123843</xdr:rowOff>
    </xdr:to>
    <xdr:sp macro="" textlink="">
      <xdr:nvSpPr>
        <xdr:cNvPr id="138" name="楕円 137"/>
        <xdr:cNvSpPr/>
      </xdr:nvSpPr>
      <xdr:spPr>
        <a:xfrm>
          <a:off x="7810500" y="705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72281</xdr:rowOff>
    </xdr:from>
    <xdr:to>
      <xdr:col>45</xdr:col>
      <xdr:colOff>177800</xdr:colOff>
      <xdr:row>41</xdr:row>
      <xdr:rowOff>73043</xdr:rowOff>
    </xdr:to>
    <xdr:cxnSp macro="">
      <xdr:nvCxnSpPr>
        <xdr:cNvPr id="139" name="直線コネクタ 138"/>
        <xdr:cNvCxnSpPr/>
      </xdr:nvCxnSpPr>
      <xdr:spPr>
        <a:xfrm flipV="1">
          <a:off x="7861300" y="710173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23005</xdr:rowOff>
    </xdr:from>
    <xdr:to>
      <xdr:col>36</xdr:col>
      <xdr:colOff>165100</xdr:colOff>
      <xdr:row>41</xdr:row>
      <xdr:rowOff>124605</xdr:rowOff>
    </xdr:to>
    <xdr:sp macro="" textlink="">
      <xdr:nvSpPr>
        <xdr:cNvPr id="140" name="楕円 139"/>
        <xdr:cNvSpPr/>
      </xdr:nvSpPr>
      <xdr:spPr>
        <a:xfrm>
          <a:off x="6921500" y="70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73043</xdr:rowOff>
    </xdr:from>
    <xdr:to>
      <xdr:col>41</xdr:col>
      <xdr:colOff>50800</xdr:colOff>
      <xdr:row>41</xdr:row>
      <xdr:rowOff>73805</xdr:rowOff>
    </xdr:to>
    <xdr:cxnSp macro="">
      <xdr:nvCxnSpPr>
        <xdr:cNvPr id="141" name="直線コネクタ 140"/>
        <xdr:cNvCxnSpPr/>
      </xdr:nvCxnSpPr>
      <xdr:spPr>
        <a:xfrm flipV="1">
          <a:off x="6972300" y="710249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113555</xdr:rowOff>
    </xdr:from>
    <xdr:ext cx="469744" cy="259045"/>
    <xdr:sp macro="" textlink="">
      <xdr:nvSpPr>
        <xdr:cNvPr id="146" name="n_1mainValue【道路】&#10;一人当たり延長"/>
        <xdr:cNvSpPr txBox="1"/>
      </xdr:nvSpPr>
      <xdr:spPr>
        <a:xfrm>
          <a:off x="9391727" y="71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114208</xdr:rowOff>
    </xdr:from>
    <xdr:ext cx="469744" cy="259045"/>
    <xdr:sp macro="" textlink="">
      <xdr:nvSpPr>
        <xdr:cNvPr id="147" name="n_2mainValue【道路】&#10;一人当たり延長"/>
        <xdr:cNvSpPr txBox="1"/>
      </xdr:nvSpPr>
      <xdr:spPr>
        <a:xfrm>
          <a:off x="8515427" y="714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114970</xdr:rowOff>
    </xdr:from>
    <xdr:ext cx="469744" cy="259045"/>
    <xdr:sp macro="" textlink="">
      <xdr:nvSpPr>
        <xdr:cNvPr id="148" name="n_3mainValue【道路】&#10;一人当たり延長"/>
        <xdr:cNvSpPr txBox="1"/>
      </xdr:nvSpPr>
      <xdr:spPr>
        <a:xfrm>
          <a:off x="7626427" y="714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115732</xdr:rowOff>
    </xdr:from>
    <xdr:ext cx="469744" cy="259045"/>
    <xdr:sp macro="" textlink="">
      <xdr:nvSpPr>
        <xdr:cNvPr id="149" name="n_4mainValue【道路】&#10;一人当たり延長"/>
        <xdr:cNvSpPr txBox="1"/>
      </xdr:nvSpPr>
      <xdr:spPr>
        <a:xfrm>
          <a:off x="6737427" y="71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87993</xdr:rowOff>
    </xdr:from>
    <xdr:to>
      <xdr:col>24</xdr:col>
      <xdr:colOff>114300</xdr:colOff>
      <xdr:row>61</xdr:row>
      <xdr:rowOff>18143</xdr:rowOff>
    </xdr:to>
    <xdr:sp macro="" textlink="">
      <xdr:nvSpPr>
        <xdr:cNvPr id="191" name="楕円 190"/>
        <xdr:cNvSpPr/>
      </xdr:nvSpPr>
      <xdr:spPr>
        <a:xfrm>
          <a:off x="4584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110870</xdr:rowOff>
    </xdr:from>
    <xdr:ext cx="405111" cy="259045"/>
    <xdr:sp macro="" textlink="">
      <xdr:nvSpPr>
        <xdr:cNvPr id="192" name="【橋りょう・トンネル】&#10;有形固定資産減価償却率該当値テキスト"/>
        <xdr:cNvSpPr txBox="1"/>
      </xdr:nvSpPr>
      <xdr:spPr>
        <a:xfrm>
          <a:off x="4673600" y="1022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60234</xdr:rowOff>
    </xdr:from>
    <xdr:to>
      <xdr:col>20</xdr:col>
      <xdr:colOff>38100</xdr:colOff>
      <xdr:row>60</xdr:row>
      <xdr:rowOff>161834</xdr:rowOff>
    </xdr:to>
    <xdr:sp macro="" textlink="">
      <xdr:nvSpPr>
        <xdr:cNvPr id="193" name="楕円 192"/>
        <xdr:cNvSpPr/>
      </xdr:nvSpPr>
      <xdr:spPr>
        <a:xfrm>
          <a:off x="3746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111034</xdr:rowOff>
    </xdr:from>
    <xdr:to>
      <xdr:col>24</xdr:col>
      <xdr:colOff>63500</xdr:colOff>
      <xdr:row>60</xdr:row>
      <xdr:rowOff>138793</xdr:rowOff>
    </xdr:to>
    <xdr:cxnSp macro="">
      <xdr:nvCxnSpPr>
        <xdr:cNvPr id="194" name="直線コネクタ 193"/>
        <xdr:cNvCxnSpPr/>
      </xdr:nvCxnSpPr>
      <xdr:spPr>
        <a:xfrm>
          <a:off x="3797300" y="103980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32476</xdr:rowOff>
    </xdr:from>
    <xdr:to>
      <xdr:col>15</xdr:col>
      <xdr:colOff>101600</xdr:colOff>
      <xdr:row>60</xdr:row>
      <xdr:rowOff>134076</xdr:rowOff>
    </xdr:to>
    <xdr:sp macro="" textlink="">
      <xdr:nvSpPr>
        <xdr:cNvPr id="195" name="楕円 194"/>
        <xdr:cNvSpPr/>
      </xdr:nvSpPr>
      <xdr:spPr>
        <a:xfrm>
          <a:off x="2857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83276</xdr:rowOff>
    </xdr:from>
    <xdr:to>
      <xdr:col>19</xdr:col>
      <xdr:colOff>177800</xdr:colOff>
      <xdr:row>60</xdr:row>
      <xdr:rowOff>111034</xdr:rowOff>
    </xdr:to>
    <xdr:cxnSp macro="">
      <xdr:nvCxnSpPr>
        <xdr:cNvPr id="196" name="直線コネクタ 195"/>
        <xdr:cNvCxnSpPr/>
      </xdr:nvCxnSpPr>
      <xdr:spPr>
        <a:xfrm>
          <a:off x="2908300" y="103702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xdr:rowOff>
    </xdr:from>
    <xdr:to>
      <xdr:col>10</xdr:col>
      <xdr:colOff>165100</xdr:colOff>
      <xdr:row>60</xdr:row>
      <xdr:rowOff>106317</xdr:rowOff>
    </xdr:to>
    <xdr:sp macro="" textlink="">
      <xdr:nvSpPr>
        <xdr:cNvPr id="197" name="楕円 196"/>
        <xdr:cNvSpPr/>
      </xdr:nvSpPr>
      <xdr:spPr>
        <a:xfrm>
          <a:off x="1968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55517</xdr:rowOff>
    </xdr:from>
    <xdr:to>
      <xdr:col>15</xdr:col>
      <xdr:colOff>50800</xdr:colOff>
      <xdr:row>60</xdr:row>
      <xdr:rowOff>83276</xdr:rowOff>
    </xdr:to>
    <xdr:cxnSp macro="">
      <xdr:nvCxnSpPr>
        <xdr:cNvPr id="198" name="直線コネクタ 197"/>
        <xdr:cNvCxnSpPr/>
      </xdr:nvCxnSpPr>
      <xdr:spPr>
        <a:xfrm>
          <a:off x="2019300" y="103425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148409</xdr:rowOff>
    </xdr:from>
    <xdr:to>
      <xdr:col>6</xdr:col>
      <xdr:colOff>38100</xdr:colOff>
      <xdr:row>60</xdr:row>
      <xdr:rowOff>78559</xdr:rowOff>
    </xdr:to>
    <xdr:sp macro="" textlink="">
      <xdr:nvSpPr>
        <xdr:cNvPr id="199" name="楕円 198"/>
        <xdr:cNvSpPr/>
      </xdr:nvSpPr>
      <xdr:spPr>
        <a:xfrm>
          <a:off x="1079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27759</xdr:rowOff>
    </xdr:from>
    <xdr:to>
      <xdr:col>10</xdr:col>
      <xdr:colOff>114300</xdr:colOff>
      <xdr:row>60</xdr:row>
      <xdr:rowOff>55517</xdr:rowOff>
    </xdr:to>
    <xdr:cxnSp macro="">
      <xdr:nvCxnSpPr>
        <xdr:cNvPr id="200" name="直線コネクタ 199"/>
        <xdr:cNvCxnSpPr/>
      </xdr:nvCxnSpPr>
      <xdr:spPr>
        <a:xfrm>
          <a:off x="1130300" y="103147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6911</xdr:rowOff>
    </xdr:from>
    <xdr:ext cx="405111" cy="259045"/>
    <xdr:sp macro="" textlink="">
      <xdr:nvSpPr>
        <xdr:cNvPr id="205" name="n_1mainValue【橋りょう・トンネル】&#10;有形固定資産減価償却率"/>
        <xdr:cNvSpPr txBox="1"/>
      </xdr:nvSpPr>
      <xdr:spPr>
        <a:xfrm>
          <a:off x="35820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150603</xdr:rowOff>
    </xdr:from>
    <xdr:ext cx="405111" cy="259045"/>
    <xdr:sp macro="" textlink="">
      <xdr:nvSpPr>
        <xdr:cNvPr id="206" name="n_2mainValue【橋りょう・トンネル】&#10;有形固定資産減価償却率"/>
        <xdr:cNvSpPr txBox="1"/>
      </xdr:nvSpPr>
      <xdr:spPr>
        <a:xfrm>
          <a:off x="2705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122844</xdr:rowOff>
    </xdr:from>
    <xdr:ext cx="405111" cy="259045"/>
    <xdr:sp macro="" textlink="">
      <xdr:nvSpPr>
        <xdr:cNvPr id="207" name="n_3mainValue【橋りょう・トンネル】&#10;有形固定資産減価償却率"/>
        <xdr:cNvSpPr txBox="1"/>
      </xdr:nvSpPr>
      <xdr:spPr>
        <a:xfrm>
          <a:off x="1816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95086</xdr:rowOff>
    </xdr:from>
    <xdr:ext cx="405111" cy="259045"/>
    <xdr:sp macro="" textlink="">
      <xdr:nvSpPr>
        <xdr:cNvPr id="208" name="n_4mainValue【橋りょう・トンネル】&#10;有形固定資産減価償却率"/>
        <xdr:cNvSpPr txBox="1"/>
      </xdr:nvSpPr>
      <xdr:spPr>
        <a:xfrm>
          <a:off x="927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140801</xdr:rowOff>
    </xdr:from>
    <xdr:to>
      <xdr:col>55</xdr:col>
      <xdr:colOff>50800</xdr:colOff>
      <xdr:row>64</xdr:row>
      <xdr:rowOff>70951</xdr:rowOff>
    </xdr:to>
    <xdr:sp macro="" textlink="">
      <xdr:nvSpPr>
        <xdr:cNvPr id="248" name="楕円 247"/>
        <xdr:cNvSpPr/>
      </xdr:nvSpPr>
      <xdr:spPr>
        <a:xfrm>
          <a:off x="10426700" y="109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55728</xdr:rowOff>
    </xdr:from>
    <xdr:ext cx="534377" cy="259045"/>
    <xdr:sp macro="" textlink="">
      <xdr:nvSpPr>
        <xdr:cNvPr id="249" name="【橋りょう・トンネル】&#10;一人当たり有形固定資産（償却資産）額該当値テキスト"/>
        <xdr:cNvSpPr txBox="1"/>
      </xdr:nvSpPr>
      <xdr:spPr>
        <a:xfrm>
          <a:off x="10515600" y="1085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141110</xdr:rowOff>
    </xdr:from>
    <xdr:to>
      <xdr:col>50</xdr:col>
      <xdr:colOff>165100</xdr:colOff>
      <xdr:row>64</xdr:row>
      <xdr:rowOff>71260</xdr:rowOff>
    </xdr:to>
    <xdr:sp macro="" textlink="">
      <xdr:nvSpPr>
        <xdr:cNvPr id="250" name="楕円 249"/>
        <xdr:cNvSpPr/>
      </xdr:nvSpPr>
      <xdr:spPr>
        <a:xfrm>
          <a:off x="9588500" y="109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20151</xdr:rowOff>
    </xdr:from>
    <xdr:to>
      <xdr:col>55</xdr:col>
      <xdr:colOff>0</xdr:colOff>
      <xdr:row>64</xdr:row>
      <xdr:rowOff>20460</xdr:rowOff>
    </xdr:to>
    <xdr:cxnSp macro="">
      <xdr:nvCxnSpPr>
        <xdr:cNvPr id="251" name="直線コネクタ 250"/>
        <xdr:cNvCxnSpPr/>
      </xdr:nvCxnSpPr>
      <xdr:spPr>
        <a:xfrm flipV="1">
          <a:off x="9639300" y="10992951"/>
          <a:ext cx="8382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141293</xdr:rowOff>
    </xdr:from>
    <xdr:to>
      <xdr:col>46</xdr:col>
      <xdr:colOff>38100</xdr:colOff>
      <xdr:row>64</xdr:row>
      <xdr:rowOff>71443</xdr:rowOff>
    </xdr:to>
    <xdr:sp macro="" textlink="">
      <xdr:nvSpPr>
        <xdr:cNvPr id="252" name="楕円 251"/>
        <xdr:cNvSpPr/>
      </xdr:nvSpPr>
      <xdr:spPr>
        <a:xfrm>
          <a:off x="8699500" y="109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20460</xdr:rowOff>
    </xdr:from>
    <xdr:to>
      <xdr:col>50</xdr:col>
      <xdr:colOff>114300</xdr:colOff>
      <xdr:row>64</xdr:row>
      <xdr:rowOff>20643</xdr:rowOff>
    </xdr:to>
    <xdr:cxnSp macro="">
      <xdr:nvCxnSpPr>
        <xdr:cNvPr id="253" name="直線コネクタ 252"/>
        <xdr:cNvCxnSpPr/>
      </xdr:nvCxnSpPr>
      <xdr:spPr>
        <a:xfrm flipV="1">
          <a:off x="8750300" y="1099326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141487</xdr:rowOff>
    </xdr:from>
    <xdr:to>
      <xdr:col>41</xdr:col>
      <xdr:colOff>101600</xdr:colOff>
      <xdr:row>64</xdr:row>
      <xdr:rowOff>71637</xdr:rowOff>
    </xdr:to>
    <xdr:sp macro="" textlink="">
      <xdr:nvSpPr>
        <xdr:cNvPr id="254" name="楕円 253"/>
        <xdr:cNvSpPr/>
      </xdr:nvSpPr>
      <xdr:spPr>
        <a:xfrm>
          <a:off x="7810500" y="109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20643</xdr:rowOff>
    </xdr:from>
    <xdr:to>
      <xdr:col>45</xdr:col>
      <xdr:colOff>177800</xdr:colOff>
      <xdr:row>64</xdr:row>
      <xdr:rowOff>20837</xdr:rowOff>
    </xdr:to>
    <xdr:cxnSp macro="">
      <xdr:nvCxnSpPr>
        <xdr:cNvPr id="255" name="直線コネクタ 254"/>
        <xdr:cNvCxnSpPr/>
      </xdr:nvCxnSpPr>
      <xdr:spPr>
        <a:xfrm flipV="1">
          <a:off x="7861300" y="10993443"/>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141708</xdr:rowOff>
    </xdr:from>
    <xdr:to>
      <xdr:col>36</xdr:col>
      <xdr:colOff>165100</xdr:colOff>
      <xdr:row>64</xdr:row>
      <xdr:rowOff>71858</xdr:rowOff>
    </xdr:to>
    <xdr:sp macro="" textlink="">
      <xdr:nvSpPr>
        <xdr:cNvPr id="256" name="楕円 255"/>
        <xdr:cNvSpPr/>
      </xdr:nvSpPr>
      <xdr:spPr>
        <a:xfrm>
          <a:off x="6921500" y="109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20837</xdr:rowOff>
    </xdr:from>
    <xdr:to>
      <xdr:col>41</xdr:col>
      <xdr:colOff>50800</xdr:colOff>
      <xdr:row>64</xdr:row>
      <xdr:rowOff>21058</xdr:rowOff>
    </xdr:to>
    <xdr:cxnSp macro="">
      <xdr:nvCxnSpPr>
        <xdr:cNvPr id="257" name="直線コネクタ 256"/>
        <xdr:cNvCxnSpPr/>
      </xdr:nvCxnSpPr>
      <xdr:spPr>
        <a:xfrm flipV="1">
          <a:off x="6972300" y="10993637"/>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62387</xdr:rowOff>
    </xdr:from>
    <xdr:ext cx="534377" cy="259045"/>
    <xdr:sp macro="" textlink="">
      <xdr:nvSpPr>
        <xdr:cNvPr id="262" name="n_1mainValue【橋りょう・トンネル】&#10;一人当たり有形固定資産（償却資産）額"/>
        <xdr:cNvSpPr txBox="1"/>
      </xdr:nvSpPr>
      <xdr:spPr>
        <a:xfrm>
          <a:off x="9359411" y="110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62570</xdr:rowOff>
    </xdr:from>
    <xdr:ext cx="534377" cy="259045"/>
    <xdr:sp macro="" textlink="">
      <xdr:nvSpPr>
        <xdr:cNvPr id="263" name="n_2mainValue【橋りょう・トンネル】&#10;一人当たり有形固定資産（償却資産）額"/>
        <xdr:cNvSpPr txBox="1"/>
      </xdr:nvSpPr>
      <xdr:spPr>
        <a:xfrm>
          <a:off x="8483111" y="110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62764</xdr:rowOff>
    </xdr:from>
    <xdr:ext cx="534377" cy="259045"/>
    <xdr:sp macro="" textlink="">
      <xdr:nvSpPr>
        <xdr:cNvPr id="264" name="n_3mainValue【橋りょう・トンネル】&#10;一人当たり有形固定資産（償却資産）額"/>
        <xdr:cNvSpPr txBox="1"/>
      </xdr:nvSpPr>
      <xdr:spPr>
        <a:xfrm>
          <a:off x="7594111" y="110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62985</xdr:rowOff>
    </xdr:from>
    <xdr:ext cx="534377" cy="259045"/>
    <xdr:sp macro="" textlink="">
      <xdr:nvSpPr>
        <xdr:cNvPr id="265" name="n_4mainValue【橋りょう・トンネル】&#10;一人当たり有形固定資産（償却資産）額"/>
        <xdr:cNvSpPr txBox="1"/>
      </xdr:nvSpPr>
      <xdr:spPr>
        <a:xfrm>
          <a:off x="6705111" y="110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306" name="楕円 305"/>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307" name="【公営住宅】&#10;有形固定資産減価償却率該当値テキスト"/>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36830</xdr:rowOff>
    </xdr:from>
    <xdr:to>
      <xdr:col>20</xdr:col>
      <xdr:colOff>38100</xdr:colOff>
      <xdr:row>80</xdr:row>
      <xdr:rowOff>138430</xdr:rowOff>
    </xdr:to>
    <xdr:sp macro="" textlink="">
      <xdr:nvSpPr>
        <xdr:cNvPr id="308" name="楕円 307"/>
        <xdr:cNvSpPr/>
      </xdr:nvSpPr>
      <xdr:spPr>
        <a:xfrm>
          <a:off x="3746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87630</xdr:rowOff>
    </xdr:from>
    <xdr:to>
      <xdr:col>24</xdr:col>
      <xdr:colOff>63500</xdr:colOff>
      <xdr:row>80</xdr:row>
      <xdr:rowOff>152400</xdr:rowOff>
    </xdr:to>
    <xdr:cxnSp macro="">
      <xdr:nvCxnSpPr>
        <xdr:cNvPr id="309" name="直線コネクタ 308"/>
        <xdr:cNvCxnSpPr/>
      </xdr:nvCxnSpPr>
      <xdr:spPr>
        <a:xfrm>
          <a:off x="3797300" y="138036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36830</xdr:rowOff>
    </xdr:from>
    <xdr:to>
      <xdr:col>15</xdr:col>
      <xdr:colOff>101600</xdr:colOff>
      <xdr:row>82</xdr:row>
      <xdr:rowOff>138430</xdr:rowOff>
    </xdr:to>
    <xdr:sp macro="" textlink="">
      <xdr:nvSpPr>
        <xdr:cNvPr id="310" name="楕円 309"/>
        <xdr:cNvSpPr/>
      </xdr:nvSpPr>
      <xdr:spPr>
        <a:xfrm>
          <a:off x="2857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87630</xdr:rowOff>
    </xdr:from>
    <xdr:to>
      <xdr:col>19</xdr:col>
      <xdr:colOff>177800</xdr:colOff>
      <xdr:row>82</xdr:row>
      <xdr:rowOff>87630</xdr:rowOff>
    </xdr:to>
    <xdr:cxnSp macro="">
      <xdr:nvCxnSpPr>
        <xdr:cNvPr id="311" name="直線コネクタ 310"/>
        <xdr:cNvCxnSpPr/>
      </xdr:nvCxnSpPr>
      <xdr:spPr>
        <a:xfrm flipV="1">
          <a:off x="2908300" y="1380363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312" name="楕円 311"/>
        <xdr:cNvSpPr/>
      </xdr:nvSpPr>
      <xdr:spPr>
        <a:xfrm>
          <a:off x="196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87630</xdr:rowOff>
    </xdr:from>
    <xdr:to>
      <xdr:col>15</xdr:col>
      <xdr:colOff>50800</xdr:colOff>
      <xdr:row>83</xdr:row>
      <xdr:rowOff>106680</xdr:rowOff>
    </xdr:to>
    <xdr:cxnSp macro="">
      <xdr:nvCxnSpPr>
        <xdr:cNvPr id="313" name="直線コネクタ 312"/>
        <xdr:cNvCxnSpPr/>
      </xdr:nvCxnSpPr>
      <xdr:spPr>
        <a:xfrm flipV="1">
          <a:off x="2019300" y="1414653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154939</xdr:rowOff>
    </xdr:from>
    <xdr:to>
      <xdr:col>6</xdr:col>
      <xdr:colOff>38100</xdr:colOff>
      <xdr:row>83</xdr:row>
      <xdr:rowOff>85089</xdr:rowOff>
    </xdr:to>
    <xdr:sp macro="" textlink="">
      <xdr:nvSpPr>
        <xdr:cNvPr id="314" name="楕円 313"/>
        <xdr:cNvSpPr/>
      </xdr:nvSpPr>
      <xdr:spPr>
        <a:xfrm>
          <a:off x="1079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34289</xdr:rowOff>
    </xdr:from>
    <xdr:to>
      <xdr:col>10</xdr:col>
      <xdr:colOff>114300</xdr:colOff>
      <xdr:row>83</xdr:row>
      <xdr:rowOff>106680</xdr:rowOff>
    </xdr:to>
    <xdr:cxnSp macro="">
      <xdr:nvCxnSpPr>
        <xdr:cNvPr id="315" name="直線コネクタ 314"/>
        <xdr:cNvCxnSpPr/>
      </xdr:nvCxnSpPr>
      <xdr:spPr>
        <a:xfrm>
          <a:off x="1130300" y="142646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154957</xdr:rowOff>
    </xdr:from>
    <xdr:ext cx="405111" cy="259045"/>
    <xdr:sp macro="" textlink="">
      <xdr:nvSpPr>
        <xdr:cNvPr id="320" name="n_1mainValue【公営住宅】&#10;有形固定資産減価償却率"/>
        <xdr:cNvSpPr txBox="1"/>
      </xdr:nvSpPr>
      <xdr:spPr>
        <a:xfrm>
          <a:off x="35820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321" name="n_2mainValue【公営住宅】&#10;有形固定資産減価償却率"/>
        <xdr:cNvSpPr txBox="1"/>
      </xdr:nvSpPr>
      <xdr:spPr>
        <a:xfrm>
          <a:off x="27057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148607</xdr:rowOff>
    </xdr:from>
    <xdr:ext cx="405111" cy="259045"/>
    <xdr:sp macro="" textlink="">
      <xdr:nvSpPr>
        <xdr:cNvPr id="322" name="n_3mainValue【公営住宅】&#10;有形固定資産減価償却率"/>
        <xdr:cNvSpPr txBox="1"/>
      </xdr:nvSpPr>
      <xdr:spPr>
        <a:xfrm>
          <a:off x="1816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76216</xdr:rowOff>
    </xdr:from>
    <xdr:ext cx="405111" cy="259045"/>
    <xdr:sp macro="" textlink="">
      <xdr:nvSpPr>
        <xdr:cNvPr id="323" name="n_4mainValue【公営住宅】&#10;有形固定資産減価償却率"/>
        <xdr:cNvSpPr txBox="1"/>
      </xdr:nvSpPr>
      <xdr:spPr>
        <a:xfrm>
          <a:off x="927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63" name="楕円 362"/>
        <xdr:cNvSpPr/>
      </xdr:nvSpPr>
      <xdr:spPr>
        <a:xfrm>
          <a:off x="10426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114316</xdr:rowOff>
    </xdr:from>
    <xdr:ext cx="469744" cy="259045"/>
    <xdr:sp macro="" textlink="">
      <xdr:nvSpPr>
        <xdr:cNvPr id="364" name="【公営住宅】&#10;一人当たり面積該当値テキスト"/>
        <xdr:cNvSpPr txBox="1"/>
      </xdr:nvSpPr>
      <xdr:spPr>
        <a:xfrm>
          <a:off x="10515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138176</xdr:rowOff>
    </xdr:from>
    <xdr:to>
      <xdr:col>50</xdr:col>
      <xdr:colOff>165100</xdr:colOff>
      <xdr:row>84</xdr:row>
      <xdr:rowOff>68326</xdr:rowOff>
    </xdr:to>
    <xdr:sp macro="" textlink="">
      <xdr:nvSpPr>
        <xdr:cNvPr id="365" name="楕円 364"/>
        <xdr:cNvSpPr/>
      </xdr:nvSpPr>
      <xdr:spPr>
        <a:xfrm>
          <a:off x="9588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15239</xdr:rowOff>
    </xdr:from>
    <xdr:to>
      <xdr:col>55</xdr:col>
      <xdr:colOff>0</xdr:colOff>
      <xdr:row>84</xdr:row>
      <xdr:rowOff>17526</xdr:rowOff>
    </xdr:to>
    <xdr:cxnSp macro="">
      <xdr:nvCxnSpPr>
        <xdr:cNvPr id="366" name="直線コネクタ 365"/>
        <xdr:cNvCxnSpPr/>
      </xdr:nvCxnSpPr>
      <xdr:spPr>
        <a:xfrm flipV="1">
          <a:off x="9639300" y="1441703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67" name="楕円 366"/>
        <xdr:cNvSpPr/>
      </xdr:nvSpPr>
      <xdr:spPr>
        <a:xfrm>
          <a:off x="8699500" y="144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17526</xdr:rowOff>
    </xdr:from>
    <xdr:to>
      <xdr:col>50</xdr:col>
      <xdr:colOff>114300</xdr:colOff>
      <xdr:row>84</xdr:row>
      <xdr:rowOff>50292</xdr:rowOff>
    </xdr:to>
    <xdr:cxnSp macro="">
      <xdr:nvCxnSpPr>
        <xdr:cNvPr id="368" name="直線コネクタ 367"/>
        <xdr:cNvCxnSpPr/>
      </xdr:nvCxnSpPr>
      <xdr:spPr>
        <a:xfrm flipV="1">
          <a:off x="8750300" y="14419326"/>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166370</xdr:rowOff>
    </xdr:from>
    <xdr:to>
      <xdr:col>41</xdr:col>
      <xdr:colOff>101600</xdr:colOff>
      <xdr:row>84</xdr:row>
      <xdr:rowOff>96520</xdr:rowOff>
    </xdr:to>
    <xdr:sp macro="" textlink="">
      <xdr:nvSpPr>
        <xdr:cNvPr id="369" name="楕円 368"/>
        <xdr:cNvSpPr/>
      </xdr:nvSpPr>
      <xdr:spPr>
        <a:xfrm>
          <a:off x="7810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45720</xdr:rowOff>
    </xdr:from>
    <xdr:to>
      <xdr:col>45</xdr:col>
      <xdr:colOff>177800</xdr:colOff>
      <xdr:row>84</xdr:row>
      <xdr:rowOff>50292</xdr:rowOff>
    </xdr:to>
    <xdr:cxnSp macro="">
      <xdr:nvCxnSpPr>
        <xdr:cNvPr id="370" name="直線コネクタ 369"/>
        <xdr:cNvCxnSpPr/>
      </xdr:nvCxnSpPr>
      <xdr:spPr>
        <a:xfrm>
          <a:off x="7861300" y="14447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167894</xdr:rowOff>
    </xdr:from>
    <xdr:to>
      <xdr:col>36</xdr:col>
      <xdr:colOff>165100</xdr:colOff>
      <xdr:row>84</xdr:row>
      <xdr:rowOff>98044</xdr:rowOff>
    </xdr:to>
    <xdr:sp macro="" textlink="">
      <xdr:nvSpPr>
        <xdr:cNvPr id="371" name="楕円 370"/>
        <xdr:cNvSpPr/>
      </xdr:nvSpPr>
      <xdr:spPr>
        <a:xfrm>
          <a:off x="6921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45720</xdr:rowOff>
    </xdr:from>
    <xdr:to>
      <xdr:col>41</xdr:col>
      <xdr:colOff>50800</xdr:colOff>
      <xdr:row>84</xdr:row>
      <xdr:rowOff>47244</xdr:rowOff>
    </xdr:to>
    <xdr:cxnSp macro="">
      <xdr:nvCxnSpPr>
        <xdr:cNvPr id="372" name="直線コネクタ 371"/>
        <xdr:cNvCxnSpPr/>
      </xdr:nvCxnSpPr>
      <xdr:spPr>
        <a:xfrm flipV="1">
          <a:off x="6972300" y="144475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59453</xdr:rowOff>
    </xdr:from>
    <xdr:ext cx="469744" cy="259045"/>
    <xdr:sp macro="" textlink="">
      <xdr:nvSpPr>
        <xdr:cNvPr id="377" name="n_1mainValue【公営住宅】&#10;一人当たり面積"/>
        <xdr:cNvSpPr txBox="1"/>
      </xdr:nvSpPr>
      <xdr:spPr>
        <a:xfrm>
          <a:off x="9391727" y="144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78" name="n_2main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9" name="n_3mainValue【公営住宅】&#10;一人当たり面積"/>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89171</xdr:rowOff>
    </xdr:from>
    <xdr:ext cx="469744" cy="259045"/>
    <xdr:sp macro="" textlink="">
      <xdr:nvSpPr>
        <xdr:cNvPr id="380" name="n_4mainValue【公営住宅】&#10;一人当たり面積"/>
        <xdr:cNvSpPr txBox="1"/>
      </xdr:nvSpPr>
      <xdr:spPr>
        <a:xfrm>
          <a:off x="6737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426" name="【認定こども園・幼稚園・保育所】&#10;有形固定資産減価償却率平均値テキスト"/>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12065</xdr:rowOff>
    </xdr:from>
    <xdr:to>
      <xdr:col>85</xdr:col>
      <xdr:colOff>177800</xdr:colOff>
      <xdr:row>35</xdr:row>
      <xdr:rowOff>113665</xdr:rowOff>
    </xdr:to>
    <xdr:sp macro="" textlink="">
      <xdr:nvSpPr>
        <xdr:cNvPr id="437" name="楕円 436"/>
        <xdr:cNvSpPr/>
      </xdr:nvSpPr>
      <xdr:spPr>
        <a:xfrm>
          <a:off x="162687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34942</xdr:rowOff>
    </xdr:from>
    <xdr:ext cx="405111" cy="259045"/>
    <xdr:sp macro="" textlink="">
      <xdr:nvSpPr>
        <xdr:cNvPr id="438" name="【認定こども園・幼稚園・保育所】&#10;有形固定資産減価償却率該当値テキスト"/>
        <xdr:cNvSpPr txBox="1"/>
      </xdr:nvSpPr>
      <xdr:spPr>
        <a:xfrm>
          <a:off x="16357600"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143510</xdr:rowOff>
    </xdr:from>
    <xdr:to>
      <xdr:col>81</xdr:col>
      <xdr:colOff>101600</xdr:colOff>
      <xdr:row>35</xdr:row>
      <xdr:rowOff>73660</xdr:rowOff>
    </xdr:to>
    <xdr:sp macro="" textlink="">
      <xdr:nvSpPr>
        <xdr:cNvPr id="439" name="楕円 438"/>
        <xdr:cNvSpPr/>
      </xdr:nvSpPr>
      <xdr:spPr>
        <a:xfrm>
          <a:off x="15430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22860</xdr:rowOff>
    </xdr:from>
    <xdr:to>
      <xdr:col>85</xdr:col>
      <xdr:colOff>127000</xdr:colOff>
      <xdr:row>35</xdr:row>
      <xdr:rowOff>62865</xdr:rowOff>
    </xdr:to>
    <xdr:cxnSp macro="">
      <xdr:nvCxnSpPr>
        <xdr:cNvPr id="440" name="直線コネクタ 439"/>
        <xdr:cNvCxnSpPr/>
      </xdr:nvCxnSpPr>
      <xdr:spPr>
        <a:xfrm>
          <a:off x="15481300" y="60236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84455</xdr:rowOff>
    </xdr:from>
    <xdr:to>
      <xdr:col>76</xdr:col>
      <xdr:colOff>165100</xdr:colOff>
      <xdr:row>35</xdr:row>
      <xdr:rowOff>14605</xdr:rowOff>
    </xdr:to>
    <xdr:sp macro="" textlink="">
      <xdr:nvSpPr>
        <xdr:cNvPr id="441" name="楕円 440"/>
        <xdr:cNvSpPr/>
      </xdr:nvSpPr>
      <xdr:spPr>
        <a:xfrm>
          <a:off x="14541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135255</xdr:rowOff>
    </xdr:from>
    <xdr:to>
      <xdr:col>81</xdr:col>
      <xdr:colOff>50800</xdr:colOff>
      <xdr:row>35</xdr:row>
      <xdr:rowOff>22860</xdr:rowOff>
    </xdr:to>
    <xdr:cxnSp macro="">
      <xdr:nvCxnSpPr>
        <xdr:cNvPr id="442" name="直線コネクタ 441"/>
        <xdr:cNvCxnSpPr/>
      </xdr:nvCxnSpPr>
      <xdr:spPr>
        <a:xfrm>
          <a:off x="14592300" y="596455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46355</xdr:rowOff>
    </xdr:from>
    <xdr:to>
      <xdr:col>72</xdr:col>
      <xdr:colOff>38100</xdr:colOff>
      <xdr:row>34</xdr:row>
      <xdr:rowOff>147955</xdr:rowOff>
    </xdr:to>
    <xdr:sp macro="" textlink="">
      <xdr:nvSpPr>
        <xdr:cNvPr id="443" name="楕円 442"/>
        <xdr:cNvSpPr/>
      </xdr:nvSpPr>
      <xdr:spPr>
        <a:xfrm>
          <a:off x="13652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97155</xdr:rowOff>
    </xdr:from>
    <xdr:to>
      <xdr:col>76</xdr:col>
      <xdr:colOff>114300</xdr:colOff>
      <xdr:row>34</xdr:row>
      <xdr:rowOff>135255</xdr:rowOff>
    </xdr:to>
    <xdr:cxnSp macro="">
      <xdr:nvCxnSpPr>
        <xdr:cNvPr id="444" name="直線コネクタ 443"/>
        <xdr:cNvCxnSpPr/>
      </xdr:nvCxnSpPr>
      <xdr:spPr>
        <a:xfrm>
          <a:off x="13703300" y="5926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153035</xdr:rowOff>
    </xdr:from>
    <xdr:to>
      <xdr:col>67</xdr:col>
      <xdr:colOff>101600</xdr:colOff>
      <xdr:row>34</xdr:row>
      <xdr:rowOff>83185</xdr:rowOff>
    </xdr:to>
    <xdr:sp macro="" textlink="">
      <xdr:nvSpPr>
        <xdr:cNvPr id="445" name="楕円 444"/>
        <xdr:cNvSpPr/>
      </xdr:nvSpPr>
      <xdr:spPr>
        <a:xfrm>
          <a:off x="12763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32385</xdr:rowOff>
    </xdr:from>
    <xdr:to>
      <xdr:col>71</xdr:col>
      <xdr:colOff>177800</xdr:colOff>
      <xdr:row>34</xdr:row>
      <xdr:rowOff>97155</xdr:rowOff>
    </xdr:to>
    <xdr:cxnSp macro="">
      <xdr:nvCxnSpPr>
        <xdr:cNvPr id="446" name="直線コネクタ 445"/>
        <xdr:cNvCxnSpPr/>
      </xdr:nvCxnSpPr>
      <xdr:spPr>
        <a:xfrm>
          <a:off x="12814300" y="58616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7" name="n_1aveValue【認定こども園・幼稚園・保育所】&#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448" name="n_2aveValue【認定こども園・幼稚園・保育所】&#10;有形固定資産減価償却率"/>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9" name="n_3aveValue【認定こども園・幼稚園・保育所】&#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450" name="n_4aveValue【認定こども園・幼稚園・保育所】&#10;有形固定資産減価償却率"/>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90187</xdr:rowOff>
    </xdr:from>
    <xdr:ext cx="405111" cy="259045"/>
    <xdr:sp macro="" textlink="">
      <xdr:nvSpPr>
        <xdr:cNvPr id="451" name="n_1mainValue【認定こども園・幼稚園・保育所】&#10;有形固定資産減価償却率"/>
        <xdr:cNvSpPr txBox="1"/>
      </xdr:nvSpPr>
      <xdr:spPr>
        <a:xfrm>
          <a:off x="152660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31132</xdr:rowOff>
    </xdr:from>
    <xdr:ext cx="405111" cy="259045"/>
    <xdr:sp macro="" textlink="">
      <xdr:nvSpPr>
        <xdr:cNvPr id="452" name="n_2mainValue【認定こども園・幼稚園・保育所】&#10;有形固定資産減価償却率"/>
        <xdr:cNvSpPr txBox="1"/>
      </xdr:nvSpPr>
      <xdr:spPr>
        <a:xfrm>
          <a:off x="143897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164482</xdr:rowOff>
    </xdr:from>
    <xdr:ext cx="405111" cy="259045"/>
    <xdr:sp macro="" textlink="">
      <xdr:nvSpPr>
        <xdr:cNvPr id="453" name="n_3mainValue【認定こども園・幼稚園・保育所】&#10;有形固定資産減価償却率"/>
        <xdr:cNvSpPr txBox="1"/>
      </xdr:nvSpPr>
      <xdr:spPr>
        <a:xfrm>
          <a:off x="1350074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99712</xdr:rowOff>
    </xdr:from>
    <xdr:ext cx="405111" cy="259045"/>
    <xdr:sp macro="" textlink="">
      <xdr:nvSpPr>
        <xdr:cNvPr id="454" name="n_4mainValue【認定こども園・幼稚園・保育所】&#10;有形固定資産減価償却率"/>
        <xdr:cNvSpPr txBox="1"/>
      </xdr:nvSpPr>
      <xdr:spPr>
        <a:xfrm>
          <a:off x="12611744"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4" name="楕円 493"/>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38117</xdr:rowOff>
    </xdr:from>
    <xdr:ext cx="469744" cy="259045"/>
    <xdr:sp macro="" textlink="">
      <xdr:nvSpPr>
        <xdr:cNvPr id="495" name="【認定こども園・幼稚園・保育所】&#10;一人当たり面積該当値テキスト"/>
        <xdr:cNvSpPr txBox="1"/>
      </xdr:nvSpPr>
      <xdr:spPr>
        <a:xfrm>
          <a:off x="22199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96" name="楕円 495"/>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39</xdr:row>
      <xdr:rowOff>110490</xdr:rowOff>
    </xdr:to>
    <xdr:cxnSp macro="">
      <xdr:nvCxnSpPr>
        <xdr:cNvPr id="497" name="直線コネクタ 496"/>
        <xdr:cNvCxnSpPr/>
      </xdr:nvCxnSpPr>
      <xdr:spPr>
        <a:xfrm>
          <a:off x="21323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40640</xdr:rowOff>
    </xdr:from>
    <xdr:to>
      <xdr:col>107</xdr:col>
      <xdr:colOff>101600</xdr:colOff>
      <xdr:row>40</xdr:row>
      <xdr:rowOff>142240</xdr:rowOff>
    </xdr:to>
    <xdr:sp macro="" textlink="">
      <xdr:nvSpPr>
        <xdr:cNvPr id="498" name="楕円 497"/>
        <xdr:cNvSpPr/>
      </xdr:nvSpPr>
      <xdr:spPr>
        <a:xfrm>
          <a:off x="2038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40</xdr:row>
      <xdr:rowOff>91440</xdr:rowOff>
    </xdr:to>
    <xdr:cxnSp macro="">
      <xdr:nvCxnSpPr>
        <xdr:cNvPr id="499" name="直線コネクタ 498"/>
        <xdr:cNvCxnSpPr/>
      </xdr:nvCxnSpPr>
      <xdr:spPr>
        <a:xfrm flipV="1">
          <a:off x="20434300" y="6797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40640</xdr:rowOff>
    </xdr:from>
    <xdr:to>
      <xdr:col>102</xdr:col>
      <xdr:colOff>165100</xdr:colOff>
      <xdr:row>40</xdr:row>
      <xdr:rowOff>142240</xdr:rowOff>
    </xdr:to>
    <xdr:sp macro="" textlink="">
      <xdr:nvSpPr>
        <xdr:cNvPr id="500" name="楕円 499"/>
        <xdr:cNvSpPr/>
      </xdr:nvSpPr>
      <xdr:spPr>
        <a:xfrm>
          <a:off x="19494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91440</xdr:rowOff>
    </xdr:from>
    <xdr:to>
      <xdr:col>107</xdr:col>
      <xdr:colOff>50800</xdr:colOff>
      <xdr:row>40</xdr:row>
      <xdr:rowOff>91440</xdr:rowOff>
    </xdr:to>
    <xdr:cxnSp macro="">
      <xdr:nvCxnSpPr>
        <xdr:cNvPr id="501" name="直線コネクタ 500"/>
        <xdr:cNvCxnSpPr/>
      </xdr:nvCxnSpPr>
      <xdr:spPr>
        <a:xfrm>
          <a:off x="19545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502" name="楕円 501"/>
        <xdr:cNvSpPr/>
      </xdr:nvSpPr>
      <xdr:spPr>
        <a:xfrm>
          <a:off x="18605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91440</xdr:rowOff>
    </xdr:from>
    <xdr:to>
      <xdr:col>102</xdr:col>
      <xdr:colOff>114300</xdr:colOff>
      <xdr:row>40</xdr:row>
      <xdr:rowOff>99060</xdr:rowOff>
    </xdr:to>
    <xdr:cxnSp macro="">
      <xdr:nvCxnSpPr>
        <xdr:cNvPr id="503" name="直線コネクタ 502"/>
        <xdr:cNvCxnSpPr/>
      </xdr:nvCxnSpPr>
      <xdr:spPr>
        <a:xfrm flipV="1">
          <a:off x="18656300" y="6949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508" name="n_1main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133367</xdr:rowOff>
    </xdr:from>
    <xdr:ext cx="469744" cy="259045"/>
    <xdr:sp macro="" textlink="">
      <xdr:nvSpPr>
        <xdr:cNvPr id="509" name="n_2mainValue【認定こども園・幼稚園・保育所】&#10;一人当たり面積"/>
        <xdr:cNvSpPr txBox="1"/>
      </xdr:nvSpPr>
      <xdr:spPr>
        <a:xfrm>
          <a:off x="20199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133367</xdr:rowOff>
    </xdr:from>
    <xdr:ext cx="469744" cy="259045"/>
    <xdr:sp macro="" textlink="">
      <xdr:nvSpPr>
        <xdr:cNvPr id="510" name="n_3mainValue【認定こども園・幼稚園・保育所】&#10;一人当たり面積"/>
        <xdr:cNvSpPr txBox="1"/>
      </xdr:nvSpPr>
      <xdr:spPr>
        <a:xfrm>
          <a:off x="19310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140987</xdr:rowOff>
    </xdr:from>
    <xdr:ext cx="469744" cy="259045"/>
    <xdr:sp macro="" textlink="">
      <xdr:nvSpPr>
        <xdr:cNvPr id="511" name="n_4mainValue【認定こども園・幼稚園・保育所】&#10;一人当たり面積"/>
        <xdr:cNvSpPr txBox="1"/>
      </xdr:nvSpPr>
      <xdr:spPr>
        <a:xfrm>
          <a:off x="18421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543" name="【学校施設】&#10;有形固定資産減価償却率平均値テキスト"/>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554" name="楕円 553"/>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555" name="【学校施設】&#10;有形固定資産減価償却率該当値テキスト"/>
        <xdr:cNvSpPr txBox="1"/>
      </xdr:nvSpPr>
      <xdr:spPr>
        <a:xfrm>
          <a:off x="16357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163104</xdr:rowOff>
    </xdr:from>
    <xdr:to>
      <xdr:col>81</xdr:col>
      <xdr:colOff>101600</xdr:colOff>
      <xdr:row>62</xdr:row>
      <xdr:rowOff>93254</xdr:rowOff>
    </xdr:to>
    <xdr:sp macro="" textlink="">
      <xdr:nvSpPr>
        <xdr:cNvPr id="556" name="楕円 555"/>
        <xdr:cNvSpPr/>
      </xdr:nvSpPr>
      <xdr:spPr>
        <a:xfrm>
          <a:off x="15430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42454</xdr:rowOff>
    </xdr:from>
    <xdr:to>
      <xdr:col>85</xdr:col>
      <xdr:colOff>127000</xdr:colOff>
      <xdr:row>62</xdr:row>
      <xdr:rowOff>68580</xdr:rowOff>
    </xdr:to>
    <xdr:cxnSp macro="">
      <xdr:nvCxnSpPr>
        <xdr:cNvPr id="557" name="直線コネクタ 556"/>
        <xdr:cNvCxnSpPr/>
      </xdr:nvCxnSpPr>
      <xdr:spPr>
        <a:xfrm>
          <a:off x="15481300" y="106723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558" name="楕円 557"/>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42454</xdr:rowOff>
    </xdr:to>
    <xdr:cxnSp macro="">
      <xdr:nvCxnSpPr>
        <xdr:cNvPr id="559" name="直線コネクタ 558"/>
        <xdr:cNvCxnSpPr/>
      </xdr:nvCxnSpPr>
      <xdr:spPr>
        <a:xfrm>
          <a:off x="14592300" y="106135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55335</xdr:rowOff>
    </xdr:from>
    <xdr:to>
      <xdr:col>72</xdr:col>
      <xdr:colOff>38100</xdr:colOff>
      <xdr:row>61</xdr:row>
      <xdr:rowOff>156935</xdr:rowOff>
    </xdr:to>
    <xdr:sp macro="" textlink="">
      <xdr:nvSpPr>
        <xdr:cNvPr id="560" name="楕円 559"/>
        <xdr:cNvSpPr/>
      </xdr:nvSpPr>
      <xdr:spPr>
        <a:xfrm>
          <a:off x="13652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106135</xdr:rowOff>
    </xdr:from>
    <xdr:to>
      <xdr:col>76</xdr:col>
      <xdr:colOff>114300</xdr:colOff>
      <xdr:row>61</xdr:row>
      <xdr:rowOff>155122</xdr:rowOff>
    </xdr:to>
    <xdr:cxnSp macro="">
      <xdr:nvCxnSpPr>
        <xdr:cNvPr id="561" name="直線コネクタ 560"/>
        <xdr:cNvCxnSpPr/>
      </xdr:nvCxnSpPr>
      <xdr:spPr>
        <a:xfrm>
          <a:off x="13703300" y="10564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3084</xdr:rowOff>
    </xdr:from>
    <xdr:to>
      <xdr:col>67</xdr:col>
      <xdr:colOff>101600</xdr:colOff>
      <xdr:row>61</xdr:row>
      <xdr:rowOff>104684</xdr:rowOff>
    </xdr:to>
    <xdr:sp macro="" textlink="">
      <xdr:nvSpPr>
        <xdr:cNvPr id="562" name="楕円 561"/>
        <xdr:cNvSpPr/>
      </xdr:nvSpPr>
      <xdr:spPr>
        <a:xfrm>
          <a:off x="12763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53884</xdr:rowOff>
    </xdr:from>
    <xdr:to>
      <xdr:col>71</xdr:col>
      <xdr:colOff>177800</xdr:colOff>
      <xdr:row>61</xdr:row>
      <xdr:rowOff>106135</xdr:rowOff>
    </xdr:to>
    <xdr:cxnSp macro="">
      <xdr:nvCxnSpPr>
        <xdr:cNvPr id="563" name="直線コネクタ 562"/>
        <xdr:cNvCxnSpPr/>
      </xdr:nvCxnSpPr>
      <xdr:spPr>
        <a:xfrm>
          <a:off x="12814300" y="105123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64"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5" name="n_2ave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566" name="n_3aveValue【学校施設】&#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567" name="n_4aveValue【学校施設】&#10;有形固定資産減価償却率"/>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84381</xdr:rowOff>
    </xdr:from>
    <xdr:ext cx="405111" cy="259045"/>
    <xdr:sp macro="" textlink="">
      <xdr:nvSpPr>
        <xdr:cNvPr id="568" name="n_1mainValue【学校施設】&#10;有形固定資産減価償却率"/>
        <xdr:cNvSpPr txBox="1"/>
      </xdr:nvSpPr>
      <xdr:spPr>
        <a:xfrm>
          <a:off x="152660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569" name="n_2mainValue【学校施設】&#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148062</xdr:rowOff>
    </xdr:from>
    <xdr:ext cx="405111" cy="259045"/>
    <xdr:sp macro="" textlink="">
      <xdr:nvSpPr>
        <xdr:cNvPr id="570" name="n_3mainValue【学校施設】&#10;有形固定資産減価償却率"/>
        <xdr:cNvSpPr txBox="1"/>
      </xdr:nvSpPr>
      <xdr:spPr>
        <a:xfrm>
          <a:off x="13500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95811</xdr:rowOff>
    </xdr:from>
    <xdr:ext cx="405111" cy="259045"/>
    <xdr:sp macro="" textlink="">
      <xdr:nvSpPr>
        <xdr:cNvPr id="571" name="n_4mainValue【学校施設】&#10;有形固定資産減価償却率"/>
        <xdr:cNvSpPr txBox="1"/>
      </xdr:nvSpPr>
      <xdr:spPr>
        <a:xfrm>
          <a:off x="12611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76563</xdr:rowOff>
    </xdr:from>
    <xdr:to>
      <xdr:col>116</xdr:col>
      <xdr:colOff>114300</xdr:colOff>
      <xdr:row>63</xdr:row>
      <xdr:rowOff>6713</xdr:rowOff>
    </xdr:to>
    <xdr:sp macro="" textlink="">
      <xdr:nvSpPr>
        <xdr:cNvPr id="614" name="楕円 613"/>
        <xdr:cNvSpPr/>
      </xdr:nvSpPr>
      <xdr:spPr>
        <a:xfrm>
          <a:off x="22110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54990</xdr:rowOff>
    </xdr:from>
    <xdr:ext cx="469744" cy="259045"/>
    <xdr:sp macro="" textlink="">
      <xdr:nvSpPr>
        <xdr:cNvPr id="615" name="【学校施設】&#10;一人当たり面積該当値テキスト"/>
        <xdr:cNvSpPr txBox="1"/>
      </xdr:nvSpPr>
      <xdr:spPr>
        <a:xfrm>
          <a:off x="22199600"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87993</xdr:rowOff>
    </xdr:from>
    <xdr:to>
      <xdr:col>112</xdr:col>
      <xdr:colOff>38100</xdr:colOff>
      <xdr:row>63</xdr:row>
      <xdr:rowOff>18143</xdr:rowOff>
    </xdr:to>
    <xdr:sp macro="" textlink="">
      <xdr:nvSpPr>
        <xdr:cNvPr id="616" name="楕円 615"/>
        <xdr:cNvSpPr/>
      </xdr:nvSpPr>
      <xdr:spPr>
        <a:xfrm>
          <a:off x="21272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127363</xdr:rowOff>
    </xdr:from>
    <xdr:to>
      <xdr:col>116</xdr:col>
      <xdr:colOff>63500</xdr:colOff>
      <xdr:row>62</xdr:row>
      <xdr:rowOff>138793</xdr:rowOff>
    </xdr:to>
    <xdr:cxnSp macro="">
      <xdr:nvCxnSpPr>
        <xdr:cNvPr id="617" name="直線コネクタ 616"/>
        <xdr:cNvCxnSpPr/>
      </xdr:nvCxnSpPr>
      <xdr:spPr>
        <a:xfrm flipV="1">
          <a:off x="21323300" y="1075726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60234</xdr:rowOff>
    </xdr:from>
    <xdr:to>
      <xdr:col>107</xdr:col>
      <xdr:colOff>101600</xdr:colOff>
      <xdr:row>62</xdr:row>
      <xdr:rowOff>161834</xdr:rowOff>
    </xdr:to>
    <xdr:sp macro="" textlink="">
      <xdr:nvSpPr>
        <xdr:cNvPr id="618" name="楕円 617"/>
        <xdr:cNvSpPr/>
      </xdr:nvSpPr>
      <xdr:spPr>
        <a:xfrm>
          <a:off x="20383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111034</xdr:rowOff>
    </xdr:from>
    <xdr:to>
      <xdr:col>111</xdr:col>
      <xdr:colOff>177800</xdr:colOff>
      <xdr:row>62</xdr:row>
      <xdr:rowOff>138793</xdr:rowOff>
    </xdr:to>
    <xdr:cxnSp macro="">
      <xdr:nvCxnSpPr>
        <xdr:cNvPr id="619" name="直線コネクタ 618"/>
        <xdr:cNvCxnSpPr/>
      </xdr:nvCxnSpPr>
      <xdr:spPr>
        <a:xfrm>
          <a:off x="20434300" y="107409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61867</xdr:rowOff>
    </xdr:from>
    <xdr:to>
      <xdr:col>102</xdr:col>
      <xdr:colOff>165100</xdr:colOff>
      <xdr:row>62</xdr:row>
      <xdr:rowOff>163467</xdr:rowOff>
    </xdr:to>
    <xdr:sp macro="" textlink="">
      <xdr:nvSpPr>
        <xdr:cNvPr id="620" name="楕円 619"/>
        <xdr:cNvSpPr/>
      </xdr:nvSpPr>
      <xdr:spPr>
        <a:xfrm>
          <a:off x="19494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111034</xdr:rowOff>
    </xdr:from>
    <xdr:to>
      <xdr:col>107</xdr:col>
      <xdr:colOff>50800</xdr:colOff>
      <xdr:row>62</xdr:row>
      <xdr:rowOff>112667</xdr:rowOff>
    </xdr:to>
    <xdr:cxnSp macro="">
      <xdr:nvCxnSpPr>
        <xdr:cNvPr id="621" name="直線コネクタ 620"/>
        <xdr:cNvCxnSpPr/>
      </xdr:nvCxnSpPr>
      <xdr:spPr>
        <a:xfrm flipV="1">
          <a:off x="19545300" y="107409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27577</xdr:rowOff>
    </xdr:from>
    <xdr:to>
      <xdr:col>98</xdr:col>
      <xdr:colOff>38100</xdr:colOff>
      <xdr:row>62</xdr:row>
      <xdr:rowOff>129177</xdr:rowOff>
    </xdr:to>
    <xdr:sp macro="" textlink="">
      <xdr:nvSpPr>
        <xdr:cNvPr id="622" name="楕円 621"/>
        <xdr:cNvSpPr/>
      </xdr:nvSpPr>
      <xdr:spPr>
        <a:xfrm>
          <a:off x="18605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78377</xdr:rowOff>
    </xdr:from>
    <xdr:to>
      <xdr:col>102</xdr:col>
      <xdr:colOff>114300</xdr:colOff>
      <xdr:row>62</xdr:row>
      <xdr:rowOff>112667</xdr:rowOff>
    </xdr:to>
    <xdr:cxnSp macro="">
      <xdr:nvCxnSpPr>
        <xdr:cNvPr id="623" name="直線コネクタ 622"/>
        <xdr:cNvCxnSpPr/>
      </xdr:nvCxnSpPr>
      <xdr:spPr>
        <a:xfrm>
          <a:off x="18656300" y="107082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9270</xdr:rowOff>
    </xdr:from>
    <xdr:ext cx="469744" cy="259045"/>
    <xdr:sp macro="" textlink="">
      <xdr:nvSpPr>
        <xdr:cNvPr id="628" name="n_1mainValue【学校施設】&#10;一人当たり面積"/>
        <xdr:cNvSpPr txBox="1"/>
      </xdr:nvSpPr>
      <xdr:spPr>
        <a:xfrm>
          <a:off x="21075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152961</xdr:rowOff>
    </xdr:from>
    <xdr:ext cx="469744" cy="259045"/>
    <xdr:sp macro="" textlink="">
      <xdr:nvSpPr>
        <xdr:cNvPr id="629" name="n_2mainValue【学校施設】&#10;一人当たり面積"/>
        <xdr:cNvSpPr txBox="1"/>
      </xdr:nvSpPr>
      <xdr:spPr>
        <a:xfrm>
          <a:off x="201994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154594</xdr:rowOff>
    </xdr:from>
    <xdr:ext cx="469744" cy="259045"/>
    <xdr:sp macro="" textlink="">
      <xdr:nvSpPr>
        <xdr:cNvPr id="630" name="n_3mainValue【学校施設】&#10;一人当たり面積"/>
        <xdr:cNvSpPr txBox="1"/>
      </xdr:nvSpPr>
      <xdr:spPr>
        <a:xfrm>
          <a:off x="19310427" y="10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120304</xdr:rowOff>
    </xdr:from>
    <xdr:ext cx="469744" cy="259045"/>
    <xdr:sp macro="" textlink="">
      <xdr:nvSpPr>
        <xdr:cNvPr id="631" name="n_4mainValue【学校施設】&#10;一人当たり面積"/>
        <xdr:cNvSpPr txBox="1"/>
      </xdr:nvSpPr>
      <xdr:spPr>
        <a:xfrm>
          <a:off x="184214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36830</xdr:rowOff>
    </xdr:from>
    <xdr:to>
      <xdr:col>85</xdr:col>
      <xdr:colOff>177800</xdr:colOff>
      <xdr:row>85</xdr:row>
      <xdr:rowOff>138430</xdr:rowOff>
    </xdr:to>
    <xdr:sp macro="" textlink="">
      <xdr:nvSpPr>
        <xdr:cNvPr id="672" name="楕円 671"/>
        <xdr:cNvSpPr/>
      </xdr:nvSpPr>
      <xdr:spPr>
        <a:xfrm>
          <a:off x="16268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15257</xdr:rowOff>
    </xdr:from>
    <xdr:ext cx="405111" cy="259045"/>
    <xdr:sp macro="" textlink="">
      <xdr:nvSpPr>
        <xdr:cNvPr id="673" name="【児童館】&#10;有形固定資産減価償却率該当値テキスト"/>
        <xdr:cNvSpPr txBox="1"/>
      </xdr:nvSpPr>
      <xdr:spPr>
        <a:xfrm>
          <a:off x="16357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4445</xdr:rowOff>
    </xdr:from>
    <xdr:to>
      <xdr:col>81</xdr:col>
      <xdr:colOff>101600</xdr:colOff>
      <xdr:row>85</xdr:row>
      <xdr:rowOff>106045</xdr:rowOff>
    </xdr:to>
    <xdr:sp macro="" textlink="">
      <xdr:nvSpPr>
        <xdr:cNvPr id="674" name="楕円 673"/>
        <xdr:cNvSpPr/>
      </xdr:nvSpPr>
      <xdr:spPr>
        <a:xfrm>
          <a:off x="15430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55245</xdr:rowOff>
    </xdr:from>
    <xdr:to>
      <xdr:col>85</xdr:col>
      <xdr:colOff>127000</xdr:colOff>
      <xdr:row>85</xdr:row>
      <xdr:rowOff>87630</xdr:rowOff>
    </xdr:to>
    <xdr:cxnSp macro="">
      <xdr:nvCxnSpPr>
        <xdr:cNvPr id="675" name="直線コネクタ 674"/>
        <xdr:cNvCxnSpPr/>
      </xdr:nvCxnSpPr>
      <xdr:spPr>
        <a:xfrm>
          <a:off x="15481300" y="146284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137795</xdr:rowOff>
    </xdr:from>
    <xdr:to>
      <xdr:col>76</xdr:col>
      <xdr:colOff>165100</xdr:colOff>
      <xdr:row>85</xdr:row>
      <xdr:rowOff>67945</xdr:rowOff>
    </xdr:to>
    <xdr:sp macro="" textlink="">
      <xdr:nvSpPr>
        <xdr:cNvPr id="676" name="楕円 675"/>
        <xdr:cNvSpPr/>
      </xdr:nvSpPr>
      <xdr:spPr>
        <a:xfrm>
          <a:off x="14541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17145</xdr:rowOff>
    </xdr:from>
    <xdr:to>
      <xdr:col>81</xdr:col>
      <xdr:colOff>50800</xdr:colOff>
      <xdr:row>85</xdr:row>
      <xdr:rowOff>55245</xdr:rowOff>
    </xdr:to>
    <xdr:cxnSp macro="">
      <xdr:nvCxnSpPr>
        <xdr:cNvPr id="677" name="直線コネクタ 676"/>
        <xdr:cNvCxnSpPr/>
      </xdr:nvCxnSpPr>
      <xdr:spPr>
        <a:xfrm>
          <a:off x="14592300" y="14590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101600</xdr:rowOff>
    </xdr:from>
    <xdr:to>
      <xdr:col>72</xdr:col>
      <xdr:colOff>38100</xdr:colOff>
      <xdr:row>85</xdr:row>
      <xdr:rowOff>31750</xdr:rowOff>
    </xdr:to>
    <xdr:sp macro="" textlink="">
      <xdr:nvSpPr>
        <xdr:cNvPr id="678" name="楕円 677"/>
        <xdr:cNvSpPr/>
      </xdr:nvSpPr>
      <xdr:spPr>
        <a:xfrm>
          <a:off x="1365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152400</xdr:rowOff>
    </xdr:from>
    <xdr:to>
      <xdr:col>76</xdr:col>
      <xdr:colOff>114300</xdr:colOff>
      <xdr:row>85</xdr:row>
      <xdr:rowOff>17145</xdr:rowOff>
    </xdr:to>
    <xdr:cxnSp macro="">
      <xdr:nvCxnSpPr>
        <xdr:cNvPr id="679" name="直線コネクタ 678"/>
        <xdr:cNvCxnSpPr/>
      </xdr:nvCxnSpPr>
      <xdr:spPr>
        <a:xfrm>
          <a:off x="13703300" y="14554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61595</xdr:rowOff>
    </xdr:from>
    <xdr:to>
      <xdr:col>67</xdr:col>
      <xdr:colOff>101600</xdr:colOff>
      <xdr:row>84</xdr:row>
      <xdr:rowOff>163195</xdr:rowOff>
    </xdr:to>
    <xdr:sp macro="" textlink="">
      <xdr:nvSpPr>
        <xdr:cNvPr id="680" name="楕円 679"/>
        <xdr:cNvSpPr/>
      </xdr:nvSpPr>
      <xdr:spPr>
        <a:xfrm>
          <a:off x="12763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112395</xdr:rowOff>
    </xdr:from>
    <xdr:to>
      <xdr:col>71</xdr:col>
      <xdr:colOff>177800</xdr:colOff>
      <xdr:row>84</xdr:row>
      <xdr:rowOff>152400</xdr:rowOff>
    </xdr:to>
    <xdr:cxnSp macro="">
      <xdr:nvCxnSpPr>
        <xdr:cNvPr id="681" name="直線コネクタ 680"/>
        <xdr:cNvCxnSpPr/>
      </xdr:nvCxnSpPr>
      <xdr:spPr>
        <a:xfrm>
          <a:off x="12814300" y="14514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2" name="n_1ave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683"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84" name="n_3aveValue【児童館】&#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685" name="n_4aveValue【児童館】&#10;有形固定資産減価償却率"/>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97172</xdr:rowOff>
    </xdr:from>
    <xdr:ext cx="405111" cy="259045"/>
    <xdr:sp macro="" textlink="">
      <xdr:nvSpPr>
        <xdr:cNvPr id="686" name="n_1mainValue【児童館】&#10;有形固定資産減価償却率"/>
        <xdr:cNvSpPr txBox="1"/>
      </xdr:nvSpPr>
      <xdr:spPr>
        <a:xfrm>
          <a:off x="152660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59072</xdr:rowOff>
    </xdr:from>
    <xdr:ext cx="405111" cy="259045"/>
    <xdr:sp macro="" textlink="">
      <xdr:nvSpPr>
        <xdr:cNvPr id="687" name="n_2mainValue【児童館】&#10;有形固定資産減価償却率"/>
        <xdr:cNvSpPr txBox="1"/>
      </xdr:nvSpPr>
      <xdr:spPr>
        <a:xfrm>
          <a:off x="143897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22877</xdr:rowOff>
    </xdr:from>
    <xdr:ext cx="405111" cy="259045"/>
    <xdr:sp macro="" textlink="">
      <xdr:nvSpPr>
        <xdr:cNvPr id="688" name="n_3mainValue【児童館】&#10;有形固定資産減価償却率"/>
        <xdr:cNvSpPr txBox="1"/>
      </xdr:nvSpPr>
      <xdr:spPr>
        <a:xfrm>
          <a:off x="13500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154322</xdr:rowOff>
    </xdr:from>
    <xdr:ext cx="405111" cy="259045"/>
    <xdr:sp macro="" textlink="">
      <xdr:nvSpPr>
        <xdr:cNvPr id="689" name="n_4mainValue【児童館】&#10;有形固定資産減価償却率"/>
        <xdr:cNvSpPr txBox="1"/>
      </xdr:nvSpPr>
      <xdr:spPr>
        <a:xfrm>
          <a:off x="12611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16"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27" name="楕円 726"/>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728" name="【児童館】&#10;一人当たり面積該当値テキスト"/>
        <xdr:cNvSpPr txBox="1"/>
      </xdr:nvSpPr>
      <xdr:spPr>
        <a:xfrm>
          <a:off x="22199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29" name="楕円 728"/>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730" name="直線コネクタ 729"/>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731" name="楕円 730"/>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732" name="直線コネクタ 731"/>
        <xdr:cNvCxnSpPr/>
      </xdr:nvCxnSpPr>
      <xdr:spPr>
        <a:xfrm>
          <a:off x="20434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33" name="楕円 732"/>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15239</xdr:rowOff>
    </xdr:to>
    <xdr:cxnSp macro="">
      <xdr:nvCxnSpPr>
        <xdr:cNvPr id="734" name="直線コネクタ 733"/>
        <xdr:cNvCxnSpPr/>
      </xdr:nvCxnSpPr>
      <xdr:spPr>
        <a:xfrm>
          <a:off x="19545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35" name="楕円 734"/>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38100</xdr:rowOff>
    </xdr:to>
    <xdr:cxnSp macro="">
      <xdr:nvCxnSpPr>
        <xdr:cNvPr id="736" name="直線コネクタ 735"/>
        <xdr:cNvCxnSpPr/>
      </xdr:nvCxnSpPr>
      <xdr:spPr>
        <a:xfrm flipV="1">
          <a:off x="18656300" y="14417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7"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38" name="n_2ave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39" name="n_3aveValue【児童館】&#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40" name="n_4aveValue【児童館】&#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741" name="n_1main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42" name="n_2mainValue【児童館】&#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43" name="n_3main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44" name="n_4main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774" name="【公民館】&#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85" name="楕円 784"/>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786" name="【公民館】&#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787" name="楕円 786"/>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105</xdr:row>
      <xdr:rowOff>133350</xdr:rowOff>
    </xdr:to>
    <xdr:cxnSp macro="">
      <xdr:nvCxnSpPr>
        <xdr:cNvPr id="788" name="直線コネクタ 787"/>
        <xdr:cNvCxnSpPr/>
      </xdr:nvCxnSpPr>
      <xdr:spPr>
        <a:xfrm>
          <a:off x="15481300" y="181013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89" name="楕円 788"/>
        <xdr:cNvSpPr/>
      </xdr:nvSpPr>
      <xdr:spPr>
        <a:xfrm>
          <a:off x="14541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62864</xdr:rowOff>
    </xdr:from>
    <xdr:to>
      <xdr:col>81</xdr:col>
      <xdr:colOff>50800</xdr:colOff>
      <xdr:row>105</xdr:row>
      <xdr:rowOff>99061</xdr:rowOff>
    </xdr:to>
    <xdr:cxnSp macro="">
      <xdr:nvCxnSpPr>
        <xdr:cNvPr id="790" name="直線コネクタ 789"/>
        <xdr:cNvCxnSpPr/>
      </xdr:nvCxnSpPr>
      <xdr:spPr>
        <a:xfrm>
          <a:off x="14592300" y="180651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149225</xdr:rowOff>
    </xdr:from>
    <xdr:to>
      <xdr:col>72</xdr:col>
      <xdr:colOff>38100</xdr:colOff>
      <xdr:row>105</xdr:row>
      <xdr:rowOff>79375</xdr:rowOff>
    </xdr:to>
    <xdr:sp macro="" textlink="">
      <xdr:nvSpPr>
        <xdr:cNvPr id="791" name="楕円 790"/>
        <xdr:cNvSpPr/>
      </xdr:nvSpPr>
      <xdr:spPr>
        <a:xfrm>
          <a:off x="13652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28575</xdr:rowOff>
    </xdr:from>
    <xdr:to>
      <xdr:col>76</xdr:col>
      <xdr:colOff>114300</xdr:colOff>
      <xdr:row>105</xdr:row>
      <xdr:rowOff>62864</xdr:rowOff>
    </xdr:to>
    <xdr:cxnSp macro="">
      <xdr:nvCxnSpPr>
        <xdr:cNvPr id="792" name="直線コネクタ 791"/>
        <xdr:cNvCxnSpPr/>
      </xdr:nvCxnSpPr>
      <xdr:spPr>
        <a:xfrm>
          <a:off x="13703300" y="180308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113030</xdr:rowOff>
    </xdr:from>
    <xdr:to>
      <xdr:col>67</xdr:col>
      <xdr:colOff>101600</xdr:colOff>
      <xdr:row>105</xdr:row>
      <xdr:rowOff>43180</xdr:rowOff>
    </xdr:to>
    <xdr:sp macro="" textlink="">
      <xdr:nvSpPr>
        <xdr:cNvPr id="793" name="楕円 792"/>
        <xdr:cNvSpPr/>
      </xdr:nvSpPr>
      <xdr:spPr>
        <a:xfrm>
          <a:off x="12763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163830</xdr:rowOff>
    </xdr:from>
    <xdr:to>
      <xdr:col>71</xdr:col>
      <xdr:colOff>177800</xdr:colOff>
      <xdr:row>105</xdr:row>
      <xdr:rowOff>28575</xdr:rowOff>
    </xdr:to>
    <xdr:cxnSp macro="">
      <xdr:nvCxnSpPr>
        <xdr:cNvPr id="794" name="直線コネクタ 793"/>
        <xdr:cNvCxnSpPr/>
      </xdr:nvCxnSpPr>
      <xdr:spPr>
        <a:xfrm>
          <a:off x="12814300" y="179946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795" name="n_1ave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96" name="n_2ave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797" name="n_3aveValue【公民館】&#10;有形固定資産減価償却率"/>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798" name="n_4aveValue【公民館】&#10;有形固定資産減価償却率"/>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799" name="n_1mainValue【公民館】&#10;有形固定資産減価償却率"/>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800" name="n_2mainValue【公民館】&#10;有形固定資産減価償却率"/>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70502</xdr:rowOff>
    </xdr:from>
    <xdr:ext cx="405111" cy="259045"/>
    <xdr:sp macro="" textlink="">
      <xdr:nvSpPr>
        <xdr:cNvPr id="801" name="n_3mainValue【公民館】&#10;有形固定資産減価償却率"/>
        <xdr:cNvSpPr txBox="1"/>
      </xdr:nvSpPr>
      <xdr:spPr>
        <a:xfrm>
          <a:off x="13500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34307</xdr:rowOff>
    </xdr:from>
    <xdr:ext cx="405111" cy="259045"/>
    <xdr:sp macro="" textlink="">
      <xdr:nvSpPr>
        <xdr:cNvPr id="802" name="n_4mainValue【公民館】&#10;有形固定資産減価償却率"/>
        <xdr:cNvSpPr txBox="1"/>
      </xdr:nvSpPr>
      <xdr:spPr>
        <a:xfrm>
          <a:off x="12611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827" name="【公民館】&#10;一人当たり面積平均値テキスト"/>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838" name="楕円 837"/>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839" name="【公民館】&#10;一人当たり面積該当値テキスト"/>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76836</xdr:rowOff>
    </xdr:from>
    <xdr:to>
      <xdr:col>112</xdr:col>
      <xdr:colOff>38100</xdr:colOff>
      <xdr:row>107</xdr:row>
      <xdr:rowOff>6986</xdr:rowOff>
    </xdr:to>
    <xdr:sp macro="" textlink="">
      <xdr:nvSpPr>
        <xdr:cNvPr id="840" name="楕円 839"/>
        <xdr:cNvSpPr/>
      </xdr:nvSpPr>
      <xdr:spPr>
        <a:xfrm>
          <a:off x="21272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127636</xdr:rowOff>
    </xdr:to>
    <xdr:cxnSp macro="">
      <xdr:nvCxnSpPr>
        <xdr:cNvPr id="841" name="直線コネクタ 840"/>
        <xdr:cNvCxnSpPr/>
      </xdr:nvCxnSpPr>
      <xdr:spPr>
        <a:xfrm flipV="1">
          <a:off x="21323300" y="182956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76836</xdr:rowOff>
    </xdr:from>
    <xdr:to>
      <xdr:col>107</xdr:col>
      <xdr:colOff>101600</xdr:colOff>
      <xdr:row>107</xdr:row>
      <xdr:rowOff>6986</xdr:rowOff>
    </xdr:to>
    <xdr:sp macro="" textlink="">
      <xdr:nvSpPr>
        <xdr:cNvPr id="842" name="楕円 841"/>
        <xdr:cNvSpPr/>
      </xdr:nvSpPr>
      <xdr:spPr>
        <a:xfrm>
          <a:off x="20383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127636</xdr:rowOff>
    </xdr:from>
    <xdr:to>
      <xdr:col>111</xdr:col>
      <xdr:colOff>177800</xdr:colOff>
      <xdr:row>106</xdr:row>
      <xdr:rowOff>127636</xdr:rowOff>
    </xdr:to>
    <xdr:cxnSp macro="">
      <xdr:nvCxnSpPr>
        <xdr:cNvPr id="843" name="直線コネクタ 842"/>
        <xdr:cNvCxnSpPr/>
      </xdr:nvCxnSpPr>
      <xdr:spPr>
        <a:xfrm>
          <a:off x="20434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76836</xdr:rowOff>
    </xdr:from>
    <xdr:to>
      <xdr:col>102</xdr:col>
      <xdr:colOff>165100</xdr:colOff>
      <xdr:row>107</xdr:row>
      <xdr:rowOff>6986</xdr:rowOff>
    </xdr:to>
    <xdr:sp macro="" textlink="">
      <xdr:nvSpPr>
        <xdr:cNvPr id="844" name="楕円 843"/>
        <xdr:cNvSpPr/>
      </xdr:nvSpPr>
      <xdr:spPr>
        <a:xfrm>
          <a:off x="19494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127636</xdr:rowOff>
    </xdr:from>
    <xdr:to>
      <xdr:col>107</xdr:col>
      <xdr:colOff>50800</xdr:colOff>
      <xdr:row>106</xdr:row>
      <xdr:rowOff>127636</xdr:rowOff>
    </xdr:to>
    <xdr:cxnSp macro="">
      <xdr:nvCxnSpPr>
        <xdr:cNvPr id="845" name="直線コネクタ 844"/>
        <xdr:cNvCxnSpPr/>
      </xdr:nvCxnSpPr>
      <xdr:spPr>
        <a:xfrm>
          <a:off x="19545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76836</xdr:rowOff>
    </xdr:from>
    <xdr:to>
      <xdr:col>98</xdr:col>
      <xdr:colOff>38100</xdr:colOff>
      <xdr:row>107</xdr:row>
      <xdr:rowOff>6986</xdr:rowOff>
    </xdr:to>
    <xdr:sp macro="" textlink="">
      <xdr:nvSpPr>
        <xdr:cNvPr id="846" name="楕円 845"/>
        <xdr:cNvSpPr/>
      </xdr:nvSpPr>
      <xdr:spPr>
        <a:xfrm>
          <a:off x="18605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127636</xdr:rowOff>
    </xdr:from>
    <xdr:to>
      <xdr:col>102</xdr:col>
      <xdr:colOff>114300</xdr:colOff>
      <xdr:row>106</xdr:row>
      <xdr:rowOff>127636</xdr:rowOff>
    </xdr:to>
    <xdr:cxnSp macro="">
      <xdr:nvCxnSpPr>
        <xdr:cNvPr id="847" name="直線コネクタ 846"/>
        <xdr:cNvCxnSpPr/>
      </xdr:nvCxnSpPr>
      <xdr:spPr>
        <a:xfrm>
          <a:off x="18656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8"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849" name="n_2aveValue【公民館】&#10;一人当たり面積"/>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850" name="n_3aveValue【公民館】&#10;一人当たり面積"/>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851" name="n_4aveValue【公民館】&#10;一人当たり面積"/>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169563</xdr:rowOff>
    </xdr:from>
    <xdr:ext cx="469744" cy="259045"/>
    <xdr:sp macro="" textlink="">
      <xdr:nvSpPr>
        <xdr:cNvPr id="852" name="n_1mainValue【公民館】&#10;一人当たり面積"/>
        <xdr:cNvSpPr txBox="1"/>
      </xdr:nvSpPr>
      <xdr:spPr>
        <a:xfrm>
          <a:off x="210757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169563</xdr:rowOff>
    </xdr:from>
    <xdr:ext cx="469744" cy="259045"/>
    <xdr:sp macro="" textlink="">
      <xdr:nvSpPr>
        <xdr:cNvPr id="853" name="n_2mainValue【公民館】&#10;一人当たり面積"/>
        <xdr:cNvSpPr txBox="1"/>
      </xdr:nvSpPr>
      <xdr:spPr>
        <a:xfrm>
          <a:off x="20199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169563</xdr:rowOff>
    </xdr:from>
    <xdr:ext cx="469744" cy="259045"/>
    <xdr:sp macro="" textlink="">
      <xdr:nvSpPr>
        <xdr:cNvPr id="854" name="n_3mainValue【公民館】&#10;一人当たり面積"/>
        <xdr:cNvSpPr txBox="1"/>
      </xdr:nvSpPr>
      <xdr:spPr>
        <a:xfrm>
          <a:off x="19310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169563</xdr:rowOff>
    </xdr:from>
    <xdr:ext cx="469744" cy="259045"/>
    <xdr:sp macro="" textlink="">
      <xdr:nvSpPr>
        <xdr:cNvPr id="855" name="n_4mainValue【公民館】&#10;一人当たり面積"/>
        <xdr:cNvSpPr txBox="1"/>
      </xdr:nvSpPr>
      <xdr:spPr>
        <a:xfrm>
          <a:off x="18421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高くなっている施設は、学校施設、児童館、公民館であり、特に低くなっている施設は公営住宅、認定こども園・幼稚園・保育所である。学校施設に関しては平成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小学校・中学校の耐震化を行い、さらに長寿命化計画を策定し今後も老朽化対策に取り組んでいく。また、児童館や公民館についても建築されてから年月が経っているものが多いため、地域との調整を行いながら、利用率や老朽化の状態などを見極めながら順次整備を行っていく予定である。公営住宅については「東大阪市公営住宅等長寿命化計画」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ところであり、同計画に基づいて老朽化した公営住宅の集約と新しい公営住宅の建設を進めており、令和元年度は大規模団地の建替を行った。認定こども園・幼稚園・保育所については、老朽化や在園児数の減少が見られた幼稚園・保育所を統合し、令和元年度に公立こども園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園開設し、続いて令和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年度にもう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園が開設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も市内施設については老朽化対策と複合化の観点から維持管理に取り組んでいく。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485,928
467,206
61.78
259,651,004
256,074,412
3,193,388
111,085,282
182,821,162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73" name="楕円 72"/>
        <xdr:cNvSpPr/>
      </xdr:nvSpPr>
      <xdr:spPr>
        <a:xfrm>
          <a:off x="4584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47642</xdr:rowOff>
    </xdr:from>
    <xdr:ext cx="405111" cy="259045"/>
    <xdr:sp macro="" textlink="">
      <xdr:nvSpPr>
        <xdr:cNvPr id="74" name="【図書館】&#10;有形固定資産減価償却率該当値テキスト"/>
        <xdr:cNvSpPr txBox="1"/>
      </xdr:nvSpPr>
      <xdr:spPr>
        <a:xfrm>
          <a:off x="4673600"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120015</xdr:rowOff>
    </xdr:to>
    <xdr:cxnSp macro="">
      <xdr:nvCxnSpPr>
        <xdr:cNvPr id="76" name="直線コネクタ 75"/>
        <xdr:cNvCxnSpPr/>
      </xdr:nvCxnSpPr>
      <xdr:spPr>
        <a:xfrm>
          <a:off x="3797300" y="64274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166370</xdr:rowOff>
    </xdr:from>
    <xdr:to>
      <xdr:col>15</xdr:col>
      <xdr:colOff>101600</xdr:colOff>
      <xdr:row>37</xdr:row>
      <xdr:rowOff>96520</xdr:rowOff>
    </xdr:to>
    <xdr:sp macro="" textlink="">
      <xdr:nvSpPr>
        <xdr:cNvPr id="77" name="楕円 76"/>
        <xdr:cNvSpPr/>
      </xdr:nvSpPr>
      <xdr:spPr>
        <a:xfrm>
          <a:off x="2857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45720</xdr:rowOff>
    </xdr:from>
    <xdr:to>
      <xdr:col>19</xdr:col>
      <xdr:colOff>177800</xdr:colOff>
      <xdr:row>37</xdr:row>
      <xdr:rowOff>83820</xdr:rowOff>
    </xdr:to>
    <xdr:cxnSp macro="">
      <xdr:nvCxnSpPr>
        <xdr:cNvPr id="78" name="直線コネクタ 77"/>
        <xdr:cNvCxnSpPr/>
      </xdr:nvCxnSpPr>
      <xdr:spPr>
        <a:xfrm>
          <a:off x="2908300" y="6389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9" name="楕円 78"/>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45720</xdr:rowOff>
    </xdr:to>
    <xdr:cxnSp macro="">
      <xdr:nvCxnSpPr>
        <xdr:cNvPr id="80" name="直線コネクタ 79"/>
        <xdr:cNvCxnSpPr/>
      </xdr:nvCxnSpPr>
      <xdr:spPr>
        <a:xfrm>
          <a:off x="2019300" y="6351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92075</xdr:rowOff>
    </xdr:from>
    <xdr:to>
      <xdr:col>6</xdr:col>
      <xdr:colOff>38100</xdr:colOff>
      <xdr:row>37</xdr:row>
      <xdr:rowOff>22225</xdr:rowOff>
    </xdr:to>
    <xdr:sp macro="" textlink="">
      <xdr:nvSpPr>
        <xdr:cNvPr id="81" name="楕円 80"/>
        <xdr:cNvSpPr/>
      </xdr:nvSpPr>
      <xdr:spPr>
        <a:xfrm>
          <a:off x="1079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142875</xdr:rowOff>
    </xdr:from>
    <xdr:to>
      <xdr:col>10</xdr:col>
      <xdr:colOff>114300</xdr:colOff>
      <xdr:row>37</xdr:row>
      <xdr:rowOff>7620</xdr:rowOff>
    </xdr:to>
    <xdr:cxnSp macro="">
      <xdr:nvCxnSpPr>
        <xdr:cNvPr id="82" name="直線コネクタ 81"/>
        <xdr:cNvCxnSpPr/>
      </xdr:nvCxnSpPr>
      <xdr:spPr>
        <a:xfrm>
          <a:off x="1130300" y="6315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125747</xdr:rowOff>
    </xdr:from>
    <xdr:ext cx="405111" cy="259045"/>
    <xdr:sp macro="" textlink="">
      <xdr:nvSpPr>
        <xdr:cNvPr id="87" name="n_1mainValue【図書館】&#10;有形固定資産減価償却率"/>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87647</xdr:rowOff>
    </xdr:from>
    <xdr:ext cx="405111" cy="259045"/>
    <xdr:sp macro="" textlink="">
      <xdr:nvSpPr>
        <xdr:cNvPr id="88" name="n_2mainValue【図書館】&#10;有形固定資産減価償却率"/>
        <xdr:cNvSpPr txBox="1"/>
      </xdr:nvSpPr>
      <xdr:spPr>
        <a:xfrm>
          <a:off x="2705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49547</xdr:rowOff>
    </xdr:from>
    <xdr:ext cx="405111" cy="259045"/>
    <xdr:sp macro="" textlink="">
      <xdr:nvSpPr>
        <xdr:cNvPr id="89" name="n_3mainValue【図書館】&#10;有形固定資産減価償却率"/>
        <xdr:cNvSpPr txBox="1"/>
      </xdr:nvSpPr>
      <xdr:spPr>
        <a:xfrm>
          <a:off x="1816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13352</xdr:rowOff>
    </xdr:from>
    <xdr:ext cx="405111" cy="259045"/>
    <xdr:sp macro="" textlink="">
      <xdr:nvSpPr>
        <xdr:cNvPr id="90" name="n_4mainValue【図書館】&#10;有形固定資産減価償却率"/>
        <xdr:cNvSpPr txBox="1"/>
      </xdr:nvSpPr>
      <xdr:spPr>
        <a:xfrm>
          <a:off x="92774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8" name="楕円 127"/>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9" name="【図書館】&#10;一人当たり面積該当値テキスト"/>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0" name="楕円 129"/>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31" name="直線コネクタ 130"/>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2" name="楕円 131"/>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3" name="直線コネクタ 132"/>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4" name="楕円 133"/>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167640</xdr:rowOff>
    </xdr:to>
    <xdr:cxnSp macro="">
      <xdr:nvCxnSpPr>
        <xdr:cNvPr id="135" name="直線コネクタ 134"/>
        <xdr:cNvCxnSpPr/>
      </xdr:nvCxnSpPr>
      <xdr:spPr>
        <a:xfrm>
          <a:off x="7861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6" name="楕円 135"/>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40</xdr:row>
      <xdr:rowOff>167640</xdr:rowOff>
    </xdr:to>
    <xdr:cxnSp macro="">
      <xdr:nvCxnSpPr>
        <xdr:cNvPr id="137" name="直線コネクタ 136"/>
        <xdr:cNvCxnSpPr/>
      </xdr:nvCxnSpPr>
      <xdr:spPr>
        <a:xfrm>
          <a:off x="6972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2"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3" name="n_2mainValue【図書館】&#10;一人当たり面積"/>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4" name="n_3mainValue【図書館】&#10;一人当たり面積"/>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5" name="n_4mainValue【図書館】&#10;一人当たり面積"/>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86" name="楕円 185"/>
        <xdr:cNvSpPr/>
      </xdr:nvSpPr>
      <xdr:spPr>
        <a:xfrm>
          <a:off x="4584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83837</xdr:rowOff>
    </xdr:from>
    <xdr:ext cx="405111" cy="259045"/>
    <xdr:sp macro="" textlink="">
      <xdr:nvSpPr>
        <xdr:cNvPr id="187" name="【体育館・プール】&#10;有形固定資産減価償却率該当値テキスト"/>
        <xdr:cNvSpPr txBox="1"/>
      </xdr:nvSpPr>
      <xdr:spPr>
        <a:xfrm>
          <a:off x="4673600"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88" name="楕円 187"/>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156210</xdr:rowOff>
    </xdr:to>
    <xdr:cxnSp macro="">
      <xdr:nvCxnSpPr>
        <xdr:cNvPr id="189" name="直線コネクタ 188"/>
        <xdr:cNvCxnSpPr/>
      </xdr:nvCxnSpPr>
      <xdr:spPr>
        <a:xfrm>
          <a:off x="3797300" y="102317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25400</xdr:rowOff>
    </xdr:from>
    <xdr:to>
      <xdr:col>15</xdr:col>
      <xdr:colOff>101600</xdr:colOff>
      <xdr:row>59</xdr:row>
      <xdr:rowOff>127000</xdr:rowOff>
    </xdr:to>
    <xdr:sp macro="" textlink="">
      <xdr:nvSpPr>
        <xdr:cNvPr id="190" name="楕円 189"/>
        <xdr:cNvSpPr/>
      </xdr:nvSpPr>
      <xdr:spPr>
        <a:xfrm>
          <a:off x="2857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76200</xdr:rowOff>
    </xdr:from>
    <xdr:to>
      <xdr:col>19</xdr:col>
      <xdr:colOff>177800</xdr:colOff>
      <xdr:row>59</xdr:row>
      <xdr:rowOff>116205</xdr:rowOff>
    </xdr:to>
    <xdr:cxnSp macro="">
      <xdr:nvCxnSpPr>
        <xdr:cNvPr id="191" name="直線コネクタ 190"/>
        <xdr:cNvCxnSpPr/>
      </xdr:nvCxnSpPr>
      <xdr:spPr>
        <a:xfrm>
          <a:off x="2908300" y="10191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92" name="楕円 191"/>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76200</xdr:rowOff>
    </xdr:to>
    <xdr:cxnSp macro="">
      <xdr:nvCxnSpPr>
        <xdr:cNvPr id="193" name="直線コネクタ 192"/>
        <xdr:cNvCxnSpPr/>
      </xdr:nvCxnSpPr>
      <xdr:spPr>
        <a:xfrm>
          <a:off x="2019300" y="10149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114935</xdr:rowOff>
    </xdr:from>
    <xdr:to>
      <xdr:col>6</xdr:col>
      <xdr:colOff>38100</xdr:colOff>
      <xdr:row>59</xdr:row>
      <xdr:rowOff>45085</xdr:rowOff>
    </xdr:to>
    <xdr:sp macro="" textlink="">
      <xdr:nvSpPr>
        <xdr:cNvPr id="194" name="楕円 193"/>
        <xdr:cNvSpPr/>
      </xdr:nvSpPr>
      <xdr:spPr>
        <a:xfrm>
          <a:off x="1079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165735</xdr:rowOff>
    </xdr:from>
    <xdr:to>
      <xdr:col>10</xdr:col>
      <xdr:colOff>114300</xdr:colOff>
      <xdr:row>59</xdr:row>
      <xdr:rowOff>34290</xdr:rowOff>
    </xdr:to>
    <xdr:cxnSp macro="">
      <xdr:nvCxnSpPr>
        <xdr:cNvPr id="195" name="直線コネクタ 194"/>
        <xdr:cNvCxnSpPr/>
      </xdr:nvCxnSpPr>
      <xdr:spPr>
        <a:xfrm>
          <a:off x="1130300" y="101098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158132</xdr:rowOff>
    </xdr:from>
    <xdr:ext cx="405111" cy="259045"/>
    <xdr:sp macro="" textlink="">
      <xdr:nvSpPr>
        <xdr:cNvPr id="200" name="n_1mainValue【体育館・プール】&#10;有形固定資産減価償却率"/>
        <xdr:cNvSpPr txBox="1"/>
      </xdr:nvSpPr>
      <xdr:spPr>
        <a:xfrm>
          <a:off x="35820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118127</xdr:rowOff>
    </xdr:from>
    <xdr:ext cx="405111" cy="259045"/>
    <xdr:sp macro="" textlink="">
      <xdr:nvSpPr>
        <xdr:cNvPr id="201" name="n_2mainValue【体育館・プール】&#10;有形固定資産減価償却率"/>
        <xdr:cNvSpPr txBox="1"/>
      </xdr:nvSpPr>
      <xdr:spPr>
        <a:xfrm>
          <a:off x="2705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76217</xdr:rowOff>
    </xdr:from>
    <xdr:ext cx="405111" cy="259045"/>
    <xdr:sp macro="" textlink="">
      <xdr:nvSpPr>
        <xdr:cNvPr id="202" name="n_3mainValue【体育館・プール】&#10;有形固定資産減価償却率"/>
        <xdr:cNvSpPr txBox="1"/>
      </xdr:nvSpPr>
      <xdr:spPr>
        <a:xfrm>
          <a:off x="1816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36212</xdr:rowOff>
    </xdr:from>
    <xdr:ext cx="405111" cy="259045"/>
    <xdr:sp macro="" textlink="">
      <xdr:nvSpPr>
        <xdr:cNvPr id="203" name="n_4mainValue【体育館・プール】&#10;有形固定資産減価償却率"/>
        <xdr:cNvSpPr txBox="1"/>
      </xdr:nvSpPr>
      <xdr:spPr>
        <a:xfrm>
          <a:off x="927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42926</xdr:rowOff>
    </xdr:from>
    <xdr:to>
      <xdr:col>55</xdr:col>
      <xdr:colOff>50800</xdr:colOff>
      <xdr:row>63</xdr:row>
      <xdr:rowOff>144526</xdr:rowOff>
    </xdr:to>
    <xdr:sp macro="" textlink="">
      <xdr:nvSpPr>
        <xdr:cNvPr id="241" name="楕円 240"/>
        <xdr:cNvSpPr/>
      </xdr:nvSpPr>
      <xdr:spPr>
        <a:xfrm>
          <a:off x="104267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129303</xdr:rowOff>
    </xdr:from>
    <xdr:ext cx="469744" cy="259045"/>
    <xdr:sp macro="" textlink="">
      <xdr:nvSpPr>
        <xdr:cNvPr id="242" name="【体育館・プール】&#10;一人当たり面積該当値テキスト"/>
        <xdr:cNvSpPr txBox="1"/>
      </xdr:nvSpPr>
      <xdr:spPr>
        <a:xfrm>
          <a:off x="10515600" y="1075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42926</xdr:rowOff>
    </xdr:from>
    <xdr:to>
      <xdr:col>50</xdr:col>
      <xdr:colOff>165100</xdr:colOff>
      <xdr:row>63</xdr:row>
      <xdr:rowOff>144526</xdr:rowOff>
    </xdr:to>
    <xdr:sp macro="" textlink="">
      <xdr:nvSpPr>
        <xdr:cNvPr id="243" name="楕円 242"/>
        <xdr:cNvSpPr/>
      </xdr:nvSpPr>
      <xdr:spPr>
        <a:xfrm>
          <a:off x="9588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93726</xdr:rowOff>
    </xdr:from>
    <xdr:to>
      <xdr:col>55</xdr:col>
      <xdr:colOff>0</xdr:colOff>
      <xdr:row>63</xdr:row>
      <xdr:rowOff>93726</xdr:rowOff>
    </xdr:to>
    <xdr:cxnSp macro="">
      <xdr:nvCxnSpPr>
        <xdr:cNvPr id="244" name="直線コネクタ 243"/>
        <xdr:cNvCxnSpPr/>
      </xdr:nvCxnSpPr>
      <xdr:spPr>
        <a:xfrm>
          <a:off x="9639300" y="1089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42926</xdr:rowOff>
    </xdr:from>
    <xdr:to>
      <xdr:col>46</xdr:col>
      <xdr:colOff>38100</xdr:colOff>
      <xdr:row>63</xdr:row>
      <xdr:rowOff>144526</xdr:rowOff>
    </xdr:to>
    <xdr:sp macro="" textlink="">
      <xdr:nvSpPr>
        <xdr:cNvPr id="245" name="楕円 244"/>
        <xdr:cNvSpPr/>
      </xdr:nvSpPr>
      <xdr:spPr>
        <a:xfrm>
          <a:off x="8699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93726</xdr:rowOff>
    </xdr:from>
    <xdr:to>
      <xdr:col>50</xdr:col>
      <xdr:colOff>114300</xdr:colOff>
      <xdr:row>63</xdr:row>
      <xdr:rowOff>93726</xdr:rowOff>
    </xdr:to>
    <xdr:cxnSp macro="">
      <xdr:nvCxnSpPr>
        <xdr:cNvPr id="246" name="直線コネクタ 245"/>
        <xdr:cNvCxnSpPr/>
      </xdr:nvCxnSpPr>
      <xdr:spPr>
        <a:xfrm>
          <a:off x="8750300" y="1089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42926</xdr:rowOff>
    </xdr:from>
    <xdr:to>
      <xdr:col>41</xdr:col>
      <xdr:colOff>101600</xdr:colOff>
      <xdr:row>63</xdr:row>
      <xdr:rowOff>144526</xdr:rowOff>
    </xdr:to>
    <xdr:sp macro="" textlink="">
      <xdr:nvSpPr>
        <xdr:cNvPr id="247" name="楕円 246"/>
        <xdr:cNvSpPr/>
      </xdr:nvSpPr>
      <xdr:spPr>
        <a:xfrm>
          <a:off x="7810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93726</xdr:rowOff>
    </xdr:from>
    <xdr:to>
      <xdr:col>45</xdr:col>
      <xdr:colOff>177800</xdr:colOff>
      <xdr:row>63</xdr:row>
      <xdr:rowOff>93726</xdr:rowOff>
    </xdr:to>
    <xdr:cxnSp macro="">
      <xdr:nvCxnSpPr>
        <xdr:cNvPr id="248" name="直線コネクタ 247"/>
        <xdr:cNvCxnSpPr/>
      </xdr:nvCxnSpPr>
      <xdr:spPr>
        <a:xfrm>
          <a:off x="7861300" y="1089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45212</xdr:rowOff>
    </xdr:from>
    <xdr:to>
      <xdr:col>36</xdr:col>
      <xdr:colOff>165100</xdr:colOff>
      <xdr:row>63</xdr:row>
      <xdr:rowOff>146812</xdr:rowOff>
    </xdr:to>
    <xdr:sp macro="" textlink="">
      <xdr:nvSpPr>
        <xdr:cNvPr id="249" name="楕円 248"/>
        <xdr:cNvSpPr/>
      </xdr:nvSpPr>
      <xdr:spPr>
        <a:xfrm>
          <a:off x="6921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93726</xdr:rowOff>
    </xdr:from>
    <xdr:to>
      <xdr:col>41</xdr:col>
      <xdr:colOff>50800</xdr:colOff>
      <xdr:row>63</xdr:row>
      <xdr:rowOff>96012</xdr:rowOff>
    </xdr:to>
    <xdr:cxnSp macro="">
      <xdr:nvCxnSpPr>
        <xdr:cNvPr id="250" name="直線コネクタ 249"/>
        <xdr:cNvCxnSpPr/>
      </xdr:nvCxnSpPr>
      <xdr:spPr>
        <a:xfrm flipV="1">
          <a:off x="6972300" y="108950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135653</xdr:rowOff>
    </xdr:from>
    <xdr:ext cx="469744" cy="259045"/>
    <xdr:sp macro="" textlink="">
      <xdr:nvSpPr>
        <xdr:cNvPr id="255" name="n_1mainValue【体育館・プール】&#10;一人当たり面積"/>
        <xdr:cNvSpPr txBox="1"/>
      </xdr:nvSpPr>
      <xdr:spPr>
        <a:xfrm>
          <a:off x="9391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135653</xdr:rowOff>
    </xdr:from>
    <xdr:ext cx="469744" cy="259045"/>
    <xdr:sp macro="" textlink="">
      <xdr:nvSpPr>
        <xdr:cNvPr id="256" name="n_2mainValue【体育館・プール】&#10;一人当たり面積"/>
        <xdr:cNvSpPr txBox="1"/>
      </xdr:nvSpPr>
      <xdr:spPr>
        <a:xfrm>
          <a:off x="8515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135653</xdr:rowOff>
    </xdr:from>
    <xdr:ext cx="469744" cy="259045"/>
    <xdr:sp macro="" textlink="">
      <xdr:nvSpPr>
        <xdr:cNvPr id="257" name="n_3mainValue【体育館・プール】&#10;一人当たり面積"/>
        <xdr:cNvSpPr txBox="1"/>
      </xdr:nvSpPr>
      <xdr:spPr>
        <a:xfrm>
          <a:off x="7626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137939</xdr:rowOff>
    </xdr:from>
    <xdr:ext cx="469744" cy="259045"/>
    <xdr:sp macro="" textlink="">
      <xdr:nvSpPr>
        <xdr:cNvPr id="258" name="n_4mainValue【体育館・プール】&#10;一人当たり面積"/>
        <xdr:cNvSpPr txBox="1"/>
      </xdr:nvSpPr>
      <xdr:spPr>
        <a:xfrm>
          <a:off x="6737427" y="1093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140970</xdr:rowOff>
    </xdr:from>
    <xdr:to>
      <xdr:col>24</xdr:col>
      <xdr:colOff>62865</xdr:colOff>
      <xdr:row>85</xdr:row>
      <xdr:rowOff>85725</xdr:rowOff>
    </xdr:to>
    <xdr:cxnSp macro="">
      <xdr:nvCxnSpPr>
        <xdr:cNvPr id="283" name="直線コネクタ 282"/>
        <xdr:cNvCxnSpPr/>
      </xdr:nvCxnSpPr>
      <xdr:spPr>
        <a:xfrm flipV="1">
          <a:off x="4634865" y="13685520"/>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89552</xdr:rowOff>
    </xdr:from>
    <xdr:ext cx="405111" cy="259045"/>
    <xdr:sp macro="" textlink="">
      <xdr:nvSpPr>
        <xdr:cNvPr id="284" name="【福祉施設】&#10;有形固定資産減価償却率最小値テキスト"/>
        <xdr:cNvSpPr txBox="1"/>
      </xdr:nvSpPr>
      <xdr:spPr>
        <a:xfrm>
          <a:off x="4673600"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85725</xdr:rowOff>
    </xdr:from>
    <xdr:to>
      <xdr:col>24</xdr:col>
      <xdr:colOff>152400</xdr:colOff>
      <xdr:row>85</xdr:row>
      <xdr:rowOff>85725</xdr:rowOff>
    </xdr:to>
    <xdr:cxnSp macro="">
      <xdr:nvCxnSpPr>
        <xdr:cNvPr id="285" name="直線コネクタ 284"/>
        <xdr:cNvCxnSpPr/>
      </xdr:nvCxnSpPr>
      <xdr:spPr>
        <a:xfrm>
          <a:off x="4546600" y="1465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87647</xdr:rowOff>
    </xdr:from>
    <xdr:ext cx="405111" cy="259045"/>
    <xdr:sp macro="" textlink="">
      <xdr:nvSpPr>
        <xdr:cNvPr id="286" name="【福祉施設】&#10;有形固定資産減価償却率最大値テキスト"/>
        <xdr:cNvSpPr txBox="1"/>
      </xdr:nvSpPr>
      <xdr:spPr>
        <a:xfrm>
          <a:off x="4673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140970</xdr:rowOff>
    </xdr:from>
    <xdr:to>
      <xdr:col>24</xdr:col>
      <xdr:colOff>152400</xdr:colOff>
      <xdr:row>79</xdr:row>
      <xdr:rowOff>140970</xdr:rowOff>
    </xdr:to>
    <xdr:cxnSp macro="">
      <xdr:nvCxnSpPr>
        <xdr:cNvPr id="287" name="直線コネクタ 286"/>
        <xdr:cNvCxnSpPr/>
      </xdr:nvCxnSpPr>
      <xdr:spPr>
        <a:xfrm>
          <a:off x="4546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32402</xdr:rowOff>
    </xdr:from>
    <xdr:ext cx="405111" cy="259045"/>
    <xdr:sp macro="" textlink="">
      <xdr:nvSpPr>
        <xdr:cNvPr id="288" name="【福祉施設】&#10;有形固定資産減価償却率平均値テキスト"/>
        <xdr:cNvSpPr txBox="1"/>
      </xdr:nvSpPr>
      <xdr:spPr>
        <a:xfrm>
          <a:off x="4673600" y="1391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53975</xdr:rowOff>
    </xdr:from>
    <xdr:to>
      <xdr:col>24</xdr:col>
      <xdr:colOff>114300</xdr:colOff>
      <xdr:row>81</xdr:row>
      <xdr:rowOff>155575</xdr:rowOff>
    </xdr:to>
    <xdr:sp macro="" textlink="">
      <xdr:nvSpPr>
        <xdr:cNvPr id="289" name="フローチャート: 判断 288"/>
        <xdr:cNvSpPr/>
      </xdr:nvSpPr>
      <xdr:spPr>
        <a:xfrm>
          <a:off x="458470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23495</xdr:rowOff>
    </xdr:from>
    <xdr:to>
      <xdr:col>20</xdr:col>
      <xdr:colOff>38100</xdr:colOff>
      <xdr:row>81</xdr:row>
      <xdr:rowOff>125095</xdr:rowOff>
    </xdr:to>
    <xdr:sp macro="" textlink="">
      <xdr:nvSpPr>
        <xdr:cNvPr id="290" name="フローチャート: 判断 289"/>
        <xdr:cNvSpPr/>
      </xdr:nvSpPr>
      <xdr:spPr>
        <a:xfrm>
          <a:off x="3746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xdr:rowOff>
    </xdr:from>
    <xdr:to>
      <xdr:col>15</xdr:col>
      <xdr:colOff>101600</xdr:colOff>
      <xdr:row>81</xdr:row>
      <xdr:rowOff>107950</xdr:rowOff>
    </xdr:to>
    <xdr:sp macro="" textlink="">
      <xdr:nvSpPr>
        <xdr:cNvPr id="291" name="フローチャート: 判断 290"/>
        <xdr:cNvSpPr/>
      </xdr:nvSpPr>
      <xdr:spPr>
        <a:xfrm>
          <a:off x="2857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145414</xdr:rowOff>
    </xdr:from>
    <xdr:to>
      <xdr:col>10</xdr:col>
      <xdr:colOff>165100</xdr:colOff>
      <xdr:row>81</xdr:row>
      <xdr:rowOff>75564</xdr:rowOff>
    </xdr:to>
    <xdr:sp macro="" textlink="">
      <xdr:nvSpPr>
        <xdr:cNvPr id="292" name="フローチャート: 判断 291"/>
        <xdr:cNvSpPr/>
      </xdr:nvSpPr>
      <xdr:spPr>
        <a:xfrm>
          <a:off x="1968500" y="1386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143511</xdr:rowOff>
    </xdr:from>
    <xdr:to>
      <xdr:col>6</xdr:col>
      <xdr:colOff>38100</xdr:colOff>
      <xdr:row>81</xdr:row>
      <xdr:rowOff>73661</xdr:rowOff>
    </xdr:to>
    <xdr:sp macro="" textlink="">
      <xdr:nvSpPr>
        <xdr:cNvPr id="293" name="フローチャート: 判断 292"/>
        <xdr:cNvSpPr/>
      </xdr:nvSpPr>
      <xdr:spPr>
        <a:xfrm>
          <a:off x="1079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93980</xdr:rowOff>
    </xdr:from>
    <xdr:to>
      <xdr:col>24</xdr:col>
      <xdr:colOff>114300</xdr:colOff>
      <xdr:row>80</xdr:row>
      <xdr:rowOff>24130</xdr:rowOff>
    </xdr:to>
    <xdr:sp macro="" textlink="">
      <xdr:nvSpPr>
        <xdr:cNvPr id="299" name="楕円 298"/>
        <xdr:cNvSpPr/>
      </xdr:nvSpPr>
      <xdr:spPr>
        <a:xfrm>
          <a:off x="4584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43197</xdr:rowOff>
    </xdr:from>
    <xdr:ext cx="405111" cy="259045"/>
    <xdr:sp macro="" textlink="">
      <xdr:nvSpPr>
        <xdr:cNvPr id="300" name="【福祉施設】&#10;有形固定資産減価償却率該当値テキスト"/>
        <xdr:cNvSpPr txBox="1"/>
      </xdr:nvSpPr>
      <xdr:spPr>
        <a:xfrm>
          <a:off x="4673600" y="1358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59689</xdr:rowOff>
    </xdr:from>
    <xdr:to>
      <xdr:col>20</xdr:col>
      <xdr:colOff>38100</xdr:colOff>
      <xdr:row>79</xdr:row>
      <xdr:rowOff>161289</xdr:rowOff>
    </xdr:to>
    <xdr:sp macro="" textlink="">
      <xdr:nvSpPr>
        <xdr:cNvPr id="301" name="楕円 300"/>
        <xdr:cNvSpPr/>
      </xdr:nvSpPr>
      <xdr:spPr>
        <a:xfrm>
          <a:off x="3746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110489</xdr:rowOff>
    </xdr:from>
    <xdr:to>
      <xdr:col>24</xdr:col>
      <xdr:colOff>63500</xdr:colOff>
      <xdr:row>79</xdr:row>
      <xdr:rowOff>144780</xdr:rowOff>
    </xdr:to>
    <xdr:cxnSp macro="">
      <xdr:nvCxnSpPr>
        <xdr:cNvPr id="302" name="直線コネクタ 301"/>
        <xdr:cNvCxnSpPr/>
      </xdr:nvCxnSpPr>
      <xdr:spPr>
        <a:xfrm>
          <a:off x="3797300" y="136550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21589</xdr:rowOff>
    </xdr:from>
    <xdr:to>
      <xdr:col>15</xdr:col>
      <xdr:colOff>101600</xdr:colOff>
      <xdr:row>79</xdr:row>
      <xdr:rowOff>123189</xdr:rowOff>
    </xdr:to>
    <xdr:sp macro="" textlink="">
      <xdr:nvSpPr>
        <xdr:cNvPr id="303" name="楕円 302"/>
        <xdr:cNvSpPr/>
      </xdr:nvSpPr>
      <xdr:spPr>
        <a:xfrm>
          <a:off x="2857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72389</xdr:rowOff>
    </xdr:from>
    <xdr:to>
      <xdr:col>19</xdr:col>
      <xdr:colOff>177800</xdr:colOff>
      <xdr:row>79</xdr:row>
      <xdr:rowOff>110489</xdr:rowOff>
    </xdr:to>
    <xdr:cxnSp macro="">
      <xdr:nvCxnSpPr>
        <xdr:cNvPr id="304" name="直線コネクタ 303"/>
        <xdr:cNvCxnSpPr/>
      </xdr:nvCxnSpPr>
      <xdr:spPr>
        <a:xfrm>
          <a:off x="2908300" y="13616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154939</xdr:rowOff>
    </xdr:from>
    <xdr:to>
      <xdr:col>10</xdr:col>
      <xdr:colOff>165100</xdr:colOff>
      <xdr:row>79</xdr:row>
      <xdr:rowOff>85089</xdr:rowOff>
    </xdr:to>
    <xdr:sp macro="" textlink="">
      <xdr:nvSpPr>
        <xdr:cNvPr id="305" name="楕円 304"/>
        <xdr:cNvSpPr/>
      </xdr:nvSpPr>
      <xdr:spPr>
        <a:xfrm>
          <a:off x="1968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34289</xdr:rowOff>
    </xdr:from>
    <xdr:to>
      <xdr:col>15</xdr:col>
      <xdr:colOff>50800</xdr:colOff>
      <xdr:row>79</xdr:row>
      <xdr:rowOff>72389</xdr:rowOff>
    </xdr:to>
    <xdr:cxnSp macro="">
      <xdr:nvCxnSpPr>
        <xdr:cNvPr id="306" name="直線コネクタ 305"/>
        <xdr:cNvCxnSpPr/>
      </xdr:nvCxnSpPr>
      <xdr:spPr>
        <a:xfrm>
          <a:off x="2019300" y="13578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151130</xdr:rowOff>
    </xdr:from>
    <xdr:to>
      <xdr:col>6</xdr:col>
      <xdr:colOff>38100</xdr:colOff>
      <xdr:row>79</xdr:row>
      <xdr:rowOff>81280</xdr:rowOff>
    </xdr:to>
    <xdr:sp macro="" textlink="">
      <xdr:nvSpPr>
        <xdr:cNvPr id="307" name="楕円 306"/>
        <xdr:cNvSpPr/>
      </xdr:nvSpPr>
      <xdr:spPr>
        <a:xfrm>
          <a:off x="1079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30480</xdr:rowOff>
    </xdr:from>
    <xdr:to>
      <xdr:col>10</xdr:col>
      <xdr:colOff>114300</xdr:colOff>
      <xdr:row>79</xdr:row>
      <xdr:rowOff>34289</xdr:rowOff>
    </xdr:to>
    <xdr:cxnSp macro="">
      <xdr:nvCxnSpPr>
        <xdr:cNvPr id="308" name="直線コネクタ 307"/>
        <xdr:cNvCxnSpPr/>
      </xdr:nvCxnSpPr>
      <xdr:spPr>
        <a:xfrm>
          <a:off x="1130300" y="13575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116222</xdr:rowOff>
    </xdr:from>
    <xdr:ext cx="405111" cy="259045"/>
    <xdr:sp macro="" textlink="">
      <xdr:nvSpPr>
        <xdr:cNvPr id="309" name="n_1aveValue【福祉施設】&#10;有形固定資産減価償却率"/>
        <xdr:cNvSpPr txBox="1"/>
      </xdr:nvSpPr>
      <xdr:spPr>
        <a:xfrm>
          <a:off x="35820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99077</xdr:rowOff>
    </xdr:from>
    <xdr:ext cx="405111" cy="259045"/>
    <xdr:sp macro="" textlink="">
      <xdr:nvSpPr>
        <xdr:cNvPr id="310" name="n_2aveValue【福祉施設】&#10;有形固定資産減価償却率"/>
        <xdr:cNvSpPr txBox="1"/>
      </xdr:nvSpPr>
      <xdr:spPr>
        <a:xfrm>
          <a:off x="2705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66691</xdr:rowOff>
    </xdr:from>
    <xdr:ext cx="405111" cy="259045"/>
    <xdr:sp macro="" textlink="">
      <xdr:nvSpPr>
        <xdr:cNvPr id="311" name="n_3aveValue【福祉施設】&#10;有形固定資産減価償却率"/>
        <xdr:cNvSpPr txBox="1"/>
      </xdr:nvSpPr>
      <xdr:spPr>
        <a:xfrm>
          <a:off x="1816744" y="1395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64788</xdr:rowOff>
    </xdr:from>
    <xdr:ext cx="405111" cy="259045"/>
    <xdr:sp macro="" textlink="">
      <xdr:nvSpPr>
        <xdr:cNvPr id="312" name="n_4aveValue【福祉施設】&#10;有形固定資産減価償却率"/>
        <xdr:cNvSpPr txBox="1"/>
      </xdr:nvSpPr>
      <xdr:spPr>
        <a:xfrm>
          <a:off x="927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6366</xdr:rowOff>
    </xdr:from>
    <xdr:ext cx="405111" cy="259045"/>
    <xdr:sp macro="" textlink="">
      <xdr:nvSpPr>
        <xdr:cNvPr id="313" name="n_1mainValue【福祉施設】&#10;有形固定資産減価償却率"/>
        <xdr:cNvSpPr txBox="1"/>
      </xdr:nvSpPr>
      <xdr:spPr>
        <a:xfrm>
          <a:off x="35820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139716</xdr:rowOff>
    </xdr:from>
    <xdr:ext cx="405111" cy="259045"/>
    <xdr:sp macro="" textlink="">
      <xdr:nvSpPr>
        <xdr:cNvPr id="314" name="n_2mainValue【福祉施設】&#10;有形固定資産減価償却率"/>
        <xdr:cNvSpPr txBox="1"/>
      </xdr:nvSpPr>
      <xdr:spPr>
        <a:xfrm>
          <a:off x="2705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101616</xdr:rowOff>
    </xdr:from>
    <xdr:ext cx="405111" cy="259045"/>
    <xdr:sp macro="" textlink="">
      <xdr:nvSpPr>
        <xdr:cNvPr id="315" name="n_3mainValue【福祉施設】&#10;有形固定資産減価償却率"/>
        <xdr:cNvSpPr txBox="1"/>
      </xdr:nvSpPr>
      <xdr:spPr>
        <a:xfrm>
          <a:off x="18167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97807</xdr:rowOff>
    </xdr:from>
    <xdr:ext cx="405111" cy="259045"/>
    <xdr:sp macro="" textlink="">
      <xdr:nvSpPr>
        <xdr:cNvPr id="316" name="n_4mainValue【福祉施設】&#10;有形固定資産減価償却率"/>
        <xdr:cNvSpPr txBox="1"/>
      </xdr:nvSpPr>
      <xdr:spPr>
        <a:xfrm>
          <a:off x="927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2" name="直線コネクタ 341"/>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3"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4" name="直線コネクタ 343"/>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5"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6" name="直線コネクタ 345"/>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7"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8" name="フローチャート: 判断 347"/>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9" name="フローチャート: 判断 348"/>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50" name="フローチャート: 判断 349"/>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1" name="フローチャート: 判断 350"/>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2" name="フローチャート: 判断 351"/>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11793</xdr:rowOff>
    </xdr:from>
    <xdr:to>
      <xdr:col>55</xdr:col>
      <xdr:colOff>50800</xdr:colOff>
      <xdr:row>83</xdr:row>
      <xdr:rowOff>113393</xdr:rowOff>
    </xdr:to>
    <xdr:sp macro="" textlink="">
      <xdr:nvSpPr>
        <xdr:cNvPr id="358" name="楕円 357"/>
        <xdr:cNvSpPr/>
      </xdr:nvSpPr>
      <xdr:spPr>
        <a:xfrm>
          <a:off x="10426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34670</xdr:rowOff>
    </xdr:from>
    <xdr:ext cx="469744" cy="259045"/>
    <xdr:sp macro="" textlink="">
      <xdr:nvSpPr>
        <xdr:cNvPr id="359" name="【福祉施設】&#10;一人当たり面積該当値テキスト"/>
        <xdr:cNvSpPr txBox="1"/>
      </xdr:nvSpPr>
      <xdr:spPr>
        <a:xfrm>
          <a:off x="10515600"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22679</xdr:rowOff>
    </xdr:from>
    <xdr:to>
      <xdr:col>50</xdr:col>
      <xdr:colOff>165100</xdr:colOff>
      <xdr:row>83</xdr:row>
      <xdr:rowOff>124279</xdr:rowOff>
    </xdr:to>
    <xdr:sp macro="" textlink="">
      <xdr:nvSpPr>
        <xdr:cNvPr id="360" name="楕円 359"/>
        <xdr:cNvSpPr/>
      </xdr:nvSpPr>
      <xdr:spPr>
        <a:xfrm>
          <a:off x="9588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62593</xdr:rowOff>
    </xdr:from>
    <xdr:to>
      <xdr:col>55</xdr:col>
      <xdr:colOff>0</xdr:colOff>
      <xdr:row>83</xdr:row>
      <xdr:rowOff>73479</xdr:rowOff>
    </xdr:to>
    <xdr:cxnSp macro="">
      <xdr:nvCxnSpPr>
        <xdr:cNvPr id="361" name="直線コネクタ 360"/>
        <xdr:cNvCxnSpPr/>
      </xdr:nvCxnSpPr>
      <xdr:spPr>
        <a:xfrm flipV="1">
          <a:off x="9639300" y="142929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22679</xdr:rowOff>
    </xdr:from>
    <xdr:to>
      <xdr:col>46</xdr:col>
      <xdr:colOff>38100</xdr:colOff>
      <xdr:row>83</xdr:row>
      <xdr:rowOff>124279</xdr:rowOff>
    </xdr:to>
    <xdr:sp macro="" textlink="">
      <xdr:nvSpPr>
        <xdr:cNvPr id="362" name="楕円 361"/>
        <xdr:cNvSpPr/>
      </xdr:nvSpPr>
      <xdr:spPr>
        <a:xfrm>
          <a:off x="8699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73479</xdr:rowOff>
    </xdr:from>
    <xdr:to>
      <xdr:col>50</xdr:col>
      <xdr:colOff>114300</xdr:colOff>
      <xdr:row>83</xdr:row>
      <xdr:rowOff>73479</xdr:rowOff>
    </xdr:to>
    <xdr:cxnSp macro="">
      <xdr:nvCxnSpPr>
        <xdr:cNvPr id="363" name="直線コネクタ 362"/>
        <xdr:cNvCxnSpPr/>
      </xdr:nvCxnSpPr>
      <xdr:spPr>
        <a:xfrm>
          <a:off x="8750300" y="14303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22679</xdr:rowOff>
    </xdr:from>
    <xdr:to>
      <xdr:col>41</xdr:col>
      <xdr:colOff>101600</xdr:colOff>
      <xdr:row>83</xdr:row>
      <xdr:rowOff>124279</xdr:rowOff>
    </xdr:to>
    <xdr:sp macro="" textlink="">
      <xdr:nvSpPr>
        <xdr:cNvPr id="364" name="楕円 363"/>
        <xdr:cNvSpPr/>
      </xdr:nvSpPr>
      <xdr:spPr>
        <a:xfrm>
          <a:off x="7810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73479</xdr:rowOff>
    </xdr:from>
    <xdr:to>
      <xdr:col>45</xdr:col>
      <xdr:colOff>177800</xdr:colOff>
      <xdr:row>83</xdr:row>
      <xdr:rowOff>73479</xdr:rowOff>
    </xdr:to>
    <xdr:cxnSp macro="">
      <xdr:nvCxnSpPr>
        <xdr:cNvPr id="365" name="直線コネクタ 364"/>
        <xdr:cNvCxnSpPr/>
      </xdr:nvCxnSpPr>
      <xdr:spPr>
        <a:xfrm>
          <a:off x="7861300" y="14303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22679</xdr:rowOff>
    </xdr:from>
    <xdr:to>
      <xdr:col>36</xdr:col>
      <xdr:colOff>165100</xdr:colOff>
      <xdr:row>83</xdr:row>
      <xdr:rowOff>124279</xdr:rowOff>
    </xdr:to>
    <xdr:sp macro="" textlink="">
      <xdr:nvSpPr>
        <xdr:cNvPr id="366" name="楕円 365"/>
        <xdr:cNvSpPr/>
      </xdr:nvSpPr>
      <xdr:spPr>
        <a:xfrm>
          <a:off x="6921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73479</xdr:rowOff>
    </xdr:from>
    <xdr:to>
      <xdr:col>41</xdr:col>
      <xdr:colOff>50800</xdr:colOff>
      <xdr:row>83</xdr:row>
      <xdr:rowOff>73479</xdr:rowOff>
    </xdr:to>
    <xdr:cxnSp macro="">
      <xdr:nvCxnSpPr>
        <xdr:cNvPr id="367" name="直線コネクタ 366"/>
        <xdr:cNvCxnSpPr/>
      </xdr:nvCxnSpPr>
      <xdr:spPr>
        <a:xfrm>
          <a:off x="6972300" y="14303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8"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9"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0"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71" name="n_4aveValue【福祉施設】&#10;一人当たり面積"/>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140806</xdr:rowOff>
    </xdr:from>
    <xdr:ext cx="469744" cy="259045"/>
    <xdr:sp macro="" textlink="">
      <xdr:nvSpPr>
        <xdr:cNvPr id="372" name="n_1mainValue【福祉施設】&#10;一人当たり面積"/>
        <xdr:cNvSpPr txBox="1"/>
      </xdr:nvSpPr>
      <xdr:spPr>
        <a:xfrm>
          <a:off x="93917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140806</xdr:rowOff>
    </xdr:from>
    <xdr:ext cx="469744" cy="259045"/>
    <xdr:sp macro="" textlink="">
      <xdr:nvSpPr>
        <xdr:cNvPr id="373" name="n_2mainValue【福祉施設】&#10;一人当たり面積"/>
        <xdr:cNvSpPr txBox="1"/>
      </xdr:nvSpPr>
      <xdr:spPr>
        <a:xfrm>
          <a:off x="8515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140806</xdr:rowOff>
    </xdr:from>
    <xdr:ext cx="469744" cy="259045"/>
    <xdr:sp macro="" textlink="">
      <xdr:nvSpPr>
        <xdr:cNvPr id="374" name="n_3mainValue【福祉施設】&#10;一人当たり面積"/>
        <xdr:cNvSpPr txBox="1"/>
      </xdr:nvSpPr>
      <xdr:spPr>
        <a:xfrm>
          <a:off x="7626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140806</xdr:rowOff>
    </xdr:from>
    <xdr:ext cx="469744" cy="259045"/>
    <xdr:sp macro="" textlink="">
      <xdr:nvSpPr>
        <xdr:cNvPr id="375" name="n_4mainValue【福祉施設】&#10;一人当たり面積"/>
        <xdr:cNvSpPr txBox="1"/>
      </xdr:nvSpPr>
      <xdr:spPr>
        <a:xfrm>
          <a:off x="6737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35379</xdr:rowOff>
    </xdr:from>
    <xdr:to>
      <xdr:col>24</xdr:col>
      <xdr:colOff>62865</xdr:colOff>
      <xdr:row>109</xdr:row>
      <xdr:rowOff>35379</xdr:rowOff>
    </xdr:to>
    <xdr:cxnSp macro="">
      <xdr:nvCxnSpPr>
        <xdr:cNvPr id="401" name="直線コネクタ 400"/>
        <xdr:cNvCxnSpPr/>
      </xdr:nvCxnSpPr>
      <xdr:spPr>
        <a:xfrm flipV="1">
          <a:off x="4634865" y="1735182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3" name="直線コネクタ 40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153506</xdr:rowOff>
    </xdr:from>
    <xdr:ext cx="405111" cy="259045"/>
    <xdr:sp macro="" textlink="">
      <xdr:nvSpPr>
        <xdr:cNvPr id="404" name="【市民会館】&#10;有形固定資産減価償却率最大値テキスト"/>
        <xdr:cNvSpPr txBox="1"/>
      </xdr:nvSpPr>
      <xdr:spPr>
        <a:xfrm>
          <a:off x="4673600" y="1712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35379</xdr:rowOff>
    </xdr:from>
    <xdr:to>
      <xdr:col>24</xdr:col>
      <xdr:colOff>152400</xdr:colOff>
      <xdr:row>101</xdr:row>
      <xdr:rowOff>35379</xdr:rowOff>
    </xdr:to>
    <xdr:cxnSp macro="">
      <xdr:nvCxnSpPr>
        <xdr:cNvPr id="405" name="直線コネクタ 404"/>
        <xdr:cNvCxnSpPr/>
      </xdr:nvCxnSpPr>
      <xdr:spPr>
        <a:xfrm>
          <a:off x="4546600" y="1735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406"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07" name="フローチャート: 判断 406"/>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18869</xdr:rowOff>
    </xdr:from>
    <xdr:to>
      <xdr:col>20</xdr:col>
      <xdr:colOff>38100</xdr:colOff>
      <xdr:row>104</xdr:row>
      <xdr:rowOff>120469</xdr:rowOff>
    </xdr:to>
    <xdr:sp macro="" textlink="">
      <xdr:nvSpPr>
        <xdr:cNvPr id="408" name="フローチャート: 判断 407"/>
        <xdr:cNvSpPr/>
      </xdr:nvSpPr>
      <xdr:spPr>
        <a:xfrm>
          <a:off x="3746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64588</xdr:rowOff>
    </xdr:from>
    <xdr:to>
      <xdr:col>15</xdr:col>
      <xdr:colOff>101600</xdr:colOff>
      <xdr:row>104</xdr:row>
      <xdr:rowOff>166188</xdr:rowOff>
    </xdr:to>
    <xdr:sp macro="" textlink="">
      <xdr:nvSpPr>
        <xdr:cNvPr id="409" name="フローチャート: 判断 408"/>
        <xdr:cNvSpPr/>
      </xdr:nvSpPr>
      <xdr:spPr>
        <a:xfrm>
          <a:off x="2857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27032</xdr:rowOff>
    </xdr:from>
    <xdr:to>
      <xdr:col>10</xdr:col>
      <xdr:colOff>165100</xdr:colOff>
      <xdr:row>104</xdr:row>
      <xdr:rowOff>128632</xdr:rowOff>
    </xdr:to>
    <xdr:sp macro="" textlink="">
      <xdr:nvSpPr>
        <xdr:cNvPr id="410" name="フローチャート: 判断 409"/>
        <xdr:cNvSpPr/>
      </xdr:nvSpPr>
      <xdr:spPr>
        <a:xfrm>
          <a:off x="1968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167458</xdr:rowOff>
    </xdr:from>
    <xdr:to>
      <xdr:col>6</xdr:col>
      <xdr:colOff>38100</xdr:colOff>
      <xdr:row>104</xdr:row>
      <xdr:rowOff>97608</xdr:rowOff>
    </xdr:to>
    <xdr:sp macro="" textlink="">
      <xdr:nvSpPr>
        <xdr:cNvPr id="411" name="フローチャート: 判断 410"/>
        <xdr:cNvSpPr/>
      </xdr:nvSpPr>
      <xdr:spPr>
        <a:xfrm>
          <a:off x="1079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40095</xdr:rowOff>
    </xdr:from>
    <xdr:to>
      <xdr:col>24</xdr:col>
      <xdr:colOff>114300</xdr:colOff>
      <xdr:row>101</xdr:row>
      <xdr:rowOff>141695</xdr:rowOff>
    </xdr:to>
    <xdr:sp macro="" textlink="">
      <xdr:nvSpPr>
        <xdr:cNvPr id="417" name="楕円 416"/>
        <xdr:cNvSpPr/>
      </xdr:nvSpPr>
      <xdr:spPr>
        <a:xfrm>
          <a:off x="45847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126472</xdr:rowOff>
    </xdr:from>
    <xdr:ext cx="405111" cy="259045"/>
    <xdr:sp macro="" textlink="">
      <xdr:nvSpPr>
        <xdr:cNvPr id="418" name="【市民会館】&#10;有形固定資産減価償却率該当値テキスト"/>
        <xdr:cNvSpPr txBox="1"/>
      </xdr:nvSpPr>
      <xdr:spPr>
        <a:xfrm>
          <a:off x="4673600" y="1727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85816</xdr:rowOff>
    </xdr:from>
    <xdr:to>
      <xdr:col>20</xdr:col>
      <xdr:colOff>38100</xdr:colOff>
      <xdr:row>101</xdr:row>
      <xdr:rowOff>15966</xdr:rowOff>
    </xdr:to>
    <xdr:sp macro="" textlink="">
      <xdr:nvSpPr>
        <xdr:cNvPr id="419" name="楕円 418"/>
        <xdr:cNvSpPr/>
      </xdr:nvSpPr>
      <xdr:spPr>
        <a:xfrm>
          <a:off x="37465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136616</xdr:rowOff>
    </xdr:from>
    <xdr:to>
      <xdr:col>24</xdr:col>
      <xdr:colOff>63500</xdr:colOff>
      <xdr:row>101</xdr:row>
      <xdr:rowOff>90895</xdr:rowOff>
    </xdr:to>
    <xdr:cxnSp macro="">
      <xdr:nvCxnSpPr>
        <xdr:cNvPr id="420" name="直線コネクタ 419"/>
        <xdr:cNvCxnSpPr/>
      </xdr:nvCxnSpPr>
      <xdr:spPr>
        <a:xfrm>
          <a:off x="3797300" y="17281616"/>
          <a:ext cx="8382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138068</xdr:rowOff>
    </xdr:from>
    <xdr:to>
      <xdr:col>15</xdr:col>
      <xdr:colOff>101600</xdr:colOff>
      <xdr:row>104</xdr:row>
      <xdr:rowOff>68218</xdr:rowOff>
    </xdr:to>
    <xdr:sp macro="" textlink="">
      <xdr:nvSpPr>
        <xdr:cNvPr id="421" name="楕円 420"/>
        <xdr:cNvSpPr/>
      </xdr:nvSpPr>
      <xdr:spPr>
        <a:xfrm>
          <a:off x="2857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136616</xdr:rowOff>
    </xdr:from>
    <xdr:to>
      <xdr:col>19</xdr:col>
      <xdr:colOff>177800</xdr:colOff>
      <xdr:row>104</xdr:row>
      <xdr:rowOff>17418</xdr:rowOff>
    </xdr:to>
    <xdr:cxnSp macro="">
      <xdr:nvCxnSpPr>
        <xdr:cNvPr id="422" name="直線コネクタ 421"/>
        <xdr:cNvCxnSpPr/>
      </xdr:nvCxnSpPr>
      <xdr:spPr>
        <a:xfrm flipV="1">
          <a:off x="2908300" y="17281616"/>
          <a:ext cx="889000" cy="56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105411</xdr:rowOff>
    </xdr:from>
    <xdr:to>
      <xdr:col>10</xdr:col>
      <xdr:colOff>165100</xdr:colOff>
      <xdr:row>104</xdr:row>
      <xdr:rowOff>35561</xdr:rowOff>
    </xdr:to>
    <xdr:sp macro="" textlink="">
      <xdr:nvSpPr>
        <xdr:cNvPr id="423" name="楕円 422"/>
        <xdr:cNvSpPr/>
      </xdr:nvSpPr>
      <xdr:spPr>
        <a:xfrm>
          <a:off x="1968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156211</xdr:rowOff>
    </xdr:from>
    <xdr:to>
      <xdr:col>15</xdr:col>
      <xdr:colOff>50800</xdr:colOff>
      <xdr:row>104</xdr:row>
      <xdr:rowOff>17418</xdr:rowOff>
    </xdr:to>
    <xdr:cxnSp macro="">
      <xdr:nvCxnSpPr>
        <xdr:cNvPr id="424" name="直線コネクタ 423"/>
        <xdr:cNvCxnSpPr/>
      </xdr:nvCxnSpPr>
      <xdr:spPr>
        <a:xfrm>
          <a:off x="2019300" y="178155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72752</xdr:rowOff>
    </xdr:from>
    <xdr:to>
      <xdr:col>6</xdr:col>
      <xdr:colOff>38100</xdr:colOff>
      <xdr:row>104</xdr:row>
      <xdr:rowOff>2902</xdr:rowOff>
    </xdr:to>
    <xdr:sp macro="" textlink="">
      <xdr:nvSpPr>
        <xdr:cNvPr id="425" name="楕円 424"/>
        <xdr:cNvSpPr/>
      </xdr:nvSpPr>
      <xdr:spPr>
        <a:xfrm>
          <a:off x="1079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123552</xdr:rowOff>
    </xdr:from>
    <xdr:to>
      <xdr:col>10</xdr:col>
      <xdr:colOff>114300</xdr:colOff>
      <xdr:row>103</xdr:row>
      <xdr:rowOff>156211</xdr:rowOff>
    </xdr:to>
    <xdr:cxnSp macro="">
      <xdr:nvCxnSpPr>
        <xdr:cNvPr id="426" name="直線コネクタ 425"/>
        <xdr:cNvCxnSpPr/>
      </xdr:nvCxnSpPr>
      <xdr:spPr>
        <a:xfrm>
          <a:off x="1130300" y="177829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111596</xdr:rowOff>
    </xdr:from>
    <xdr:ext cx="405111" cy="259045"/>
    <xdr:sp macro="" textlink="">
      <xdr:nvSpPr>
        <xdr:cNvPr id="427" name="n_1aveValue【市民会館】&#10;有形固定資産減価償却率"/>
        <xdr:cNvSpPr txBox="1"/>
      </xdr:nvSpPr>
      <xdr:spPr>
        <a:xfrm>
          <a:off x="35820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157315</xdr:rowOff>
    </xdr:from>
    <xdr:ext cx="405111" cy="259045"/>
    <xdr:sp macro="" textlink="">
      <xdr:nvSpPr>
        <xdr:cNvPr id="428" name="n_2aveValue【市民会館】&#10;有形固定資産減価償却率"/>
        <xdr:cNvSpPr txBox="1"/>
      </xdr:nvSpPr>
      <xdr:spPr>
        <a:xfrm>
          <a:off x="2705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119759</xdr:rowOff>
    </xdr:from>
    <xdr:ext cx="405111" cy="259045"/>
    <xdr:sp macro="" textlink="">
      <xdr:nvSpPr>
        <xdr:cNvPr id="429" name="n_3aveValue【市民会館】&#10;有形固定資産減価償却率"/>
        <xdr:cNvSpPr txBox="1"/>
      </xdr:nvSpPr>
      <xdr:spPr>
        <a:xfrm>
          <a:off x="1816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88735</xdr:rowOff>
    </xdr:from>
    <xdr:ext cx="405111" cy="259045"/>
    <xdr:sp macro="" textlink="">
      <xdr:nvSpPr>
        <xdr:cNvPr id="430" name="n_4aveValue【市民会館】&#10;有形固定資産減価償却率"/>
        <xdr:cNvSpPr txBox="1"/>
      </xdr:nvSpPr>
      <xdr:spPr>
        <a:xfrm>
          <a:off x="927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32493</xdr:rowOff>
    </xdr:from>
    <xdr:ext cx="405111" cy="259045"/>
    <xdr:sp macro="" textlink="">
      <xdr:nvSpPr>
        <xdr:cNvPr id="431" name="n_1mainValue【市民会館】&#10;有形固定資産減価償却率"/>
        <xdr:cNvSpPr txBox="1"/>
      </xdr:nvSpPr>
      <xdr:spPr>
        <a:xfrm>
          <a:off x="3582044" y="1700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84745</xdr:rowOff>
    </xdr:from>
    <xdr:ext cx="405111" cy="259045"/>
    <xdr:sp macro="" textlink="">
      <xdr:nvSpPr>
        <xdr:cNvPr id="432" name="n_2mainValue【市民会館】&#10;有形固定資産減価償却率"/>
        <xdr:cNvSpPr txBox="1"/>
      </xdr:nvSpPr>
      <xdr:spPr>
        <a:xfrm>
          <a:off x="2705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52088</xdr:rowOff>
    </xdr:from>
    <xdr:ext cx="405111" cy="259045"/>
    <xdr:sp macro="" textlink="">
      <xdr:nvSpPr>
        <xdr:cNvPr id="433" name="n_3mainValue【市民会館】&#10;有形固定資産減価償却率"/>
        <xdr:cNvSpPr txBox="1"/>
      </xdr:nvSpPr>
      <xdr:spPr>
        <a:xfrm>
          <a:off x="1816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19429</xdr:rowOff>
    </xdr:from>
    <xdr:ext cx="405111" cy="259045"/>
    <xdr:sp macro="" textlink="">
      <xdr:nvSpPr>
        <xdr:cNvPr id="434" name="n_4mainValue【市民会館】&#10;有形固定資産減価償却率"/>
        <xdr:cNvSpPr txBox="1"/>
      </xdr:nvSpPr>
      <xdr:spPr>
        <a:xfrm>
          <a:off x="927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5" name="直線コネクタ 44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6" name="テキスト ボックス 44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9" name="直線コネクタ 44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0" name="テキスト ボックス 44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4" name="直線コネクタ 453"/>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5"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6" name="直線コネクタ 455"/>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7"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8" name="直線コネクタ 457"/>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9"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0" name="フローチャート: 判断 459"/>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1" name="フローチャート: 判断 460"/>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2" name="フローチャート: 判断 461"/>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3" name="フローチャート: 判断 462"/>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4" name="フローチャート: 判断 463"/>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116839</xdr:rowOff>
    </xdr:from>
    <xdr:to>
      <xdr:col>55</xdr:col>
      <xdr:colOff>50800</xdr:colOff>
      <xdr:row>106</xdr:row>
      <xdr:rowOff>46989</xdr:rowOff>
    </xdr:to>
    <xdr:sp macro="" textlink="">
      <xdr:nvSpPr>
        <xdr:cNvPr id="470" name="楕円 469"/>
        <xdr:cNvSpPr/>
      </xdr:nvSpPr>
      <xdr:spPr>
        <a:xfrm>
          <a:off x="10426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95266</xdr:rowOff>
    </xdr:from>
    <xdr:ext cx="469744" cy="259045"/>
    <xdr:sp macro="" textlink="">
      <xdr:nvSpPr>
        <xdr:cNvPr id="471" name="【市民会館】&#10;一人当たり面積該当値テキスト"/>
        <xdr:cNvSpPr txBox="1"/>
      </xdr:nvSpPr>
      <xdr:spPr>
        <a:xfrm>
          <a:off x="10515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122555</xdr:rowOff>
    </xdr:from>
    <xdr:to>
      <xdr:col>50</xdr:col>
      <xdr:colOff>165100</xdr:colOff>
      <xdr:row>106</xdr:row>
      <xdr:rowOff>52705</xdr:rowOff>
    </xdr:to>
    <xdr:sp macro="" textlink="">
      <xdr:nvSpPr>
        <xdr:cNvPr id="472" name="楕円 471"/>
        <xdr:cNvSpPr/>
      </xdr:nvSpPr>
      <xdr:spPr>
        <a:xfrm>
          <a:off x="9588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167639</xdr:rowOff>
    </xdr:from>
    <xdr:to>
      <xdr:col>55</xdr:col>
      <xdr:colOff>0</xdr:colOff>
      <xdr:row>106</xdr:row>
      <xdr:rowOff>1905</xdr:rowOff>
    </xdr:to>
    <xdr:cxnSp macro="">
      <xdr:nvCxnSpPr>
        <xdr:cNvPr id="473" name="直線コネクタ 472"/>
        <xdr:cNvCxnSpPr/>
      </xdr:nvCxnSpPr>
      <xdr:spPr>
        <a:xfrm flipV="1">
          <a:off x="9639300" y="181698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122555</xdr:rowOff>
    </xdr:from>
    <xdr:to>
      <xdr:col>46</xdr:col>
      <xdr:colOff>38100</xdr:colOff>
      <xdr:row>107</xdr:row>
      <xdr:rowOff>52705</xdr:rowOff>
    </xdr:to>
    <xdr:sp macro="" textlink="">
      <xdr:nvSpPr>
        <xdr:cNvPr id="474" name="楕円 473"/>
        <xdr:cNvSpPr/>
      </xdr:nvSpPr>
      <xdr:spPr>
        <a:xfrm>
          <a:off x="8699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1905</xdr:rowOff>
    </xdr:from>
    <xdr:to>
      <xdr:col>50</xdr:col>
      <xdr:colOff>114300</xdr:colOff>
      <xdr:row>107</xdr:row>
      <xdr:rowOff>1905</xdr:rowOff>
    </xdr:to>
    <xdr:cxnSp macro="">
      <xdr:nvCxnSpPr>
        <xdr:cNvPr id="475" name="直線コネクタ 474"/>
        <xdr:cNvCxnSpPr/>
      </xdr:nvCxnSpPr>
      <xdr:spPr>
        <a:xfrm flipV="1">
          <a:off x="8750300" y="1817560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122555</xdr:rowOff>
    </xdr:from>
    <xdr:to>
      <xdr:col>41</xdr:col>
      <xdr:colOff>101600</xdr:colOff>
      <xdr:row>107</xdr:row>
      <xdr:rowOff>52705</xdr:rowOff>
    </xdr:to>
    <xdr:sp macro="" textlink="">
      <xdr:nvSpPr>
        <xdr:cNvPr id="476" name="楕円 475"/>
        <xdr:cNvSpPr/>
      </xdr:nvSpPr>
      <xdr:spPr>
        <a:xfrm>
          <a:off x="781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xdr:rowOff>
    </xdr:from>
    <xdr:to>
      <xdr:col>45</xdr:col>
      <xdr:colOff>177800</xdr:colOff>
      <xdr:row>107</xdr:row>
      <xdr:rowOff>1905</xdr:rowOff>
    </xdr:to>
    <xdr:cxnSp macro="">
      <xdr:nvCxnSpPr>
        <xdr:cNvPr id="477" name="直線コネクタ 476"/>
        <xdr:cNvCxnSpPr/>
      </xdr:nvCxnSpPr>
      <xdr:spPr>
        <a:xfrm>
          <a:off x="7861300" y="1834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122555</xdr:rowOff>
    </xdr:from>
    <xdr:to>
      <xdr:col>36</xdr:col>
      <xdr:colOff>165100</xdr:colOff>
      <xdr:row>107</xdr:row>
      <xdr:rowOff>52705</xdr:rowOff>
    </xdr:to>
    <xdr:sp macro="" textlink="">
      <xdr:nvSpPr>
        <xdr:cNvPr id="478" name="楕円 477"/>
        <xdr:cNvSpPr/>
      </xdr:nvSpPr>
      <xdr:spPr>
        <a:xfrm>
          <a:off x="6921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xdr:rowOff>
    </xdr:from>
    <xdr:to>
      <xdr:col>41</xdr:col>
      <xdr:colOff>50800</xdr:colOff>
      <xdr:row>107</xdr:row>
      <xdr:rowOff>1905</xdr:rowOff>
    </xdr:to>
    <xdr:cxnSp macro="">
      <xdr:nvCxnSpPr>
        <xdr:cNvPr id="479" name="直線コネクタ 478"/>
        <xdr:cNvCxnSpPr/>
      </xdr:nvCxnSpPr>
      <xdr:spPr>
        <a:xfrm>
          <a:off x="6972300" y="1834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0"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81"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82"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3"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43832</xdr:rowOff>
    </xdr:from>
    <xdr:ext cx="469744" cy="259045"/>
    <xdr:sp macro="" textlink="">
      <xdr:nvSpPr>
        <xdr:cNvPr id="484" name="n_1mainValue【市民会館】&#10;一人当たり面積"/>
        <xdr:cNvSpPr txBox="1"/>
      </xdr:nvSpPr>
      <xdr:spPr>
        <a:xfrm>
          <a:off x="939172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43832</xdr:rowOff>
    </xdr:from>
    <xdr:ext cx="469744" cy="259045"/>
    <xdr:sp macro="" textlink="">
      <xdr:nvSpPr>
        <xdr:cNvPr id="485" name="n_2mainValue【市民会館】&#10;一人当たり面積"/>
        <xdr:cNvSpPr txBox="1"/>
      </xdr:nvSpPr>
      <xdr:spPr>
        <a:xfrm>
          <a:off x="8515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43832</xdr:rowOff>
    </xdr:from>
    <xdr:ext cx="469744" cy="259045"/>
    <xdr:sp macro="" textlink="">
      <xdr:nvSpPr>
        <xdr:cNvPr id="486" name="n_3mainValue【市民会館】&#10;一人当たり面積"/>
        <xdr:cNvSpPr txBox="1"/>
      </xdr:nvSpPr>
      <xdr:spPr>
        <a:xfrm>
          <a:off x="7626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43832</xdr:rowOff>
    </xdr:from>
    <xdr:ext cx="469744" cy="259045"/>
    <xdr:sp macro="" textlink="">
      <xdr:nvSpPr>
        <xdr:cNvPr id="487" name="n_4mainValue【市民会館】&#10;一人当たり面積"/>
        <xdr:cNvSpPr txBox="1"/>
      </xdr:nvSpPr>
      <xdr:spPr>
        <a:xfrm>
          <a:off x="6737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12" name="直線コネクタ 511"/>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3"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4" name="直線コネクタ 513"/>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5"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6" name="直線コネクタ 515"/>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7"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8" name="フローチャート: 判断 517"/>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9" name="フローチャート: 判断 518"/>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20" name="フローチャート: 判断 519"/>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21" name="フローチャート: 判断 5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22" name="フローチャート: 判断 521"/>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130175</xdr:rowOff>
    </xdr:from>
    <xdr:to>
      <xdr:col>85</xdr:col>
      <xdr:colOff>177800</xdr:colOff>
      <xdr:row>36</xdr:row>
      <xdr:rowOff>60325</xdr:rowOff>
    </xdr:to>
    <xdr:sp macro="" textlink="">
      <xdr:nvSpPr>
        <xdr:cNvPr id="528" name="楕円 527"/>
        <xdr:cNvSpPr/>
      </xdr:nvSpPr>
      <xdr:spPr>
        <a:xfrm>
          <a:off x="162687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153052</xdr:rowOff>
    </xdr:from>
    <xdr:ext cx="405111" cy="259045"/>
    <xdr:sp macro="" textlink="">
      <xdr:nvSpPr>
        <xdr:cNvPr id="529" name="【一般廃棄物処理施設】&#10;有形固定資産減価償却率該当値テキスト"/>
        <xdr:cNvSpPr txBox="1"/>
      </xdr:nvSpPr>
      <xdr:spPr>
        <a:xfrm>
          <a:off x="16357600"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530" name="楕円 529"/>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137160</xdr:rowOff>
    </xdr:from>
    <xdr:to>
      <xdr:col>85</xdr:col>
      <xdr:colOff>127000</xdr:colOff>
      <xdr:row>36</xdr:row>
      <xdr:rowOff>9525</xdr:rowOff>
    </xdr:to>
    <xdr:cxnSp macro="">
      <xdr:nvCxnSpPr>
        <xdr:cNvPr id="531" name="直線コネクタ 530"/>
        <xdr:cNvCxnSpPr/>
      </xdr:nvCxnSpPr>
      <xdr:spPr>
        <a:xfrm>
          <a:off x="15481300" y="61379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44450</xdr:rowOff>
    </xdr:from>
    <xdr:to>
      <xdr:col>76</xdr:col>
      <xdr:colOff>165100</xdr:colOff>
      <xdr:row>35</xdr:row>
      <xdr:rowOff>146050</xdr:rowOff>
    </xdr:to>
    <xdr:sp macro="" textlink="">
      <xdr:nvSpPr>
        <xdr:cNvPr id="532" name="楕円 531"/>
        <xdr:cNvSpPr/>
      </xdr:nvSpPr>
      <xdr:spPr>
        <a:xfrm>
          <a:off x="14541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95250</xdr:rowOff>
    </xdr:from>
    <xdr:to>
      <xdr:col>81</xdr:col>
      <xdr:colOff>50800</xdr:colOff>
      <xdr:row>35</xdr:row>
      <xdr:rowOff>137160</xdr:rowOff>
    </xdr:to>
    <xdr:cxnSp macro="">
      <xdr:nvCxnSpPr>
        <xdr:cNvPr id="533" name="直線コネクタ 532"/>
        <xdr:cNvCxnSpPr/>
      </xdr:nvCxnSpPr>
      <xdr:spPr>
        <a:xfrm>
          <a:off x="14592300" y="6096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170180</xdr:rowOff>
    </xdr:from>
    <xdr:to>
      <xdr:col>72</xdr:col>
      <xdr:colOff>38100</xdr:colOff>
      <xdr:row>35</xdr:row>
      <xdr:rowOff>100330</xdr:rowOff>
    </xdr:to>
    <xdr:sp macro="" textlink="">
      <xdr:nvSpPr>
        <xdr:cNvPr id="534" name="楕円 533"/>
        <xdr:cNvSpPr/>
      </xdr:nvSpPr>
      <xdr:spPr>
        <a:xfrm>
          <a:off x="13652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49530</xdr:rowOff>
    </xdr:from>
    <xdr:to>
      <xdr:col>76</xdr:col>
      <xdr:colOff>114300</xdr:colOff>
      <xdr:row>35</xdr:row>
      <xdr:rowOff>95250</xdr:rowOff>
    </xdr:to>
    <xdr:cxnSp macro="">
      <xdr:nvCxnSpPr>
        <xdr:cNvPr id="535" name="直線コネクタ 534"/>
        <xdr:cNvCxnSpPr/>
      </xdr:nvCxnSpPr>
      <xdr:spPr>
        <a:xfrm>
          <a:off x="13703300" y="6050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111125</xdr:rowOff>
    </xdr:from>
    <xdr:to>
      <xdr:col>67</xdr:col>
      <xdr:colOff>101600</xdr:colOff>
      <xdr:row>35</xdr:row>
      <xdr:rowOff>41275</xdr:rowOff>
    </xdr:to>
    <xdr:sp macro="" textlink="">
      <xdr:nvSpPr>
        <xdr:cNvPr id="536" name="楕円 535"/>
        <xdr:cNvSpPr/>
      </xdr:nvSpPr>
      <xdr:spPr>
        <a:xfrm>
          <a:off x="12763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161925</xdr:rowOff>
    </xdr:from>
    <xdr:to>
      <xdr:col>71</xdr:col>
      <xdr:colOff>177800</xdr:colOff>
      <xdr:row>35</xdr:row>
      <xdr:rowOff>49530</xdr:rowOff>
    </xdr:to>
    <xdr:cxnSp macro="">
      <xdr:nvCxnSpPr>
        <xdr:cNvPr id="537" name="直線コネクタ 536"/>
        <xdr:cNvCxnSpPr/>
      </xdr:nvCxnSpPr>
      <xdr:spPr>
        <a:xfrm>
          <a:off x="12814300" y="59912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8" name="n_1aveValue【一般廃棄物処理施設】&#10;有形固定資産減価償却率"/>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9" name="n_2aveValue【一般廃棄物処理施設】&#10;有形固定資産減価償却率"/>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40" name="n_3aveValue【一般廃棄物処理施設】&#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41" name="n_4aveValue【一般廃棄物処理施設】&#10;有形固定資産減価償却率"/>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542" name="n_1mainValue【一般廃棄物処理施設】&#10;有形固定資産減価償却率"/>
        <xdr:cNvSpPr txBox="1"/>
      </xdr:nvSpPr>
      <xdr:spPr>
        <a:xfrm>
          <a:off x="15266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162577</xdr:rowOff>
    </xdr:from>
    <xdr:ext cx="405111" cy="259045"/>
    <xdr:sp macro="" textlink="">
      <xdr:nvSpPr>
        <xdr:cNvPr id="543" name="n_2mainValue【一般廃棄物処理施設】&#10;有形固定資産減価償却率"/>
        <xdr:cNvSpPr txBox="1"/>
      </xdr:nvSpPr>
      <xdr:spPr>
        <a:xfrm>
          <a:off x="14389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116857</xdr:rowOff>
    </xdr:from>
    <xdr:ext cx="405111" cy="259045"/>
    <xdr:sp macro="" textlink="">
      <xdr:nvSpPr>
        <xdr:cNvPr id="544" name="n_3mainValue【一般廃棄物処理施設】&#10;有形固定資産減価償却率"/>
        <xdr:cNvSpPr txBox="1"/>
      </xdr:nvSpPr>
      <xdr:spPr>
        <a:xfrm>
          <a:off x="135007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57802</xdr:rowOff>
    </xdr:from>
    <xdr:ext cx="405111" cy="259045"/>
    <xdr:sp macro="" textlink="">
      <xdr:nvSpPr>
        <xdr:cNvPr id="545" name="n_4mainValue【一般廃棄物処理施設】&#10;有形固定資産減価償却率"/>
        <xdr:cNvSpPr txBox="1"/>
      </xdr:nvSpPr>
      <xdr:spPr>
        <a:xfrm>
          <a:off x="126117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9" name="直線コネクタ 568"/>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70"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71" name="直線コネクタ 570"/>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72"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3" name="直線コネクタ 572"/>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4" name="【一般廃棄物処理施設】&#10;一人当たり有形固定資産（償却資産）額平均値テキスト"/>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5" name="フローチャート: 判断 574"/>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6" name="フローチャート: 判断 575"/>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7" name="フローチャート: 判断 576"/>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8" name="フローチャート: 判断 577"/>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9" name="フローチャート: 判断 578"/>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124018</xdr:rowOff>
    </xdr:from>
    <xdr:to>
      <xdr:col>116</xdr:col>
      <xdr:colOff>114300</xdr:colOff>
      <xdr:row>41</xdr:row>
      <xdr:rowOff>54168</xdr:rowOff>
    </xdr:to>
    <xdr:sp macro="" textlink="">
      <xdr:nvSpPr>
        <xdr:cNvPr id="585" name="楕円 584"/>
        <xdr:cNvSpPr/>
      </xdr:nvSpPr>
      <xdr:spPr>
        <a:xfrm>
          <a:off x="22110700" y="698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102445</xdr:rowOff>
    </xdr:from>
    <xdr:ext cx="534377" cy="259045"/>
    <xdr:sp macro="" textlink="">
      <xdr:nvSpPr>
        <xdr:cNvPr id="586" name="【一般廃棄物処理施設】&#10;一人当たり有形固定資産（償却資産）額該当値テキスト"/>
        <xdr:cNvSpPr txBox="1"/>
      </xdr:nvSpPr>
      <xdr:spPr>
        <a:xfrm>
          <a:off x="22199600" y="696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141743</xdr:rowOff>
    </xdr:from>
    <xdr:to>
      <xdr:col>112</xdr:col>
      <xdr:colOff>38100</xdr:colOff>
      <xdr:row>41</xdr:row>
      <xdr:rowOff>71893</xdr:rowOff>
    </xdr:to>
    <xdr:sp macro="" textlink="">
      <xdr:nvSpPr>
        <xdr:cNvPr id="587" name="楕円 586"/>
        <xdr:cNvSpPr/>
      </xdr:nvSpPr>
      <xdr:spPr>
        <a:xfrm>
          <a:off x="21272500" y="69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3368</xdr:rowOff>
    </xdr:from>
    <xdr:to>
      <xdr:col>116</xdr:col>
      <xdr:colOff>63500</xdr:colOff>
      <xdr:row>41</xdr:row>
      <xdr:rowOff>21093</xdr:rowOff>
    </xdr:to>
    <xdr:cxnSp macro="">
      <xdr:nvCxnSpPr>
        <xdr:cNvPr id="588" name="直線コネクタ 587"/>
        <xdr:cNvCxnSpPr/>
      </xdr:nvCxnSpPr>
      <xdr:spPr>
        <a:xfrm flipV="1">
          <a:off x="21323300" y="7032818"/>
          <a:ext cx="838200" cy="1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145423</xdr:rowOff>
    </xdr:from>
    <xdr:to>
      <xdr:col>107</xdr:col>
      <xdr:colOff>101600</xdr:colOff>
      <xdr:row>41</xdr:row>
      <xdr:rowOff>75573</xdr:rowOff>
    </xdr:to>
    <xdr:sp macro="" textlink="">
      <xdr:nvSpPr>
        <xdr:cNvPr id="589" name="楕円 588"/>
        <xdr:cNvSpPr/>
      </xdr:nvSpPr>
      <xdr:spPr>
        <a:xfrm>
          <a:off x="20383500" y="70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21093</xdr:rowOff>
    </xdr:from>
    <xdr:to>
      <xdr:col>111</xdr:col>
      <xdr:colOff>177800</xdr:colOff>
      <xdr:row>41</xdr:row>
      <xdr:rowOff>24773</xdr:rowOff>
    </xdr:to>
    <xdr:cxnSp macro="">
      <xdr:nvCxnSpPr>
        <xdr:cNvPr id="590" name="直線コネクタ 589"/>
        <xdr:cNvCxnSpPr/>
      </xdr:nvCxnSpPr>
      <xdr:spPr>
        <a:xfrm flipV="1">
          <a:off x="20434300" y="7050543"/>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149682</xdr:rowOff>
    </xdr:from>
    <xdr:to>
      <xdr:col>102</xdr:col>
      <xdr:colOff>165100</xdr:colOff>
      <xdr:row>41</xdr:row>
      <xdr:rowOff>79832</xdr:rowOff>
    </xdr:to>
    <xdr:sp macro="" textlink="">
      <xdr:nvSpPr>
        <xdr:cNvPr id="591" name="楕円 590"/>
        <xdr:cNvSpPr/>
      </xdr:nvSpPr>
      <xdr:spPr>
        <a:xfrm>
          <a:off x="19494500" y="70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24773</xdr:rowOff>
    </xdr:from>
    <xdr:to>
      <xdr:col>107</xdr:col>
      <xdr:colOff>50800</xdr:colOff>
      <xdr:row>41</xdr:row>
      <xdr:rowOff>29032</xdr:rowOff>
    </xdr:to>
    <xdr:cxnSp macro="">
      <xdr:nvCxnSpPr>
        <xdr:cNvPr id="592" name="直線コネクタ 591"/>
        <xdr:cNvCxnSpPr/>
      </xdr:nvCxnSpPr>
      <xdr:spPr>
        <a:xfrm flipV="1">
          <a:off x="19545300" y="7054223"/>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146619</xdr:rowOff>
    </xdr:from>
    <xdr:to>
      <xdr:col>98</xdr:col>
      <xdr:colOff>38100</xdr:colOff>
      <xdr:row>41</xdr:row>
      <xdr:rowOff>76769</xdr:rowOff>
    </xdr:to>
    <xdr:sp macro="" textlink="">
      <xdr:nvSpPr>
        <xdr:cNvPr id="593" name="楕円 592"/>
        <xdr:cNvSpPr/>
      </xdr:nvSpPr>
      <xdr:spPr>
        <a:xfrm>
          <a:off x="18605500" y="700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25969</xdr:rowOff>
    </xdr:from>
    <xdr:to>
      <xdr:col>102</xdr:col>
      <xdr:colOff>114300</xdr:colOff>
      <xdr:row>41</xdr:row>
      <xdr:rowOff>29032</xdr:rowOff>
    </xdr:to>
    <xdr:cxnSp macro="">
      <xdr:nvCxnSpPr>
        <xdr:cNvPr id="594" name="直線コネクタ 593"/>
        <xdr:cNvCxnSpPr/>
      </xdr:nvCxnSpPr>
      <xdr:spPr>
        <a:xfrm>
          <a:off x="18656300" y="7055419"/>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5" name="n_1aveValue【一般廃棄物処理施設】&#10;一人当たり有形固定資産（償却資産）額"/>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6" name="n_2aveValue【一般廃棄物処理施設】&#10;一人当たり有形固定資産（償却資産）額"/>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97" name="n_3aveValue【一般廃棄物処理施設】&#10;一人当たり有形固定資産（償却資産）額"/>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8" name="n_4aveValue【一般廃棄物処理施設】&#10;一人当たり有形固定資産（償却資産）額"/>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63020</xdr:rowOff>
    </xdr:from>
    <xdr:ext cx="534377" cy="259045"/>
    <xdr:sp macro="" textlink="">
      <xdr:nvSpPr>
        <xdr:cNvPr id="599" name="n_1mainValue【一般廃棄物処理施設】&#10;一人当たり有形固定資産（償却資産）額"/>
        <xdr:cNvSpPr txBox="1"/>
      </xdr:nvSpPr>
      <xdr:spPr>
        <a:xfrm>
          <a:off x="21043411" y="709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66700</xdr:rowOff>
    </xdr:from>
    <xdr:ext cx="534377" cy="259045"/>
    <xdr:sp macro="" textlink="">
      <xdr:nvSpPr>
        <xdr:cNvPr id="600" name="n_2mainValue【一般廃棄物処理施設】&#10;一人当たり有形固定資産（償却資産）額"/>
        <xdr:cNvSpPr txBox="1"/>
      </xdr:nvSpPr>
      <xdr:spPr>
        <a:xfrm>
          <a:off x="20167111" y="709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70959</xdr:rowOff>
    </xdr:from>
    <xdr:ext cx="534377" cy="259045"/>
    <xdr:sp macro="" textlink="">
      <xdr:nvSpPr>
        <xdr:cNvPr id="601" name="n_3mainValue【一般廃棄物処理施設】&#10;一人当たり有形固定資産（償却資産）額"/>
        <xdr:cNvSpPr txBox="1"/>
      </xdr:nvSpPr>
      <xdr:spPr>
        <a:xfrm>
          <a:off x="19278111" y="710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67896</xdr:rowOff>
    </xdr:from>
    <xdr:ext cx="534377" cy="259045"/>
    <xdr:sp macro="" textlink="">
      <xdr:nvSpPr>
        <xdr:cNvPr id="602" name="n_4mainValue【一般廃棄物処理施設】&#10;一人当たり有形固定資産（償却資産）額"/>
        <xdr:cNvSpPr txBox="1"/>
      </xdr:nvSpPr>
      <xdr:spPr>
        <a:xfrm>
          <a:off x="18389111" y="70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5" name="テキスト ボックス 6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3" name="テキスト ボックス 62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6" name="直線コネクタ 625"/>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7"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8" name="直線コネクタ 627"/>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9"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0" name="直線コネクタ 62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31"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32" name="フローチャート: 判断 631"/>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3" name="フローチャート: 判断 63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4" name="フローチャート: 判断 633"/>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5" name="フローチャート: 判断 634"/>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6" name="フローチャート: 判断 635"/>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57785</xdr:rowOff>
    </xdr:from>
    <xdr:to>
      <xdr:col>85</xdr:col>
      <xdr:colOff>177800</xdr:colOff>
      <xdr:row>61</xdr:row>
      <xdr:rowOff>159385</xdr:rowOff>
    </xdr:to>
    <xdr:sp macro="" textlink="">
      <xdr:nvSpPr>
        <xdr:cNvPr id="642" name="楕円 641"/>
        <xdr:cNvSpPr/>
      </xdr:nvSpPr>
      <xdr:spPr>
        <a:xfrm>
          <a:off x="16268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36212</xdr:rowOff>
    </xdr:from>
    <xdr:ext cx="405111" cy="259045"/>
    <xdr:sp macro="" textlink="">
      <xdr:nvSpPr>
        <xdr:cNvPr id="643" name="【保健センター・保健所】&#10;有形固定資産減価償却率該当値テキスト"/>
        <xdr:cNvSpPr txBox="1"/>
      </xdr:nvSpPr>
      <xdr:spPr>
        <a:xfrm>
          <a:off x="16357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55880</xdr:rowOff>
    </xdr:from>
    <xdr:to>
      <xdr:col>81</xdr:col>
      <xdr:colOff>101600</xdr:colOff>
      <xdr:row>61</xdr:row>
      <xdr:rowOff>157480</xdr:rowOff>
    </xdr:to>
    <xdr:sp macro="" textlink="">
      <xdr:nvSpPr>
        <xdr:cNvPr id="644" name="楕円 643"/>
        <xdr:cNvSpPr/>
      </xdr:nvSpPr>
      <xdr:spPr>
        <a:xfrm>
          <a:off x="15430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106680</xdr:rowOff>
    </xdr:from>
    <xdr:to>
      <xdr:col>85</xdr:col>
      <xdr:colOff>127000</xdr:colOff>
      <xdr:row>61</xdr:row>
      <xdr:rowOff>108585</xdr:rowOff>
    </xdr:to>
    <xdr:cxnSp macro="">
      <xdr:nvCxnSpPr>
        <xdr:cNvPr id="645" name="直線コネクタ 644"/>
        <xdr:cNvCxnSpPr/>
      </xdr:nvCxnSpPr>
      <xdr:spPr>
        <a:xfrm>
          <a:off x="15481300" y="105651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xdr:rowOff>
    </xdr:from>
    <xdr:to>
      <xdr:col>76</xdr:col>
      <xdr:colOff>165100</xdr:colOff>
      <xdr:row>61</xdr:row>
      <xdr:rowOff>113665</xdr:rowOff>
    </xdr:to>
    <xdr:sp macro="" textlink="">
      <xdr:nvSpPr>
        <xdr:cNvPr id="646" name="楕円 645"/>
        <xdr:cNvSpPr/>
      </xdr:nvSpPr>
      <xdr:spPr>
        <a:xfrm>
          <a:off x="14541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62865</xdr:rowOff>
    </xdr:from>
    <xdr:to>
      <xdr:col>81</xdr:col>
      <xdr:colOff>50800</xdr:colOff>
      <xdr:row>61</xdr:row>
      <xdr:rowOff>106680</xdr:rowOff>
    </xdr:to>
    <xdr:cxnSp macro="">
      <xdr:nvCxnSpPr>
        <xdr:cNvPr id="647" name="直線コネクタ 646"/>
        <xdr:cNvCxnSpPr/>
      </xdr:nvCxnSpPr>
      <xdr:spPr>
        <a:xfrm>
          <a:off x="14592300" y="105213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648" name="楕円 647"/>
        <xdr:cNvSpPr/>
      </xdr:nvSpPr>
      <xdr:spPr>
        <a:xfrm>
          <a:off x="1365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19050</xdr:rowOff>
    </xdr:from>
    <xdr:to>
      <xdr:col>76</xdr:col>
      <xdr:colOff>114300</xdr:colOff>
      <xdr:row>61</xdr:row>
      <xdr:rowOff>62865</xdr:rowOff>
    </xdr:to>
    <xdr:cxnSp macro="">
      <xdr:nvCxnSpPr>
        <xdr:cNvPr id="649" name="直線コネクタ 648"/>
        <xdr:cNvCxnSpPr/>
      </xdr:nvCxnSpPr>
      <xdr:spPr>
        <a:xfrm>
          <a:off x="13703300" y="104775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93980</xdr:rowOff>
    </xdr:from>
    <xdr:to>
      <xdr:col>67</xdr:col>
      <xdr:colOff>101600</xdr:colOff>
      <xdr:row>61</xdr:row>
      <xdr:rowOff>24130</xdr:rowOff>
    </xdr:to>
    <xdr:sp macro="" textlink="">
      <xdr:nvSpPr>
        <xdr:cNvPr id="650" name="楕円 649"/>
        <xdr:cNvSpPr/>
      </xdr:nvSpPr>
      <xdr:spPr>
        <a:xfrm>
          <a:off x="12763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144780</xdr:rowOff>
    </xdr:from>
    <xdr:to>
      <xdr:col>71</xdr:col>
      <xdr:colOff>177800</xdr:colOff>
      <xdr:row>61</xdr:row>
      <xdr:rowOff>19050</xdr:rowOff>
    </xdr:to>
    <xdr:cxnSp macro="">
      <xdr:nvCxnSpPr>
        <xdr:cNvPr id="651" name="直線コネクタ 650"/>
        <xdr:cNvCxnSpPr/>
      </xdr:nvCxnSpPr>
      <xdr:spPr>
        <a:xfrm>
          <a:off x="12814300" y="10431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52"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3"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4"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5" name="n_4aveValue【保健センター・保健所】&#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148607</xdr:rowOff>
    </xdr:from>
    <xdr:ext cx="405111" cy="259045"/>
    <xdr:sp macro="" textlink="">
      <xdr:nvSpPr>
        <xdr:cNvPr id="656" name="n_1main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657" name="n_2mainValue【保健センター・保健所】&#10;有形固定資産減価償却率"/>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658" name="n_3mainValue【保健センター・保健所】&#10;有形固定資産減価償却率"/>
        <xdr:cNvSpPr txBox="1"/>
      </xdr:nvSpPr>
      <xdr:spPr>
        <a:xfrm>
          <a:off x="13500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15257</xdr:rowOff>
    </xdr:from>
    <xdr:ext cx="405111" cy="259045"/>
    <xdr:sp macro="" textlink="">
      <xdr:nvSpPr>
        <xdr:cNvPr id="659" name="n_4mainValue【保健センター・保健所】&#10;有形固定資産減価償却率"/>
        <xdr:cNvSpPr txBox="1"/>
      </xdr:nvSpPr>
      <xdr:spPr>
        <a:xfrm>
          <a:off x="12611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0" name="直線コネクタ 6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1" name="テキスト ボックス 6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2" name="直線コネクタ 6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3" name="テキスト ボックス 6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4" name="直線コネクタ 6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5" name="テキスト ボックス 6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6" name="直線コネクタ 6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7" name="テキスト ボックス 6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81" name="直線コネクタ 680"/>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2"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3" name="直線コネクタ 682"/>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4"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5" name="直線コネクタ 684"/>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6"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7" name="フローチャート: 判断 686"/>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8" name="フローチャート: 判断 687"/>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9" name="フローチャート: 判断 688"/>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90" name="フローチャート: 判断 689"/>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91" name="フローチャート: 判断 690"/>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38354</xdr:rowOff>
    </xdr:from>
    <xdr:to>
      <xdr:col>116</xdr:col>
      <xdr:colOff>114300</xdr:colOff>
      <xdr:row>63</xdr:row>
      <xdr:rowOff>139954</xdr:rowOff>
    </xdr:to>
    <xdr:sp macro="" textlink="">
      <xdr:nvSpPr>
        <xdr:cNvPr id="697" name="楕円 696"/>
        <xdr:cNvSpPr/>
      </xdr:nvSpPr>
      <xdr:spPr>
        <a:xfrm>
          <a:off x="22110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124731</xdr:rowOff>
    </xdr:from>
    <xdr:ext cx="469744" cy="259045"/>
    <xdr:sp macro="" textlink="">
      <xdr:nvSpPr>
        <xdr:cNvPr id="698" name="【保健センター・保健所】&#10;一人当たり面積該当値テキスト"/>
        <xdr:cNvSpPr txBox="1"/>
      </xdr:nvSpPr>
      <xdr:spPr>
        <a:xfrm>
          <a:off x="22199600" y="1075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699" name="楕円 698"/>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89154</xdr:rowOff>
    </xdr:from>
    <xdr:to>
      <xdr:col>116</xdr:col>
      <xdr:colOff>63500</xdr:colOff>
      <xdr:row>63</xdr:row>
      <xdr:rowOff>89154</xdr:rowOff>
    </xdr:to>
    <xdr:cxnSp macro="">
      <xdr:nvCxnSpPr>
        <xdr:cNvPr id="700" name="直線コネクタ 699"/>
        <xdr:cNvCxnSpPr/>
      </xdr:nvCxnSpPr>
      <xdr:spPr>
        <a:xfrm>
          <a:off x="21323300" y="1089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38354</xdr:rowOff>
    </xdr:from>
    <xdr:to>
      <xdr:col>107</xdr:col>
      <xdr:colOff>101600</xdr:colOff>
      <xdr:row>63</xdr:row>
      <xdr:rowOff>139954</xdr:rowOff>
    </xdr:to>
    <xdr:sp macro="" textlink="">
      <xdr:nvSpPr>
        <xdr:cNvPr id="701" name="楕円 700"/>
        <xdr:cNvSpPr/>
      </xdr:nvSpPr>
      <xdr:spPr>
        <a:xfrm>
          <a:off x="2038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89154</xdr:rowOff>
    </xdr:to>
    <xdr:cxnSp macro="">
      <xdr:nvCxnSpPr>
        <xdr:cNvPr id="702" name="直線コネクタ 701"/>
        <xdr:cNvCxnSpPr/>
      </xdr:nvCxnSpPr>
      <xdr:spPr>
        <a:xfrm>
          <a:off x="20434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703" name="楕円 702"/>
        <xdr:cNvSpPr/>
      </xdr:nvSpPr>
      <xdr:spPr>
        <a:xfrm>
          <a:off x="19494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89154</xdr:rowOff>
    </xdr:from>
    <xdr:to>
      <xdr:col>107</xdr:col>
      <xdr:colOff>50800</xdr:colOff>
      <xdr:row>63</xdr:row>
      <xdr:rowOff>89154</xdr:rowOff>
    </xdr:to>
    <xdr:cxnSp macro="">
      <xdr:nvCxnSpPr>
        <xdr:cNvPr id="704" name="直線コネクタ 703"/>
        <xdr:cNvCxnSpPr/>
      </xdr:nvCxnSpPr>
      <xdr:spPr>
        <a:xfrm>
          <a:off x="19545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705" name="楕円 704"/>
        <xdr:cNvSpPr/>
      </xdr:nvSpPr>
      <xdr:spPr>
        <a:xfrm>
          <a:off x="18605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89154</xdr:rowOff>
    </xdr:from>
    <xdr:to>
      <xdr:col>102</xdr:col>
      <xdr:colOff>114300</xdr:colOff>
      <xdr:row>63</xdr:row>
      <xdr:rowOff>89154</xdr:rowOff>
    </xdr:to>
    <xdr:cxnSp macro="">
      <xdr:nvCxnSpPr>
        <xdr:cNvPr id="706" name="直線コネクタ 705"/>
        <xdr:cNvCxnSpPr/>
      </xdr:nvCxnSpPr>
      <xdr:spPr>
        <a:xfrm>
          <a:off x="18656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7"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8"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9"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10" name="n_4aveValue【保健センター・保健所】&#10;一人当たり面積"/>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131081</xdr:rowOff>
    </xdr:from>
    <xdr:ext cx="469744" cy="259045"/>
    <xdr:sp macro="" textlink="">
      <xdr:nvSpPr>
        <xdr:cNvPr id="711" name="n_1mainValue【保健センター・保健所】&#10;一人当たり面積"/>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712" name="n_2mainValue【保健センター・保健所】&#10;一人当たり面積"/>
        <xdr:cNvSpPr txBox="1"/>
      </xdr:nvSpPr>
      <xdr:spPr>
        <a:xfrm>
          <a:off x="20199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713" name="n_3mainValue【保健センター・保健所】&#10;一人当たり面積"/>
        <xdr:cNvSpPr txBox="1"/>
      </xdr:nvSpPr>
      <xdr:spPr>
        <a:xfrm>
          <a:off x="19310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714" name="n_4mainValue【保健センター・保健所】&#10;一人当たり面積"/>
        <xdr:cNvSpPr txBox="1"/>
      </xdr:nvSpPr>
      <xdr:spPr>
        <a:xfrm>
          <a:off x="18421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6" name="直線コネクタ 7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7" name="テキスト ボックス 72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8" name="直線コネクタ 7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9" name="テキスト ボックス 7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0" name="直線コネクタ 7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1" name="テキスト ボックス 7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2" name="直線コネクタ 7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3" name="テキスト ボックス 7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4" name="直線コネクタ 7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5" name="テキスト ボックス 73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9" name="直線コネクタ 738"/>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40"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41" name="直線コネクタ 740"/>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42"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3" name="直線コネクタ 742"/>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4"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5" name="フローチャート: 判断 744"/>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6" name="フローチャート: 判断 745"/>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7" name="フローチャート: 判断 746"/>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8" name="フローチャート: 判断 747"/>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9" name="フローチャート: 判断 748"/>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99695</xdr:rowOff>
    </xdr:from>
    <xdr:to>
      <xdr:col>85</xdr:col>
      <xdr:colOff>177800</xdr:colOff>
      <xdr:row>80</xdr:row>
      <xdr:rowOff>29845</xdr:rowOff>
    </xdr:to>
    <xdr:sp macro="" textlink="">
      <xdr:nvSpPr>
        <xdr:cNvPr id="755" name="楕円 754"/>
        <xdr:cNvSpPr/>
      </xdr:nvSpPr>
      <xdr:spPr>
        <a:xfrm>
          <a:off x="162687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122572</xdr:rowOff>
    </xdr:from>
    <xdr:ext cx="405111" cy="259045"/>
    <xdr:sp macro="" textlink="">
      <xdr:nvSpPr>
        <xdr:cNvPr id="756" name="【消防施設】&#10;有形固定資産減価償却率該当値テキスト"/>
        <xdr:cNvSpPr txBox="1"/>
      </xdr:nvSpPr>
      <xdr:spPr>
        <a:xfrm>
          <a:off x="16357600"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57786</xdr:rowOff>
    </xdr:from>
    <xdr:to>
      <xdr:col>81</xdr:col>
      <xdr:colOff>101600</xdr:colOff>
      <xdr:row>79</xdr:row>
      <xdr:rowOff>159386</xdr:rowOff>
    </xdr:to>
    <xdr:sp macro="" textlink="">
      <xdr:nvSpPr>
        <xdr:cNvPr id="757" name="楕円 756"/>
        <xdr:cNvSpPr/>
      </xdr:nvSpPr>
      <xdr:spPr>
        <a:xfrm>
          <a:off x="15430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108586</xdr:rowOff>
    </xdr:from>
    <xdr:to>
      <xdr:col>85</xdr:col>
      <xdr:colOff>127000</xdr:colOff>
      <xdr:row>79</xdr:row>
      <xdr:rowOff>150495</xdr:rowOff>
    </xdr:to>
    <xdr:cxnSp macro="">
      <xdr:nvCxnSpPr>
        <xdr:cNvPr id="758" name="直線コネクタ 757"/>
        <xdr:cNvCxnSpPr/>
      </xdr:nvCxnSpPr>
      <xdr:spPr>
        <a:xfrm>
          <a:off x="15481300" y="136531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15875</xdr:rowOff>
    </xdr:from>
    <xdr:to>
      <xdr:col>76</xdr:col>
      <xdr:colOff>165100</xdr:colOff>
      <xdr:row>79</xdr:row>
      <xdr:rowOff>117475</xdr:rowOff>
    </xdr:to>
    <xdr:sp macro="" textlink="">
      <xdr:nvSpPr>
        <xdr:cNvPr id="759" name="楕円 758"/>
        <xdr:cNvSpPr/>
      </xdr:nvSpPr>
      <xdr:spPr>
        <a:xfrm>
          <a:off x="14541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66675</xdr:rowOff>
    </xdr:from>
    <xdr:to>
      <xdr:col>81</xdr:col>
      <xdr:colOff>50800</xdr:colOff>
      <xdr:row>79</xdr:row>
      <xdr:rowOff>108586</xdr:rowOff>
    </xdr:to>
    <xdr:cxnSp macro="">
      <xdr:nvCxnSpPr>
        <xdr:cNvPr id="760" name="直線コネクタ 759"/>
        <xdr:cNvCxnSpPr/>
      </xdr:nvCxnSpPr>
      <xdr:spPr>
        <a:xfrm>
          <a:off x="14592300" y="136112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145414</xdr:rowOff>
    </xdr:from>
    <xdr:to>
      <xdr:col>72</xdr:col>
      <xdr:colOff>38100</xdr:colOff>
      <xdr:row>79</xdr:row>
      <xdr:rowOff>75564</xdr:rowOff>
    </xdr:to>
    <xdr:sp macro="" textlink="">
      <xdr:nvSpPr>
        <xdr:cNvPr id="761" name="楕円 760"/>
        <xdr:cNvSpPr/>
      </xdr:nvSpPr>
      <xdr:spPr>
        <a:xfrm>
          <a:off x="136525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24764</xdr:rowOff>
    </xdr:from>
    <xdr:to>
      <xdr:col>76</xdr:col>
      <xdr:colOff>114300</xdr:colOff>
      <xdr:row>79</xdr:row>
      <xdr:rowOff>66675</xdr:rowOff>
    </xdr:to>
    <xdr:cxnSp macro="">
      <xdr:nvCxnSpPr>
        <xdr:cNvPr id="762" name="直線コネクタ 761"/>
        <xdr:cNvCxnSpPr/>
      </xdr:nvCxnSpPr>
      <xdr:spPr>
        <a:xfrm>
          <a:off x="13703300" y="135693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40639</xdr:rowOff>
    </xdr:from>
    <xdr:to>
      <xdr:col>67</xdr:col>
      <xdr:colOff>101600</xdr:colOff>
      <xdr:row>80</xdr:row>
      <xdr:rowOff>142239</xdr:rowOff>
    </xdr:to>
    <xdr:sp macro="" textlink="">
      <xdr:nvSpPr>
        <xdr:cNvPr id="763" name="楕円 762"/>
        <xdr:cNvSpPr/>
      </xdr:nvSpPr>
      <xdr:spPr>
        <a:xfrm>
          <a:off x="12763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24764</xdr:rowOff>
    </xdr:from>
    <xdr:to>
      <xdr:col>71</xdr:col>
      <xdr:colOff>177800</xdr:colOff>
      <xdr:row>80</xdr:row>
      <xdr:rowOff>91439</xdr:rowOff>
    </xdr:to>
    <xdr:cxnSp macro="">
      <xdr:nvCxnSpPr>
        <xdr:cNvPr id="764" name="直線コネクタ 763"/>
        <xdr:cNvCxnSpPr/>
      </xdr:nvCxnSpPr>
      <xdr:spPr>
        <a:xfrm flipV="1">
          <a:off x="12814300" y="13569314"/>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5"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6" name="n_2aveValue【消防施設】&#10;有形固定資産減価償却率"/>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7" name="n_3aveValue【消防施設】&#10;有形固定資産減価償却率"/>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8" name="n_4aveValue【消防施設】&#10;有形固定資産減価償却率"/>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4463</xdr:rowOff>
    </xdr:from>
    <xdr:ext cx="405111" cy="259045"/>
    <xdr:sp macro="" textlink="">
      <xdr:nvSpPr>
        <xdr:cNvPr id="769" name="n_1mainValue【消防施設】&#10;有形固定資産減価償却率"/>
        <xdr:cNvSpPr txBox="1"/>
      </xdr:nvSpPr>
      <xdr:spPr>
        <a:xfrm>
          <a:off x="152660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134002</xdr:rowOff>
    </xdr:from>
    <xdr:ext cx="405111" cy="259045"/>
    <xdr:sp macro="" textlink="">
      <xdr:nvSpPr>
        <xdr:cNvPr id="770" name="n_2mainValue【消防施設】&#10;有形固定資産減価償却率"/>
        <xdr:cNvSpPr txBox="1"/>
      </xdr:nvSpPr>
      <xdr:spPr>
        <a:xfrm>
          <a:off x="143897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92091</xdr:rowOff>
    </xdr:from>
    <xdr:ext cx="405111" cy="259045"/>
    <xdr:sp macro="" textlink="">
      <xdr:nvSpPr>
        <xdr:cNvPr id="771" name="n_3mainValue【消防施設】&#10;有形固定資産減価償却率"/>
        <xdr:cNvSpPr txBox="1"/>
      </xdr:nvSpPr>
      <xdr:spPr>
        <a:xfrm>
          <a:off x="13500744" y="132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158766</xdr:rowOff>
    </xdr:from>
    <xdr:ext cx="405111" cy="259045"/>
    <xdr:sp macro="" textlink="">
      <xdr:nvSpPr>
        <xdr:cNvPr id="772" name="n_4mainValue【消防施設】&#10;有形固定資産減価償却率"/>
        <xdr:cNvSpPr txBox="1"/>
      </xdr:nvSpPr>
      <xdr:spPr>
        <a:xfrm>
          <a:off x="12611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6" name="直線コネクタ 795"/>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7"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8" name="直線コネクタ 79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9"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800" name="直線コネクタ 799"/>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801"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802" name="フローチャート: 判断 801"/>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3" name="フローチャート: 判断 802"/>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4" name="フローチャート: 判断 803"/>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5" name="フローチャート: 判断 804"/>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6" name="フローチャート: 判断 805"/>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2" name="楕円 811"/>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813" name="【消防施設】&#10;一人当たり面積該当値テキスト"/>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19050</xdr:rowOff>
    </xdr:from>
    <xdr:to>
      <xdr:col>112</xdr:col>
      <xdr:colOff>38100</xdr:colOff>
      <xdr:row>83</xdr:row>
      <xdr:rowOff>120650</xdr:rowOff>
    </xdr:to>
    <xdr:sp macro="" textlink="">
      <xdr:nvSpPr>
        <xdr:cNvPr id="814" name="楕円 813"/>
        <xdr:cNvSpPr/>
      </xdr:nvSpPr>
      <xdr:spPr>
        <a:xfrm>
          <a:off x="21272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69850</xdr:rowOff>
    </xdr:to>
    <xdr:cxnSp macro="">
      <xdr:nvCxnSpPr>
        <xdr:cNvPr id="815" name="直線コネクタ 814"/>
        <xdr:cNvCxnSpPr/>
      </xdr:nvCxnSpPr>
      <xdr:spPr>
        <a:xfrm flipV="1">
          <a:off x="21323300" y="1428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19050</xdr:rowOff>
    </xdr:from>
    <xdr:to>
      <xdr:col>107</xdr:col>
      <xdr:colOff>101600</xdr:colOff>
      <xdr:row>83</xdr:row>
      <xdr:rowOff>120650</xdr:rowOff>
    </xdr:to>
    <xdr:sp macro="" textlink="">
      <xdr:nvSpPr>
        <xdr:cNvPr id="816" name="楕円 815"/>
        <xdr:cNvSpPr/>
      </xdr:nvSpPr>
      <xdr:spPr>
        <a:xfrm>
          <a:off x="20383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69850</xdr:rowOff>
    </xdr:from>
    <xdr:to>
      <xdr:col>111</xdr:col>
      <xdr:colOff>177800</xdr:colOff>
      <xdr:row>83</xdr:row>
      <xdr:rowOff>69850</xdr:rowOff>
    </xdr:to>
    <xdr:cxnSp macro="">
      <xdr:nvCxnSpPr>
        <xdr:cNvPr id="817" name="直線コネクタ 816"/>
        <xdr:cNvCxnSpPr/>
      </xdr:nvCxnSpPr>
      <xdr:spPr>
        <a:xfrm>
          <a:off x="20434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818" name="楕円 817"/>
        <xdr:cNvSpPr/>
      </xdr:nvSpPr>
      <xdr:spPr>
        <a:xfrm>
          <a:off x="19494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69850</xdr:rowOff>
    </xdr:from>
    <xdr:to>
      <xdr:col>107</xdr:col>
      <xdr:colOff>50800</xdr:colOff>
      <xdr:row>83</xdr:row>
      <xdr:rowOff>69850</xdr:rowOff>
    </xdr:to>
    <xdr:cxnSp macro="">
      <xdr:nvCxnSpPr>
        <xdr:cNvPr id="819" name="直線コネクタ 818"/>
        <xdr:cNvCxnSpPr/>
      </xdr:nvCxnSpPr>
      <xdr:spPr>
        <a:xfrm>
          <a:off x="19545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69850</xdr:rowOff>
    </xdr:from>
    <xdr:to>
      <xdr:col>98</xdr:col>
      <xdr:colOff>38100</xdr:colOff>
      <xdr:row>84</xdr:row>
      <xdr:rowOff>0</xdr:rowOff>
    </xdr:to>
    <xdr:sp macro="" textlink="">
      <xdr:nvSpPr>
        <xdr:cNvPr id="820" name="楕円 819"/>
        <xdr:cNvSpPr/>
      </xdr:nvSpPr>
      <xdr:spPr>
        <a:xfrm>
          <a:off x="18605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69850</xdr:rowOff>
    </xdr:from>
    <xdr:to>
      <xdr:col>102</xdr:col>
      <xdr:colOff>114300</xdr:colOff>
      <xdr:row>83</xdr:row>
      <xdr:rowOff>120650</xdr:rowOff>
    </xdr:to>
    <xdr:cxnSp macro="">
      <xdr:nvCxnSpPr>
        <xdr:cNvPr id="821" name="直線コネクタ 820"/>
        <xdr:cNvCxnSpPr/>
      </xdr:nvCxnSpPr>
      <xdr:spPr>
        <a:xfrm flipV="1">
          <a:off x="18656300" y="1430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22"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3"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4"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5" name="n_4aveValue【消防施設】&#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111777</xdr:rowOff>
    </xdr:from>
    <xdr:ext cx="469744" cy="259045"/>
    <xdr:sp macro="" textlink="">
      <xdr:nvSpPr>
        <xdr:cNvPr id="826" name="n_1main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827" name="n_2mainValue【消防施設】&#10;一人当たり面積"/>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828" name="n_3mainValue【消防施設】&#10;一人当たり面積"/>
        <xdr:cNvSpPr txBox="1"/>
      </xdr:nvSpPr>
      <xdr:spPr>
        <a:xfrm>
          <a:off x="19310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29" name="n_4mainValue【消防施設】&#10;一人当たり面積"/>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1" name="直線コネクタ 8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2" name="テキスト ボックス 84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3" name="直線コネクタ 8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4" name="テキスト ボックス 8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5" name="直線コネクタ 8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6" name="テキスト ボックス 8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7" name="直線コネクタ 8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8" name="テキスト ボックス 8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9" name="直線コネクタ 8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0" name="テキスト ボックス 84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3" name="直線コネクタ 852"/>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4"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5" name="直線コネクタ 854"/>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6"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7" name="直線コネクタ 856"/>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8" name="【庁舎】&#10;有形固定資産減価償却率平均値テキスト"/>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9" name="フローチャート: 判断 858"/>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60" name="フローチャート: 判断 859"/>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61" name="フローチャート: 判断 860"/>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62" name="フローチャート: 判断 861"/>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3" name="フローチャート: 判断 862"/>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869" name="楕円 868"/>
        <xdr:cNvSpPr/>
      </xdr:nvSpPr>
      <xdr:spPr>
        <a:xfrm>
          <a:off x="16268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65422</xdr:rowOff>
    </xdr:from>
    <xdr:ext cx="405111" cy="259045"/>
    <xdr:sp macro="" textlink="">
      <xdr:nvSpPr>
        <xdr:cNvPr id="870" name="【庁舎】&#10;有形固定資産減価償却率該当値テキスト"/>
        <xdr:cNvSpPr txBox="1"/>
      </xdr:nvSpPr>
      <xdr:spPr>
        <a:xfrm>
          <a:off x="16357600" y="1789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34925</xdr:rowOff>
    </xdr:from>
    <xdr:to>
      <xdr:col>81</xdr:col>
      <xdr:colOff>101600</xdr:colOff>
      <xdr:row>105</xdr:row>
      <xdr:rowOff>136525</xdr:rowOff>
    </xdr:to>
    <xdr:sp macro="" textlink="">
      <xdr:nvSpPr>
        <xdr:cNvPr id="871" name="楕円 870"/>
        <xdr:cNvSpPr/>
      </xdr:nvSpPr>
      <xdr:spPr>
        <a:xfrm>
          <a:off x="15430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85725</xdr:rowOff>
    </xdr:from>
    <xdr:to>
      <xdr:col>85</xdr:col>
      <xdr:colOff>127000</xdr:colOff>
      <xdr:row>105</xdr:row>
      <xdr:rowOff>93345</xdr:rowOff>
    </xdr:to>
    <xdr:cxnSp macro="">
      <xdr:nvCxnSpPr>
        <xdr:cNvPr id="872" name="直線コネクタ 871"/>
        <xdr:cNvCxnSpPr/>
      </xdr:nvCxnSpPr>
      <xdr:spPr>
        <a:xfrm>
          <a:off x="15481300" y="180879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23495</xdr:rowOff>
    </xdr:from>
    <xdr:to>
      <xdr:col>76</xdr:col>
      <xdr:colOff>165100</xdr:colOff>
      <xdr:row>105</xdr:row>
      <xdr:rowOff>125095</xdr:rowOff>
    </xdr:to>
    <xdr:sp macro="" textlink="">
      <xdr:nvSpPr>
        <xdr:cNvPr id="873" name="楕円 872"/>
        <xdr:cNvSpPr/>
      </xdr:nvSpPr>
      <xdr:spPr>
        <a:xfrm>
          <a:off x="14541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74295</xdr:rowOff>
    </xdr:from>
    <xdr:to>
      <xdr:col>81</xdr:col>
      <xdr:colOff>50800</xdr:colOff>
      <xdr:row>105</xdr:row>
      <xdr:rowOff>85725</xdr:rowOff>
    </xdr:to>
    <xdr:cxnSp macro="">
      <xdr:nvCxnSpPr>
        <xdr:cNvPr id="874" name="直線コネクタ 873"/>
        <xdr:cNvCxnSpPr/>
      </xdr:nvCxnSpPr>
      <xdr:spPr>
        <a:xfrm>
          <a:off x="14592300" y="18076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130175</xdr:rowOff>
    </xdr:from>
    <xdr:to>
      <xdr:col>72</xdr:col>
      <xdr:colOff>38100</xdr:colOff>
      <xdr:row>105</xdr:row>
      <xdr:rowOff>60325</xdr:rowOff>
    </xdr:to>
    <xdr:sp macro="" textlink="">
      <xdr:nvSpPr>
        <xdr:cNvPr id="875" name="楕円 874"/>
        <xdr:cNvSpPr/>
      </xdr:nvSpPr>
      <xdr:spPr>
        <a:xfrm>
          <a:off x="13652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9525</xdr:rowOff>
    </xdr:from>
    <xdr:to>
      <xdr:col>76</xdr:col>
      <xdr:colOff>114300</xdr:colOff>
      <xdr:row>105</xdr:row>
      <xdr:rowOff>74295</xdr:rowOff>
    </xdr:to>
    <xdr:cxnSp macro="">
      <xdr:nvCxnSpPr>
        <xdr:cNvPr id="876" name="直線コネクタ 875"/>
        <xdr:cNvCxnSpPr/>
      </xdr:nvCxnSpPr>
      <xdr:spPr>
        <a:xfrm>
          <a:off x="13703300" y="1801177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67311</xdr:rowOff>
    </xdr:from>
    <xdr:to>
      <xdr:col>67</xdr:col>
      <xdr:colOff>101600</xdr:colOff>
      <xdr:row>104</xdr:row>
      <xdr:rowOff>168911</xdr:rowOff>
    </xdr:to>
    <xdr:sp macro="" textlink="">
      <xdr:nvSpPr>
        <xdr:cNvPr id="877" name="楕円 876"/>
        <xdr:cNvSpPr/>
      </xdr:nvSpPr>
      <xdr:spPr>
        <a:xfrm>
          <a:off x="12763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118111</xdr:rowOff>
    </xdr:from>
    <xdr:to>
      <xdr:col>71</xdr:col>
      <xdr:colOff>177800</xdr:colOff>
      <xdr:row>105</xdr:row>
      <xdr:rowOff>9525</xdr:rowOff>
    </xdr:to>
    <xdr:cxnSp macro="">
      <xdr:nvCxnSpPr>
        <xdr:cNvPr id="878" name="直線コネクタ 877"/>
        <xdr:cNvCxnSpPr/>
      </xdr:nvCxnSpPr>
      <xdr:spPr>
        <a:xfrm>
          <a:off x="12814300" y="1794891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9" name="n_1ave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80" name="n_2aveValue【庁舎】&#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81" name="n_3aveValue【庁舎】&#10;有形固定資産減価償却率"/>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82" name="n_4aveValue【庁舎】&#10;有形固定資産減価償却率"/>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153052</xdr:rowOff>
    </xdr:from>
    <xdr:ext cx="405111" cy="259045"/>
    <xdr:sp macro="" textlink="">
      <xdr:nvSpPr>
        <xdr:cNvPr id="883" name="n_1mainValue【庁舎】&#10;有形固定資産減価償却率"/>
        <xdr:cNvSpPr txBox="1"/>
      </xdr:nvSpPr>
      <xdr:spPr>
        <a:xfrm>
          <a:off x="152660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141622</xdr:rowOff>
    </xdr:from>
    <xdr:ext cx="405111" cy="259045"/>
    <xdr:sp macro="" textlink="">
      <xdr:nvSpPr>
        <xdr:cNvPr id="884" name="n_2mainValue【庁舎】&#10;有形固定資産減価償却率"/>
        <xdr:cNvSpPr txBox="1"/>
      </xdr:nvSpPr>
      <xdr:spPr>
        <a:xfrm>
          <a:off x="14389744" y="1780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76852</xdr:rowOff>
    </xdr:from>
    <xdr:ext cx="405111" cy="259045"/>
    <xdr:sp macro="" textlink="">
      <xdr:nvSpPr>
        <xdr:cNvPr id="885" name="n_3mainValue【庁舎】&#10;有形固定資産減価償却率"/>
        <xdr:cNvSpPr txBox="1"/>
      </xdr:nvSpPr>
      <xdr:spPr>
        <a:xfrm>
          <a:off x="135007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13988</xdr:rowOff>
    </xdr:from>
    <xdr:ext cx="405111" cy="259045"/>
    <xdr:sp macro="" textlink="">
      <xdr:nvSpPr>
        <xdr:cNvPr id="886" name="n_4mainValue【庁舎】&#10;有形固定資産減価償却率"/>
        <xdr:cNvSpPr txBox="1"/>
      </xdr:nvSpPr>
      <xdr:spPr>
        <a:xfrm>
          <a:off x="12611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7" name="直線コネクタ 8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8" name="テキスト ボックス 8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9" name="直線コネクタ 8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0" name="テキスト ボックス 8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1" name="直線コネクタ 9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2" name="テキスト ボックス 9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3" name="直線コネクタ 9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4" name="テキスト ボックス 9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5" name="直線コネクタ 9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6" name="テキスト ボックス 9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10" name="直線コネクタ 909"/>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11"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12" name="直線コネクタ 911"/>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3"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4" name="直線コネクタ 913"/>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5"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6" name="フローチャート: 判断 915"/>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7" name="フローチャート: 判断 916"/>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8" name="フローチャート: 判断 917"/>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9" name="フローチャート: 判断 918"/>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20" name="フローチャート: 判断 919"/>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926" name="楕円 925"/>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927" name="【庁舎】&#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143511</xdr:rowOff>
    </xdr:from>
    <xdr:to>
      <xdr:col>112</xdr:col>
      <xdr:colOff>38100</xdr:colOff>
      <xdr:row>105</xdr:row>
      <xdr:rowOff>73661</xdr:rowOff>
    </xdr:to>
    <xdr:sp macro="" textlink="">
      <xdr:nvSpPr>
        <xdr:cNvPr id="928" name="楕円 927"/>
        <xdr:cNvSpPr/>
      </xdr:nvSpPr>
      <xdr:spPr>
        <a:xfrm>
          <a:off x="2127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105</xdr:row>
      <xdr:rowOff>22861</xdr:rowOff>
    </xdr:to>
    <xdr:cxnSp macro="">
      <xdr:nvCxnSpPr>
        <xdr:cNvPr id="929" name="直線コネクタ 928"/>
        <xdr:cNvCxnSpPr/>
      </xdr:nvCxnSpPr>
      <xdr:spPr>
        <a:xfrm flipV="1">
          <a:off x="21323300" y="179984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930" name="楕円 929"/>
        <xdr:cNvSpPr/>
      </xdr:nvSpPr>
      <xdr:spPr>
        <a:xfrm>
          <a:off x="2038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152400</xdr:rowOff>
    </xdr:from>
    <xdr:to>
      <xdr:col>111</xdr:col>
      <xdr:colOff>177800</xdr:colOff>
      <xdr:row>105</xdr:row>
      <xdr:rowOff>22861</xdr:rowOff>
    </xdr:to>
    <xdr:cxnSp macro="">
      <xdr:nvCxnSpPr>
        <xdr:cNvPr id="931" name="直線コネクタ 930"/>
        <xdr:cNvCxnSpPr/>
      </xdr:nvCxnSpPr>
      <xdr:spPr>
        <a:xfrm>
          <a:off x="20434300" y="179832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2" name="楕円 931"/>
        <xdr:cNvSpPr/>
      </xdr:nvSpPr>
      <xdr:spPr>
        <a:xfrm>
          <a:off x="19494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152400</xdr:rowOff>
    </xdr:from>
    <xdr:to>
      <xdr:col>107</xdr:col>
      <xdr:colOff>50800</xdr:colOff>
      <xdr:row>104</xdr:row>
      <xdr:rowOff>156211</xdr:rowOff>
    </xdr:to>
    <xdr:cxnSp macro="">
      <xdr:nvCxnSpPr>
        <xdr:cNvPr id="933" name="直線コネクタ 932"/>
        <xdr:cNvCxnSpPr/>
      </xdr:nvCxnSpPr>
      <xdr:spPr>
        <a:xfrm flipV="1">
          <a:off x="19545300" y="17983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113030</xdr:rowOff>
    </xdr:from>
    <xdr:to>
      <xdr:col>98</xdr:col>
      <xdr:colOff>38100</xdr:colOff>
      <xdr:row>105</xdr:row>
      <xdr:rowOff>43180</xdr:rowOff>
    </xdr:to>
    <xdr:sp macro="" textlink="">
      <xdr:nvSpPr>
        <xdr:cNvPr id="934" name="楕円 933"/>
        <xdr:cNvSpPr/>
      </xdr:nvSpPr>
      <xdr:spPr>
        <a:xfrm>
          <a:off x="18605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156211</xdr:rowOff>
    </xdr:from>
    <xdr:to>
      <xdr:col>102</xdr:col>
      <xdr:colOff>114300</xdr:colOff>
      <xdr:row>104</xdr:row>
      <xdr:rowOff>163830</xdr:rowOff>
    </xdr:to>
    <xdr:cxnSp macro="">
      <xdr:nvCxnSpPr>
        <xdr:cNvPr id="935" name="直線コネクタ 934"/>
        <xdr:cNvCxnSpPr/>
      </xdr:nvCxnSpPr>
      <xdr:spPr>
        <a:xfrm flipV="1">
          <a:off x="18656300" y="17987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6"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7"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8" name="n_3aveValue【庁舎】&#10;一人当たり面積"/>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9" name="n_4aveValue【庁舎】&#10;一人当たり面積"/>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90188</xdr:rowOff>
    </xdr:from>
    <xdr:ext cx="469744" cy="259045"/>
    <xdr:sp macro="" textlink="">
      <xdr:nvSpPr>
        <xdr:cNvPr id="940" name="n_1mainValue【庁舎】&#10;一人当たり面積"/>
        <xdr:cNvSpPr txBox="1"/>
      </xdr:nvSpPr>
      <xdr:spPr>
        <a:xfrm>
          <a:off x="21075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941" name="n_2mainValue【庁舎】&#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942" name="n_3mainValue【庁舎】&#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59707</xdr:rowOff>
    </xdr:from>
    <xdr:ext cx="469744" cy="259045"/>
    <xdr:sp macro="" textlink="">
      <xdr:nvSpPr>
        <xdr:cNvPr id="943" name="n_4mainValue【庁舎】&#10;一人当たり面積"/>
        <xdr:cNvSpPr txBox="1"/>
      </xdr:nvSpPr>
      <xdr:spPr>
        <a:xfrm>
          <a:off x="18421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ほとんどの類型において、有形固定資産減価償却率は類似団体内平均値を下回っているものの、体育館、図書館、保健センター・保健所については、類似団体内平均値を上回っている。これは昭和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年代に多くの施設が建設されていることから、耐用年数を経過しつつあるためである。いずれの施設も、平成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年度に策定した保全計画（長期修繕計画）に基づいて、順次耐震改修をはじめとした修繕を行っていく予定であり、今後も適切な維持管理</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485,928
467,206
61.78
259,651,004
256,074,412
3,193,388
111,085,282
182,821,162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概ね横ばいペースで推移しているところではあるが、類似団体内平均値と比較すると、やや下回っている状況にある。これは社会保障関係経費の割合が大きいことが要因といえる。今後もなお厳しい状況が見込まれることから、着実に行財政改革の取組をすすめ、改善を図っていく必要が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8165</xdr:rowOff>
    </xdr:to>
    <xdr:cxnSp macro="">
      <xdr:nvCxnSpPr>
        <xdr:cNvPr id="71" name="直線コネクタ 70"/>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xdr:cNvCxnSpPr/>
      </xdr:nvCxnSpPr>
      <xdr:spPr>
        <a:xfrm flipV="1">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1"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3" name="テキスト ボックス 92"/>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市税、地方交付税の増加により経常的な収入が増加したものの、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会計年度任用職員制度導入による人件費の増、借換債の発行抑制による公債費の増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高齢者人口増加に伴う介護保険特別会計・後期高齢者医療特別会計への繰出し金の増などの要因により、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96.3</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％となった。類似団体内平均値</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92.7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％と比較しても依然高水準にあり、硬直化した財政状況にあるといえる。今後も引き続き事務事業の見直し等により歳出の抑制を図るとともに、歳入の確保に努め、一層の改善を図る。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30797</xdr:rowOff>
    </xdr:to>
    <xdr:cxnSp macro="">
      <xdr:nvCxnSpPr>
        <xdr:cNvPr id="130" name="直線コネクタ 129"/>
        <xdr:cNvCxnSpPr/>
      </xdr:nvCxnSpPr>
      <xdr:spPr>
        <a:xfrm>
          <a:off x="4114800" y="1112075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117793</xdr:rowOff>
    </xdr:from>
    <xdr:to>
      <xdr:col>19</xdr:col>
      <xdr:colOff>133350</xdr:colOff>
      <xdr:row>64</xdr:row>
      <xdr:rowOff>147955</xdr:rowOff>
    </xdr:to>
    <xdr:cxnSp macro="">
      <xdr:nvCxnSpPr>
        <xdr:cNvPr id="133" name="直線コネクタ 132"/>
        <xdr:cNvCxnSpPr/>
      </xdr:nvCxnSpPr>
      <xdr:spPr>
        <a:xfrm>
          <a:off x="3225800" y="110905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117793</xdr:rowOff>
    </xdr:from>
    <xdr:to>
      <xdr:col>15</xdr:col>
      <xdr:colOff>82550</xdr:colOff>
      <xdr:row>64</xdr:row>
      <xdr:rowOff>123825</xdr:rowOff>
    </xdr:to>
    <xdr:cxnSp macro="">
      <xdr:nvCxnSpPr>
        <xdr:cNvPr id="136" name="直線コネクタ 135"/>
        <xdr:cNvCxnSpPr/>
      </xdr:nvCxnSpPr>
      <xdr:spPr>
        <a:xfrm flipV="1">
          <a:off x="2336800" y="110905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64</xdr:row>
      <xdr:rowOff>129857</xdr:rowOff>
    </xdr:to>
    <xdr:cxnSp macro="">
      <xdr:nvCxnSpPr>
        <xdr:cNvPr id="139" name="直線コネクタ 138"/>
        <xdr:cNvCxnSpPr/>
      </xdr:nvCxnSpPr>
      <xdr:spPr>
        <a:xfrm flipV="1">
          <a:off x="1447800" y="110966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151447</xdr:rowOff>
    </xdr:from>
    <xdr:to>
      <xdr:col>23</xdr:col>
      <xdr:colOff>184150</xdr:colOff>
      <xdr:row>65</xdr:row>
      <xdr:rowOff>81597</xdr:rowOff>
    </xdr:to>
    <xdr:sp macro="" textlink="">
      <xdr:nvSpPr>
        <xdr:cNvPr id="149" name="楕円 148"/>
        <xdr:cNvSpPr/>
      </xdr:nvSpPr>
      <xdr:spPr>
        <a:xfrm>
          <a:off x="49022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123524</xdr:rowOff>
    </xdr:from>
    <xdr:ext cx="762000" cy="259045"/>
    <xdr:sp macro="" textlink="">
      <xdr:nvSpPr>
        <xdr:cNvPr id="150" name="財政構造の弾力性該当値テキスト"/>
        <xdr:cNvSpPr txBox="1"/>
      </xdr:nvSpPr>
      <xdr:spPr>
        <a:xfrm>
          <a:off x="5041900" y="1109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1" name="楕円 150"/>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12082</xdr:rowOff>
    </xdr:from>
    <xdr:ext cx="736600" cy="259045"/>
    <xdr:sp macro="" textlink="">
      <xdr:nvSpPr>
        <xdr:cNvPr id="152" name="テキスト ボックス 151"/>
        <xdr:cNvSpPr txBox="1"/>
      </xdr:nvSpPr>
      <xdr:spPr>
        <a:xfrm>
          <a:off x="3733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66993</xdr:rowOff>
    </xdr:from>
    <xdr:to>
      <xdr:col>15</xdr:col>
      <xdr:colOff>133350</xdr:colOff>
      <xdr:row>64</xdr:row>
      <xdr:rowOff>168593</xdr:rowOff>
    </xdr:to>
    <xdr:sp macro="" textlink="">
      <xdr:nvSpPr>
        <xdr:cNvPr id="153" name="楕円 152"/>
        <xdr:cNvSpPr/>
      </xdr:nvSpPr>
      <xdr:spPr>
        <a:xfrm>
          <a:off x="3175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153370</xdr:rowOff>
    </xdr:from>
    <xdr:ext cx="762000" cy="259045"/>
    <xdr:sp macro="" textlink="">
      <xdr:nvSpPr>
        <xdr:cNvPr id="154" name="テキスト ボックス 153"/>
        <xdr:cNvSpPr txBox="1"/>
      </xdr:nvSpPr>
      <xdr:spPr>
        <a:xfrm>
          <a:off x="2844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73025</xdr:rowOff>
    </xdr:from>
    <xdr:to>
      <xdr:col>11</xdr:col>
      <xdr:colOff>82550</xdr:colOff>
      <xdr:row>65</xdr:row>
      <xdr:rowOff>3175</xdr:rowOff>
    </xdr:to>
    <xdr:sp macro="" textlink="">
      <xdr:nvSpPr>
        <xdr:cNvPr id="155" name="楕円 154"/>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159402</xdr:rowOff>
    </xdr:from>
    <xdr:ext cx="762000" cy="259045"/>
    <xdr:sp macro="" textlink="">
      <xdr:nvSpPr>
        <xdr:cNvPr id="156" name="テキスト ボックス 155"/>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79057</xdr:rowOff>
    </xdr:from>
    <xdr:to>
      <xdr:col>7</xdr:col>
      <xdr:colOff>31750</xdr:colOff>
      <xdr:row>65</xdr:row>
      <xdr:rowOff>9207</xdr:rowOff>
    </xdr:to>
    <xdr:sp macro="" textlink="">
      <xdr:nvSpPr>
        <xdr:cNvPr id="157" name="楕円 156"/>
        <xdr:cNvSpPr/>
      </xdr:nvSpPr>
      <xdr:spPr>
        <a:xfrm>
          <a:off x="1397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165434</xdr:rowOff>
    </xdr:from>
    <xdr:ext cx="762000" cy="259045"/>
    <xdr:sp macro="" textlink="">
      <xdr:nvSpPr>
        <xdr:cNvPr id="158" name="テキスト ボックス 157"/>
        <xdr:cNvSpPr txBox="1"/>
      </xdr:nvSpPr>
      <xdr:spPr>
        <a:xfrm>
          <a:off x="1066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[100,954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行財政改革プランに基づく職員数計画</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の実行に加え、職員の削減後も安易にアルバイトの雇用や委託に頼ることなく、創意工夫により、業務効率の向上を図った結果、類似団体内順位でも上位の</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100,954</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円となった。今後も民間で実施可能な事業については委託化を進めるなど、新たな行財政改革プランを実行し、引き続きコストの縮減を図っていく方針である。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78018</xdr:rowOff>
    </xdr:from>
    <xdr:to>
      <xdr:col>23</xdr:col>
      <xdr:colOff>133350</xdr:colOff>
      <xdr:row>82</xdr:row>
      <xdr:rowOff>45472</xdr:rowOff>
    </xdr:to>
    <xdr:cxnSp macro="">
      <xdr:nvCxnSpPr>
        <xdr:cNvPr id="195" name="直線コネクタ 194"/>
        <xdr:cNvCxnSpPr/>
      </xdr:nvCxnSpPr>
      <xdr:spPr>
        <a:xfrm>
          <a:off x="4114800" y="13965468"/>
          <a:ext cx="838200" cy="1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16436</xdr:rowOff>
    </xdr:from>
    <xdr:to>
      <xdr:col>19</xdr:col>
      <xdr:colOff>133350</xdr:colOff>
      <xdr:row>81</xdr:row>
      <xdr:rowOff>78018</xdr:rowOff>
    </xdr:to>
    <xdr:cxnSp macro="">
      <xdr:nvCxnSpPr>
        <xdr:cNvPr id="198" name="直線コネクタ 197"/>
        <xdr:cNvCxnSpPr/>
      </xdr:nvCxnSpPr>
      <xdr:spPr>
        <a:xfrm>
          <a:off x="3225800" y="13903886"/>
          <a:ext cx="889000" cy="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164117</xdr:rowOff>
    </xdr:from>
    <xdr:to>
      <xdr:col>15</xdr:col>
      <xdr:colOff>82550</xdr:colOff>
      <xdr:row>81</xdr:row>
      <xdr:rowOff>16436</xdr:rowOff>
    </xdr:to>
    <xdr:cxnSp macro="">
      <xdr:nvCxnSpPr>
        <xdr:cNvPr id="201" name="直線コネクタ 200"/>
        <xdr:cNvCxnSpPr/>
      </xdr:nvCxnSpPr>
      <xdr:spPr>
        <a:xfrm>
          <a:off x="2336800" y="13880117"/>
          <a:ext cx="8890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164117</xdr:rowOff>
    </xdr:from>
    <xdr:to>
      <xdr:col>11</xdr:col>
      <xdr:colOff>31750</xdr:colOff>
      <xdr:row>80</xdr:row>
      <xdr:rowOff>165359</xdr:rowOff>
    </xdr:to>
    <xdr:cxnSp macro="">
      <xdr:nvCxnSpPr>
        <xdr:cNvPr id="204" name="直線コネクタ 203"/>
        <xdr:cNvCxnSpPr/>
      </xdr:nvCxnSpPr>
      <xdr:spPr>
        <a:xfrm flipV="1">
          <a:off x="1447800" y="13880117"/>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166122</xdr:rowOff>
    </xdr:from>
    <xdr:to>
      <xdr:col>23</xdr:col>
      <xdr:colOff>184150</xdr:colOff>
      <xdr:row>82</xdr:row>
      <xdr:rowOff>96272</xdr:rowOff>
    </xdr:to>
    <xdr:sp macro="" textlink="">
      <xdr:nvSpPr>
        <xdr:cNvPr id="214" name="楕円 213"/>
        <xdr:cNvSpPr/>
      </xdr:nvSpPr>
      <xdr:spPr>
        <a:xfrm>
          <a:off x="4902200" y="140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11199</xdr:rowOff>
    </xdr:from>
    <xdr:ext cx="762000" cy="259045"/>
    <xdr:sp macro="" textlink="">
      <xdr:nvSpPr>
        <xdr:cNvPr id="215" name="人件費・物件費等の状況該当値テキスト"/>
        <xdr:cNvSpPr txBox="1"/>
      </xdr:nvSpPr>
      <xdr:spPr>
        <a:xfrm>
          <a:off x="5041900" y="1389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27218</xdr:rowOff>
    </xdr:from>
    <xdr:to>
      <xdr:col>19</xdr:col>
      <xdr:colOff>184150</xdr:colOff>
      <xdr:row>81</xdr:row>
      <xdr:rowOff>128818</xdr:rowOff>
    </xdr:to>
    <xdr:sp macro="" textlink="">
      <xdr:nvSpPr>
        <xdr:cNvPr id="216" name="楕円 215"/>
        <xdr:cNvSpPr/>
      </xdr:nvSpPr>
      <xdr:spPr>
        <a:xfrm>
          <a:off x="4064000" y="139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138995</xdr:rowOff>
    </xdr:from>
    <xdr:ext cx="736600" cy="259045"/>
    <xdr:sp macro="" textlink="">
      <xdr:nvSpPr>
        <xdr:cNvPr id="217" name="テキスト ボックス 216"/>
        <xdr:cNvSpPr txBox="1"/>
      </xdr:nvSpPr>
      <xdr:spPr>
        <a:xfrm>
          <a:off x="3733800" y="1368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137086</xdr:rowOff>
    </xdr:from>
    <xdr:to>
      <xdr:col>15</xdr:col>
      <xdr:colOff>133350</xdr:colOff>
      <xdr:row>81</xdr:row>
      <xdr:rowOff>67236</xdr:rowOff>
    </xdr:to>
    <xdr:sp macro="" textlink="">
      <xdr:nvSpPr>
        <xdr:cNvPr id="218" name="楕円 217"/>
        <xdr:cNvSpPr/>
      </xdr:nvSpPr>
      <xdr:spPr>
        <a:xfrm>
          <a:off x="3175000" y="138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77413</xdr:rowOff>
    </xdr:from>
    <xdr:ext cx="762000" cy="259045"/>
    <xdr:sp macro="" textlink="">
      <xdr:nvSpPr>
        <xdr:cNvPr id="219" name="テキスト ボックス 218"/>
        <xdr:cNvSpPr txBox="1"/>
      </xdr:nvSpPr>
      <xdr:spPr>
        <a:xfrm>
          <a:off x="2844800" y="1362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113317</xdr:rowOff>
    </xdr:from>
    <xdr:to>
      <xdr:col>11</xdr:col>
      <xdr:colOff>82550</xdr:colOff>
      <xdr:row>81</xdr:row>
      <xdr:rowOff>43467</xdr:rowOff>
    </xdr:to>
    <xdr:sp macro="" textlink="">
      <xdr:nvSpPr>
        <xdr:cNvPr id="220" name="楕円 219"/>
        <xdr:cNvSpPr/>
      </xdr:nvSpPr>
      <xdr:spPr>
        <a:xfrm>
          <a:off x="2286000" y="13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53644</xdr:rowOff>
    </xdr:from>
    <xdr:ext cx="762000" cy="259045"/>
    <xdr:sp macro="" textlink="">
      <xdr:nvSpPr>
        <xdr:cNvPr id="221" name="テキスト ボックス 220"/>
        <xdr:cNvSpPr txBox="1"/>
      </xdr:nvSpPr>
      <xdr:spPr>
        <a:xfrm>
          <a:off x="1955800" y="1359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114559</xdr:rowOff>
    </xdr:from>
    <xdr:to>
      <xdr:col>7</xdr:col>
      <xdr:colOff>31750</xdr:colOff>
      <xdr:row>81</xdr:row>
      <xdr:rowOff>44709</xdr:rowOff>
    </xdr:to>
    <xdr:sp macro="" textlink="">
      <xdr:nvSpPr>
        <xdr:cNvPr id="222" name="楕円 221"/>
        <xdr:cNvSpPr/>
      </xdr:nvSpPr>
      <xdr:spPr>
        <a:xfrm>
          <a:off x="1397000" y="138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54886</xdr:rowOff>
    </xdr:from>
    <xdr:ext cx="762000" cy="259045"/>
    <xdr:sp macro="" textlink="">
      <xdr:nvSpPr>
        <xdr:cNvPr id="223" name="テキスト ボックス 222"/>
        <xdr:cNvSpPr txBox="1"/>
      </xdr:nvSpPr>
      <xdr:spPr>
        <a:xfrm>
          <a:off x="1066800" y="1359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effectLst/>
              <a:latin typeface="+mn-lt"/>
              <a:ea typeface="+mn-ea"/>
              <a:cs typeface="+mn-cs"/>
            </a:rPr>
            <a:t>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令和元年度中に任期付職員を採用したことや給与制度の総合的見直しに伴う現給保障が廃止となったことが、前年に比してラスパイレス指数が下降する要因となった。</a:t>
          </a: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年及び平成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年に給料表の独自見直し（水準引き下げ）や、同年に初任給基準の</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号給引き下げ及びそれに伴う在職者調整（昇給抑制）の実施</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中長期的には効果が表れると見込んでいるが、依然として全国市平均を上回っている状況にあり、今後も適正な給与水準の確保に努める。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88</xdr:row>
      <xdr:rowOff>17236</xdr:rowOff>
    </xdr:to>
    <xdr:cxnSp macro="">
      <xdr:nvCxnSpPr>
        <xdr:cNvPr id="259" name="直線コネクタ 258"/>
        <xdr:cNvCxnSpPr/>
      </xdr:nvCxnSpPr>
      <xdr:spPr>
        <a:xfrm flipV="1">
          <a:off x="16179800" y="1486353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68943</xdr:rowOff>
    </xdr:to>
    <xdr:cxnSp macro="">
      <xdr:nvCxnSpPr>
        <xdr:cNvPr id="262" name="直線コネクタ 261"/>
        <xdr:cNvCxnSpPr/>
      </xdr:nvCxnSpPr>
      <xdr:spPr>
        <a:xfrm flipV="1">
          <a:off x="15290800" y="151048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68943</xdr:rowOff>
    </xdr:to>
    <xdr:cxnSp macro="">
      <xdr:nvCxnSpPr>
        <xdr:cNvPr id="265" name="直線コネクタ 264"/>
        <xdr:cNvCxnSpPr/>
      </xdr:nvCxnSpPr>
      <xdr:spPr>
        <a:xfrm>
          <a:off x="14401800" y="1508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88</xdr:row>
      <xdr:rowOff>0</xdr:rowOff>
    </xdr:to>
    <xdr:cxnSp macro="">
      <xdr:nvCxnSpPr>
        <xdr:cNvPr id="268" name="直線コネクタ 267"/>
        <xdr:cNvCxnSpPr/>
      </xdr:nvCxnSpPr>
      <xdr:spPr>
        <a:xfrm>
          <a:off x="13512800" y="1489800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8" name="楕円 277"/>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9"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2" name="楕円 281"/>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3" name="テキスト ボックス 282"/>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6" name="楕円 285"/>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7" name="テキスト ボックス 286"/>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[5.71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これまで行財政</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改革</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一環として、職員数の削減など人件費の総量抑制を進めてきた。また、現在も行財政改革プランに基づき職員数計画を策定し、着実に定員管理を行っている。職員数計画は、現業職種職員を除き、現在の執行体制の水準を維持することを基本とし、新たな行政課題等への対応については、民間活力の活用などを図った上で、必要な調整を加えることとし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100330</xdr:rowOff>
    </xdr:from>
    <xdr:to>
      <xdr:col>81</xdr:col>
      <xdr:colOff>44450</xdr:colOff>
      <xdr:row>59</xdr:row>
      <xdr:rowOff>160655</xdr:rowOff>
    </xdr:to>
    <xdr:cxnSp macro="">
      <xdr:nvCxnSpPr>
        <xdr:cNvPr id="322" name="直線コネクタ 321"/>
        <xdr:cNvCxnSpPr/>
      </xdr:nvCxnSpPr>
      <xdr:spPr>
        <a:xfrm>
          <a:off x="16179800" y="1021588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48048</xdr:rowOff>
    </xdr:from>
    <xdr:to>
      <xdr:col>77</xdr:col>
      <xdr:colOff>44450</xdr:colOff>
      <xdr:row>59</xdr:row>
      <xdr:rowOff>100330</xdr:rowOff>
    </xdr:to>
    <xdr:cxnSp macro="">
      <xdr:nvCxnSpPr>
        <xdr:cNvPr id="325" name="直線コネクタ 324"/>
        <xdr:cNvCxnSpPr/>
      </xdr:nvCxnSpPr>
      <xdr:spPr>
        <a:xfrm>
          <a:off x="15290800" y="1016359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48048</xdr:rowOff>
    </xdr:from>
    <xdr:to>
      <xdr:col>72</xdr:col>
      <xdr:colOff>203200</xdr:colOff>
      <xdr:row>59</xdr:row>
      <xdr:rowOff>52070</xdr:rowOff>
    </xdr:to>
    <xdr:cxnSp macro="">
      <xdr:nvCxnSpPr>
        <xdr:cNvPr id="328" name="直線コネクタ 327"/>
        <xdr:cNvCxnSpPr/>
      </xdr:nvCxnSpPr>
      <xdr:spPr>
        <a:xfrm flipV="1">
          <a:off x="14401800" y="1016359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64135</xdr:rowOff>
    </xdr:to>
    <xdr:cxnSp macro="">
      <xdr:nvCxnSpPr>
        <xdr:cNvPr id="331" name="直線コネクタ 330"/>
        <xdr:cNvCxnSpPr/>
      </xdr:nvCxnSpPr>
      <xdr:spPr>
        <a:xfrm flipV="1">
          <a:off x="13512800" y="1016762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109855</xdr:rowOff>
    </xdr:from>
    <xdr:to>
      <xdr:col>81</xdr:col>
      <xdr:colOff>95250</xdr:colOff>
      <xdr:row>60</xdr:row>
      <xdr:rowOff>40005</xdr:rowOff>
    </xdr:to>
    <xdr:sp macro="" textlink="">
      <xdr:nvSpPr>
        <xdr:cNvPr id="341" name="楕円 340"/>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126382</xdr:rowOff>
    </xdr:from>
    <xdr:ext cx="762000" cy="259045"/>
    <xdr:sp macro="" textlink="">
      <xdr:nvSpPr>
        <xdr:cNvPr id="342" name="定員管理の状況該当値テキスト"/>
        <xdr:cNvSpPr txBox="1"/>
      </xdr:nvSpPr>
      <xdr:spPr>
        <a:xfrm>
          <a:off x="17106900" y="100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49530</xdr:rowOff>
    </xdr:from>
    <xdr:to>
      <xdr:col>77</xdr:col>
      <xdr:colOff>95250</xdr:colOff>
      <xdr:row>59</xdr:row>
      <xdr:rowOff>151130</xdr:rowOff>
    </xdr:to>
    <xdr:sp macro="" textlink="">
      <xdr:nvSpPr>
        <xdr:cNvPr id="343" name="楕円 342"/>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161307</xdr:rowOff>
    </xdr:from>
    <xdr:ext cx="736600" cy="259045"/>
    <xdr:sp macro="" textlink="">
      <xdr:nvSpPr>
        <xdr:cNvPr id="344" name="テキスト ボックス 343"/>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168698</xdr:rowOff>
    </xdr:from>
    <xdr:to>
      <xdr:col>73</xdr:col>
      <xdr:colOff>44450</xdr:colOff>
      <xdr:row>59</xdr:row>
      <xdr:rowOff>98848</xdr:rowOff>
    </xdr:to>
    <xdr:sp macro="" textlink="">
      <xdr:nvSpPr>
        <xdr:cNvPr id="345" name="楕円 344"/>
        <xdr:cNvSpPr/>
      </xdr:nvSpPr>
      <xdr:spPr>
        <a:xfrm>
          <a:off x="15240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109025</xdr:rowOff>
    </xdr:from>
    <xdr:ext cx="762000" cy="259045"/>
    <xdr:sp macro="" textlink="">
      <xdr:nvSpPr>
        <xdr:cNvPr id="346" name="テキスト ボックス 345"/>
        <xdr:cNvSpPr txBox="1"/>
      </xdr:nvSpPr>
      <xdr:spPr>
        <a:xfrm>
          <a:off x="14909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7" name="楕円 346"/>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48" name="テキスト ボックス 347"/>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13335</xdr:rowOff>
    </xdr:from>
    <xdr:to>
      <xdr:col>64</xdr:col>
      <xdr:colOff>152400</xdr:colOff>
      <xdr:row>59</xdr:row>
      <xdr:rowOff>114935</xdr:rowOff>
    </xdr:to>
    <xdr:sp macro="" textlink="">
      <xdr:nvSpPr>
        <xdr:cNvPr id="349" name="楕円 348"/>
        <xdr:cNvSpPr/>
      </xdr:nvSpPr>
      <xdr:spPr>
        <a:xfrm>
          <a:off x="1346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125112</xdr:rowOff>
    </xdr:from>
    <xdr:ext cx="762000" cy="259045"/>
    <xdr:sp macro="" textlink="">
      <xdr:nvSpPr>
        <xdr:cNvPr id="350" name="テキスト ボックス 349"/>
        <xdr:cNvSpPr txBox="1"/>
      </xdr:nvSpPr>
      <xdr:spPr>
        <a:xfrm>
          <a:off x="13131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実質公債費比率について、令和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6.3</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ポイント悪化した。過年度の償還の増加や、借換債の発行抑制による公債費の増加が大きな要因である。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比較して高い比率に転じたことから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、緊急度・住民ニーズを的確に把握した事業の選択により、起債に大きく頼ることのない財政運営に努める。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60113</xdr:rowOff>
    </xdr:to>
    <xdr:cxnSp macro="">
      <xdr:nvCxnSpPr>
        <xdr:cNvPr id="383" name="直線コネクタ 382"/>
        <xdr:cNvCxnSpPr/>
      </xdr:nvCxnSpPr>
      <xdr:spPr>
        <a:xfrm>
          <a:off x="16179800" y="699304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135044</xdr:rowOff>
    </xdr:to>
    <xdr:cxnSp macro="">
      <xdr:nvCxnSpPr>
        <xdr:cNvPr id="386" name="直線コネクタ 385"/>
        <xdr:cNvCxnSpPr/>
      </xdr:nvCxnSpPr>
      <xdr:spPr>
        <a:xfrm>
          <a:off x="15290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127000</xdr:rowOff>
    </xdr:to>
    <xdr:cxnSp macro="">
      <xdr:nvCxnSpPr>
        <xdr:cNvPr id="389" name="直線コネクタ 388"/>
        <xdr:cNvCxnSpPr/>
      </xdr:nvCxnSpPr>
      <xdr:spPr>
        <a:xfrm>
          <a:off x="14401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102870</xdr:rowOff>
    </xdr:to>
    <xdr:cxnSp macro="">
      <xdr:nvCxnSpPr>
        <xdr:cNvPr id="392" name="直線コネクタ 391"/>
        <xdr:cNvCxnSpPr/>
      </xdr:nvCxnSpPr>
      <xdr:spPr>
        <a:xfrm flipV="1">
          <a:off x="13512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2" name="楕円 401"/>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403" name="公債費負担の状況該当値テキスト"/>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4" name="楕円 403"/>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405" name="テキスト ボックス 404"/>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6" name="楕円 405"/>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7" name="テキスト ボックス 40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8" name="楕円 407"/>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9" name="テキスト ボックス 408"/>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0" name="楕円 409"/>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1" name="テキスト ボックス 410"/>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地方債残高や公営企業繰出見込額の減少により、将来負担比率は前年度から</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改善し「</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も将来世代への負担が増加することのないよう健全な財政運営に努める。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13801</xdr:rowOff>
    </xdr:from>
    <xdr:to>
      <xdr:col>77</xdr:col>
      <xdr:colOff>44450</xdr:colOff>
      <xdr:row>14</xdr:row>
      <xdr:rowOff>25866</xdr:rowOff>
    </xdr:to>
    <xdr:cxnSp macro="">
      <xdr:nvCxnSpPr>
        <xdr:cNvPr id="445" name="直線コネクタ 444"/>
        <xdr:cNvCxnSpPr/>
      </xdr:nvCxnSpPr>
      <xdr:spPr>
        <a:xfrm flipV="1">
          <a:off x="15290800" y="24141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6"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25866</xdr:rowOff>
    </xdr:from>
    <xdr:to>
      <xdr:col>72</xdr:col>
      <xdr:colOff>203200</xdr:colOff>
      <xdr:row>14</xdr:row>
      <xdr:rowOff>40344</xdr:rowOff>
    </xdr:to>
    <xdr:cxnSp macro="">
      <xdr:nvCxnSpPr>
        <xdr:cNvPr id="448" name="直線コネクタ 447"/>
        <xdr:cNvCxnSpPr/>
      </xdr:nvCxnSpPr>
      <xdr:spPr>
        <a:xfrm flipV="1">
          <a:off x="14401800" y="24261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107163</xdr:rowOff>
    </xdr:from>
    <xdr:ext cx="736600" cy="259045"/>
    <xdr:sp macro="" textlink="">
      <xdr:nvSpPr>
        <xdr:cNvPr id="450" name="テキスト ボックス 449"/>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38735</xdr:rowOff>
    </xdr:from>
    <xdr:to>
      <xdr:col>68</xdr:col>
      <xdr:colOff>152400</xdr:colOff>
      <xdr:row>14</xdr:row>
      <xdr:rowOff>40344</xdr:rowOff>
    </xdr:to>
    <xdr:cxnSp macro="">
      <xdr:nvCxnSpPr>
        <xdr:cNvPr id="451" name="直線コネクタ 450"/>
        <xdr:cNvCxnSpPr/>
      </xdr:nvCxnSpPr>
      <xdr:spPr>
        <a:xfrm>
          <a:off x="13512800" y="243903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3" name="テキスト ボックス 452"/>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4" name="フローチャート: 判断 453"/>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136923</xdr:rowOff>
    </xdr:from>
    <xdr:ext cx="762000" cy="259045"/>
    <xdr:sp macro="" textlink="">
      <xdr:nvSpPr>
        <xdr:cNvPr id="455" name="テキスト ボックス 454"/>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6" name="フローチャート: 判断 455"/>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57" name="テキスト ボックス 456"/>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134451</xdr:rowOff>
    </xdr:from>
    <xdr:to>
      <xdr:col>77</xdr:col>
      <xdr:colOff>95250</xdr:colOff>
      <xdr:row>14</xdr:row>
      <xdr:rowOff>64601</xdr:rowOff>
    </xdr:to>
    <xdr:sp macro="" textlink="">
      <xdr:nvSpPr>
        <xdr:cNvPr id="463" name="楕円 462"/>
        <xdr:cNvSpPr/>
      </xdr:nvSpPr>
      <xdr:spPr>
        <a:xfrm>
          <a:off x="16129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74778</xdr:rowOff>
    </xdr:from>
    <xdr:ext cx="736600" cy="259045"/>
    <xdr:sp macro="" textlink="">
      <xdr:nvSpPr>
        <xdr:cNvPr id="464" name="テキスト ボックス 463"/>
        <xdr:cNvSpPr txBox="1"/>
      </xdr:nvSpPr>
      <xdr:spPr>
        <a:xfrm>
          <a:off x="15798800" y="2132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146516</xdr:rowOff>
    </xdr:from>
    <xdr:to>
      <xdr:col>73</xdr:col>
      <xdr:colOff>44450</xdr:colOff>
      <xdr:row>14</xdr:row>
      <xdr:rowOff>76666</xdr:rowOff>
    </xdr:to>
    <xdr:sp macro="" textlink="">
      <xdr:nvSpPr>
        <xdr:cNvPr id="465" name="楕円 464"/>
        <xdr:cNvSpPr/>
      </xdr:nvSpPr>
      <xdr:spPr>
        <a:xfrm>
          <a:off x="15240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86843</xdr:rowOff>
    </xdr:from>
    <xdr:ext cx="762000" cy="259045"/>
    <xdr:sp macro="" textlink="">
      <xdr:nvSpPr>
        <xdr:cNvPr id="466" name="テキスト ボックス 465"/>
        <xdr:cNvSpPr txBox="1"/>
      </xdr:nvSpPr>
      <xdr:spPr>
        <a:xfrm>
          <a:off x="14909800" y="214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160994</xdr:rowOff>
    </xdr:from>
    <xdr:to>
      <xdr:col>68</xdr:col>
      <xdr:colOff>203200</xdr:colOff>
      <xdr:row>14</xdr:row>
      <xdr:rowOff>91144</xdr:rowOff>
    </xdr:to>
    <xdr:sp macro="" textlink="">
      <xdr:nvSpPr>
        <xdr:cNvPr id="467" name="楕円 466"/>
        <xdr:cNvSpPr/>
      </xdr:nvSpPr>
      <xdr:spPr>
        <a:xfrm>
          <a:off x="14351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101321</xdr:rowOff>
    </xdr:from>
    <xdr:ext cx="762000" cy="259045"/>
    <xdr:sp macro="" textlink="">
      <xdr:nvSpPr>
        <xdr:cNvPr id="468" name="テキスト ボックス 467"/>
        <xdr:cNvSpPr txBox="1"/>
      </xdr:nvSpPr>
      <xdr:spPr>
        <a:xfrm>
          <a:off x="14020800" y="21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159385</xdr:rowOff>
    </xdr:from>
    <xdr:to>
      <xdr:col>64</xdr:col>
      <xdr:colOff>152400</xdr:colOff>
      <xdr:row>14</xdr:row>
      <xdr:rowOff>89535</xdr:rowOff>
    </xdr:to>
    <xdr:sp macro="" textlink="">
      <xdr:nvSpPr>
        <xdr:cNvPr id="469" name="楕円 468"/>
        <xdr:cNvSpPr/>
      </xdr:nvSpPr>
      <xdr:spPr>
        <a:xfrm>
          <a:off x="13462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99712</xdr:rowOff>
    </xdr:from>
    <xdr:ext cx="762000" cy="259045"/>
    <xdr:sp macro="" textlink="">
      <xdr:nvSpPr>
        <xdr:cNvPr id="470" name="テキスト ボックス 469"/>
        <xdr:cNvSpPr txBox="1"/>
      </xdr:nvSpPr>
      <xdr:spPr>
        <a:xfrm>
          <a:off x="13131800" y="215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485,928
467,206
61.78
259,651,004
256,074,412
3,193,388
111,085,282
182,821,162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会計年度任用職員制度の導入などにより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、人件費にかかる経常収支比率は前年度より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％となった。今後も民間でも実施可能な業務については積極的に委託化を進めるなど、一層の行財政改革により、人件費の抑制に努める。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88900</xdr:rowOff>
    </xdr:to>
    <xdr:cxnSp macro="">
      <xdr:nvCxnSpPr>
        <xdr:cNvPr id="66" name="直線コネクタ 65"/>
        <xdr:cNvCxnSpPr/>
      </xdr:nvCxnSpPr>
      <xdr:spPr>
        <a:xfrm>
          <a:off x="3987800" y="6200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43180</xdr:rowOff>
    </xdr:to>
    <xdr:cxnSp macro="">
      <xdr:nvCxnSpPr>
        <xdr:cNvPr id="69" name="直線コネクタ 68"/>
        <xdr:cNvCxnSpPr/>
      </xdr:nvCxnSpPr>
      <xdr:spPr>
        <a:xfrm flipV="1">
          <a:off x="3098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88900</xdr:rowOff>
    </xdr:to>
    <xdr:cxnSp macro="">
      <xdr:nvCxnSpPr>
        <xdr:cNvPr id="72" name="直線コネクタ 71"/>
        <xdr:cNvCxnSpPr/>
      </xdr:nvCxnSpPr>
      <xdr:spPr>
        <a:xfrm flipV="1">
          <a:off x="2209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111760</xdr:rowOff>
    </xdr:to>
    <xdr:cxnSp macro="">
      <xdr:nvCxnSpPr>
        <xdr:cNvPr id="75" name="直線コネクタ 74"/>
        <xdr:cNvCxnSpPr/>
      </xdr:nvCxnSpPr>
      <xdr:spPr>
        <a:xfrm flipV="1">
          <a:off x="1320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物件費にかかる経常収支比率については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11.4</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％となり、行財政改革プランの着実な実行などにより類似団体内平均値の</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15.1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％を下回っている。今後も更なる事務事業の見直しを行い、経費の削減に取り組んでいく。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127000</xdr:rowOff>
    </xdr:to>
    <xdr:cxnSp macro="">
      <xdr:nvCxnSpPr>
        <xdr:cNvPr id="129" name="直線コネクタ 128"/>
        <xdr:cNvCxnSpPr/>
      </xdr:nvCxnSpPr>
      <xdr:spPr>
        <a:xfrm flipV="1">
          <a:off x="15671800" y="24293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83457</xdr:rowOff>
    </xdr:from>
    <xdr:to>
      <xdr:col>78</xdr:col>
      <xdr:colOff>69850</xdr:colOff>
      <xdr:row>14</xdr:row>
      <xdr:rowOff>127000</xdr:rowOff>
    </xdr:to>
    <xdr:cxnSp macro="">
      <xdr:nvCxnSpPr>
        <xdr:cNvPr id="132" name="直線コネクタ 131"/>
        <xdr:cNvCxnSpPr/>
      </xdr:nvCxnSpPr>
      <xdr:spPr>
        <a:xfrm>
          <a:off x="14782800" y="248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83457</xdr:rowOff>
    </xdr:to>
    <xdr:cxnSp macro="">
      <xdr:nvCxnSpPr>
        <xdr:cNvPr id="135" name="直線コネクタ 134"/>
        <xdr:cNvCxnSpPr/>
      </xdr:nvCxnSpPr>
      <xdr:spPr>
        <a:xfrm>
          <a:off x="13893800" y="245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xdr:rowOff>
    </xdr:from>
    <xdr:to>
      <xdr:col>69</xdr:col>
      <xdr:colOff>92075</xdr:colOff>
      <xdr:row>14</xdr:row>
      <xdr:rowOff>50800</xdr:rowOff>
    </xdr:to>
    <xdr:cxnSp macro="">
      <xdr:nvCxnSpPr>
        <xdr:cNvPr id="138" name="直線コネクタ 137"/>
        <xdr:cNvCxnSpPr/>
      </xdr:nvCxnSpPr>
      <xdr:spPr>
        <a:xfrm>
          <a:off x="13004800" y="2407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149679</xdr:rowOff>
    </xdr:from>
    <xdr:to>
      <xdr:col>82</xdr:col>
      <xdr:colOff>158750</xdr:colOff>
      <xdr:row>14</xdr:row>
      <xdr:rowOff>79829</xdr:rowOff>
    </xdr:to>
    <xdr:sp macro="" textlink="">
      <xdr:nvSpPr>
        <xdr:cNvPr id="148" name="楕円 147"/>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166206</xdr:rowOff>
    </xdr:from>
    <xdr:ext cx="762000" cy="259045"/>
    <xdr:sp macro="" textlink="">
      <xdr:nvSpPr>
        <xdr:cNvPr id="149" name="物件費該当値テキスト"/>
        <xdr:cNvSpPr txBox="1"/>
      </xdr:nvSpPr>
      <xdr:spPr>
        <a:xfrm>
          <a:off x="165989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32657</xdr:rowOff>
    </xdr:from>
    <xdr:to>
      <xdr:col>74</xdr:col>
      <xdr:colOff>31750</xdr:colOff>
      <xdr:row>14</xdr:row>
      <xdr:rowOff>134257</xdr:rowOff>
    </xdr:to>
    <xdr:sp macro="" textlink="">
      <xdr:nvSpPr>
        <xdr:cNvPr id="152" name="楕円 151"/>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144434</xdr:rowOff>
    </xdr:from>
    <xdr:ext cx="762000" cy="259045"/>
    <xdr:sp macro="" textlink="">
      <xdr:nvSpPr>
        <xdr:cNvPr id="153" name="テキスト ボックス 152"/>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4" name="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6" name="楕円 155"/>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68234</xdr:rowOff>
    </xdr:from>
    <xdr:ext cx="762000" cy="259045"/>
    <xdr:sp macro="" textlink="">
      <xdr:nvSpPr>
        <xdr:cNvPr id="157" name="テキスト ボックス 156"/>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年度においては、扶助費にかかる経常収支比率は大きく改善し、</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16.9</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％となった。この要因は生活保護費の減と児童扶養手当の制度変更があげられる。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すると依然として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高くなっており、本市財政状況の硬直化の大きな要因となっている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状況は変わっていないため、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今後もより一層の適正化に努めていく必要がある。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60</xdr:row>
      <xdr:rowOff>139700</xdr:rowOff>
    </xdr:to>
    <xdr:cxnSp macro="">
      <xdr:nvCxnSpPr>
        <xdr:cNvPr id="190" name="直線コネクタ 189"/>
        <xdr:cNvCxnSpPr/>
      </xdr:nvCxnSpPr>
      <xdr:spPr>
        <a:xfrm flipV="1">
          <a:off x="3987800" y="100838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139700</xdr:rowOff>
    </xdr:to>
    <xdr:cxnSp macro="">
      <xdr:nvCxnSpPr>
        <xdr:cNvPr id="193" name="直線コネクタ 192"/>
        <xdr:cNvCxnSpPr/>
      </xdr:nvCxnSpPr>
      <xdr:spPr>
        <a:xfrm>
          <a:off x="3098800" y="10337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127000</xdr:rowOff>
    </xdr:to>
    <xdr:cxnSp macro="">
      <xdr:nvCxnSpPr>
        <xdr:cNvPr id="196" name="直線コネクタ 195"/>
        <xdr:cNvCxnSpPr/>
      </xdr:nvCxnSpPr>
      <xdr:spPr>
        <a:xfrm flipV="1">
          <a:off x="2209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101600</xdr:rowOff>
    </xdr:from>
    <xdr:to>
      <xdr:col>11</xdr:col>
      <xdr:colOff>9525</xdr:colOff>
      <xdr:row>60</xdr:row>
      <xdr:rowOff>127000</xdr:rowOff>
    </xdr:to>
    <xdr:cxnSp macro="">
      <xdr:nvCxnSpPr>
        <xdr:cNvPr id="199" name="直線コネクタ 198"/>
        <xdr:cNvCxnSpPr/>
      </xdr:nvCxnSpPr>
      <xdr:spPr>
        <a:xfrm>
          <a:off x="1320800" y="1038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9" name="楕円 208"/>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10"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88900</xdr:rowOff>
    </xdr:from>
    <xdr:to>
      <xdr:col>20</xdr:col>
      <xdr:colOff>38100</xdr:colOff>
      <xdr:row>61</xdr:row>
      <xdr:rowOff>19050</xdr:rowOff>
    </xdr:to>
    <xdr:sp macro="" textlink="">
      <xdr:nvSpPr>
        <xdr:cNvPr id="211" name="楕円 210"/>
        <xdr:cNvSpPr/>
      </xdr:nvSpPr>
      <xdr:spPr>
        <a:xfrm>
          <a:off x="3937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3827</xdr:rowOff>
    </xdr:from>
    <xdr:ext cx="736600" cy="259045"/>
    <xdr:sp macro="" textlink="">
      <xdr:nvSpPr>
        <xdr:cNvPr id="212" name="テキスト ボックス 211"/>
        <xdr:cNvSpPr txBox="1"/>
      </xdr:nvSpPr>
      <xdr:spPr>
        <a:xfrm>
          <a:off x="3606800" y="1046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3" name="楕円 212"/>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4" name="テキスト ボックス 213"/>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5" name="楕円 214"/>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6" name="テキスト ボックス 215"/>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50800</xdr:rowOff>
    </xdr:from>
    <xdr:to>
      <xdr:col>6</xdr:col>
      <xdr:colOff>171450</xdr:colOff>
      <xdr:row>60</xdr:row>
      <xdr:rowOff>152400</xdr:rowOff>
    </xdr:to>
    <xdr:sp macro="" textlink="">
      <xdr:nvSpPr>
        <xdr:cNvPr id="217" name="楕円 216"/>
        <xdr:cNvSpPr/>
      </xdr:nvSpPr>
      <xdr:spPr>
        <a:xfrm>
          <a:off x="1270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137177</xdr:rowOff>
    </xdr:from>
    <xdr:ext cx="762000" cy="259045"/>
    <xdr:sp macro="" textlink="">
      <xdr:nvSpPr>
        <xdr:cNvPr id="218" name="テキスト ボックス 217"/>
        <xdr:cNvSpPr txBox="1"/>
      </xdr:nvSpPr>
      <xdr:spPr>
        <a:xfrm>
          <a:off x="939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その他の経常収支比率については、類似団体内平均値</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13.4</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回る</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13.8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％となった。内訳は、維持補修費で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％、繰出金で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12.6</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％となり前年度と比較して、維持補修費が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ポイント、繰出金が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ポイントの増加となっている。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今後も、これまでに整備した施設等の老朽化に伴い維持補修費の増加が見込まれることもあり、引き続き計画的な保全に努める。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58</xdr:row>
      <xdr:rowOff>127000</xdr:rowOff>
    </xdr:to>
    <xdr:cxnSp macro="">
      <xdr:nvCxnSpPr>
        <xdr:cNvPr id="251" name="直線コネクタ 250"/>
        <xdr:cNvCxnSpPr/>
      </xdr:nvCxnSpPr>
      <xdr:spPr>
        <a:xfrm>
          <a:off x="15671800" y="9982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58</xdr:row>
      <xdr:rowOff>38100</xdr:rowOff>
    </xdr:to>
    <xdr:cxnSp macro="">
      <xdr:nvCxnSpPr>
        <xdr:cNvPr id="254" name="直線コネクタ 253"/>
        <xdr:cNvCxnSpPr/>
      </xdr:nvCxnSpPr>
      <xdr:spPr>
        <a:xfrm>
          <a:off x="14782800" y="9893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58</xdr:row>
      <xdr:rowOff>0</xdr:rowOff>
    </xdr:to>
    <xdr:cxnSp macro="">
      <xdr:nvCxnSpPr>
        <xdr:cNvPr id="257" name="直線コネクタ 256"/>
        <xdr:cNvCxnSpPr/>
      </xdr:nvCxnSpPr>
      <xdr:spPr>
        <a:xfrm flipV="1">
          <a:off x="13893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0</xdr:rowOff>
    </xdr:to>
    <xdr:cxnSp macro="">
      <xdr:nvCxnSpPr>
        <xdr:cNvPr id="260" name="直線コネクタ 259"/>
        <xdr:cNvCxnSpPr/>
      </xdr:nvCxnSpPr>
      <xdr:spPr>
        <a:xfrm>
          <a:off x="13004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158750</xdr:rowOff>
    </xdr:from>
    <xdr:to>
      <xdr:col>78</xdr:col>
      <xdr:colOff>120650</xdr:colOff>
      <xdr:row>58</xdr:row>
      <xdr:rowOff>88900</xdr:rowOff>
    </xdr:to>
    <xdr:sp macro="" textlink="">
      <xdr:nvSpPr>
        <xdr:cNvPr id="272" name="楕円 271"/>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73" name="テキスト ボックス 272"/>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4" name="楕円 273"/>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5" name="テキスト ボックス 274"/>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6" name="楕円 275"/>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7" name="テキスト ボックス 276"/>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8" name="楕円 277"/>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79" name="テキスト ボックス 278"/>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補助費等にかかる経常収支比率については、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特別定額給付金支給経費など新型コロナウイルス感染症対策が要因で</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依然として類似団体内平均値との乖離幅が大きいため、今後もより一層の適正化に努めていく必要がある。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66040</xdr:rowOff>
    </xdr:from>
    <xdr:to>
      <xdr:col>82</xdr:col>
      <xdr:colOff>107950</xdr:colOff>
      <xdr:row>36</xdr:row>
      <xdr:rowOff>96520</xdr:rowOff>
    </xdr:to>
    <xdr:cxnSp macro="">
      <xdr:nvCxnSpPr>
        <xdr:cNvPr id="312" name="直線コネクタ 311"/>
        <xdr:cNvCxnSpPr/>
      </xdr:nvCxnSpPr>
      <xdr:spPr>
        <a:xfrm>
          <a:off x="15671800" y="6238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66040</xdr:rowOff>
    </xdr:to>
    <xdr:cxnSp macro="">
      <xdr:nvCxnSpPr>
        <xdr:cNvPr id="315" name="直線コネクタ 314"/>
        <xdr:cNvCxnSpPr/>
      </xdr:nvCxnSpPr>
      <xdr:spPr>
        <a:xfrm>
          <a:off x="14782800" y="623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104140</xdr:rowOff>
    </xdr:to>
    <xdr:cxnSp macro="">
      <xdr:nvCxnSpPr>
        <xdr:cNvPr id="318" name="直線コネクタ 317"/>
        <xdr:cNvCxnSpPr/>
      </xdr:nvCxnSpPr>
      <xdr:spPr>
        <a:xfrm flipV="1">
          <a:off x="13893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165100</xdr:rowOff>
    </xdr:to>
    <xdr:cxnSp macro="">
      <xdr:nvCxnSpPr>
        <xdr:cNvPr id="321" name="直線コネクタ 320"/>
        <xdr:cNvCxnSpPr/>
      </xdr:nvCxnSpPr>
      <xdr:spPr>
        <a:xfrm flipV="1">
          <a:off x="13004800" y="627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45720</xdr:rowOff>
    </xdr:from>
    <xdr:to>
      <xdr:col>82</xdr:col>
      <xdr:colOff>158750</xdr:colOff>
      <xdr:row>36</xdr:row>
      <xdr:rowOff>147320</xdr:rowOff>
    </xdr:to>
    <xdr:sp macro="" textlink="">
      <xdr:nvSpPr>
        <xdr:cNvPr id="331" name="楕円 330"/>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17797</xdr:rowOff>
    </xdr:from>
    <xdr:ext cx="762000" cy="259045"/>
    <xdr:sp macro="" textlink="">
      <xdr:nvSpPr>
        <xdr:cNvPr id="332" name="補助費等該当値テキスト"/>
        <xdr:cNvSpPr txBox="1"/>
      </xdr:nvSpPr>
      <xdr:spPr>
        <a:xfrm>
          <a:off x="16598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xdr:rowOff>
    </xdr:from>
    <xdr:to>
      <xdr:col>78</xdr:col>
      <xdr:colOff>120650</xdr:colOff>
      <xdr:row>36</xdr:row>
      <xdr:rowOff>116840</xdr:rowOff>
    </xdr:to>
    <xdr:sp macro="" textlink="">
      <xdr:nvSpPr>
        <xdr:cNvPr id="333" name="楕円 332"/>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34" name="テキスト ボックス 333"/>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5" name="楕円 334"/>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36" name="テキスト ボックス 335"/>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7" name="楕円 336"/>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8" name="テキスト ボックス 337"/>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39" name="楕円 338"/>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40" name="テキスト ボックス 33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年度においては前年度より</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18.1</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％となった。将来世代への負担圧縮を見据えた借換債の発行抑制を</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年以来</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行っ</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借換債の対象額が</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したことが大きな要因である。花園ラグビー場の整備や文化創造館の建設等</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の大規模事業が一段落したため、現時点では今後の公債費は減少傾向であるが、令和</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5</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年度以降に体育館空調の導入など新たな大規模建設事業が予定されているため、再度</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公債費の負担が増加すること</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も考えられる</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。後年度世代に過度な負担を強いることのない市債の管理に努めていく必要がある。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78</xdr:row>
      <xdr:rowOff>134620</xdr:rowOff>
    </xdr:to>
    <xdr:cxnSp macro="">
      <xdr:nvCxnSpPr>
        <xdr:cNvPr id="373" name="直線コネクタ 372"/>
        <xdr:cNvCxnSpPr/>
      </xdr:nvCxnSpPr>
      <xdr:spPr>
        <a:xfrm>
          <a:off x="3987800" y="133096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78</xdr:row>
      <xdr:rowOff>27939</xdr:rowOff>
    </xdr:to>
    <xdr:cxnSp macro="">
      <xdr:nvCxnSpPr>
        <xdr:cNvPr id="376" name="直線コネクタ 375"/>
        <xdr:cNvCxnSpPr/>
      </xdr:nvCxnSpPr>
      <xdr:spPr>
        <a:xfrm flipV="1">
          <a:off x="3098800" y="13309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78</xdr:row>
      <xdr:rowOff>27939</xdr:rowOff>
    </xdr:to>
    <xdr:cxnSp macro="">
      <xdr:nvCxnSpPr>
        <xdr:cNvPr id="379" name="直線コネクタ 378"/>
        <xdr:cNvCxnSpPr/>
      </xdr:nvCxnSpPr>
      <xdr:spPr>
        <a:xfrm>
          <a:off x="2209800" y="132638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69850</xdr:rowOff>
    </xdr:to>
    <xdr:cxnSp macro="">
      <xdr:nvCxnSpPr>
        <xdr:cNvPr id="382" name="直線コネクタ 381"/>
        <xdr:cNvCxnSpPr/>
      </xdr:nvCxnSpPr>
      <xdr:spPr>
        <a:xfrm flipV="1">
          <a:off x="1320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92" name="楕円 391"/>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55897</xdr:rowOff>
    </xdr:from>
    <xdr:ext cx="762000" cy="259045"/>
    <xdr:sp macro="" textlink="">
      <xdr:nvSpPr>
        <xdr:cNvPr id="393" name="公債費該当値テキスト"/>
        <xdr:cNvSpPr txBox="1"/>
      </xdr:nvSpPr>
      <xdr:spPr>
        <a:xfrm>
          <a:off x="4914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4" name="楕円 393"/>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95" name="テキスト ボックス 394"/>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148589</xdr:rowOff>
    </xdr:from>
    <xdr:to>
      <xdr:col>15</xdr:col>
      <xdr:colOff>149225</xdr:colOff>
      <xdr:row>78</xdr:row>
      <xdr:rowOff>78739</xdr:rowOff>
    </xdr:to>
    <xdr:sp macro="" textlink="">
      <xdr:nvSpPr>
        <xdr:cNvPr id="396" name="楕円 395"/>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97" name="テキスト ボックス 396"/>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8" name="楕円 397"/>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99" name="テキスト ボックス 398"/>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0" name="楕円 399"/>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1" name="テキスト ボックス 400"/>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公債費以外の経常収支比率については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78.2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％となり、前年度より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77.0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％と比較しても依然高水準で硬直した状態であるといえる。主な内容として人件費、扶助費、補助費等の合計で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％となっており、前年度と比較して人件費は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扶助</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費は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、補助費等は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ポイントの悪化となり、今後もより一層の行財政改革の推進に努める。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62230</xdr:rowOff>
    </xdr:to>
    <xdr:cxnSp macro="">
      <xdr:nvCxnSpPr>
        <xdr:cNvPr id="434" name="直線コネクタ 433"/>
        <xdr:cNvCxnSpPr/>
      </xdr:nvCxnSpPr>
      <xdr:spPr>
        <a:xfrm flipV="1">
          <a:off x="15671800" y="131343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62230</xdr:rowOff>
    </xdr:to>
    <xdr:cxnSp macro="">
      <xdr:nvCxnSpPr>
        <xdr:cNvPr id="437" name="直線コネクタ 436"/>
        <xdr:cNvCxnSpPr/>
      </xdr:nvCxnSpPr>
      <xdr:spPr>
        <a:xfrm>
          <a:off x="14782800" y="131343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77470</xdr:rowOff>
    </xdr:to>
    <xdr:cxnSp macro="">
      <xdr:nvCxnSpPr>
        <xdr:cNvPr id="440" name="直線コネクタ 439"/>
        <xdr:cNvCxnSpPr/>
      </xdr:nvCxnSpPr>
      <xdr:spPr>
        <a:xfrm flipV="1">
          <a:off x="13893800" y="131343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77470</xdr:rowOff>
    </xdr:from>
    <xdr:to>
      <xdr:col>69</xdr:col>
      <xdr:colOff>92075</xdr:colOff>
      <xdr:row>77</xdr:row>
      <xdr:rowOff>77470</xdr:rowOff>
    </xdr:to>
    <xdr:cxnSp macro="">
      <xdr:nvCxnSpPr>
        <xdr:cNvPr id="443" name="直線コネクタ 442"/>
        <xdr:cNvCxnSpPr/>
      </xdr:nvCxnSpPr>
      <xdr:spPr>
        <a:xfrm>
          <a:off x="13004800" y="1327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3" name="楕円 452"/>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54"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5" name="楕円 454"/>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56" name="テキスト ボックス 455"/>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7" name="楕円 456"/>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58" name="テキスト ボックス 45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26670</xdr:rowOff>
    </xdr:from>
    <xdr:to>
      <xdr:col>69</xdr:col>
      <xdr:colOff>142875</xdr:colOff>
      <xdr:row>77</xdr:row>
      <xdr:rowOff>128270</xdr:rowOff>
    </xdr:to>
    <xdr:sp macro="" textlink="">
      <xdr:nvSpPr>
        <xdr:cNvPr id="459" name="楕円 458"/>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60" name="テキスト ボックス 459"/>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26670</xdr:rowOff>
    </xdr:from>
    <xdr:to>
      <xdr:col>65</xdr:col>
      <xdr:colOff>53975</xdr:colOff>
      <xdr:row>77</xdr:row>
      <xdr:rowOff>128270</xdr:rowOff>
    </xdr:to>
    <xdr:sp macro="" textlink="">
      <xdr:nvSpPr>
        <xdr:cNvPr id="461" name="楕円 460"/>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113047</xdr:rowOff>
    </xdr:from>
    <xdr:ext cx="762000" cy="259045"/>
    <xdr:sp macro="" textlink="">
      <xdr:nvSpPr>
        <xdr:cNvPr id="462" name="テキスト ボックス 461"/>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157800</xdr:rowOff>
    </xdr:from>
    <xdr:to>
      <xdr:col>29</xdr:col>
      <xdr:colOff>127000</xdr:colOff>
      <xdr:row>18</xdr:row>
      <xdr:rowOff>59319</xdr:rowOff>
    </xdr:to>
    <xdr:cxnSp macro="">
      <xdr:nvCxnSpPr>
        <xdr:cNvPr id="48" name="直線コネクタ 47"/>
        <xdr:cNvCxnSpPr/>
      </xdr:nvCxnSpPr>
      <xdr:spPr bwMode="auto">
        <a:xfrm flipV="1">
          <a:off x="5003800" y="3120075"/>
          <a:ext cx="647700" cy="72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59319</xdr:rowOff>
    </xdr:from>
    <xdr:to>
      <xdr:col>26</xdr:col>
      <xdr:colOff>50800</xdr:colOff>
      <xdr:row>18</xdr:row>
      <xdr:rowOff>95804</xdr:rowOff>
    </xdr:to>
    <xdr:cxnSp macro="">
      <xdr:nvCxnSpPr>
        <xdr:cNvPr id="51" name="直線コネクタ 50"/>
        <xdr:cNvCxnSpPr/>
      </xdr:nvCxnSpPr>
      <xdr:spPr bwMode="auto">
        <a:xfrm flipV="1">
          <a:off x="4305300" y="3193044"/>
          <a:ext cx="698500" cy="3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79390</xdr:rowOff>
    </xdr:from>
    <xdr:to>
      <xdr:col>22</xdr:col>
      <xdr:colOff>114300</xdr:colOff>
      <xdr:row>18</xdr:row>
      <xdr:rowOff>95804</xdr:rowOff>
    </xdr:to>
    <xdr:cxnSp macro="">
      <xdr:nvCxnSpPr>
        <xdr:cNvPr id="54" name="直線コネクタ 53"/>
        <xdr:cNvCxnSpPr/>
      </xdr:nvCxnSpPr>
      <xdr:spPr bwMode="auto">
        <a:xfrm>
          <a:off x="3606800" y="3213115"/>
          <a:ext cx="698500" cy="1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72258</xdr:rowOff>
    </xdr:from>
    <xdr:to>
      <xdr:col>18</xdr:col>
      <xdr:colOff>177800</xdr:colOff>
      <xdr:row>18</xdr:row>
      <xdr:rowOff>79390</xdr:rowOff>
    </xdr:to>
    <xdr:cxnSp macro="">
      <xdr:nvCxnSpPr>
        <xdr:cNvPr id="57" name="直線コネクタ 56"/>
        <xdr:cNvCxnSpPr/>
      </xdr:nvCxnSpPr>
      <xdr:spPr bwMode="auto">
        <a:xfrm>
          <a:off x="2908300" y="3205983"/>
          <a:ext cx="698500" cy="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107000</xdr:rowOff>
    </xdr:from>
    <xdr:to>
      <xdr:col>29</xdr:col>
      <xdr:colOff>177800</xdr:colOff>
      <xdr:row>18</xdr:row>
      <xdr:rowOff>37150</xdr:rowOff>
    </xdr:to>
    <xdr:sp macro="" textlink="">
      <xdr:nvSpPr>
        <xdr:cNvPr id="67" name="楕円 66"/>
        <xdr:cNvSpPr/>
      </xdr:nvSpPr>
      <xdr:spPr bwMode="auto">
        <a:xfrm>
          <a:off x="5600700" y="306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79077</xdr:rowOff>
    </xdr:from>
    <xdr:ext cx="762000" cy="259045"/>
    <xdr:sp macro="" textlink="">
      <xdr:nvSpPr>
        <xdr:cNvPr id="68" name="人口1人当たり決算額の推移該当値テキスト130"/>
        <xdr:cNvSpPr txBox="1"/>
      </xdr:nvSpPr>
      <xdr:spPr>
        <a:xfrm>
          <a:off x="5740400" y="304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8519</xdr:rowOff>
    </xdr:from>
    <xdr:to>
      <xdr:col>26</xdr:col>
      <xdr:colOff>101600</xdr:colOff>
      <xdr:row>18</xdr:row>
      <xdr:rowOff>110119</xdr:rowOff>
    </xdr:to>
    <xdr:sp macro="" textlink="">
      <xdr:nvSpPr>
        <xdr:cNvPr id="69" name="楕円 68"/>
        <xdr:cNvSpPr/>
      </xdr:nvSpPr>
      <xdr:spPr bwMode="auto">
        <a:xfrm>
          <a:off x="4953000" y="3142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94896</xdr:rowOff>
    </xdr:from>
    <xdr:ext cx="736600" cy="259045"/>
    <xdr:sp macro="" textlink="">
      <xdr:nvSpPr>
        <xdr:cNvPr id="70" name="テキスト ボックス 69"/>
        <xdr:cNvSpPr txBox="1"/>
      </xdr:nvSpPr>
      <xdr:spPr>
        <a:xfrm>
          <a:off x="4622800" y="32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45004</xdr:rowOff>
    </xdr:from>
    <xdr:to>
      <xdr:col>22</xdr:col>
      <xdr:colOff>165100</xdr:colOff>
      <xdr:row>18</xdr:row>
      <xdr:rowOff>146603</xdr:rowOff>
    </xdr:to>
    <xdr:sp macro="" textlink="">
      <xdr:nvSpPr>
        <xdr:cNvPr id="71" name="楕円 70"/>
        <xdr:cNvSpPr/>
      </xdr:nvSpPr>
      <xdr:spPr bwMode="auto">
        <a:xfrm>
          <a:off x="4254500" y="31787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131381</xdr:rowOff>
    </xdr:from>
    <xdr:ext cx="762000" cy="259045"/>
    <xdr:sp macro="" textlink="">
      <xdr:nvSpPr>
        <xdr:cNvPr id="72" name="テキスト ボックス 71"/>
        <xdr:cNvSpPr txBox="1"/>
      </xdr:nvSpPr>
      <xdr:spPr>
        <a:xfrm>
          <a:off x="3924300" y="326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28590</xdr:rowOff>
    </xdr:from>
    <xdr:to>
      <xdr:col>19</xdr:col>
      <xdr:colOff>38100</xdr:colOff>
      <xdr:row>18</xdr:row>
      <xdr:rowOff>130191</xdr:rowOff>
    </xdr:to>
    <xdr:sp macro="" textlink="">
      <xdr:nvSpPr>
        <xdr:cNvPr id="73" name="楕円 72"/>
        <xdr:cNvSpPr/>
      </xdr:nvSpPr>
      <xdr:spPr bwMode="auto">
        <a:xfrm>
          <a:off x="3556000" y="31623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114967</xdr:rowOff>
    </xdr:from>
    <xdr:ext cx="762000" cy="259045"/>
    <xdr:sp macro="" textlink="">
      <xdr:nvSpPr>
        <xdr:cNvPr id="74" name="テキスト ボックス 73"/>
        <xdr:cNvSpPr txBox="1"/>
      </xdr:nvSpPr>
      <xdr:spPr>
        <a:xfrm>
          <a:off x="3225800" y="324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21458</xdr:rowOff>
    </xdr:from>
    <xdr:to>
      <xdr:col>15</xdr:col>
      <xdr:colOff>101600</xdr:colOff>
      <xdr:row>18</xdr:row>
      <xdr:rowOff>123058</xdr:rowOff>
    </xdr:to>
    <xdr:sp macro="" textlink="">
      <xdr:nvSpPr>
        <xdr:cNvPr id="75" name="楕円 74"/>
        <xdr:cNvSpPr/>
      </xdr:nvSpPr>
      <xdr:spPr bwMode="auto">
        <a:xfrm>
          <a:off x="2857500" y="315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107835</xdr:rowOff>
    </xdr:from>
    <xdr:ext cx="762000" cy="259045"/>
    <xdr:sp macro="" textlink="">
      <xdr:nvSpPr>
        <xdr:cNvPr id="76" name="テキスト ボックス 75"/>
        <xdr:cNvSpPr txBox="1"/>
      </xdr:nvSpPr>
      <xdr:spPr>
        <a:xfrm>
          <a:off x="2527300" y="324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309728</xdr:rowOff>
    </xdr:from>
    <xdr:to>
      <xdr:col>29</xdr:col>
      <xdr:colOff>127000</xdr:colOff>
      <xdr:row>35</xdr:row>
      <xdr:rowOff>200343</xdr:rowOff>
    </xdr:to>
    <xdr:cxnSp macro="">
      <xdr:nvCxnSpPr>
        <xdr:cNvPr id="109" name="直線コネクタ 108"/>
        <xdr:cNvCxnSpPr/>
      </xdr:nvCxnSpPr>
      <xdr:spPr bwMode="auto">
        <a:xfrm flipV="1">
          <a:off x="5003800" y="6577178"/>
          <a:ext cx="647700" cy="23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105054</xdr:rowOff>
    </xdr:from>
    <xdr:to>
      <xdr:col>26</xdr:col>
      <xdr:colOff>50800</xdr:colOff>
      <xdr:row>35</xdr:row>
      <xdr:rowOff>200343</xdr:rowOff>
    </xdr:to>
    <xdr:cxnSp macro="">
      <xdr:nvCxnSpPr>
        <xdr:cNvPr id="112" name="直線コネクタ 111"/>
        <xdr:cNvCxnSpPr/>
      </xdr:nvCxnSpPr>
      <xdr:spPr bwMode="auto">
        <a:xfrm>
          <a:off x="4305300" y="6715404"/>
          <a:ext cx="698500" cy="9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105054</xdr:rowOff>
    </xdr:from>
    <xdr:to>
      <xdr:col>22</xdr:col>
      <xdr:colOff>114300</xdr:colOff>
      <xdr:row>35</xdr:row>
      <xdr:rowOff>260236</xdr:rowOff>
    </xdr:to>
    <xdr:cxnSp macro="">
      <xdr:nvCxnSpPr>
        <xdr:cNvPr id="115" name="直線コネクタ 114"/>
        <xdr:cNvCxnSpPr/>
      </xdr:nvCxnSpPr>
      <xdr:spPr bwMode="auto">
        <a:xfrm flipV="1">
          <a:off x="3606800" y="6715404"/>
          <a:ext cx="698500" cy="15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226784</xdr:rowOff>
    </xdr:from>
    <xdr:to>
      <xdr:col>18</xdr:col>
      <xdr:colOff>177800</xdr:colOff>
      <xdr:row>35</xdr:row>
      <xdr:rowOff>260236</xdr:rowOff>
    </xdr:to>
    <xdr:cxnSp macro="">
      <xdr:nvCxnSpPr>
        <xdr:cNvPr id="118" name="直線コネクタ 117"/>
        <xdr:cNvCxnSpPr/>
      </xdr:nvCxnSpPr>
      <xdr:spPr bwMode="auto">
        <a:xfrm>
          <a:off x="2908300" y="6837134"/>
          <a:ext cx="698500" cy="3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258928</xdr:rowOff>
    </xdr:from>
    <xdr:to>
      <xdr:col>29</xdr:col>
      <xdr:colOff>177800</xdr:colOff>
      <xdr:row>35</xdr:row>
      <xdr:rowOff>17628</xdr:rowOff>
    </xdr:to>
    <xdr:sp macro="" textlink="">
      <xdr:nvSpPr>
        <xdr:cNvPr id="128" name="楕円 127"/>
        <xdr:cNvSpPr/>
      </xdr:nvSpPr>
      <xdr:spPr bwMode="auto">
        <a:xfrm>
          <a:off x="5600700" y="6526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104005</xdr:rowOff>
    </xdr:from>
    <xdr:ext cx="762000" cy="259045"/>
    <xdr:sp macro="" textlink="">
      <xdr:nvSpPr>
        <xdr:cNvPr id="129" name="人口1人当たり決算額の推移該当値テキスト445"/>
        <xdr:cNvSpPr txBox="1"/>
      </xdr:nvSpPr>
      <xdr:spPr>
        <a:xfrm>
          <a:off x="5740400" y="637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149543</xdr:rowOff>
    </xdr:from>
    <xdr:to>
      <xdr:col>26</xdr:col>
      <xdr:colOff>101600</xdr:colOff>
      <xdr:row>35</xdr:row>
      <xdr:rowOff>251143</xdr:rowOff>
    </xdr:to>
    <xdr:sp macro="" textlink="">
      <xdr:nvSpPr>
        <xdr:cNvPr id="130" name="楕円 129"/>
        <xdr:cNvSpPr/>
      </xdr:nvSpPr>
      <xdr:spPr bwMode="auto">
        <a:xfrm>
          <a:off x="4953000" y="6759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235920</xdr:rowOff>
    </xdr:from>
    <xdr:ext cx="736600" cy="259045"/>
    <xdr:sp macro="" textlink="">
      <xdr:nvSpPr>
        <xdr:cNvPr id="131" name="テキスト ボックス 130"/>
        <xdr:cNvSpPr txBox="1"/>
      </xdr:nvSpPr>
      <xdr:spPr>
        <a:xfrm>
          <a:off x="4622800" y="684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54254</xdr:rowOff>
    </xdr:from>
    <xdr:to>
      <xdr:col>22</xdr:col>
      <xdr:colOff>165100</xdr:colOff>
      <xdr:row>35</xdr:row>
      <xdr:rowOff>155854</xdr:rowOff>
    </xdr:to>
    <xdr:sp macro="" textlink="">
      <xdr:nvSpPr>
        <xdr:cNvPr id="132" name="楕円 131"/>
        <xdr:cNvSpPr/>
      </xdr:nvSpPr>
      <xdr:spPr bwMode="auto">
        <a:xfrm>
          <a:off x="4254500" y="666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166031</xdr:rowOff>
    </xdr:from>
    <xdr:ext cx="762000" cy="259045"/>
    <xdr:sp macro="" textlink="">
      <xdr:nvSpPr>
        <xdr:cNvPr id="133" name="テキスト ボックス 132"/>
        <xdr:cNvSpPr txBox="1"/>
      </xdr:nvSpPr>
      <xdr:spPr>
        <a:xfrm>
          <a:off x="3924300" y="643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209436</xdr:rowOff>
    </xdr:from>
    <xdr:to>
      <xdr:col>19</xdr:col>
      <xdr:colOff>38100</xdr:colOff>
      <xdr:row>35</xdr:row>
      <xdr:rowOff>311036</xdr:rowOff>
    </xdr:to>
    <xdr:sp macro="" textlink="">
      <xdr:nvSpPr>
        <xdr:cNvPr id="134" name="楕円 133"/>
        <xdr:cNvSpPr/>
      </xdr:nvSpPr>
      <xdr:spPr bwMode="auto">
        <a:xfrm>
          <a:off x="3556000" y="681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295813</xdr:rowOff>
    </xdr:from>
    <xdr:ext cx="762000" cy="259045"/>
    <xdr:sp macro="" textlink="">
      <xdr:nvSpPr>
        <xdr:cNvPr id="135" name="テキスト ボックス 134"/>
        <xdr:cNvSpPr txBox="1"/>
      </xdr:nvSpPr>
      <xdr:spPr>
        <a:xfrm>
          <a:off x="3225800" y="690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175984</xdr:rowOff>
    </xdr:from>
    <xdr:to>
      <xdr:col>15</xdr:col>
      <xdr:colOff>101600</xdr:colOff>
      <xdr:row>35</xdr:row>
      <xdr:rowOff>277584</xdr:rowOff>
    </xdr:to>
    <xdr:sp macro="" textlink="">
      <xdr:nvSpPr>
        <xdr:cNvPr id="136" name="楕円 135"/>
        <xdr:cNvSpPr/>
      </xdr:nvSpPr>
      <xdr:spPr bwMode="auto">
        <a:xfrm>
          <a:off x="2857500" y="678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262361</xdr:rowOff>
    </xdr:from>
    <xdr:ext cx="762000" cy="259045"/>
    <xdr:sp macro="" textlink="">
      <xdr:nvSpPr>
        <xdr:cNvPr id="137" name="テキスト ボックス 136"/>
        <xdr:cNvSpPr txBox="1"/>
      </xdr:nvSpPr>
      <xdr:spPr>
        <a:xfrm>
          <a:off x="2527300" y="687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485,928
467,206
61.78
259,651,004
256,074,412
3,193,388
111,085,282
182,821,162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67103</xdr:rowOff>
    </xdr:from>
    <xdr:to>
      <xdr:col>24</xdr:col>
      <xdr:colOff>63500</xdr:colOff>
      <xdr:row>36</xdr:row>
      <xdr:rowOff>139635</xdr:rowOff>
    </xdr:to>
    <xdr:cxnSp macro="">
      <xdr:nvCxnSpPr>
        <xdr:cNvPr id="63" name="直線コネクタ 62"/>
        <xdr:cNvCxnSpPr/>
      </xdr:nvCxnSpPr>
      <xdr:spPr>
        <a:xfrm flipV="1">
          <a:off x="3797300" y="6239303"/>
          <a:ext cx="838200" cy="7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139635</xdr:rowOff>
    </xdr:from>
    <xdr:to>
      <xdr:col>19</xdr:col>
      <xdr:colOff>177800</xdr:colOff>
      <xdr:row>36</xdr:row>
      <xdr:rowOff>153416</xdr:rowOff>
    </xdr:to>
    <xdr:cxnSp macro="">
      <xdr:nvCxnSpPr>
        <xdr:cNvPr id="66" name="直線コネクタ 65"/>
        <xdr:cNvCxnSpPr/>
      </xdr:nvCxnSpPr>
      <xdr:spPr>
        <a:xfrm flipV="1">
          <a:off x="2908300" y="6311835"/>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136892</xdr:rowOff>
    </xdr:from>
    <xdr:to>
      <xdr:col>15</xdr:col>
      <xdr:colOff>50800</xdr:colOff>
      <xdr:row>36</xdr:row>
      <xdr:rowOff>153416</xdr:rowOff>
    </xdr:to>
    <xdr:cxnSp macro="">
      <xdr:nvCxnSpPr>
        <xdr:cNvPr id="69" name="直線コネクタ 68"/>
        <xdr:cNvCxnSpPr/>
      </xdr:nvCxnSpPr>
      <xdr:spPr>
        <a:xfrm>
          <a:off x="2019300" y="6309092"/>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136892</xdr:rowOff>
    </xdr:from>
    <xdr:to>
      <xdr:col>10</xdr:col>
      <xdr:colOff>114300</xdr:colOff>
      <xdr:row>36</xdr:row>
      <xdr:rowOff>139406</xdr:rowOff>
    </xdr:to>
    <xdr:cxnSp macro="">
      <xdr:nvCxnSpPr>
        <xdr:cNvPr id="72" name="直線コネクタ 71"/>
        <xdr:cNvCxnSpPr/>
      </xdr:nvCxnSpPr>
      <xdr:spPr>
        <a:xfrm flipV="1">
          <a:off x="1130300" y="630909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16303</xdr:rowOff>
    </xdr:from>
    <xdr:to>
      <xdr:col>24</xdr:col>
      <xdr:colOff>114300</xdr:colOff>
      <xdr:row>36</xdr:row>
      <xdr:rowOff>117903</xdr:rowOff>
    </xdr:to>
    <xdr:sp macro="" textlink="">
      <xdr:nvSpPr>
        <xdr:cNvPr id="82" name="楕円 81"/>
        <xdr:cNvSpPr/>
      </xdr:nvSpPr>
      <xdr:spPr>
        <a:xfrm>
          <a:off x="4584700" y="61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166180</xdr:rowOff>
    </xdr:from>
    <xdr:ext cx="534377" cy="259045"/>
    <xdr:sp macro="" textlink="">
      <xdr:nvSpPr>
        <xdr:cNvPr id="83" name="人件費該当値テキスト"/>
        <xdr:cNvSpPr txBox="1"/>
      </xdr:nvSpPr>
      <xdr:spPr>
        <a:xfrm>
          <a:off x="4686300" y="616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88835</xdr:rowOff>
    </xdr:from>
    <xdr:to>
      <xdr:col>20</xdr:col>
      <xdr:colOff>38100</xdr:colOff>
      <xdr:row>37</xdr:row>
      <xdr:rowOff>18985</xdr:rowOff>
    </xdr:to>
    <xdr:sp macro="" textlink="">
      <xdr:nvSpPr>
        <xdr:cNvPr id="84" name="楕円 83"/>
        <xdr:cNvSpPr/>
      </xdr:nvSpPr>
      <xdr:spPr>
        <a:xfrm>
          <a:off x="3746500" y="62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10112</xdr:rowOff>
    </xdr:from>
    <xdr:ext cx="534377" cy="259045"/>
    <xdr:sp macro="" textlink="">
      <xdr:nvSpPr>
        <xdr:cNvPr id="85" name="テキスト ボックス 84"/>
        <xdr:cNvSpPr txBox="1"/>
      </xdr:nvSpPr>
      <xdr:spPr>
        <a:xfrm>
          <a:off x="3530111" y="635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102616</xdr:rowOff>
    </xdr:from>
    <xdr:to>
      <xdr:col>15</xdr:col>
      <xdr:colOff>101600</xdr:colOff>
      <xdr:row>37</xdr:row>
      <xdr:rowOff>32766</xdr:rowOff>
    </xdr:to>
    <xdr:sp macro="" textlink="">
      <xdr:nvSpPr>
        <xdr:cNvPr id="86" name="楕円 85"/>
        <xdr:cNvSpPr/>
      </xdr:nvSpPr>
      <xdr:spPr>
        <a:xfrm>
          <a:off x="2857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23893</xdr:rowOff>
    </xdr:from>
    <xdr:ext cx="534377" cy="259045"/>
    <xdr:sp macro="" textlink="">
      <xdr:nvSpPr>
        <xdr:cNvPr id="87" name="テキスト ボックス 86"/>
        <xdr:cNvSpPr txBox="1"/>
      </xdr:nvSpPr>
      <xdr:spPr>
        <a:xfrm>
          <a:off x="2641111" y="63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86092</xdr:rowOff>
    </xdr:from>
    <xdr:to>
      <xdr:col>10</xdr:col>
      <xdr:colOff>165100</xdr:colOff>
      <xdr:row>37</xdr:row>
      <xdr:rowOff>16242</xdr:rowOff>
    </xdr:to>
    <xdr:sp macro="" textlink="">
      <xdr:nvSpPr>
        <xdr:cNvPr id="88" name="楕円 87"/>
        <xdr:cNvSpPr/>
      </xdr:nvSpPr>
      <xdr:spPr>
        <a:xfrm>
          <a:off x="1968500" y="62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7369</xdr:rowOff>
    </xdr:from>
    <xdr:ext cx="534377" cy="259045"/>
    <xdr:sp macro="" textlink="">
      <xdr:nvSpPr>
        <xdr:cNvPr id="89" name="テキスト ボックス 88"/>
        <xdr:cNvSpPr txBox="1"/>
      </xdr:nvSpPr>
      <xdr:spPr>
        <a:xfrm>
          <a:off x="1752111" y="63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88606</xdr:rowOff>
    </xdr:from>
    <xdr:to>
      <xdr:col>6</xdr:col>
      <xdr:colOff>38100</xdr:colOff>
      <xdr:row>37</xdr:row>
      <xdr:rowOff>18756</xdr:rowOff>
    </xdr:to>
    <xdr:sp macro="" textlink="">
      <xdr:nvSpPr>
        <xdr:cNvPr id="90" name="楕円 89"/>
        <xdr:cNvSpPr/>
      </xdr:nvSpPr>
      <xdr:spPr>
        <a:xfrm>
          <a:off x="1079500" y="62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9883</xdr:rowOff>
    </xdr:from>
    <xdr:ext cx="534377" cy="259045"/>
    <xdr:sp macro="" textlink="">
      <xdr:nvSpPr>
        <xdr:cNvPr id="91" name="テキスト ボックス 90"/>
        <xdr:cNvSpPr txBox="1"/>
      </xdr:nvSpPr>
      <xdr:spPr>
        <a:xfrm>
          <a:off x="863111" y="63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96342</xdr:rowOff>
    </xdr:from>
    <xdr:to>
      <xdr:col>24</xdr:col>
      <xdr:colOff>62865</xdr:colOff>
      <xdr:row>57</xdr:row>
      <xdr:rowOff>33058</xdr:rowOff>
    </xdr:to>
    <xdr:cxnSp macro="">
      <xdr:nvCxnSpPr>
        <xdr:cNvPr id="116" name="直線コネクタ 115"/>
        <xdr:cNvCxnSpPr/>
      </xdr:nvCxnSpPr>
      <xdr:spPr>
        <a:xfrm flipV="1">
          <a:off x="4633595" y="8668842"/>
          <a:ext cx="1270" cy="1136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36885</xdr:rowOff>
    </xdr:from>
    <xdr:ext cx="534377" cy="259045"/>
    <xdr:sp macro="" textlink="">
      <xdr:nvSpPr>
        <xdr:cNvPr id="117" name="物件費最小値テキスト"/>
        <xdr:cNvSpPr txBox="1"/>
      </xdr:nvSpPr>
      <xdr:spPr>
        <a:xfrm>
          <a:off x="4686300" y="9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33058</xdr:rowOff>
    </xdr:from>
    <xdr:to>
      <xdr:col>24</xdr:col>
      <xdr:colOff>152400</xdr:colOff>
      <xdr:row>57</xdr:row>
      <xdr:rowOff>33058</xdr:rowOff>
    </xdr:to>
    <xdr:cxnSp macro="">
      <xdr:nvCxnSpPr>
        <xdr:cNvPr id="118" name="直線コネクタ 117"/>
        <xdr:cNvCxnSpPr/>
      </xdr:nvCxnSpPr>
      <xdr:spPr>
        <a:xfrm>
          <a:off x="4546600" y="980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43019</xdr:rowOff>
    </xdr:from>
    <xdr:ext cx="534377" cy="259045"/>
    <xdr:sp macro="" textlink="">
      <xdr:nvSpPr>
        <xdr:cNvPr id="119" name="物件費最大値テキスト"/>
        <xdr:cNvSpPr txBox="1"/>
      </xdr:nvSpPr>
      <xdr:spPr>
        <a:xfrm>
          <a:off x="4686300" y="84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96342</xdr:rowOff>
    </xdr:from>
    <xdr:to>
      <xdr:col>24</xdr:col>
      <xdr:colOff>152400</xdr:colOff>
      <xdr:row>50</xdr:row>
      <xdr:rowOff>96342</xdr:rowOff>
    </xdr:to>
    <xdr:cxnSp macro="">
      <xdr:nvCxnSpPr>
        <xdr:cNvPr id="120" name="直線コネクタ 119"/>
        <xdr:cNvCxnSpPr/>
      </xdr:nvCxnSpPr>
      <xdr:spPr>
        <a:xfrm>
          <a:off x="4546600" y="86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97637</xdr:rowOff>
    </xdr:from>
    <xdr:to>
      <xdr:col>24</xdr:col>
      <xdr:colOff>63500</xdr:colOff>
      <xdr:row>57</xdr:row>
      <xdr:rowOff>49403</xdr:rowOff>
    </xdr:to>
    <xdr:cxnSp macro="">
      <xdr:nvCxnSpPr>
        <xdr:cNvPr id="121" name="直線コネクタ 120"/>
        <xdr:cNvCxnSpPr/>
      </xdr:nvCxnSpPr>
      <xdr:spPr>
        <a:xfrm flipV="1">
          <a:off x="3797300" y="9698837"/>
          <a:ext cx="8382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40721</xdr:rowOff>
    </xdr:from>
    <xdr:ext cx="534377" cy="259045"/>
    <xdr:sp macro="" textlink="">
      <xdr:nvSpPr>
        <xdr:cNvPr id="122" name="物件費平均値テキスト"/>
        <xdr:cNvSpPr txBox="1"/>
      </xdr:nvSpPr>
      <xdr:spPr>
        <a:xfrm>
          <a:off x="4686300" y="929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17844</xdr:rowOff>
    </xdr:from>
    <xdr:to>
      <xdr:col>24</xdr:col>
      <xdr:colOff>114300</xdr:colOff>
      <xdr:row>55</xdr:row>
      <xdr:rowOff>119444</xdr:rowOff>
    </xdr:to>
    <xdr:sp macro="" textlink="">
      <xdr:nvSpPr>
        <xdr:cNvPr id="123" name="フローチャート: 判断 122"/>
        <xdr:cNvSpPr/>
      </xdr:nvSpPr>
      <xdr:spPr>
        <a:xfrm>
          <a:off x="45847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49403</xdr:rowOff>
    </xdr:from>
    <xdr:to>
      <xdr:col>19</xdr:col>
      <xdr:colOff>177800</xdr:colOff>
      <xdr:row>57</xdr:row>
      <xdr:rowOff>101924</xdr:rowOff>
    </xdr:to>
    <xdr:cxnSp macro="">
      <xdr:nvCxnSpPr>
        <xdr:cNvPr id="124" name="直線コネクタ 123"/>
        <xdr:cNvCxnSpPr/>
      </xdr:nvCxnSpPr>
      <xdr:spPr>
        <a:xfrm flipV="1">
          <a:off x="2908300" y="9822053"/>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77203</xdr:rowOff>
    </xdr:from>
    <xdr:to>
      <xdr:col>20</xdr:col>
      <xdr:colOff>38100</xdr:colOff>
      <xdr:row>56</xdr:row>
      <xdr:rowOff>7353</xdr:rowOff>
    </xdr:to>
    <xdr:sp macro="" textlink="">
      <xdr:nvSpPr>
        <xdr:cNvPr id="125" name="フローチャート: 判断 124"/>
        <xdr:cNvSpPr/>
      </xdr:nvSpPr>
      <xdr:spPr>
        <a:xfrm>
          <a:off x="3746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23880</xdr:rowOff>
    </xdr:from>
    <xdr:ext cx="534377" cy="259045"/>
    <xdr:sp macro="" textlink="">
      <xdr:nvSpPr>
        <xdr:cNvPr id="126" name="テキスト ボックス 125"/>
        <xdr:cNvSpPr txBox="1"/>
      </xdr:nvSpPr>
      <xdr:spPr>
        <a:xfrm>
          <a:off x="3530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101924</xdr:rowOff>
    </xdr:from>
    <xdr:to>
      <xdr:col>15</xdr:col>
      <xdr:colOff>50800</xdr:colOff>
      <xdr:row>57</xdr:row>
      <xdr:rowOff>131928</xdr:rowOff>
    </xdr:to>
    <xdr:cxnSp macro="">
      <xdr:nvCxnSpPr>
        <xdr:cNvPr id="127" name="直線コネクタ 126"/>
        <xdr:cNvCxnSpPr/>
      </xdr:nvCxnSpPr>
      <xdr:spPr>
        <a:xfrm flipV="1">
          <a:off x="2019300" y="9874574"/>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118370</xdr:rowOff>
    </xdr:from>
    <xdr:to>
      <xdr:col>15</xdr:col>
      <xdr:colOff>101600</xdr:colOff>
      <xdr:row>56</xdr:row>
      <xdr:rowOff>48520</xdr:rowOff>
    </xdr:to>
    <xdr:sp macro="" textlink="">
      <xdr:nvSpPr>
        <xdr:cNvPr id="128" name="フローチャート: 判断 127"/>
        <xdr:cNvSpPr/>
      </xdr:nvSpPr>
      <xdr:spPr>
        <a:xfrm>
          <a:off x="2857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65047</xdr:rowOff>
    </xdr:from>
    <xdr:ext cx="534377" cy="259045"/>
    <xdr:sp macro="" textlink="">
      <xdr:nvSpPr>
        <xdr:cNvPr id="129" name="テキスト ボックス 128"/>
        <xdr:cNvSpPr txBox="1"/>
      </xdr:nvSpPr>
      <xdr:spPr>
        <a:xfrm>
          <a:off x="2641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131756</xdr:rowOff>
    </xdr:from>
    <xdr:to>
      <xdr:col>10</xdr:col>
      <xdr:colOff>114300</xdr:colOff>
      <xdr:row>57</xdr:row>
      <xdr:rowOff>131928</xdr:rowOff>
    </xdr:to>
    <xdr:cxnSp macro="">
      <xdr:nvCxnSpPr>
        <xdr:cNvPr id="130" name="直線コネクタ 129"/>
        <xdr:cNvCxnSpPr/>
      </xdr:nvCxnSpPr>
      <xdr:spPr>
        <a:xfrm>
          <a:off x="1130300" y="9904406"/>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162147</xdr:rowOff>
    </xdr:from>
    <xdr:to>
      <xdr:col>10</xdr:col>
      <xdr:colOff>165100</xdr:colOff>
      <xdr:row>56</xdr:row>
      <xdr:rowOff>92297</xdr:rowOff>
    </xdr:to>
    <xdr:sp macro="" textlink="">
      <xdr:nvSpPr>
        <xdr:cNvPr id="131" name="フローチャート: 判断 130"/>
        <xdr:cNvSpPr/>
      </xdr:nvSpPr>
      <xdr:spPr>
        <a:xfrm>
          <a:off x="1968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108824</xdr:rowOff>
    </xdr:from>
    <xdr:ext cx="534377" cy="259045"/>
    <xdr:sp macro="" textlink="">
      <xdr:nvSpPr>
        <xdr:cNvPr id="132" name="テキスト ボックス 131"/>
        <xdr:cNvSpPr txBox="1"/>
      </xdr:nvSpPr>
      <xdr:spPr>
        <a:xfrm>
          <a:off x="1752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140240</xdr:rowOff>
    </xdr:from>
    <xdr:to>
      <xdr:col>6</xdr:col>
      <xdr:colOff>38100</xdr:colOff>
      <xdr:row>56</xdr:row>
      <xdr:rowOff>70390</xdr:rowOff>
    </xdr:to>
    <xdr:sp macro="" textlink="">
      <xdr:nvSpPr>
        <xdr:cNvPr id="133" name="フローチャート: 判断 132"/>
        <xdr:cNvSpPr/>
      </xdr:nvSpPr>
      <xdr:spPr>
        <a:xfrm>
          <a:off x="1079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86917</xdr:rowOff>
    </xdr:from>
    <xdr:ext cx="534377" cy="259045"/>
    <xdr:sp macro="" textlink="">
      <xdr:nvSpPr>
        <xdr:cNvPr id="134" name="テキスト ボックス 133"/>
        <xdr:cNvSpPr txBox="1"/>
      </xdr:nvSpPr>
      <xdr:spPr>
        <a:xfrm>
          <a:off x="863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46837</xdr:rowOff>
    </xdr:from>
    <xdr:to>
      <xdr:col>24</xdr:col>
      <xdr:colOff>114300</xdr:colOff>
      <xdr:row>56</xdr:row>
      <xdr:rowOff>148437</xdr:rowOff>
    </xdr:to>
    <xdr:sp macro="" textlink="">
      <xdr:nvSpPr>
        <xdr:cNvPr id="140" name="楕円 139"/>
        <xdr:cNvSpPr/>
      </xdr:nvSpPr>
      <xdr:spPr>
        <a:xfrm>
          <a:off x="4584700" y="96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133214</xdr:rowOff>
    </xdr:from>
    <xdr:ext cx="534377" cy="259045"/>
    <xdr:sp macro="" textlink="">
      <xdr:nvSpPr>
        <xdr:cNvPr id="141" name="物件費該当値テキスト"/>
        <xdr:cNvSpPr txBox="1"/>
      </xdr:nvSpPr>
      <xdr:spPr>
        <a:xfrm>
          <a:off x="4686300" y="95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170053</xdr:rowOff>
    </xdr:from>
    <xdr:to>
      <xdr:col>20</xdr:col>
      <xdr:colOff>38100</xdr:colOff>
      <xdr:row>57</xdr:row>
      <xdr:rowOff>100203</xdr:rowOff>
    </xdr:to>
    <xdr:sp macro="" textlink="">
      <xdr:nvSpPr>
        <xdr:cNvPr id="142" name="楕円 141"/>
        <xdr:cNvSpPr/>
      </xdr:nvSpPr>
      <xdr:spPr>
        <a:xfrm>
          <a:off x="3746500" y="97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91330</xdr:rowOff>
    </xdr:from>
    <xdr:ext cx="534377" cy="259045"/>
    <xdr:sp macro="" textlink="">
      <xdr:nvSpPr>
        <xdr:cNvPr id="143" name="テキスト ボックス 142"/>
        <xdr:cNvSpPr txBox="1"/>
      </xdr:nvSpPr>
      <xdr:spPr>
        <a:xfrm>
          <a:off x="3530111" y="98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51124</xdr:rowOff>
    </xdr:from>
    <xdr:to>
      <xdr:col>15</xdr:col>
      <xdr:colOff>101600</xdr:colOff>
      <xdr:row>57</xdr:row>
      <xdr:rowOff>152724</xdr:rowOff>
    </xdr:to>
    <xdr:sp macro="" textlink="">
      <xdr:nvSpPr>
        <xdr:cNvPr id="144" name="楕円 143"/>
        <xdr:cNvSpPr/>
      </xdr:nvSpPr>
      <xdr:spPr>
        <a:xfrm>
          <a:off x="2857500" y="98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143851</xdr:rowOff>
    </xdr:from>
    <xdr:ext cx="534377" cy="259045"/>
    <xdr:sp macro="" textlink="">
      <xdr:nvSpPr>
        <xdr:cNvPr id="145" name="テキスト ボックス 144"/>
        <xdr:cNvSpPr txBox="1"/>
      </xdr:nvSpPr>
      <xdr:spPr>
        <a:xfrm>
          <a:off x="2641111" y="99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81128</xdr:rowOff>
    </xdr:from>
    <xdr:to>
      <xdr:col>10</xdr:col>
      <xdr:colOff>165100</xdr:colOff>
      <xdr:row>58</xdr:row>
      <xdr:rowOff>11278</xdr:rowOff>
    </xdr:to>
    <xdr:sp macro="" textlink="">
      <xdr:nvSpPr>
        <xdr:cNvPr id="146" name="楕円 145"/>
        <xdr:cNvSpPr/>
      </xdr:nvSpPr>
      <xdr:spPr>
        <a:xfrm>
          <a:off x="1968500" y="98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2405</xdr:rowOff>
    </xdr:from>
    <xdr:ext cx="534377" cy="259045"/>
    <xdr:sp macro="" textlink="">
      <xdr:nvSpPr>
        <xdr:cNvPr id="147" name="テキスト ボックス 146"/>
        <xdr:cNvSpPr txBox="1"/>
      </xdr:nvSpPr>
      <xdr:spPr>
        <a:xfrm>
          <a:off x="1752111" y="99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80956</xdr:rowOff>
    </xdr:from>
    <xdr:to>
      <xdr:col>6</xdr:col>
      <xdr:colOff>38100</xdr:colOff>
      <xdr:row>58</xdr:row>
      <xdr:rowOff>11106</xdr:rowOff>
    </xdr:to>
    <xdr:sp macro="" textlink="">
      <xdr:nvSpPr>
        <xdr:cNvPr id="148" name="楕円 147"/>
        <xdr:cNvSpPr/>
      </xdr:nvSpPr>
      <xdr:spPr>
        <a:xfrm>
          <a:off x="1079500" y="98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2233</xdr:rowOff>
    </xdr:from>
    <xdr:ext cx="534377" cy="259045"/>
    <xdr:sp macro="" textlink="">
      <xdr:nvSpPr>
        <xdr:cNvPr id="149" name="テキスト ボックス 148"/>
        <xdr:cNvSpPr txBox="1"/>
      </xdr:nvSpPr>
      <xdr:spPr>
        <a:xfrm>
          <a:off x="863111" y="994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3" name="直線コネクタ 172"/>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4"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5" name="直線コネクタ 174"/>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6"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7" name="直線コネクタ 176"/>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142215</xdr:rowOff>
    </xdr:from>
    <xdr:to>
      <xdr:col>24</xdr:col>
      <xdr:colOff>63500</xdr:colOff>
      <xdr:row>77</xdr:row>
      <xdr:rowOff>144805</xdr:rowOff>
    </xdr:to>
    <xdr:cxnSp macro="">
      <xdr:nvCxnSpPr>
        <xdr:cNvPr id="178" name="直線コネクタ 177"/>
        <xdr:cNvCxnSpPr/>
      </xdr:nvCxnSpPr>
      <xdr:spPr>
        <a:xfrm>
          <a:off x="3797300" y="13343865"/>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9"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80" name="フローチャート: 判断 179"/>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142215</xdr:rowOff>
    </xdr:from>
    <xdr:to>
      <xdr:col>19</xdr:col>
      <xdr:colOff>177800</xdr:colOff>
      <xdr:row>77</xdr:row>
      <xdr:rowOff>153873</xdr:rowOff>
    </xdr:to>
    <xdr:cxnSp macro="">
      <xdr:nvCxnSpPr>
        <xdr:cNvPr id="181" name="直線コネクタ 180"/>
        <xdr:cNvCxnSpPr/>
      </xdr:nvCxnSpPr>
      <xdr:spPr>
        <a:xfrm flipV="1">
          <a:off x="2908300" y="13343865"/>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2" name="フローチャート: 判断 181"/>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3" name="テキスト ボックス 182"/>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153036</xdr:rowOff>
    </xdr:from>
    <xdr:to>
      <xdr:col>15</xdr:col>
      <xdr:colOff>50800</xdr:colOff>
      <xdr:row>77</xdr:row>
      <xdr:rowOff>153873</xdr:rowOff>
    </xdr:to>
    <xdr:cxnSp macro="">
      <xdr:nvCxnSpPr>
        <xdr:cNvPr id="184" name="直線コネクタ 183"/>
        <xdr:cNvCxnSpPr/>
      </xdr:nvCxnSpPr>
      <xdr:spPr>
        <a:xfrm>
          <a:off x="2019300" y="13354686"/>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5" name="フローチャート: 判断 184"/>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6" name="テキスト ボックス 185"/>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137795</xdr:rowOff>
    </xdr:from>
    <xdr:to>
      <xdr:col>10</xdr:col>
      <xdr:colOff>114300</xdr:colOff>
      <xdr:row>77</xdr:row>
      <xdr:rowOff>153036</xdr:rowOff>
    </xdr:to>
    <xdr:cxnSp macro="">
      <xdr:nvCxnSpPr>
        <xdr:cNvPr id="187" name="直線コネクタ 186"/>
        <xdr:cNvCxnSpPr/>
      </xdr:nvCxnSpPr>
      <xdr:spPr>
        <a:xfrm>
          <a:off x="1130300" y="133394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8" name="フローチャート: 判断 187"/>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9" name="テキスト ボックス 188"/>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90" name="フローチャート: 判断 189"/>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91" name="テキスト ボックス 190"/>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94005</xdr:rowOff>
    </xdr:from>
    <xdr:to>
      <xdr:col>24</xdr:col>
      <xdr:colOff>114300</xdr:colOff>
      <xdr:row>78</xdr:row>
      <xdr:rowOff>24155</xdr:rowOff>
    </xdr:to>
    <xdr:sp macro="" textlink="">
      <xdr:nvSpPr>
        <xdr:cNvPr id="197" name="楕円 196"/>
        <xdr:cNvSpPr/>
      </xdr:nvSpPr>
      <xdr:spPr>
        <a:xfrm>
          <a:off x="4584700" y="132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72432</xdr:rowOff>
    </xdr:from>
    <xdr:ext cx="469744" cy="259045"/>
    <xdr:sp macro="" textlink="">
      <xdr:nvSpPr>
        <xdr:cNvPr id="198" name="維持補修費該当値テキスト"/>
        <xdr:cNvSpPr txBox="1"/>
      </xdr:nvSpPr>
      <xdr:spPr>
        <a:xfrm>
          <a:off x="4686300" y="132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91415</xdr:rowOff>
    </xdr:from>
    <xdr:to>
      <xdr:col>20</xdr:col>
      <xdr:colOff>38100</xdr:colOff>
      <xdr:row>78</xdr:row>
      <xdr:rowOff>21565</xdr:rowOff>
    </xdr:to>
    <xdr:sp macro="" textlink="">
      <xdr:nvSpPr>
        <xdr:cNvPr id="199" name="楕円 198"/>
        <xdr:cNvSpPr/>
      </xdr:nvSpPr>
      <xdr:spPr>
        <a:xfrm>
          <a:off x="3746500" y="132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12692</xdr:rowOff>
    </xdr:from>
    <xdr:ext cx="469744" cy="259045"/>
    <xdr:sp macro="" textlink="">
      <xdr:nvSpPr>
        <xdr:cNvPr id="200" name="テキスト ボックス 199"/>
        <xdr:cNvSpPr txBox="1"/>
      </xdr:nvSpPr>
      <xdr:spPr>
        <a:xfrm>
          <a:off x="3562428" y="1338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103073</xdr:rowOff>
    </xdr:from>
    <xdr:to>
      <xdr:col>15</xdr:col>
      <xdr:colOff>101600</xdr:colOff>
      <xdr:row>78</xdr:row>
      <xdr:rowOff>33223</xdr:rowOff>
    </xdr:to>
    <xdr:sp macro="" textlink="">
      <xdr:nvSpPr>
        <xdr:cNvPr id="201" name="楕円 200"/>
        <xdr:cNvSpPr/>
      </xdr:nvSpPr>
      <xdr:spPr>
        <a:xfrm>
          <a:off x="2857500" y="133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24350</xdr:rowOff>
    </xdr:from>
    <xdr:ext cx="469744" cy="259045"/>
    <xdr:sp macro="" textlink="">
      <xdr:nvSpPr>
        <xdr:cNvPr id="202" name="テキスト ボックス 201"/>
        <xdr:cNvSpPr txBox="1"/>
      </xdr:nvSpPr>
      <xdr:spPr>
        <a:xfrm>
          <a:off x="2673428" y="1339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102236</xdr:rowOff>
    </xdr:from>
    <xdr:to>
      <xdr:col>10</xdr:col>
      <xdr:colOff>165100</xdr:colOff>
      <xdr:row>78</xdr:row>
      <xdr:rowOff>32386</xdr:rowOff>
    </xdr:to>
    <xdr:sp macro="" textlink="">
      <xdr:nvSpPr>
        <xdr:cNvPr id="203" name="楕円 202"/>
        <xdr:cNvSpPr/>
      </xdr:nvSpPr>
      <xdr:spPr>
        <a:xfrm>
          <a:off x="1968500" y="133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23513</xdr:rowOff>
    </xdr:from>
    <xdr:ext cx="469744" cy="259045"/>
    <xdr:sp macro="" textlink="">
      <xdr:nvSpPr>
        <xdr:cNvPr id="204" name="テキスト ボックス 203"/>
        <xdr:cNvSpPr txBox="1"/>
      </xdr:nvSpPr>
      <xdr:spPr>
        <a:xfrm>
          <a:off x="1784428" y="1339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86995</xdr:rowOff>
    </xdr:from>
    <xdr:to>
      <xdr:col>6</xdr:col>
      <xdr:colOff>38100</xdr:colOff>
      <xdr:row>78</xdr:row>
      <xdr:rowOff>17145</xdr:rowOff>
    </xdr:to>
    <xdr:sp macro="" textlink="">
      <xdr:nvSpPr>
        <xdr:cNvPr id="205" name="楕円 204"/>
        <xdr:cNvSpPr/>
      </xdr:nvSpPr>
      <xdr:spPr>
        <a:xfrm>
          <a:off x="1079500" y="132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8272</xdr:rowOff>
    </xdr:from>
    <xdr:ext cx="469744" cy="259045"/>
    <xdr:sp macro="" textlink="">
      <xdr:nvSpPr>
        <xdr:cNvPr id="206" name="テキスト ボックス 205"/>
        <xdr:cNvSpPr txBox="1"/>
      </xdr:nvSpPr>
      <xdr:spPr>
        <a:xfrm>
          <a:off x="895428"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31" name="直線コネクタ 230"/>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2"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3" name="直線コネクタ 232"/>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4"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5" name="直線コネクタ 234"/>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35852</xdr:rowOff>
    </xdr:from>
    <xdr:to>
      <xdr:col>24</xdr:col>
      <xdr:colOff>63500</xdr:colOff>
      <xdr:row>92</xdr:row>
      <xdr:rowOff>55487</xdr:rowOff>
    </xdr:to>
    <xdr:cxnSp macro="">
      <xdr:nvCxnSpPr>
        <xdr:cNvPr id="236" name="直線コネクタ 235"/>
        <xdr:cNvCxnSpPr/>
      </xdr:nvCxnSpPr>
      <xdr:spPr>
        <a:xfrm flipV="1">
          <a:off x="3797300" y="15809252"/>
          <a:ext cx="8382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7"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8" name="フローチャート: 判断 237"/>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55487</xdr:rowOff>
    </xdr:from>
    <xdr:to>
      <xdr:col>19</xdr:col>
      <xdr:colOff>177800</xdr:colOff>
      <xdr:row>92</xdr:row>
      <xdr:rowOff>97879</xdr:rowOff>
    </xdr:to>
    <xdr:cxnSp macro="">
      <xdr:nvCxnSpPr>
        <xdr:cNvPr id="239" name="直線コネクタ 238"/>
        <xdr:cNvCxnSpPr/>
      </xdr:nvCxnSpPr>
      <xdr:spPr>
        <a:xfrm flipV="1">
          <a:off x="2908300" y="15828887"/>
          <a:ext cx="889000" cy="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40" name="フローチャート: 判断 239"/>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41" name="テキスト ボックス 240"/>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48133</xdr:rowOff>
    </xdr:from>
    <xdr:to>
      <xdr:col>15</xdr:col>
      <xdr:colOff>50800</xdr:colOff>
      <xdr:row>92</xdr:row>
      <xdr:rowOff>97879</xdr:rowOff>
    </xdr:to>
    <xdr:cxnSp macro="">
      <xdr:nvCxnSpPr>
        <xdr:cNvPr id="242" name="直線コネクタ 241"/>
        <xdr:cNvCxnSpPr/>
      </xdr:nvCxnSpPr>
      <xdr:spPr>
        <a:xfrm>
          <a:off x="2019300" y="15821533"/>
          <a:ext cx="889000" cy="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3" name="フローチャート: 判断 242"/>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4" name="テキスト ボックス 243"/>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48133</xdr:rowOff>
    </xdr:from>
    <xdr:to>
      <xdr:col>10</xdr:col>
      <xdr:colOff>114300</xdr:colOff>
      <xdr:row>92</xdr:row>
      <xdr:rowOff>78003</xdr:rowOff>
    </xdr:to>
    <xdr:cxnSp macro="">
      <xdr:nvCxnSpPr>
        <xdr:cNvPr id="245" name="直線コネクタ 244"/>
        <xdr:cNvCxnSpPr/>
      </xdr:nvCxnSpPr>
      <xdr:spPr>
        <a:xfrm flipV="1">
          <a:off x="1130300" y="15821533"/>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6" name="フローチャート: 判断 245"/>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7" name="テキスト ボックス 246"/>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8" name="フローチャート: 判断 247"/>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9" name="テキスト ボックス 248"/>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156502</xdr:rowOff>
    </xdr:from>
    <xdr:to>
      <xdr:col>24</xdr:col>
      <xdr:colOff>114300</xdr:colOff>
      <xdr:row>92</xdr:row>
      <xdr:rowOff>86652</xdr:rowOff>
    </xdr:to>
    <xdr:sp macro="" textlink="">
      <xdr:nvSpPr>
        <xdr:cNvPr id="255" name="楕円 254"/>
        <xdr:cNvSpPr/>
      </xdr:nvSpPr>
      <xdr:spPr>
        <a:xfrm>
          <a:off x="4584700" y="1575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7929</xdr:rowOff>
    </xdr:from>
    <xdr:ext cx="599010" cy="259045"/>
    <xdr:sp macro="" textlink="">
      <xdr:nvSpPr>
        <xdr:cNvPr id="256" name="扶助費該当値テキスト"/>
        <xdr:cNvSpPr txBox="1"/>
      </xdr:nvSpPr>
      <xdr:spPr>
        <a:xfrm>
          <a:off x="4686300" y="1560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4687</xdr:rowOff>
    </xdr:from>
    <xdr:to>
      <xdr:col>20</xdr:col>
      <xdr:colOff>38100</xdr:colOff>
      <xdr:row>92</xdr:row>
      <xdr:rowOff>106287</xdr:rowOff>
    </xdr:to>
    <xdr:sp macro="" textlink="">
      <xdr:nvSpPr>
        <xdr:cNvPr id="257" name="楕円 256"/>
        <xdr:cNvSpPr/>
      </xdr:nvSpPr>
      <xdr:spPr>
        <a:xfrm>
          <a:off x="3746500" y="157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122814</xdr:rowOff>
    </xdr:from>
    <xdr:ext cx="599010" cy="259045"/>
    <xdr:sp macro="" textlink="">
      <xdr:nvSpPr>
        <xdr:cNvPr id="258" name="テキスト ボックス 257"/>
        <xdr:cNvSpPr txBox="1"/>
      </xdr:nvSpPr>
      <xdr:spPr>
        <a:xfrm>
          <a:off x="3497795" y="1555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47079</xdr:rowOff>
    </xdr:from>
    <xdr:to>
      <xdr:col>15</xdr:col>
      <xdr:colOff>101600</xdr:colOff>
      <xdr:row>92</xdr:row>
      <xdr:rowOff>148679</xdr:rowOff>
    </xdr:to>
    <xdr:sp macro="" textlink="">
      <xdr:nvSpPr>
        <xdr:cNvPr id="259" name="楕円 258"/>
        <xdr:cNvSpPr/>
      </xdr:nvSpPr>
      <xdr:spPr>
        <a:xfrm>
          <a:off x="2857500" y="158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165206</xdr:rowOff>
    </xdr:from>
    <xdr:ext cx="599010" cy="259045"/>
    <xdr:sp macro="" textlink="">
      <xdr:nvSpPr>
        <xdr:cNvPr id="260" name="テキスト ボックス 259"/>
        <xdr:cNvSpPr txBox="1"/>
      </xdr:nvSpPr>
      <xdr:spPr>
        <a:xfrm>
          <a:off x="2608795" y="155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168783</xdr:rowOff>
    </xdr:from>
    <xdr:to>
      <xdr:col>10</xdr:col>
      <xdr:colOff>165100</xdr:colOff>
      <xdr:row>92</xdr:row>
      <xdr:rowOff>98933</xdr:rowOff>
    </xdr:to>
    <xdr:sp macro="" textlink="">
      <xdr:nvSpPr>
        <xdr:cNvPr id="261" name="楕円 260"/>
        <xdr:cNvSpPr/>
      </xdr:nvSpPr>
      <xdr:spPr>
        <a:xfrm>
          <a:off x="1968500" y="15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115460</xdr:rowOff>
    </xdr:from>
    <xdr:ext cx="599010" cy="259045"/>
    <xdr:sp macro="" textlink="">
      <xdr:nvSpPr>
        <xdr:cNvPr id="262" name="テキスト ボックス 261"/>
        <xdr:cNvSpPr txBox="1"/>
      </xdr:nvSpPr>
      <xdr:spPr>
        <a:xfrm>
          <a:off x="1719795" y="155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27203</xdr:rowOff>
    </xdr:from>
    <xdr:to>
      <xdr:col>6</xdr:col>
      <xdr:colOff>38100</xdr:colOff>
      <xdr:row>92</xdr:row>
      <xdr:rowOff>128803</xdr:rowOff>
    </xdr:to>
    <xdr:sp macro="" textlink="">
      <xdr:nvSpPr>
        <xdr:cNvPr id="263" name="楕円 262"/>
        <xdr:cNvSpPr/>
      </xdr:nvSpPr>
      <xdr:spPr>
        <a:xfrm>
          <a:off x="1079500" y="158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145330</xdr:rowOff>
    </xdr:from>
    <xdr:ext cx="599010" cy="259045"/>
    <xdr:sp macro="" textlink="">
      <xdr:nvSpPr>
        <xdr:cNvPr id="264" name="テキスト ボックス 263"/>
        <xdr:cNvSpPr txBox="1"/>
      </xdr:nvSpPr>
      <xdr:spPr>
        <a:xfrm>
          <a:off x="830795" y="1557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8" name="直線コネクタ 287"/>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9"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90" name="直線コネクタ 289"/>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91"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2" name="直線コネクタ 291"/>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133398</xdr:rowOff>
    </xdr:from>
    <xdr:to>
      <xdr:col>55</xdr:col>
      <xdr:colOff>0</xdr:colOff>
      <xdr:row>37</xdr:row>
      <xdr:rowOff>99017</xdr:rowOff>
    </xdr:to>
    <xdr:cxnSp macro="">
      <xdr:nvCxnSpPr>
        <xdr:cNvPr id="293" name="直線コネクタ 292"/>
        <xdr:cNvCxnSpPr/>
      </xdr:nvCxnSpPr>
      <xdr:spPr>
        <a:xfrm flipV="1">
          <a:off x="9639300" y="5619798"/>
          <a:ext cx="838200" cy="82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4"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5" name="フローチャート: 判断 294"/>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99017</xdr:rowOff>
    </xdr:from>
    <xdr:to>
      <xdr:col>50</xdr:col>
      <xdr:colOff>114300</xdr:colOff>
      <xdr:row>37</xdr:row>
      <xdr:rowOff>117998</xdr:rowOff>
    </xdr:to>
    <xdr:cxnSp macro="">
      <xdr:nvCxnSpPr>
        <xdr:cNvPr id="296" name="直線コネクタ 295"/>
        <xdr:cNvCxnSpPr/>
      </xdr:nvCxnSpPr>
      <xdr:spPr>
        <a:xfrm flipV="1">
          <a:off x="8750300" y="6442667"/>
          <a:ext cx="889000" cy="1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7" name="フローチャート: 判断 296"/>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8" name="テキスト ボックス 297"/>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111750</xdr:rowOff>
    </xdr:from>
    <xdr:to>
      <xdr:col>45</xdr:col>
      <xdr:colOff>177800</xdr:colOff>
      <xdr:row>37</xdr:row>
      <xdr:rowOff>117998</xdr:rowOff>
    </xdr:to>
    <xdr:cxnSp macro="">
      <xdr:nvCxnSpPr>
        <xdr:cNvPr id="299" name="直線コネクタ 298"/>
        <xdr:cNvCxnSpPr/>
      </xdr:nvCxnSpPr>
      <xdr:spPr>
        <a:xfrm>
          <a:off x="7861300" y="6455400"/>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300" name="フローチャート: 判断 299"/>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301" name="テキスト ボックス 300"/>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82375</xdr:rowOff>
    </xdr:from>
    <xdr:to>
      <xdr:col>41</xdr:col>
      <xdr:colOff>50800</xdr:colOff>
      <xdr:row>37</xdr:row>
      <xdr:rowOff>111750</xdr:rowOff>
    </xdr:to>
    <xdr:cxnSp macro="">
      <xdr:nvCxnSpPr>
        <xdr:cNvPr id="302" name="直線コネクタ 301"/>
        <xdr:cNvCxnSpPr/>
      </xdr:nvCxnSpPr>
      <xdr:spPr>
        <a:xfrm>
          <a:off x="6972300" y="6426025"/>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3" name="フローチャート: 判断 302"/>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4" name="テキスト ボックス 303"/>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5" name="フローチャート: 判断 304"/>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6" name="テキスト ボックス 305"/>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82598</xdr:rowOff>
    </xdr:from>
    <xdr:to>
      <xdr:col>55</xdr:col>
      <xdr:colOff>50800</xdr:colOff>
      <xdr:row>33</xdr:row>
      <xdr:rowOff>12748</xdr:rowOff>
    </xdr:to>
    <xdr:sp macro="" textlink="">
      <xdr:nvSpPr>
        <xdr:cNvPr id="312" name="楕円 311"/>
        <xdr:cNvSpPr/>
      </xdr:nvSpPr>
      <xdr:spPr>
        <a:xfrm>
          <a:off x="10426700" y="55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105475</xdr:rowOff>
    </xdr:from>
    <xdr:ext cx="599010" cy="259045"/>
    <xdr:sp macro="" textlink="">
      <xdr:nvSpPr>
        <xdr:cNvPr id="313" name="補助費等該当値テキスト"/>
        <xdr:cNvSpPr txBox="1"/>
      </xdr:nvSpPr>
      <xdr:spPr>
        <a:xfrm>
          <a:off x="10528300" y="542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48217</xdr:rowOff>
    </xdr:from>
    <xdr:to>
      <xdr:col>50</xdr:col>
      <xdr:colOff>165100</xdr:colOff>
      <xdr:row>37</xdr:row>
      <xdr:rowOff>149817</xdr:rowOff>
    </xdr:to>
    <xdr:sp macro="" textlink="">
      <xdr:nvSpPr>
        <xdr:cNvPr id="314" name="楕円 313"/>
        <xdr:cNvSpPr/>
      </xdr:nvSpPr>
      <xdr:spPr>
        <a:xfrm>
          <a:off x="9588500" y="63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166344</xdr:rowOff>
    </xdr:from>
    <xdr:ext cx="534377" cy="259045"/>
    <xdr:sp macro="" textlink="">
      <xdr:nvSpPr>
        <xdr:cNvPr id="315" name="テキスト ボックス 314"/>
        <xdr:cNvSpPr txBox="1"/>
      </xdr:nvSpPr>
      <xdr:spPr>
        <a:xfrm>
          <a:off x="9372111" y="616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67198</xdr:rowOff>
    </xdr:from>
    <xdr:to>
      <xdr:col>46</xdr:col>
      <xdr:colOff>38100</xdr:colOff>
      <xdr:row>37</xdr:row>
      <xdr:rowOff>168798</xdr:rowOff>
    </xdr:to>
    <xdr:sp macro="" textlink="">
      <xdr:nvSpPr>
        <xdr:cNvPr id="316" name="楕円 315"/>
        <xdr:cNvSpPr/>
      </xdr:nvSpPr>
      <xdr:spPr>
        <a:xfrm>
          <a:off x="8699500" y="641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13875</xdr:rowOff>
    </xdr:from>
    <xdr:ext cx="534377" cy="259045"/>
    <xdr:sp macro="" textlink="">
      <xdr:nvSpPr>
        <xdr:cNvPr id="317" name="テキスト ボックス 316"/>
        <xdr:cNvSpPr txBox="1"/>
      </xdr:nvSpPr>
      <xdr:spPr>
        <a:xfrm>
          <a:off x="8483111" y="618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60950</xdr:rowOff>
    </xdr:from>
    <xdr:to>
      <xdr:col>41</xdr:col>
      <xdr:colOff>101600</xdr:colOff>
      <xdr:row>37</xdr:row>
      <xdr:rowOff>162550</xdr:rowOff>
    </xdr:to>
    <xdr:sp macro="" textlink="">
      <xdr:nvSpPr>
        <xdr:cNvPr id="318" name="楕円 317"/>
        <xdr:cNvSpPr/>
      </xdr:nvSpPr>
      <xdr:spPr>
        <a:xfrm>
          <a:off x="7810500" y="640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7627</xdr:rowOff>
    </xdr:from>
    <xdr:ext cx="534377" cy="259045"/>
    <xdr:sp macro="" textlink="">
      <xdr:nvSpPr>
        <xdr:cNvPr id="319" name="テキスト ボックス 318"/>
        <xdr:cNvSpPr txBox="1"/>
      </xdr:nvSpPr>
      <xdr:spPr>
        <a:xfrm>
          <a:off x="7594111" y="61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31575</xdr:rowOff>
    </xdr:from>
    <xdr:to>
      <xdr:col>36</xdr:col>
      <xdr:colOff>165100</xdr:colOff>
      <xdr:row>37</xdr:row>
      <xdr:rowOff>133175</xdr:rowOff>
    </xdr:to>
    <xdr:sp macro="" textlink="">
      <xdr:nvSpPr>
        <xdr:cNvPr id="320" name="楕円 319"/>
        <xdr:cNvSpPr/>
      </xdr:nvSpPr>
      <xdr:spPr>
        <a:xfrm>
          <a:off x="6921500" y="63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149702</xdr:rowOff>
    </xdr:from>
    <xdr:ext cx="534377" cy="259045"/>
    <xdr:sp macro="" textlink="">
      <xdr:nvSpPr>
        <xdr:cNvPr id="321" name="テキスト ボックス 320"/>
        <xdr:cNvSpPr txBox="1"/>
      </xdr:nvSpPr>
      <xdr:spPr>
        <a:xfrm>
          <a:off x="6705111" y="615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8" name="直線コネクタ 347"/>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9"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50" name="直線コネクタ 349"/>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51"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2" name="直線コネクタ 351"/>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23718</xdr:rowOff>
    </xdr:from>
    <xdr:to>
      <xdr:col>55</xdr:col>
      <xdr:colOff>0</xdr:colOff>
      <xdr:row>59</xdr:row>
      <xdr:rowOff>66908</xdr:rowOff>
    </xdr:to>
    <xdr:cxnSp macro="">
      <xdr:nvCxnSpPr>
        <xdr:cNvPr id="353" name="直線コネクタ 352"/>
        <xdr:cNvCxnSpPr/>
      </xdr:nvCxnSpPr>
      <xdr:spPr>
        <a:xfrm>
          <a:off x="9639300" y="9967818"/>
          <a:ext cx="838200" cy="21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4"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5" name="フローチャート: 判断 354"/>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32111</xdr:rowOff>
    </xdr:from>
    <xdr:to>
      <xdr:col>50</xdr:col>
      <xdr:colOff>114300</xdr:colOff>
      <xdr:row>58</xdr:row>
      <xdr:rowOff>23718</xdr:rowOff>
    </xdr:to>
    <xdr:cxnSp macro="">
      <xdr:nvCxnSpPr>
        <xdr:cNvPr id="356" name="直線コネクタ 355"/>
        <xdr:cNvCxnSpPr/>
      </xdr:nvCxnSpPr>
      <xdr:spPr>
        <a:xfrm>
          <a:off x="8750300" y="9804761"/>
          <a:ext cx="889000" cy="16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7" name="フローチャート: 判断 356"/>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8" name="テキスト ボックス 357"/>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32111</xdr:rowOff>
    </xdr:from>
    <xdr:to>
      <xdr:col>45</xdr:col>
      <xdr:colOff>177800</xdr:colOff>
      <xdr:row>58</xdr:row>
      <xdr:rowOff>14052</xdr:rowOff>
    </xdr:to>
    <xdr:cxnSp macro="">
      <xdr:nvCxnSpPr>
        <xdr:cNvPr id="359" name="直線コネクタ 358"/>
        <xdr:cNvCxnSpPr/>
      </xdr:nvCxnSpPr>
      <xdr:spPr>
        <a:xfrm flipV="1">
          <a:off x="7861300" y="9804761"/>
          <a:ext cx="889000" cy="1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60" name="フローチャート: 判断 359"/>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61" name="テキスト ボックス 360"/>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14052</xdr:rowOff>
    </xdr:from>
    <xdr:to>
      <xdr:col>41</xdr:col>
      <xdr:colOff>50800</xdr:colOff>
      <xdr:row>58</xdr:row>
      <xdr:rowOff>28633</xdr:rowOff>
    </xdr:to>
    <xdr:cxnSp macro="">
      <xdr:nvCxnSpPr>
        <xdr:cNvPr id="362" name="直線コネクタ 361"/>
        <xdr:cNvCxnSpPr/>
      </xdr:nvCxnSpPr>
      <xdr:spPr>
        <a:xfrm flipV="1">
          <a:off x="6972300" y="9958152"/>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3" name="フローチャート: 判断 362"/>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4" name="テキスト ボックス 363"/>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5" name="フローチャート: 判断 364"/>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6" name="テキスト ボックス 365"/>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16108</xdr:rowOff>
    </xdr:from>
    <xdr:to>
      <xdr:col>55</xdr:col>
      <xdr:colOff>50800</xdr:colOff>
      <xdr:row>59</xdr:row>
      <xdr:rowOff>117708</xdr:rowOff>
    </xdr:to>
    <xdr:sp macro="" textlink="">
      <xdr:nvSpPr>
        <xdr:cNvPr id="372" name="楕円 371"/>
        <xdr:cNvSpPr/>
      </xdr:nvSpPr>
      <xdr:spPr>
        <a:xfrm>
          <a:off x="10426700" y="1013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102485</xdr:rowOff>
    </xdr:from>
    <xdr:ext cx="534377" cy="259045"/>
    <xdr:sp macro="" textlink="">
      <xdr:nvSpPr>
        <xdr:cNvPr id="373" name="普通建設事業費該当値テキスト"/>
        <xdr:cNvSpPr txBox="1"/>
      </xdr:nvSpPr>
      <xdr:spPr>
        <a:xfrm>
          <a:off x="10528300" y="1004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144368</xdr:rowOff>
    </xdr:from>
    <xdr:to>
      <xdr:col>50</xdr:col>
      <xdr:colOff>165100</xdr:colOff>
      <xdr:row>58</xdr:row>
      <xdr:rowOff>74518</xdr:rowOff>
    </xdr:to>
    <xdr:sp macro="" textlink="">
      <xdr:nvSpPr>
        <xdr:cNvPr id="374" name="楕円 373"/>
        <xdr:cNvSpPr/>
      </xdr:nvSpPr>
      <xdr:spPr>
        <a:xfrm>
          <a:off x="9588500" y="9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65645</xdr:rowOff>
    </xdr:from>
    <xdr:ext cx="534377" cy="259045"/>
    <xdr:sp macro="" textlink="">
      <xdr:nvSpPr>
        <xdr:cNvPr id="375" name="テキスト ボックス 374"/>
        <xdr:cNvSpPr txBox="1"/>
      </xdr:nvSpPr>
      <xdr:spPr>
        <a:xfrm>
          <a:off x="9372111" y="100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152761</xdr:rowOff>
    </xdr:from>
    <xdr:to>
      <xdr:col>46</xdr:col>
      <xdr:colOff>38100</xdr:colOff>
      <xdr:row>57</xdr:row>
      <xdr:rowOff>82911</xdr:rowOff>
    </xdr:to>
    <xdr:sp macro="" textlink="">
      <xdr:nvSpPr>
        <xdr:cNvPr id="376" name="楕円 375"/>
        <xdr:cNvSpPr/>
      </xdr:nvSpPr>
      <xdr:spPr>
        <a:xfrm>
          <a:off x="8699500" y="97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74038</xdr:rowOff>
    </xdr:from>
    <xdr:ext cx="534377" cy="259045"/>
    <xdr:sp macro="" textlink="">
      <xdr:nvSpPr>
        <xdr:cNvPr id="377" name="テキスト ボックス 376"/>
        <xdr:cNvSpPr txBox="1"/>
      </xdr:nvSpPr>
      <xdr:spPr>
        <a:xfrm>
          <a:off x="8483111" y="98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134702</xdr:rowOff>
    </xdr:from>
    <xdr:to>
      <xdr:col>41</xdr:col>
      <xdr:colOff>101600</xdr:colOff>
      <xdr:row>58</xdr:row>
      <xdr:rowOff>64852</xdr:rowOff>
    </xdr:to>
    <xdr:sp macro="" textlink="">
      <xdr:nvSpPr>
        <xdr:cNvPr id="378" name="楕円 377"/>
        <xdr:cNvSpPr/>
      </xdr:nvSpPr>
      <xdr:spPr>
        <a:xfrm>
          <a:off x="7810500" y="99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55979</xdr:rowOff>
    </xdr:from>
    <xdr:ext cx="534377" cy="259045"/>
    <xdr:sp macro="" textlink="">
      <xdr:nvSpPr>
        <xdr:cNvPr id="379" name="テキスト ボックス 378"/>
        <xdr:cNvSpPr txBox="1"/>
      </xdr:nvSpPr>
      <xdr:spPr>
        <a:xfrm>
          <a:off x="7594111" y="100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149283</xdr:rowOff>
    </xdr:from>
    <xdr:to>
      <xdr:col>36</xdr:col>
      <xdr:colOff>165100</xdr:colOff>
      <xdr:row>58</xdr:row>
      <xdr:rowOff>79433</xdr:rowOff>
    </xdr:to>
    <xdr:sp macro="" textlink="">
      <xdr:nvSpPr>
        <xdr:cNvPr id="380" name="楕円 379"/>
        <xdr:cNvSpPr/>
      </xdr:nvSpPr>
      <xdr:spPr>
        <a:xfrm>
          <a:off x="6921500" y="99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70560</xdr:rowOff>
    </xdr:from>
    <xdr:ext cx="534377" cy="259045"/>
    <xdr:sp macro="" textlink="">
      <xdr:nvSpPr>
        <xdr:cNvPr id="381" name="テキスト ボックス 380"/>
        <xdr:cNvSpPr txBox="1"/>
      </xdr:nvSpPr>
      <xdr:spPr>
        <a:xfrm>
          <a:off x="6705111" y="100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3" name="直線コネクタ 402"/>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4"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5" name="直線コネクタ 404"/>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6"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7" name="直線コネクタ 406"/>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124521</xdr:rowOff>
    </xdr:from>
    <xdr:to>
      <xdr:col>55</xdr:col>
      <xdr:colOff>0</xdr:colOff>
      <xdr:row>78</xdr:row>
      <xdr:rowOff>138192</xdr:rowOff>
    </xdr:to>
    <xdr:cxnSp macro="">
      <xdr:nvCxnSpPr>
        <xdr:cNvPr id="408" name="直線コネクタ 407"/>
        <xdr:cNvCxnSpPr/>
      </xdr:nvCxnSpPr>
      <xdr:spPr>
        <a:xfrm flipV="1">
          <a:off x="9639300" y="13497621"/>
          <a:ext cx="8382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9"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10" name="フローチャート: 判断 409"/>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137002</xdr:rowOff>
    </xdr:from>
    <xdr:to>
      <xdr:col>50</xdr:col>
      <xdr:colOff>114300</xdr:colOff>
      <xdr:row>78</xdr:row>
      <xdr:rowOff>138192</xdr:rowOff>
    </xdr:to>
    <xdr:cxnSp macro="">
      <xdr:nvCxnSpPr>
        <xdr:cNvPr id="411" name="直線コネクタ 410"/>
        <xdr:cNvCxnSpPr/>
      </xdr:nvCxnSpPr>
      <xdr:spPr>
        <a:xfrm>
          <a:off x="8750300" y="13510102"/>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2" name="フローチャート: 判断 411"/>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3" name="テキスト ボックス 412"/>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59851</xdr:rowOff>
    </xdr:from>
    <xdr:to>
      <xdr:col>45</xdr:col>
      <xdr:colOff>177800</xdr:colOff>
      <xdr:row>78</xdr:row>
      <xdr:rowOff>137002</xdr:rowOff>
    </xdr:to>
    <xdr:cxnSp macro="">
      <xdr:nvCxnSpPr>
        <xdr:cNvPr id="414" name="直線コネクタ 413"/>
        <xdr:cNvCxnSpPr/>
      </xdr:nvCxnSpPr>
      <xdr:spPr>
        <a:xfrm>
          <a:off x="7861300" y="13432951"/>
          <a:ext cx="889000" cy="7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5" name="フローチャート: 判断 414"/>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6" name="テキスト ボックス 415"/>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116839</xdr:rowOff>
    </xdr:from>
    <xdr:to>
      <xdr:col>41</xdr:col>
      <xdr:colOff>50800</xdr:colOff>
      <xdr:row>78</xdr:row>
      <xdr:rowOff>59851</xdr:rowOff>
    </xdr:to>
    <xdr:cxnSp macro="">
      <xdr:nvCxnSpPr>
        <xdr:cNvPr id="417" name="直線コネクタ 416"/>
        <xdr:cNvCxnSpPr/>
      </xdr:nvCxnSpPr>
      <xdr:spPr>
        <a:xfrm>
          <a:off x="6972300" y="13318489"/>
          <a:ext cx="889000" cy="11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8" name="フローチャート: 判断 417"/>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9" name="テキスト ボックス 418"/>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20" name="フローチャート: 判断 419"/>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21" name="テキスト ボックス 420"/>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73721</xdr:rowOff>
    </xdr:from>
    <xdr:to>
      <xdr:col>55</xdr:col>
      <xdr:colOff>50800</xdr:colOff>
      <xdr:row>79</xdr:row>
      <xdr:rowOff>3871</xdr:rowOff>
    </xdr:to>
    <xdr:sp macro="" textlink="">
      <xdr:nvSpPr>
        <xdr:cNvPr id="427" name="楕円 426"/>
        <xdr:cNvSpPr/>
      </xdr:nvSpPr>
      <xdr:spPr>
        <a:xfrm>
          <a:off x="10426700" y="134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160098</xdr:rowOff>
    </xdr:from>
    <xdr:ext cx="378565" cy="259045"/>
    <xdr:sp macro="" textlink="">
      <xdr:nvSpPr>
        <xdr:cNvPr id="428" name="普通建設事業費 （ うち新規整備　）該当値テキスト"/>
        <xdr:cNvSpPr txBox="1"/>
      </xdr:nvSpPr>
      <xdr:spPr>
        <a:xfrm>
          <a:off x="10528300" y="13361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87392</xdr:rowOff>
    </xdr:from>
    <xdr:to>
      <xdr:col>50</xdr:col>
      <xdr:colOff>165100</xdr:colOff>
      <xdr:row>79</xdr:row>
      <xdr:rowOff>17542</xdr:rowOff>
    </xdr:to>
    <xdr:sp macro="" textlink="">
      <xdr:nvSpPr>
        <xdr:cNvPr id="429" name="楕円 428"/>
        <xdr:cNvSpPr/>
      </xdr:nvSpPr>
      <xdr:spPr>
        <a:xfrm>
          <a:off x="9588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8669</xdr:rowOff>
    </xdr:from>
    <xdr:ext cx="313932" cy="259045"/>
    <xdr:sp macro="" textlink="">
      <xdr:nvSpPr>
        <xdr:cNvPr id="430" name="テキスト ボックス 429"/>
        <xdr:cNvSpPr txBox="1"/>
      </xdr:nvSpPr>
      <xdr:spPr>
        <a:xfrm>
          <a:off x="9482333" y="1355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86202</xdr:rowOff>
    </xdr:from>
    <xdr:to>
      <xdr:col>46</xdr:col>
      <xdr:colOff>38100</xdr:colOff>
      <xdr:row>79</xdr:row>
      <xdr:rowOff>16352</xdr:rowOff>
    </xdr:to>
    <xdr:sp macro="" textlink="">
      <xdr:nvSpPr>
        <xdr:cNvPr id="431" name="楕円 430"/>
        <xdr:cNvSpPr/>
      </xdr:nvSpPr>
      <xdr:spPr>
        <a:xfrm>
          <a:off x="86995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7479</xdr:rowOff>
    </xdr:from>
    <xdr:ext cx="378565" cy="259045"/>
    <xdr:sp macro="" textlink="">
      <xdr:nvSpPr>
        <xdr:cNvPr id="432" name="テキスト ボックス 431"/>
        <xdr:cNvSpPr txBox="1"/>
      </xdr:nvSpPr>
      <xdr:spPr>
        <a:xfrm>
          <a:off x="8561017" y="13552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9051</xdr:rowOff>
    </xdr:from>
    <xdr:to>
      <xdr:col>41</xdr:col>
      <xdr:colOff>101600</xdr:colOff>
      <xdr:row>78</xdr:row>
      <xdr:rowOff>110651</xdr:rowOff>
    </xdr:to>
    <xdr:sp macro="" textlink="">
      <xdr:nvSpPr>
        <xdr:cNvPr id="433" name="楕円 432"/>
        <xdr:cNvSpPr/>
      </xdr:nvSpPr>
      <xdr:spPr>
        <a:xfrm>
          <a:off x="7810500" y="133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101778</xdr:rowOff>
    </xdr:from>
    <xdr:ext cx="469744" cy="259045"/>
    <xdr:sp macro="" textlink="">
      <xdr:nvSpPr>
        <xdr:cNvPr id="434" name="テキスト ボックス 433"/>
        <xdr:cNvSpPr txBox="1"/>
      </xdr:nvSpPr>
      <xdr:spPr>
        <a:xfrm>
          <a:off x="7626428" y="134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66039</xdr:rowOff>
    </xdr:from>
    <xdr:to>
      <xdr:col>36</xdr:col>
      <xdr:colOff>165100</xdr:colOff>
      <xdr:row>77</xdr:row>
      <xdr:rowOff>167639</xdr:rowOff>
    </xdr:to>
    <xdr:sp macro="" textlink="">
      <xdr:nvSpPr>
        <xdr:cNvPr id="435" name="楕円 434"/>
        <xdr:cNvSpPr/>
      </xdr:nvSpPr>
      <xdr:spPr>
        <a:xfrm>
          <a:off x="6921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158766</xdr:rowOff>
    </xdr:from>
    <xdr:ext cx="469744" cy="259045"/>
    <xdr:sp macro="" textlink="">
      <xdr:nvSpPr>
        <xdr:cNvPr id="436" name="テキスト ボックス 435"/>
        <xdr:cNvSpPr txBox="1"/>
      </xdr:nvSpPr>
      <xdr:spPr>
        <a:xfrm>
          <a:off x="6737428"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2" name="直線コネクタ 461"/>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3"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4" name="直線コネクタ 463"/>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5"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6" name="直線コネクタ 465"/>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145611</xdr:rowOff>
    </xdr:from>
    <xdr:to>
      <xdr:col>55</xdr:col>
      <xdr:colOff>0</xdr:colOff>
      <xdr:row>97</xdr:row>
      <xdr:rowOff>152453</xdr:rowOff>
    </xdr:to>
    <xdr:cxnSp macro="">
      <xdr:nvCxnSpPr>
        <xdr:cNvPr id="467" name="直線コネクタ 466"/>
        <xdr:cNvCxnSpPr/>
      </xdr:nvCxnSpPr>
      <xdr:spPr>
        <a:xfrm>
          <a:off x="9639300" y="16604811"/>
          <a:ext cx="838200" cy="17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8"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9" name="フローチャート: 判断 468"/>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155555</xdr:rowOff>
    </xdr:from>
    <xdr:to>
      <xdr:col>50</xdr:col>
      <xdr:colOff>114300</xdr:colOff>
      <xdr:row>96</xdr:row>
      <xdr:rowOff>145611</xdr:rowOff>
    </xdr:to>
    <xdr:cxnSp macro="">
      <xdr:nvCxnSpPr>
        <xdr:cNvPr id="470" name="直線コネクタ 469"/>
        <xdr:cNvCxnSpPr/>
      </xdr:nvCxnSpPr>
      <xdr:spPr>
        <a:xfrm>
          <a:off x="8750300" y="16443305"/>
          <a:ext cx="889000" cy="1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71" name="フローチャート: 判断 470"/>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2" name="テキスト ボックス 471"/>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155555</xdr:rowOff>
    </xdr:from>
    <xdr:to>
      <xdr:col>45</xdr:col>
      <xdr:colOff>177800</xdr:colOff>
      <xdr:row>97</xdr:row>
      <xdr:rowOff>7031</xdr:rowOff>
    </xdr:to>
    <xdr:cxnSp macro="">
      <xdr:nvCxnSpPr>
        <xdr:cNvPr id="473" name="直線コネクタ 472"/>
        <xdr:cNvCxnSpPr/>
      </xdr:nvCxnSpPr>
      <xdr:spPr>
        <a:xfrm flipV="1">
          <a:off x="7861300" y="16443305"/>
          <a:ext cx="889000" cy="19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4" name="フローチャート: 判断 473"/>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5" name="テキスト ボックス 474"/>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7031</xdr:rowOff>
    </xdr:from>
    <xdr:to>
      <xdr:col>41</xdr:col>
      <xdr:colOff>50800</xdr:colOff>
      <xdr:row>97</xdr:row>
      <xdr:rowOff>85212</xdr:rowOff>
    </xdr:to>
    <xdr:cxnSp macro="">
      <xdr:nvCxnSpPr>
        <xdr:cNvPr id="476" name="直線コネクタ 475"/>
        <xdr:cNvCxnSpPr/>
      </xdr:nvCxnSpPr>
      <xdr:spPr>
        <a:xfrm flipV="1">
          <a:off x="6972300" y="16637681"/>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7" name="フローチャート: 判断 476"/>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8" name="テキスト ボックス 477"/>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9" name="フローチャート: 判断 478"/>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80" name="テキスト ボックス 479"/>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101653</xdr:rowOff>
    </xdr:from>
    <xdr:to>
      <xdr:col>55</xdr:col>
      <xdr:colOff>50800</xdr:colOff>
      <xdr:row>98</xdr:row>
      <xdr:rowOff>31803</xdr:rowOff>
    </xdr:to>
    <xdr:sp macro="" textlink="">
      <xdr:nvSpPr>
        <xdr:cNvPr id="486" name="楕円 485"/>
        <xdr:cNvSpPr/>
      </xdr:nvSpPr>
      <xdr:spPr>
        <a:xfrm>
          <a:off x="10426700" y="1673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80080</xdr:rowOff>
    </xdr:from>
    <xdr:ext cx="534377" cy="259045"/>
    <xdr:sp macro="" textlink="">
      <xdr:nvSpPr>
        <xdr:cNvPr id="487" name="普通建設事業費 （ うち更新整備　）該当値テキスト"/>
        <xdr:cNvSpPr txBox="1"/>
      </xdr:nvSpPr>
      <xdr:spPr>
        <a:xfrm>
          <a:off x="10528300" y="167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94811</xdr:rowOff>
    </xdr:from>
    <xdr:to>
      <xdr:col>50</xdr:col>
      <xdr:colOff>165100</xdr:colOff>
      <xdr:row>97</xdr:row>
      <xdr:rowOff>24961</xdr:rowOff>
    </xdr:to>
    <xdr:sp macro="" textlink="">
      <xdr:nvSpPr>
        <xdr:cNvPr id="488" name="楕円 487"/>
        <xdr:cNvSpPr/>
      </xdr:nvSpPr>
      <xdr:spPr>
        <a:xfrm>
          <a:off x="9588500" y="165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41488</xdr:rowOff>
    </xdr:from>
    <xdr:ext cx="534377" cy="259045"/>
    <xdr:sp macro="" textlink="">
      <xdr:nvSpPr>
        <xdr:cNvPr id="489" name="テキスト ボックス 488"/>
        <xdr:cNvSpPr txBox="1"/>
      </xdr:nvSpPr>
      <xdr:spPr>
        <a:xfrm>
          <a:off x="9372111" y="1632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104755</xdr:rowOff>
    </xdr:from>
    <xdr:to>
      <xdr:col>46</xdr:col>
      <xdr:colOff>38100</xdr:colOff>
      <xdr:row>96</xdr:row>
      <xdr:rowOff>34905</xdr:rowOff>
    </xdr:to>
    <xdr:sp macro="" textlink="">
      <xdr:nvSpPr>
        <xdr:cNvPr id="490" name="楕円 489"/>
        <xdr:cNvSpPr/>
      </xdr:nvSpPr>
      <xdr:spPr>
        <a:xfrm>
          <a:off x="8699500" y="16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51432</xdr:rowOff>
    </xdr:from>
    <xdr:ext cx="534377" cy="259045"/>
    <xdr:sp macro="" textlink="">
      <xdr:nvSpPr>
        <xdr:cNvPr id="491" name="テキスト ボックス 490"/>
        <xdr:cNvSpPr txBox="1"/>
      </xdr:nvSpPr>
      <xdr:spPr>
        <a:xfrm>
          <a:off x="8483111" y="161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127681</xdr:rowOff>
    </xdr:from>
    <xdr:to>
      <xdr:col>41</xdr:col>
      <xdr:colOff>101600</xdr:colOff>
      <xdr:row>97</xdr:row>
      <xdr:rowOff>57831</xdr:rowOff>
    </xdr:to>
    <xdr:sp macro="" textlink="">
      <xdr:nvSpPr>
        <xdr:cNvPr id="492" name="楕円 491"/>
        <xdr:cNvSpPr/>
      </xdr:nvSpPr>
      <xdr:spPr>
        <a:xfrm>
          <a:off x="7810500" y="165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74358</xdr:rowOff>
    </xdr:from>
    <xdr:ext cx="534377" cy="259045"/>
    <xdr:sp macro="" textlink="">
      <xdr:nvSpPr>
        <xdr:cNvPr id="493" name="テキスト ボックス 492"/>
        <xdr:cNvSpPr txBox="1"/>
      </xdr:nvSpPr>
      <xdr:spPr>
        <a:xfrm>
          <a:off x="7594111" y="163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34412</xdr:rowOff>
    </xdr:from>
    <xdr:to>
      <xdr:col>36</xdr:col>
      <xdr:colOff>165100</xdr:colOff>
      <xdr:row>97</xdr:row>
      <xdr:rowOff>136012</xdr:rowOff>
    </xdr:to>
    <xdr:sp macro="" textlink="">
      <xdr:nvSpPr>
        <xdr:cNvPr id="494" name="楕円 493"/>
        <xdr:cNvSpPr/>
      </xdr:nvSpPr>
      <xdr:spPr>
        <a:xfrm>
          <a:off x="6921500" y="166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127139</xdr:rowOff>
    </xdr:from>
    <xdr:ext cx="534377" cy="259045"/>
    <xdr:sp macro="" textlink="">
      <xdr:nvSpPr>
        <xdr:cNvPr id="495" name="テキスト ボックス 494"/>
        <xdr:cNvSpPr txBox="1"/>
      </xdr:nvSpPr>
      <xdr:spPr>
        <a:xfrm>
          <a:off x="6705111" y="1675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9" name="直線コネクタ 518"/>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2"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3" name="直線コネクタ 522"/>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41821</xdr:rowOff>
    </xdr:from>
    <xdr:to>
      <xdr:col>85</xdr:col>
      <xdr:colOff>127000</xdr:colOff>
      <xdr:row>39</xdr:row>
      <xdr:rowOff>43517</xdr:rowOff>
    </xdr:to>
    <xdr:cxnSp macro="">
      <xdr:nvCxnSpPr>
        <xdr:cNvPr id="524" name="直線コネクタ 523"/>
        <xdr:cNvCxnSpPr/>
      </xdr:nvCxnSpPr>
      <xdr:spPr>
        <a:xfrm flipV="1">
          <a:off x="15481300" y="6728371"/>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5"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6" name="フローチャート: 判断 525"/>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35858</xdr:rowOff>
    </xdr:from>
    <xdr:to>
      <xdr:col>81</xdr:col>
      <xdr:colOff>50800</xdr:colOff>
      <xdr:row>39</xdr:row>
      <xdr:rowOff>43517</xdr:rowOff>
    </xdr:to>
    <xdr:cxnSp macro="">
      <xdr:nvCxnSpPr>
        <xdr:cNvPr id="527" name="直線コネクタ 526"/>
        <xdr:cNvCxnSpPr/>
      </xdr:nvCxnSpPr>
      <xdr:spPr>
        <a:xfrm>
          <a:off x="14592300" y="6722408"/>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8" name="フローチャート: 判断 527"/>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9" name="テキスト ボックス 528"/>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35858</xdr:rowOff>
    </xdr:from>
    <xdr:to>
      <xdr:col>76</xdr:col>
      <xdr:colOff>114300</xdr:colOff>
      <xdr:row>39</xdr:row>
      <xdr:rowOff>44450</xdr:rowOff>
    </xdr:to>
    <xdr:cxnSp macro="">
      <xdr:nvCxnSpPr>
        <xdr:cNvPr id="530" name="直線コネクタ 529"/>
        <xdr:cNvCxnSpPr/>
      </xdr:nvCxnSpPr>
      <xdr:spPr>
        <a:xfrm flipV="1">
          <a:off x="13703300" y="6722408"/>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31" name="フローチャート: 判断 530"/>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2" name="テキスト ボックス 531"/>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4" name="フローチャート: 判断 533"/>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5" name="テキスト ボックス 534"/>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6" name="フローチャート: 判断 535"/>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7" name="テキスト ボックス 536"/>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162471</xdr:rowOff>
    </xdr:from>
    <xdr:to>
      <xdr:col>85</xdr:col>
      <xdr:colOff>177800</xdr:colOff>
      <xdr:row>39</xdr:row>
      <xdr:rowOff>92621</xdr:rowOff>
    </xdr:to>
    <xdr:sp macro="" textlink="">
      <xdr:nvSpPr>
        <xdr:cNvPr id="543" name="楕円 542"/>
        <xdr:cNvSpPr/>
      </xdr:nvSpPr>
      <xdr:spPr>
        <a:xfrm>
          <a:off x="162687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4" name="災害復旧事業費該当値テキスト"/>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164167</xdr:rowOff>
    </xdr:from>
    <xdr:to>
      <xdr:col>81</xdr:col>
      <xdr:colOff>101600</xdr:colOff>
      <xdr:row>39</xdr:row>
      <xdr:rowOff>94317</xdr:rowOff>
    </xdr:to>
    <xdr:sp macro="" textlink="">
      <xdr:nvSpPr>
        <xdr:cNvPr id="545" name="楕円 544"/>
        <xdr:cNvSpPr/>
      </xdr:nvSpPr>
      <xdr:spPr>
        <a:xfrm>
          <a:off x="15430500" y="66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85444</xdr:rowOff>
    </xdr:from>
    <xdr:ext cx="313932" cy="259045"/>
    <xdr:sp macro="" textlink="">
      <xdr:nvSpPr>
        <xdr:cNvPr id="546" name="テキスト ボックス 545"/>
        <xdr:cNvSpPr txBox="1"/>
      </xdr:nvSpPr>
      <xdr:spPr>
        <a:xfrm>
          <a:off x="15324333" y="6771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156508</xdr:rowOff>
    </xdr:from>
    <xdr:to>
      <xdr:col>76</xdr:col>
      <xdr:colOff>165100</xdr:colOff>
      <xdr:row>39</xdr:row>
      <xdr:rowOff>86658</xdr:rowOff>
    </xdr:to>
    <xdr:sp macro="" textlink="">
      <xdr:nvSpPr>
        <xdr:cNvPr id="547" name="楕円 546"/>
        <xdr:cNvSpPr/>
      </xdr:nvSpPr>
      <xdr:spPr>
        <a:xfrm>
          <a:off x="14541500" y="66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77785</xdr:rowOff>
    </xdr:from>
    <xdr:ext cx="378565" cy="259045"/>
    <xdr:sp macro="" textlink="">
      <xdr:nvSpPr>
        <xdr:cNvPr id="548" name="テキスト ボックス 547"/>
        <xdr:cNvSpPr txBox="1"/>
      </xdr:nvSpPr>
      <xdr:spPr>
        <a:xfrm>
          <a:off x="14403017" y="676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3" name="直線コネクタ 622"/>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4"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5" name="直線コネクタ 624"/>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6"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7" name="直線コネクタ 626"/>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38613</xdr:rowOff>
    </xdr:from>
    <xdr:to>
      <xdr:col>85</xdr:col>
      <xdr:colOff>127000</xdr:colOff>
      <xdr:row>74</xdr:row>
      <xdr:rowOff>9375</xdr:rowOff>
    </xdr:to>
    <xdr:cxnSp macro="">
      <xdr:nvCxnSpPr>
        <xdr:cNvPr id="628" name="直線コネクタ 627"/>
        <xdr:cNvCxnSpPr/>
      </xdr:nvCxnSpPr>
      <xdr:spPr>
        <a:xfrm flipV="1">
          <a:off x="15481300" y="12554463"/>
          <a:ext cx="838200" cy="14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9"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30" name="フローチャート: 判断 629"/>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130990</xdr:rowOff>
    </xdr:from>
    <xdr:to>
      <xdr:col>81</xdr:col>
      <xdr:colOff>50800</xdr:colOff>
      <xdr:row>74</xdr:row>
      <xdr:rowOff>9375</xdr:rowOff>
    </xdr:to>
    <xdr:cxnSp macro="">
      <xdr:nvCxnSpPr>
        <xdr:cNvPr id="631" name="直線コネクタ 630"/>
        <xdr:cNvCxnSpPr/>
      </xdr:nvCxnSpPr>
      <xdr:spPr>
        <a:xfrm>
          <a:off x="14592300" y="12646840"/>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2" name="フローチャート: 判断 631"/>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3" name="テキスト ボックス 632"/>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130990</xdr:rowOff>
    </xdr:from>
    <xdr:to>
      <xdr:col>76</xdr:col>
      <xdr:colOff>114300</xdr:colOff>
      <xdr:row>74</xdr:row>
      <xdr:rowOff>68537</xdr:rowOff>
    </xdr:to>
    <xdr:cxnSp macro="">
      <xdr:nvCxnSpPr>
        <xdr:cNvPr id="634" name="直線コネクタ 633"/>
        <xdr:cNvCxnSpPr/>
      </xdr:nvCxnSpPr>
      <xdr:spPr>
        <a:xfrm flipV="1">
          <a:off x="13703300" y="12646840"/>
          <a:ext cx="889000" cy="10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5" name="フローチャート: 判断 634"/>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6" name="テキスト ボックス 635"/>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68537</xdr:rowOff>
    </xdr:from>
    <xdr:to>
      <xdr:col>71</xdr:col>
      <xdr:colOff>177800</xdr:colOff>
      <xdr:row>74</xdr:row>
      <xdr:rowOff>74137</xdr:rowOff>
    </xdr:to>
    <xdr:cxnSp macro="">
      <xdr:nvCxnSpPr>
        <xdr:cNvPr id="637" name="直線コネクタ 636"/>
        <xdr:cNvCxnSpPr/>
      </xdr:nvCxnSpPr>
      <xdr:spPr>
        <a:xfrm flipV="1">
          <a:off x="12814300" y="12755837"/>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8" name="フローチャート: 判断 637"/>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9" name="テキスト ボックス 638"/>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40" name="フローチャート: 判断 639"/>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41" name="テキスト ボックス 640"/>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159263</xdr:rowOff>
    </xdr:from>
    <xdr:to>
      <xdr:col>85</xdr:col>
      <xdr:colOff>177800</xdr:colOff>
      <xdr:row>73</xdr:row>
      <xdr:rowOff>89413</xdr:rowOff>
    </xdr:to>
    <xdr:sp macro="" textlink="">
      <xdr:nvSpPr>
        <xdr:cNvPr id="647" name="楕円 646"/>
        <xdr:cNvSpPr/>
      </xdr:nvSpPr>
      <xdr:spPr>
        <a:xfrm>
          <a:off x="16268700" y="125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10690</xdr:rowOff>
    </xdr:from>
    <xdr:ext cx="534377" cy="259045"/>
    <xdr:sp macro="" textlink="">
      <xdr:nvSpPr>
        <xdr:cNvPr id="648" name="公債費該当値テキスト"/>
        <xdr:cNvSpPr txBox="1"/>
      </xdr:nvSpPr>
      <xdr:spPr>
        <a:xfrm>
          <a:off x="16370300" y="1235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130025</xdr:rowOff>
    </xdr:from>
    <xdr:to>
      <xdr:col>81</xdr:col>
      <xdr:colOff>101600</xdr:colOff>
      <xdr:row>74</xdr:row>
      <xdr:rowOff>60175</xdr:rowOff>
    </xdr:to>
    <xdr:sp macro="" textlink="">
      <xdr:nvSpPr>
        <xdr:cNvPr id="649" name="楕円 648"/>
        <xdr:cNvSpPr/>
      </xdr:nvSpPr>
      <xdr:spPr>
        <a:xfrm>
          <a:off x="15430500" y="126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51302</xdr:rowOff>
    </xdr:from>
    <xdr:ext cx="534377" cy="259045"/>
    <xdr:sp macro="" textlink="">
      <xdr:nvSpPr>
        <xdr:cNvPr id="650" name="テキスト ボックス 649"/>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80190</xdr:rowOff>
    </xdr:from>
    <xdr:to>
      <xdr:col>76</xdr:col>
      <xdr:colOff>165100</xdr:colOff>
      <xdr:row>74</xdr:row>
      <xdr:rowOff>10340</xdr:rowOff>
    </xdr:to>
    <xdr:sp macro="" textlink="">
      <xdr:nvSpPr>
        <xdr:cNvPr id="651" name="楕円 650"/>
        <xdr:cNvSpPr/>
      </xdr:nvSpPr>
      <xdr:spPr>
        <a:xfrm>
          <a:off x="14541500" y="125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1467</xdr:rowOff>
    </xdr:from>
    <xdr:ext cx="534377" cy="259045"/>
    <xdr:sp macro="" textlink="">
      <xdr:nvSpPr>
        <xdr:cNvPr id="652" name="テキスト ボックス 651"/>
        <xdr:cNvSpPr txBox="1"/>
      </xdr:nvSpPr>
      <xdr:spPr>
        <a:xfrm>
          <a:off x="14325111" y="1268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17737</xdr:rowOff>
    </xdr:from>
    <xdr:to>
      <xdr:col>72</xdr:col>
      <xdr:colOff>38100</xdr:colOff>
      <xdr:row>74</xdr:row>
      <xdr:rowOff>119337</xdr:rowOff>
    </xdr:to>
    <xdr:sp macro="" textlink="">
      <xdr:nvSpPr>
        <xdr:cNvPr id="653" name="楕円 652"/>
        <xdr:cNvSpPr/>
      </xdr:nvSpPr>
      <xdr:spPr>
        <a:xfrm>
          <a:off x="13652500" y="1270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110464</xdr:rowOff>
    </xdr:from>
    <xdr:ext cx="534377" cy="259045"/>
    <xdr:sp macro="" textlink="">
      <xdr:nvSpPr>
        <xdr:cNvPr id="654" name="テキスト ボックス 653"/>
        <xdr:cNvSpPr txBox="1"/>
      </xdr:nvSpPr>
      <xdr:spPr>
        <a:xfrm>
          <a:off x="13436111" y="1279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23337</xdr:rowOff>
    </xdr:from>
    <xdr:to>
      <xdr:col>67</xdr:col>
      <xdr:colOff>101600</xdr:colOff>
      <xdr:row>74</xdr:row>
      <xdr:rowOff>124937</xdr:rowOff>
    </xdr:to>
    <xdr:sp macro="" textlink="">
      <xdr:nvSpPr>
        <xdr:cNvPr id="655" name="楕円 654"/>
        <xdr:cNvSpPr/>
      </xdr:nvSpPr>
      <xdr:spPr>
        <a:xfrm>
          <a:off x="12763500" y="1271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116064</xdr:rowOff>
    </xdr:from>
    <xdr:ext cx="534377" cy="259045"/>
    <xdr:sp macro="" textlink="">
      <xdr:nvSpPr>
        <xdr:cNvPr id="656" name="テキスト ボックス 655"/>
        <xdr:cNvSpPr txBox="1"/>
      </xdr:nvSpPr>
      <xdr:spPr>
        <a:xfrm>
          <a:off x="12547111" y="128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80" name="直線コネクタ 679"/>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81"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2" name="直線コネクタ 681"/>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3"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4" name="直線コネクタ 683"/>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62128</xdr:rowOff>
    </xdr:from>
    <xdr:to>
      <xdr:col>85</xdr:col>
      <xdr:colOff>127000</xdr:colOff>
      <xdr:row>97</xdr:row>
      <xdr:rowOff>64224</xdr:rowOff>
    </xdr:to>
    <xdr:cxnSp macro="">
      <xdr:nvCxnSpPr>
        <xdr:cNvPr id="685" name="直線コネクタ 684"/>
        <xdr:cNvCxnSpPr/>
      </xdr:nvCxnSpPr>
      <xdr:spPr>
        <a:xfrm>
          <a:off x="15481300" y="16521328"/>
          <a:ext cx="838200" cy="17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6"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7" name="フローチャート: 判断 686"/>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62128</xdr:rowOff>
    </xdr:from>
    <xdr:to>
      <xdr:col>81</xdr:col>
      <xdr:colOff>50800</xdr:colOff>
      <xdr:row>97</xdr:row>
      <xdr:rowOff>164922</xdr:rowOff>
    </xdr:to>
    <xdr:cxnSp macro="">
      <xdr:nvCxnSpPr>
        <xdr:cNvPr id="688" name="直線コネクタ 687"/>
        <xdr:cNvCxnSpPr/>
      </xdr:nvCxnSpPr>
      <xdr:spPr>
        <a:xfrm flipV="1">
          <a:off x="14592300" y="16521328"/>
          <a:ext cx="889000" cy="2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9" name="フローチャート: 判断 688"/>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90" name="テキスト ボックス 689"/>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87885</xdr:rowOff>
    </xdr:from>
    <xdr:to>
      <xdr:col>76</xdr:col>
      <xdr:colOff>114300</xdr:colOff>
      <xdr:row>97</xdr:row>
      <xdr:rowOff>164922</xdr:rowOff>
    </xdr:to>
    <xdr:cxnSp macro="">
      <xdr:nvCxnSpPr>
        <xdr:cNvPr id="691" name="直線コネクタ 690"/>
        <xdr:cNvCxnSpPr/>
      </xdr:nvCxnSpPr>
      <xdr:spPr>
        <a:xfrm>
          <a:off x="13703300" y="16718535"/>
          <a:ext cx="889000" cy="7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2" name="フローチャート: 判断 691"/>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3" name="テキスト ボックス 692"/>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87885</xdr:rowOff>
    </xdr:from>
    <xdr:to>
      <xdr:col>71</xdr:col>
      <xdr:colOff>177800</xdr:colOff>
      <xdr:row>98</xdr:row>
      <xdr:rowOff>13818</xdr:rowOff>
    </xdr:to>
    <xdr:cxnSp macro="">
      <xdr:nvCxnSpPr>
        <xdr:cNvPr id="694" name="直線コネクタ 693"/>
        <xdr:cNvCxnSpPr/>
      </xdr:nvCxnSpPr>
      <xdr:spPr>
        <a:xfrm flipV="1">
          <a:off x="12814300" y="16718535"/>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5" name="フローチャート: 判断 694"/>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6" name="テキスト ボックス 695"/>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7" name="フローチャート: 判断 696"/>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8" name="テキスト ボックス 697"/>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13424</xdr:rowOff>
    </xdr:from>
    <xdr:to>
      <xdr:col>85</xdr:col>
      <xdr:colOff>177800</xdr:colOff>
      <xdr:row>97</xdr:row>
      <xdr:rowOff>115024</xdr:rowOff>
    </xdr:to>
    <xdr:sp macro="" textlink="">
      <xdr:nvSpPr>
        <xdr:cNvPr id="704" name="楕円 703"/>
        <xdr:cNvSpPr/>
      </xdr:nvSpPr>
      <xdr:spPr>
        <a:xfrm>
          <a:off x="16268700" y="166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36301</xdr:rowOff>
    </xdr:from>
    <xdr:ext cx="469744" cy="259045"/>
    <xdr:sp macro="" textlink="">
      <xdr:nvSpPr>
        <xdr:cNvPr id="705" name="積立金該当値テキスト"/>
        <xdr:cNvSpPr txBox="1"/>
      </xdr:nvSpPr>
      <xdr:spPr>
        <a:xfrm>
          <a:off x="16370300" y="1649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11328</xdr:rowOff>
    </xdr:from>
    <xdr:to>
      <xdr:col>81</xdr:col>
      <xdr:colOff>101600</xdr:colOff>
      <xdr:row>96</xdr:row>
      <xdr:rowOff>112928</xdr:rowOff>
    </xdr:to>
    <xdr:sp macro="" textlink="">
      <xdr:nvSpPr>
        <xdr:cNvPr id="706" name="楕円 705"/>
        <xdr:cNvSpPr/>
      </xdr:nvSpPr>
      <xdr:spPr>
        <a:xfrm>
          <a:off x="15430500" y="164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129455</xdr:rowOff>
    </xdr:from>
    <xdr:ext cx="534377" cy="259045"/>
    <xdr:sp macro="" textlink="">
      <xdr:nvSpPr>
        <xdr:cNvPr id="707" name="テキスト ボックス 706"/>
        <xdr:cNvSpPr txBox="1"/>
      </xdr:nvSpPr>
      <xdr:spPr>
        <a:xfrm>
          <a:off x="15214111" y="1624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114122</xdr:rowOff>
    </xdr:from>
    <xdr:to>
      <xdr:col>76</xdr:col>
      <xdr:colOff>165100</xdr:colOff>
      <xdr:row>98</xdr:row>
      <xdr:rowOff>44272</xdr:rowOff>
    </xdr:to>
    <xdr:sp macro="" textlink="">
      <xdr:nvSpPr>
        <xdr:cNvPr id="708" name="楕円 707"/>
        <xdr:cNvSpPr/>
      </xdr:nvSpPr>
      <xdr:spPr>
        <a:xfrm>
          <a:off x="14541500" y="167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35399</xdr:rowOff>
    </xdr:from>
    <xdr:ext cx="469744" cy="259045"/>
    <xdr:sp macro="" textlink="">
      <xdr:nvSpPr>
        <xdr:cNvPr id="709" name="テキスト ボックス 708"/>
        <xdr:cNvSpPr txBox="1"/>
      </xdr:nvSpPr>
      <xdr:spPr>
        <a:xfrm>
          <a:off x="14357428" y="1683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37085</xdr:rowOff>
    </xdr:from>
    <xdr:to>
      <xdr:col>72</xdr:col>
      <xdr:colOff>38100</xdr:colOff>
      <xdr:row>97</xdr:row>
      <xdr:rowOff>138685</xdr:rowOff>
    </xdr:to>
    <xdr:sp macro="" textlink="">
      <xdr:nvSpPr>
        <xdr:cNvPr id="710" name="楕円 709"/>
        <xdr:cNvSpPr/>
      </xdr:nvSpPr>
      <xdr:spPr>
        <a:xfrm>
          <a:off x="13652500" y="166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155212</xdr:rowOff>
    </xdr:from>
    <xdr:ext cx="469744" cy="259045"/>
    <xdr:sp macro="" textlink="">
      <xdr:nvSpPr>
        <xdr:cNvPr id="711" name="テキスト ボックス 710"/>
        <xdr:cNvSpPr txBox="1"/>
      </xdr:nvSpPr>
      <xdr:spPr>
        <a:xfrm>
          <a:off x="13468428" y="1644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134468</xdr:rowOff>
    </xdr:from>
    <xdr:to>
      <xdr:col>67</xdr:col>
      <xdr:colOff>101600</xdr:colOff>
      <xdr:row>98</xdr:row>
      <xdr:rowOff>64618</xdr:rowOff>
    </xdr:to>
    <xdr:sp macro="" textlink="">
      <xdr:nvSpPr>
        <xdr:cNvPr id="712" name="楕円 711"/>
        <xdr:cNvSpPr/>
      </xdr:nvSpPr>
      <xdr:spPr>
        <a:xfrm>
          <a:off x="12763500" y="167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55745</xdr:rowOff>
    </xdr:from>
    <xdr:ext cx="469744" cy="259045"/>
    <xdr:sp macro="" textlink="">
      <xdr:nvSpPr>
        <xdr:cNvPr id="713" name="テキスト ボックス 712"/>
        <xdr:cNvSpPr txBox="1"/>
      </xdr:nvSpPr>
      <xdr:spPr>
        <a:xfrm>
          <a:off x="12579428" y="168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9" name="直線コネクタ 738"/>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2"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3" name="直線コネクタ 742"/>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105900</xdr:rowOff>
    </xdr:from>
    <xdr:to>
      <xdr:col>116</xdr:col>
      <xdr:colOff>63500</xdr:colOff>
      <xdr:row>36</xdr:row>
      <xdr:rowOff>120432</xdr:rowOff>
    </xdr:to>
    <xdr:cxnSp macro="">
      <xdr:nvCxnSpPr>
        <xdr:cNvPr id="744" name="直線コネクタ 743"/>
        <xdr:cNvCxnSpPr/>
      </xdr:nvCxnSpPr>
      <xdr:spPr>
        <a:xfrm>
          <a:off x="21323300" y="6278100"/>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5"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6" name="フローチャート: 判断 745"/>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74059</xdr:rowOff>
    </xdr:from>
    <xdr:to>
      <xdr:col>111</xdr:col>
      <xdr:colOff>177800</xdr:colOff>
      <xdr:row>36</xdr:row>
      <xdr:rowOff>105900</xdr:rowOff>
    </xdr:to>
    <xdr:cxnSp macro="">
      <xdr:nvCxnSpPr>
        <xdr:cNvPr id="747" name="直線コネクタ 746"/>
        <xdr:cNvCxnSpPr/>
      </xdr:nvCxnSpPr>
      <xdr:spPr>
        <a:xfrm>
          <a:off x="20434300" y="6246259"/>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8" name="フローチャート: 判断 747"/>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9" name="テキスト ボックス 748"/>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61649</xdr:rowOff>
    </xdr:from>
    <xdr:to>
      <xdr:col>107</xdr:col>
      <xdr:colOff>50800</xdr:colOff>
      <xdr:row>36</xdr:row>
      <xdr:rowOff>74059</xdr:rowOff>
    </xdr:to>
    <xdr:cxnSp macro="">
      <xdr:nvCxnSpPr>
        <xdr:cNvPr id="750" name="直線コネクタ 749"/>
        <xdr:cNvCxnSpPr/>
      </xdr:nvCxnSpPr>
      <xdr:spPr>
        <a:xfrm>
          <a:off x="19545300" y="6233849"/>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51" name="フローチャート: 判断 750"/>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2" name="テキスト ボックス 751"/>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113901</xdr:rowOff>
    </xdr:from>
    <xdr:to>
      <xdr:col>102</xdr:col>
      <xdr:colOff>114300</xdr:colOff>
      <xdr:row>36</xdr:row>
      <xdr:rowOff>61649</xdr:rowOff>
    </xdr:to>
    <xdr:cxnSp macro="">
      <xdr:nvCxnSpPr>
        <xdr:cNvPr id="753" name="直線コネクタ 752"/>
        <xdr:cNvCxnSpPr/>
      </xdr:nvCxnSpPr>
      <xdr:spPr>
        <a:xfrm>
          <a:off x="18656300" y="6114651"/>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4" name="フローチャート: 判断 753"/>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5" name="テキスト ボックス 754"/>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6" name="フローチャート: 判断 755"/>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7" name="テキスト ボックス 756"/>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69632</xdr:rowOff>
    </xdr:from>
    <xdr:to>
      <xdr:col>116</xdr:col>
      <xdr:colOff>114300</xdr:colOff>
      <xdr:row>36</xdr:row>
      <xdr:rowOff>171232</xdr:rowOff>
    </xdr:to>
    <xdr:sp macro="" textlink="">
      <xdr:nvSpPr>
        <xdr:cNvPr id="763" name="楕円 762"/>
        <xdr:cNvSpPr/>
      </xdr:nvSpPr>
      <xdr:spPr>
        <a:xfrm>
          <a:off x="22110700" y="62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92509</xdr:rowOff>
    </xdr:from>
    <xdr:ext cx="469744" cy="259045"/>
    <xdr:sp macro="" textlink="">
      <xdr:nvSpPr>
        <xdr:cNvPr id="764" name="投資及び出資金該当値テキスト"/>
        <xdr:cNvSpPr txBox="1"/>
      </xdr:nvSpPr>
      <xdr:spPr>
        <a:xfrm>
          <a:off x="22212300" y="609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55100</xdr:rowOff>
    </xdr:from>
    <xdr:to>
      <xdr:col>112</xdr:col>
      <xdr:colOff>38100</xdr:colOff>
      <xdr:row>36</xdr:row>
      <xdr:rowOff>156700</xdr:rowOff>
    </xdr:to>
    <xdr:sp macro="" textlink="">
      <xdr:nvSpPr>
        <xdr:cNvPr id="765" name="楕円 764"/>
        <xdr:cNvSpPr/>
      </xdr:nvSpPr>
      <xdr:spPr>
        <a:xfrm>
          <a:off x="21272500" y="62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1777</xdr:rowOff>
    </xdr:from>
    <xdr:ext cx="469744" cy="259045"/>
    <xdr:sp macro="" textlink="">
      <xdr:nvSpPr>
        <xdr:cNvPr id="766" name="テキスト ボックス 765"/>
        <xdr:cNvSpPr txBox="1"/>
      </xdr:nvSpPr>
      <xdr:spPr>
        <a:xfrm>
          <a:off x="21088428" y="600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23259</xdr:rowOff>
    </xdr:from>
    <xdr:to>
      <xdr:col>107</xdr:col>
      <xdr:colOff>101600</xdr:colOff>
      <xdr:row>36</xdr:row>
      <xdr:rowOff>124859</xdr:rowOff>
    </xdr:to>
    <xdr:sp macro="" textlink="">
      <xdr:nvSpPr>
        <xdr:cNvPr id="767" name="楕円 766"/>
        <xdr:cNvSpPr/>
      </xdr:nvSpPr>
      <xdr:spPr>
        <a:xfrm>
          <a:off x="20383500" y="61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141386</xdr:rowOff>
    </xdr:from>
    <xdr:ext cx="469744" cy="259045"/>
    <xdr:sp macro="" textlink="">
      <xdr:nvSpPr>
        <xdr:cNvPr id="768" name="テキスト ボックス 767"/>
        <xdr:cNvSpPr txBox="1"/>
      </xdr:nvSpPr>
      <xdr:spPr>
        <a:xfrm>
          <a:off x="20199428" y="597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10849</xdr:rowOff>
    </xdr:from>
    <xdr:to>
      <xdr:col>102</xdr:col>
      <xdr:colOff>165100</xdr:colOff>
      <xdr:row>36</xdr:row>
      <xdr:rowOff>112449</xdr:rowOff>
    </xdr:to>
    <xdr:sp macro="" textlink="">
      <xdr:nvSpPr>
        <xdr:cNvPr id="769" name="楕円 768"/>
        <xdr:cNvSpPr/>
      </xdr:nvSpPr>
      <xdr:spPr>
        <a:xfrm>
          <a:off x="19494500" y="61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128976</xdr:rowOff>
    </xdr:from>
    <xdr:ext cx="469744" cy="259045"/>
    <xdr:sp macro="" textlink="">
      <xdr:nvSpPr>
        <xdr:cNvPr id="770" name="テキスト ボックス 769"/>
        <xdr:cNvSpPr txBox="1"/>
      </xdr:nvSpPr>
      <xdr:spPr>
        <a:xfrm>
          <a:off x="19310428" y="595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63101</xdr:rowOff>
    </xdr:from>
    <xdr:to>
      <xdr:col>98</xdr:col>
      <xdr:colOff>38100</xdr:colOff>
      <xdr:row>35</xdr:row>
      <xdr:rowOff>164701</xdr:rowOff>
    </xdr:to>
    <xdr:sp macro="" textlink="">
      <xdr:nvSpPr>
        <xdr:cNvPr id="771" name="楕円 770"/>
        <xdr:cNvSpPr/>
      </xdr:nvSpPr>
      <xdr:spPr>
        <a:xfrm>
          <a:off x="18605500" y="60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9778</xdr:rowOff>
    </xdr:from>
    <xdr:ext cx="469744" cy="259045"/>
    <xdr:sp macro="" textlink="">
      <xdr:nvSpPr>
        <xdr:cNvPr id="772" name="テキスト ボックス 771"/>
        <xdr:cNvSpPr txBox="1"/>
      </xdr:nvSpPr>
      <xdr:spPr>
        <a:xfrm>
          <a:off x="18421428" y="583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8" name="直線コネクタ 797"/>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9"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800" name="直線コネクタ 799"/>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801"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2" name="直線コネクタ 801"/>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41304</xdr:rowOff>
    </xdr:from>
    <xdr:to>
      <xdr:col>116</xdr:col>
      <xdr:colOff>63500</xdr:colOff>
      <xdr:row>59</xdr:row>
      <xdr:rowOff>43884</xdr:rowOff>
    </xdr:to>
    <xdr:cxnSp macro="">
      <xdr:nvCxnSpPr>
        <xdr:cNvPr id="803" name="直線コネクタ 802"/>
        <xdr:cNvCxnSpPr/>
      </xdr:nvCxnSpPr>
      <xdr:spPr>
        <a:xfrm>
          <a:off x="21323300" y="10156854"/>
          <a:ext cx="8382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4"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5" name="フローチャート: 判断 804"/>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20779</xdr:rowOff>
    </xdr:from>
    <xdr:to>
      <xdr:col>111</xdr:col>
      <xdr:colOff>177800</xdr:colOff>
      <xdr:row>59</xdr:row>
      <xdr:rowOff>41304</xdr:rowOff>
    </xdr:to>
    <xdr:cxnSp macro="">
      <xdr:nvCxnSpPr>
        <xdr:cNvPr id="806" name="直線コネクタ 805"/>
        <xdr:cNvCxnSpPr/>
      </xdr:nvCxnSpPr>
      <xdr:spPr>
        <a:xfrm>
          <a:off x="20434300" y="10136329"/>
          <a:ext cx="889000" cy="2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7" name="フローチャート: 判断 806"/>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8" name="テキスト ボックス 807"/>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10116</xdr:rowOff>
    </xdr:from>
    <xdr:to>
      <xdr:col>107</xdr:col>
      <xdr:colOff>50800</xdr:colOff>
      <xdr:row>59</xdr:row>
      <xdr:rowOff>20779</xdr:rowOff>
    </xdr:to>
    <xdr:cxnSp macro="">
      <xdr:nvCxnSpPr>
        <xdr:cNvPr id="809" name="直線コネクタ 808"/>
        <xdr:cNvCxnSpPr/>
      </xdr:nvCxnSpPr>
      <xdr:spPr>
        <a:xfrm>
          <a:off x="19545300" y="10125666"/>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10" name="フローチャート: 判断 809"/>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11" name="テキスト ボックス 810"/>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142818</xdr:rowOff>
    </xdr:from>
    <xdr:to>
      <xdr:col>102</xdr:col>
      <xdr:colOff>114300</xdr:colOff>
      <xdr:row>59</xdr:row>
      <xdr:rowOff>10116</xdr:rowOff>
    </xdr:to>
    <xdr:cxnSp macro="">
      <xdr:nvCxnSpPr>
        <xdr:cNvPr id="812" name="直線コネクタ 811"/>
        <xdr:cNvCxnSpPr/>
      </xdr:nvCxnSpPr>
      <xdr:spPr>
        <a:xfrm>
          <a:off x="18656300" y="10086918"/>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3" name="フローチャート: 判断 812"/>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4" name="テキスト ボックス 813"/>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5" name="フローチャート: 判断 814"/>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6" name="テキスト ボックス 815"/>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164534</xdr:rowOff>
    </xdr:from>
    <xdr:to>
      <xdr:col>116</xdr:col>
      <xdr:colOff>114300</xdr:colOff>
      <xdr:row>59</xdr:row>
      <xdr:rowOff>94684</xdr:rowOff>
    </xdr:to>
    <xdr:sp macro="" textlink="">
      <xdr:nvSpPr>
        <xdr:cNvPr id="822" name="楕円 821"/>
        <xdr:cNvSpPr/>
      </xdr:nvSpPr>
      <xdr:spPr>
        <a:xfrm>
          <a:off x="22110700" y="101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79461</xdr:rowOff>
    </xdr:from>
    <xdr:ext cx="469744" cy="259045"/>
    <xdr:sp macro="" textlink="">
      <xdr:nvSpPr>
        <xdr:cNvPr id="823" name="貸付金該当値テキスト"/>
        <xdr:cNvSpPr txBox="1"/>
      </xdr:nvSpPr>
      <xdr:spPr>
        <a:xfrm>
          <a:off x="22212300" y="1002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161954</xdr:rowOff>
    </xdr:from>
    <xdr:to>
      <xdr:col>112</xdr:col>
      <xdr:colOff>38100</xdr:colOff>
      <xdr:row>59</xdr:row>
      <xdr:rowOff>92104</xdr:rowOff>
    </xdr:to>
    <xdr:sp macro="" textlink="">
      <xdr:nvSpPr>
        <xdr:cNvPr id="824" name="楕円 823"/>
        <xdr:cNvSpPr/>
      </xdr:nvSpPr>
      <xdr:spPr>
        <a:xfrm>
          <a:off x="21272500" y="101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83231</xdr:rowOff>
    </xdr:from>
    <xdr:ext cx="469744" cy="259045"/>
    <xdr:sp macro="" textlink="">
      <xdr:nvSpPr>
        <xdr:cNvPr id="825" name="テキスト ボックス 824"/>
        <xdr:cNvSpPr txBox="1"/>
      </xdr:nvSpPr>
      <xdr:spPr>
        <a:xfrm>
          <a:off x="21088428" y="10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141429</xdr:rowOff>
    </xdr:from>
    <xdr:to>
      <xdr:col>107</xdr:col>
      <xdr:colOff>101600</xdr:colOff>
      <xdr:row>59</xdr:row>
      <xdr:rowOff>71579</xdr:rowOff>
    </xdr:to>
    <xdr:sp macro="" textlink="">
      <xdr:nvSpPr>
        <xdr:cNvPr id="826" name="楕円 825"/>
        <xdr:cNvSpPr/>
      </xdr:nvSpPr>
      <xdr:spPr>
        <a:xfrm>
          <a:off x="20383500" y="100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62706</xdr:rowOff>
    </xdr:from>
    <xdr:ext cx="469744" cy="259045"/>
    <xdr:sp macro="" textlink="">
      <xdr:nvSpPr>
        <xdr:cNvPr id="827" name="テキスト ボックス 826"/>
        <xdr:cNvSpPr txBox="1"/>
      </xdr:nvSpPr>
      <xdr:spPr>
        <a:xfrm>
          <a:off x="20199428" y="1017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130766</xdr:rowOff>
    </xdr:from>
    <xdr:to>
      <xdr:col>102</xdr:col>
      <xdr:colOff>165100</xdr:colOff>
      <xdr:row>59</xdr:row>
      <xdr:rowOff>60916</xdr:rowOff>
    </xdr:to>
    <xdr:sp macro="" textlink="">
      <xdr:nvSpPr>
        <xdr:cNvPr id="828" name="楕円 827"/>
        <xdr:cNvSpPr/>
      </xdr:nvSpPr>
      <xdr:spPr>
        <a:xfrm>
          <a:off x="19494500" y="100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52043</xdr:rowOff>
    </xdr:from>
    <xdr:ext cx="469744" cy="259045"/>
    <xdr:sp macro="" textlink="">
      <xdr:nvSpPr>
        <xdr:cNvPr id="829" name="テキスト ボックス 828"/>
        <xdr:cNvSpPr txBox="1"/>
      </xdr:nvSpPr>
      <xdr:spPr>
        <a:xfrm>
          <a:off x="19310428" y="10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92018</xdr:rowOff>
    </xdr:from>
    <xdr:to>
      <xdr:col>98</xdr:col>
      <xdr:colOff>38100</xdr:colOff>
      <xdr:row>59</xdr:row>
      <xdr:rowOff>22168</xdr:rowOff>
    </xdr:to>
    <xdr:sp macro="" textlink="">
      <xdr:nvSpPr>
        <xdr:cNvPr id="830" name="楕円 829"/>
        <xdr:cNvSpPr/>
      </xdr:nvSpPr>
      <xdr:spPr>
        <a:xfrm>
          <a:off x="18605500" y="100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13295</xdr:rowOff>
    </xdr:from>
    <xdr:ext cx="469744" cy="259045"/>
    <xdr:sp macro="" textlink="">
      <xdr:nvSpPr>
        <xdr:cNvPr id="831" name="テキスト ボックス 830"/>
        <xdr:cNvSpPr txBox="1"/>
      </xdr:nvSpPr>
      <xdr:spPr>
        <a:xfrm>
          <a:off x="18421428" y="101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6" name="直線コネクタ 855"/>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7"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8" name="直線コネクタ 857"/>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9"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60" name="直線コネクタ 859"/>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26276</xdr:rowOff>
    </xdr:from>
    <xdr:to>
      <xdr:col>116</xdr:col>
      <xdr:colOff>63500</xdr:colOff>
      <xdr:row>74</xdr:row>
      <xdr:rowOff>121945</xdr:rowOff>
    </xdr:to>
    <xdr:cxnSp macro="">
      <xdr:nvCxnSpPr>
        <xdr:cNvPr id="861" name="直線コネクタ 860"/>
        <xdr:cNvCxnSpPr/>
      </xdr:nvCxnSpPr>
      <xdr:spPr>
        <a:xfrm flipV="1">
          <a:off x="21323300" y="12713576"/>
          <a:ext cx="8382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2"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3" name="フローチャート: 判断 862"/>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121945</xdr:rowOff>
    </xdr:from>
    <xdr:to>
      <xdr:col>111</xdr:col>
      <xdr:colOff>177800</xdr:colOff>
      <xdr:row>75</xdr:row>
      <xdr:rowOff>46393</xdr:rowOff>
    </xdr:to>
    <xdr:cxnSp macro="">
      <xdr:nvCxnSpPr>
        <xdr:cNvPr id="864" name="直線コネクタ 863"/>
        <xdr:cNvCxnSpPr/>
      </xdr:nvCxnSpPr>
      <xdr:spPr>
        <a:xfrm flipV="1">
          <a:off x="20434300" y="12809245"/>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5" name="フローチャート: 判断 864"/>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6" name="テキスト ボックス 865"/>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46393</xdr:rowOff>
    </xdr:from>
    <xdr:to>
      <xdr:col>107</xdr:col>
      <xdr:colOff>50800</xdr:colOff>
      <xdr:row>75</xdr:row>
      <xdr:rowOff>48489</xdr:rowOff>
    </xdr:to>
    <xdr:cxnSp macro="">
      <xdr:nvCxnSpPr>
        <xdr:cNvPr id="867" name="直線コネクタ 866"/>
        <xdr:cNvCxnSpPr/>
      </xdr:nvCxnSpPr>
      <xdr:spPr>
        <a:xfrm flipV="1">
          <a:off x="19545300" y="1290514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8" name="フローチャート: 判断 867"/>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9" name="テキスト ボックス 868"/>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48489</xdr:rowOff>
    </xdr:from>
    <xdr:to>
      <xdr:col>102</xdr:col>
      <xdr:colOff>114300</xdr:colOff>
      <xdr:row>75</xdr:row>
      <xdr:rowOff>82664</xdr:rowOff>
    </xdr:to>
    <xdr:cxnSp macro="">
      <xdr:nvCxnSpPr>
        <xdr:cNvPr id="870" name="直線コネクタ 869"/>
        <xdr:cNvCxnSpPr/>
      </xdr:nvCxnSpPr>
      <xdr:spPr>
        <a:xfrm flipV="1">
          <a:off x="18656300" y="12907239"/>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71" name="フローチャート: 判断 870"/>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2" name="テキスト ボックス 871"/>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3" name="フローチャート: 判断 872"/>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4" name="テキスト ボックス 873"/>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146926</xdr:rowOff>
    </xdr:from>
    <xdr:to>
      <xdr:col>116</xdr:col>
      <xdr:colOff>114300</xdr:colOff>
      <xdr:row>74</xdr:row>
      <xdr:rowOff>77076</xdr:rowOff>
    </xdr:to>
    <xdr:sp macro="" textlink="">
      <xdr:nvSpPr>
        <xdr:cNvPr id="880" name="楕円 879"/>
        <xdr:cNvSpPr/>
      </xdr:nvSpPr>
      <xdr:spPr>
        <a:xfrm>
          <a:off x="22110700" y="126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169803</xdr:rowOff>
    </xdr:from>
    <xdr:ext cx="534377" cy="259045"/>
    <xdr:sp macro="" textlink="">
      <xdr:nvSpPr>
        <xdr:cNvPr id="881" name="繰出金該当値テキスト"/>
        <xdr:cNvSpPr txBox="1"/>
      </xdr:nvSpPr>
      <xdr:spPr>
        <a:xfrm>
          <a:off x="22212300" y="125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71145</xdr:rowOff>
    </xdr:from>
    <xdr:to>
      <xdr:col>112</xdr:col>
      <xdr:colOff>38100</xdr:colOff>
      <xdr:row>75</xdr:row>
      <xdr:rowOff>1295</xdr:rowOff>
    </xdr:to>
    <xdr:sp macro="" textlink="">
      <xdr:nvSpPr>
        <xdr:cNvPr id="882" name="楕円 881"/>
        <xdr:cNvSpPr/>
      </xdr:nvSpPr>
      <xdr:spPr>
        <a:xfrm>
          <a:off x="21272500" y="127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17822</xdr:rowOff>
    </xdr:from>
    <xdr:ext cx="534377" cy="259045"/>
    <xdr:sp macro="" textlink="">
      <xdr:nvSpPr>
        <xdr:cNvPr id="883" name="テキスト ボックス 882"/>
        <xdr:cNvSpPr txBox="1"/>
      </xdr:nvSpPr>
      <xdr:spPr>
        <a:xfrm>
          <a:off x="21056111" y="125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167043</xdr:rowOff>
    </xdr:from>
    <xdr:to>
      <xdr:col>107</xdr:col>
      <xdr:colOff>101600</xdr:colOff>
      <xdr:row>75</xdr:row>
      <xdr:rowOff>97193</xdr:rowOff>
    </xdr:to>
    <xdr:sp macro="" textlink="">
      <xdr:nvSpPr>
        <xdr:cNvPr id="884" name="楕円 883"/>
        <xdr:cNvSpPr/>
      </xdr:nvSpPr>
      <xdr:spPr>
        <a:xfrm>
          <a:off x="20383500" y="128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113720</xdr:rowOff>
    </xdr:from>
    <xdr:ext cx="534377" cy="259045"/>
    <xdr:sp macro="" textlink="">
      <xdr:nvSpPr>
        <xdr:cNvPr id="885" name="テキスト ボックス 884"/>
        <xdr:cNvSpPr txBox="1"/>
      </xdr:nvSpPr>
      <xdr:spPr>
        <a:xfrm>
          <a:off x="20167111" y="126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169139</xdr:rowOff>
    </xdr:from>
    <xdr:to>
      <xdr:col>102</xdr:col>
      <xdr:colOff>165100</xdr:colOff>
      <xdr:row>75</xdr:row>
      <xdr:rowOff>99289</xdr:rowOff>
    </xdr:to>
    <xdr:sp macro="" textlink="">
      <xdr:nvSpPr>
        <xdr:cNvPr id="886" name="楕円 885"/>
        <xdr:cNvSpPr/>
      </xdr:nvSpPr>
      <xdr:spPr>
        <a:xfrm>
          <a:off x="19494500" y="128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115816</xdr:rowOff>
    </xdr:from>
    <xdr:ext cx="534377" cy="259045"/>
    <xdr:sp macro="" textlink="">
      <xdr:nvSpPr>
        <xdr:cNvPr id="887" name="テキスト ボックス 886"/>
        <xdr:cNvSpPr txBox="1"/>
      </xdr:nvSpPr>
      <xdr:spPr>
        <a:xfrm>
          <a:off x="19278111" y="12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31864</xdr:rowOff>
    </xdr:from>
    <xdr:to>
      <xdr:col>98</xdr:col>
      <xdr:colOff>38100</xdr:colOff>
      <xdr:row>75</xdr:row>
      <xdr:rowOff>133464</xdr:rowOff>
    </xdr:to>
    <xdr:sp macro="" textlink="">
      <xdr:nvSpPr>
        <xdr:cNvPr id="888" name="楕円 887"/>
        <xdr:cNvSpPr/>
      </xdr:nvSpPr>
      <xdr:spPr>
        <a:xfrm>
          <a:off x="18605500" y="128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149991</xdr:rowOff>
    </xdr:from>
    <xdr:ext cx="534377" cy="259045"/>
    <xdr:sp macro="" textlink="">
      <xdr:nvSpPr>
        <xdr:cNvPr id="889" name="テキスト ボックス 888"/>
        <xdr:cNvSpPr txBox="1"/>
      </xdr:nvSpPr>
      <xdr:spPr>
        <a:xfrm>
          <a:off x="18389111" y="126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会計年度任用職員制度の導入により昨年度より増加しているため、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行財政改革による総コストの縮減を図っていく方針である。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扶助費については令和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年度では類似団体内平均値を</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37,155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円上回り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155,177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円となっている。本市においては生活保護費受給者の割合（保護率）は減少しているものの、類似団体と比較して高いことに加え、近年は認定子ども園の運営にかかる経費や障害者福祉施策に係る経費が増大している事が扶助費を押し上げている原因で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普通建設事業においては花園ラグビー場や文化創造館等の大型建設事業が完了したため減少し、類似団体内平均値を下回った。今後は公共施設の長寿命化などの更新整備が見込まれることから、事業の取捨選択を徹底していく必要が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補助費等においては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特別定額給付金などの新型コロナウイルス感染症対策のため著しく</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類似団体内平均値と比較しても依然として高い数値であることから、市独自の補助金や上乗せ補助金などの見直しを検討し、経費の削減に努める必要がある。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積立金については、土地売却収入など増収分の財政調整基金への積立てや今後の義務教育施設の長寿命化等、新たに生じた財政需要に備え公共施設整備基金への積立てををおこなった結果、類似団体内平均値</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より高い値となっている。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485,928
467,206
61.78
259,651,004
256,074,412
3,193,388
111,085,282
182,821,162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2,834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129032</xdr:rowOff>
    </xdr:from>
    <xdr:to>
      <xdr:col>24</xdr:col>
      <xdr:colOff>63500</xdr:colOff>
      <xdr:row>36</xdr:row>
      <xdr:rowOff>154178</xdr:rowOff>
    </xdr:to>
    <xdr:cxnSp macro="">
      <xdr:nvCxnSpPr>
        <xdr:cNvPr id="61" name="直線コネクタ 60"/>
        <xdr:cNvCxnSpPr/>
      </xdr:nvCxnSpPr>
      <xdr:spPr>
        <a:xfrm>
          <a:off x="3797300" y="630123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114554</xdr:rowOff>
    </xdr:from>
    <xdr:to>
      <xdr:col>19</xdr:col>
      <xdr:colOff>177800</xdr:colOff>
      <xdr:row>36</xdr:row>
      <xdr:rowOff>129032</xdr:rowOff>
    </xdr:to>
    <xdr:cxnSp macro="">
      <xdr:nvCxnSpPr>
        <xdr:cNvPr id="64" name="直線コネクタ 63"/>
        <xdr:cNvCxnSpPr/>
      </xdr:nvCxnSpPr>
      <xdr:spPr>
        <a:xfrm>
          <a:off x="2908300" y="62867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108458</xdr:rowOff>
    </xdr:from>
    <xdr:to>
      <xdr:col>15</xdr:col>
      <xdr:colOff>50800</xdr:colOff>
      <xdr:row>36</xdr:row>
      <xdr:rowOff>114554</xdr:rowOff>
    </xdr:to>
    <xdr:cxnSp macro="">
      <xdr:nvCxnSpPr>
        <xdr:cNvPr id="67" name="直線コネクタ 66"/>
        <xdr:cNvCxnSpPr/>
      </xdr:nvCxnSpPr>
      <xdr:spPr>
        <a:xfrm>
          <a:off x="2019300" y="628065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68072</xdr:rowOff>
    </xdr:from>
    <xdr:to>
      <xdr:col>10</xdr:col>
      <xdr:colOff>114300</xdr:colOff>
      <xdr:row>36</xdr:row>
      <xdr:rowOff>108458</xdr:rowOff>
    </xdr:to>
    <xdr:cxnSp macro="">
      <xdr:nvCxnSpPr>
        <xdr:cNvPr id="70" name="直線コネクタ 69"/>
        <xdr:cNvCxnSpPr/>
      </xdr:nvCxnSpPr>
      <xdr:spPr>
        <a:xfrm>
          <a:off x="1130300" y="6240272"/>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103378</xdr:rowOff>
    </xdr:from>
    <xdr:to>
      <xdr:col>24</xdr:col>
      <xdr:colOff>114300</xdr:colOff>
      <xdr:row>37</xdr:row>
      <xdr:rowOff>33528</xdr:rowOff>
    </xdr:to>
    <xdr:sp macro="" textlink="">
      <xdr:nvSpPr>
        <xdr:cNvPr id="80" name="楕円 79"/>
        <xdr:cNvSpPr/>
      </xdr:nvSpPr>
      <xdr:spPr>
        <a:xfrm>
          <a:off x="45847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81805</xdr:rowOff>
    </xdr:from>
    <xdr:ext cx="469744" cy="259045"/>
    <xdr:sp macro="" textlink="">
      <xdr:nvSpPr>
        <xdr:cNvPr id="81" name="議会費該当値テキスト"/>
        <xdr:cNvSpPr txBox="1"/>
      </xdr:nvSpPr>
      <xdr:spPr>
        <a:xfrm>
          <a:off x="4686300"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78232</xdr:rowOff>
    </xdr:from>
    <xdr:to>
      <xdr:col>20</xdr:col>
      <xdr:colOff>38100</xdr:colOff>
      <xdr:row>37</xdr:row>
      <xdr:rowOff>8382</xdr:rowOff>
    </xdr:to>
    <xdr:sp macro="" textlink="">
      <xdr:nvSpPr>
        <xdr:cNvPr id="82" name="楕円 81"/>
        <xdr:cNvSpPr/>
      </xdr:nvSpPr>
      <xdr:spPr>
        <a:xfrm>
          <a:off x="37465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170959</xdr:rowOff>
    </xdr:from>
    <xdr:ext cx="469744" cy="259045"/>
    <xdr:sp macro="" textlink="">
      <xdr:nvSpPr>
        <xdr:cNvPr id="83" name="テキスト ボックス 82"/>
        <xdr:cNvSpPr txBox="1"/>
      </xdr:nvSpPr>
      <xdr:spPr>
        <a:xfrm>
          <a:off x="3562428"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63754</xdr:rowOff>
    </xdr:from>
    <xdr:to>
      <xdr:col>15</xdr:col>
      <xdr:colOff>101600</xdr:colOff>
      <xdr:row>36</xdr:row>
      <xdr:rowOff>165354</xdr:rowOff>
    </xdr:to>
    <xdr:sp macro="" textlink="">
      <xdr:nvSpPr>
        <xdr:cNvPr id="84" name="楕円 83"/>
        <xdr:cNvSpPr/>
      </xdr:nvSpPr>
      <xdr:spPr>
        <a:xfrm>
          <a:off x="2857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156481</xdr:rowOff>
    </xdr:from>
    <xdr:ext cx="469744" cy="259045"/>
    <xdr:sp macro="" textlink="">
      <xdr:nvSpPr>
        <xdr:cNvPr id="85" name="テキスト ボックス 84"/>
        <xdr:cNvSpPr txBox="1"/>
      </xdr:nvSpPr>
      <xdr:spPr>
        <a:xfrm>
          <a:off x="2673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57658</xdr:rowOff>
    </xdr:from>
    <xdr:to>
      <xdr:col>10</xdr:col>
      <xdr:colOff>165100</xdr:colOff>
      <xdr:row>36</xdr:row>
      <xdr:rowOff>159258</xdr:rowOff>
    </xdr:to>
    <xdr:sp macro="" textlink="">
      <xdr:nvSpPr>
        <xdr:cNvPr id="86" name="楕円 85"/>
        <xdr:cNvSpPr/>
      </xdr:nvSpPr>
      <xdr:spPr>
        <a:xfrm>
          <a:off x="1968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150385</xdr:rowOff>
    </xdr:from>
    <xdr:ext cx="469744" cy="259045"/>
    <xdr:sp macro="" textlink="">
      <xdr:nvSpPr>
        <xdr:cNvPr id="87" name="テキスト ボックス 86"/>
        <xdr:cNvSpPr txBox="1"/>
      </xdr:nvSpPr>
      <xdr:spPr>
        <a:xfrm>
          <a:off x="1784428"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17272</xdr:rowOff>
    </xdr:from>
    <xdr:to>
      <xdr:col>6</xdr:col>
      <xdr:colOff>38100</xdr:colOff>
      <xdr:row>36</xdr:row>
      <xdr:rowOff>118872</xdr:rowOff>
    </xdr:to>
    <xdr:sp macro="" textlink="">
      <xdr:nvSpPr>
        <xdr:cNvPr id="88" name="楕円 87"/>
        <xdr:cNvSpPr/>
      </xdr:nvSpPr>
      <xdr:spPr>
        <a:xfrm>
          <a:off x="10795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109999</xdr:rowOff>
    </xdr:from>
    <xdr:ext cx="469744" cy="259045"/>
    <xdr:sp macro="" textlink="">
      <xdr:nvSpPr>
        <xdr:cNvPr id="89" name="テキスト ボックス 88"/>
        <xdr:cNvSpPr txBox="1"/>
      </xdr:nvSpPr>
      <xdr:spPr>
        <a:xfrm>
          <a:off x="895428" y="628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169,317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36</xdr:rowOff>
    </xdr:from>
    <xdr:to>
      <xdr:col>24</xdr:col>
      <xdr:colOff>63500</xdr:colOff>
      <xdr:row>58</xdr:row>
      <xdr:rowOff>134007</xdr:rowOff>
    </xdr:to>
    <xdr:cxnSp macro="">
      <xdr:nvCxnSpPr>
        <xdr:cNvPr id="121" name="直線コネクタ 120"/>
        <xdr:cNvCxnSpPr/>
      </xdr:nvCxnSpPr>
      <xdr:spPr>
        <a:xfrm flipV="1">
          <a:off x="3797300" y="9086886"/>
          <a:ext cx="838200" cy="99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113487</xdr:rowOff>
    </xdr:from>
    <xdr:to>
      <xdr:col>19</xdr:col>
      <xdr:colOff>177800</xdr:colOff>
      <xdr:row>58</xdr:row>
      <xdr:rowOff>134007</xdr:rowOff>
    </xdr:to>
    <xdr:cxnSp macro="">
      <xdr:nvCxnSpPr>
        <xdr:cNvPr id="124" name="直線コネクタ 123"/>
        <xdr:cNvCxnSpPr/>
      </xdr:nvCxnSpPr>
      <xdr:spPr>
        <a:xfrm>
          <a:off x="2908300" y="10057587"/>
          <a:ext cx="889000" cy="2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113487</xdr:rowOff>
    </xdr:from>
    <xdr:to>
      <xdr:col>15</xdr:col>
      <xdr:colOff>50800</xdr:colOff>
      <xdr:row>59</xdr:row>
      <xdr:rowOff>19076</xdr:rowOff>
    </xdr:to>
    <xdr:cxnSp macro="">
      <xdr:nvCxnSpPr>
        <xdr:cNvPr id="127" name="直線コネクタ 126"/>
        <xdr:cNvCxnSpPr/>
      </xdr:nvCxnSpPr>
      <xdr:spPr>
        <a:xfrm flipV="1">
          <a:off x="2019300" y="10057587"/>
          <a:ext cx="889000" cy="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19076</xdr:rowOff>
    </xdr:from>
    <xdr:to>
      <xdr:col>10</xdr:col>
      <xdr:colOff>114300</xdr:colOff>
      <xdr:row>59</xdr:row>
      <xdr:rowOff>126082</xdr:rowOff>
    </xdr:to>
    <xdr:cxnSp macro="">
      <xdr:nvCxnSpPr>
        <xdr:cNvPr id="130" name="直線コネクタ 129"/>
        <xdr:cNvCxnSpPr/>
      </xdr:nvCxnSpPr>
      <xdr:spPr>
        <a:xfrm flipV="1">
          <a:off x="1130300" y="10134626"/>
          <a:ext cx="889000" cy="10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120686</xdr:rowOff>
    </xdr:from>
    <xdr:to>
      <xdr:col>24</xdr:col>
      <xdr:colOff>114300</xdr:colOff>
      <xdr:row>53</xdr:row>
      <xdr:rowOff>50836</xdr:rowOff>
    </xdr:to>
    <xdr:sp macro="" textlink="">
      <xdr:nvSpPr>
        <xdr:cNvPr id="140" name="楕円 139"/>
        <xdr:cNvSpPr/>
      </xdr:nvSpPr>
      <xdr:spPr>
        <a:xfrm>
          <a:off x="4584700" y="90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35613</xdr:rowOff>
    </xdr:from>
    <xdr:ext cx="599010" cy="259045"/>
    <xdr:sp macro="" textlink="">
      <xdr:nvSpPr>
        <xdr:cNvPr id="141" name="総務費該当値テキスト"/>
        <xdr:cNvSpPr txBox="1"/>
      </xdr:nvSpPr>
      <xdr:spPr>
        <a:xfrm>
          <a:off x="4686300" y="895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83207</xdr:rowOff>
    </xdr:from>
    <xdr:to>
      <xdr:col>20</xdr:col>
      <xdr:colOff>38100</xdr:colOff>
      <xdr:row>59</xdr:row>
      <xdr:rowOff>13357</xdr:rowOff>
    </xdr:to>
    <xdr:sp macro="" textlink="">
      <xdr:nvSpPr>
        <xdr:cNvPr id="142" name="楕円 141"/>
        <xdr:cNvSpPr/>
      </xdr:nvSpPr>
      <xdr:spPr>
        <a:xfrm>
          <a:off x="3746500" y="1002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29884</xdr:rowOff>
    </xdr:from>
    <xdr:ext cx="534377" cy="259045"/>
    <xdr:sp macro="" textlink="">
      <xdr:nvSpPr>
        <xdr:cNvPr id="143" name="テキスト ボックス 142"/>
        <xdr:cNvSpPr txBox="1"/>
      </xdr:nvSpPr>
      <xdr:spPr>
        <a:xfrm>
          <a:off x="3530111" y="980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62687</xdr:rowOff>
    </xdr:from>
    <xdr:to>
      <xdr:col>15</xdr:col>
      <xdr:colOff>101600</xdr:colOff>
      <xdr:row>58</xdr:row>
      <xdr:rowOff>164287</xdr:rowOff>
    </xdr:to>
    <xdr:sp macro="" textlink="">
      <xdr:nvSpPr>
        <xdr:cNvPr id="144" name="楕円 143"/>
        <xdr:cNvSpPr/>
      </xdr:nvSpPr>
      <xdr:spPr>
        <a:xfrm>
          <a:off x="2857500" y="100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9364</xdr:rowOff>
    </xdr:from>
    <xdr:ext cx="534377" cy="259045"/>
    <xdr:sp macro="" textlink="">
      <xdr:nvSpPr>
        <xdr:cNvPr id="145" name="テキスト ボックス 144"/>
        <xdr:cNvSpPr txBox="1"/>
      </xdr:nvSpPr>
      <xdr:spPr>
        <a:xfrm>
          <a:off x="2641111" y="978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139726</xdr:rowOff>
    </xdr:from>
    <xdr:to>
      <xdr:col>10</xdr:col>
      <xdr:colOff>165100</xdr:colOff>
      <xdr:row>59</xdr:row>
      <xdr:rowOff>69876</xdr:rowOff>
    </xdr:to>
    <xdr:sp macro="" textlink="">
      <xdr:nvSpPr>
        <xdr:cNvPr id="146" name="楕円 145"/>
        <xdr:cNvSpPr/>
      </xdr:nvSpPr>
      <xdr:spPr>
        <a:xfrm>
          <a:off x="1968500" y="100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86403</xdr:rowOff>
    </xdr:from>
    <xdr:ext cx="534377" cy="259045"/>
    <xdr:sp macro="" textlink="">
      <xdr:nvSpPr>
        <xdr:cNvPr id="147" name="テキスト ボックス 146"/>
        <xdr:cNvSpPr txBox="1"/>
      </xdr:nvSpPr>
      <xdr:spPr>
        <a:xfrm>
          <a:off x="1752111" y="9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75282</xdr:rowOff>
    </xdr:from>
    <xdr:to>
      <xdr:col>6</xdr:col>
      <xdr:colOff>38100</xdr:colOff>
      <xdr:row>60</xdr:row>
      <xdr:rowOff>5432</xdr:rowOff>
    </xdr:to>
    <xdr:sp macro="" textlink="">
      <xdr:nvSpPr>
        <xdr:cNvPr id="148" name="楕円 147"/>
        <xdr:cNvSpPr/>
      </xdr:nvSpPr>
      <xdr:spPr>
        <a:xfrm>
          <a:off x="1079500" y="1019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168009</xdr:rowOff>
    </xdr:from>
    <xdr:ext cx="534377" cy="259045"/>
    <xdr:sp macro="" textlink="">
      <xdr:nvSpPr>
        <xdr:cNvPr id="149" name="テキスト ボックス 148"/>
        <xdr:cNvSpPr txBox="1"/>
      </xdr:nvSpPr>
      <xdr:spPr>
        <a:xfrm>
          <a:off x="863111" y="102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254,510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68497</xdr:rowOff>
    </xdr:from>
    <xdr:to>
      <xdr:col>24</xdr:col>
      <xdr:colOff>63500</xdr:colOff>
      <xdr:row>73</xdr:row>
      <xdr:rowOff>93294</xdr:rowOff>
    </xdr:to>
    <xdr:cxnSp macro="">
      <xdr:nvCxnSpPr>
        <xdr:cNvPr id="181" name="直線コネクタ 180"/>
        <xdr:cNvCxnSpPr/>
      </xdr:nvCxnSpPr>
      <xdr:spPr>
        <a:xfrm flipV="1">
          <a:off x="3797300" y="12584347"/>
          <a:ext cx="838200" cy="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93294</xdr:rowOff>
    </xdr:from>
    <xdr:to>
      <xdr:col>19</xdr:col>
      <xdr:colOff>177800</xdr:colOff>
      <xdr:row>73</xdr:row>
      <xdr:rowOff>169723</xdr:rowOff>
    </xdr:to>
    <xdr:cxnSp macro="">
      <xdr:nvCxnSpPr>
        <xdr:cNvPr id="184" name="直線コネクタ 183"/>
        <xdr:cNvCxnSpPr/>
      </xdr:nvCxnSpPr>
      <xdr:spPr>
        <a:xfrm flipV="1">
          <a:off x="2908300" y="12609144"/>
          <a:ext cx="8890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121162</xdr:rowOff>
    </xdr:from>
    <xdr:to>
      <xdr:col>15</xdr:col>
      <xdr:colOff>50800</xdr:colOff>
      <xdr:row>73</xdr:row>
      <xdr:rowOff>169723</xdr:rowOff>
    </xdr:to>
    <xdr:cxnSp macro="">
      <xdr:nvCxnSpPr>
        <xdr:cNvPr id="187" name="直線コネクタ 186"/>
        <xdr:cNvCxnSpPr/>
      </xdr:nvCxnSpPr>
      <xdr:spPr>
        <a:xfrm>
          <a:off x="2019300" y="12637012"/>
          <a:ext cx="889000" cy="4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59570</xdr:rowOff>
    </xdr:from>
    <xdr:to>
      <xdr:col>10</xdr:col>
      <xdr:colOff>114300</xdr:colOff>
      <xdr:row>73</xdr:row>
      <xdr:rowOff>121162</xdr:rowOff>
    </xdr:to>
    <xdr:cxnSp macro="">
      <xdr:nvCxnSpPr>
        <xdr:cNvPr id="190" name="直線コネクタ 189"/>
        <xdr:cNvCxnSpPr/>
      </xdr:nvCxnSpPr>
      <xdr:spPr>
        <a:xfrm>
          <a:off x="1130300" y="12575420"/>
          <a:ext cx="889000" cy="6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17697</xdr:rowOff>
    </xdr:from>
    <xdr:to>
      <xdr:col>24</xdr:col>
      <xdr:colOff>114300</xdr:colOff>
      <xdr:row>73</xdr:row>
      <xdr:rowOff>119297</xdr:rowOff>
    </xdr:to>
    <xdr:sp macro="" textlink="">
      <xdr:nvSpPr>
        <xdr:cNvPr id="200" name="楕円 199"/>
        <xdr:cNvSpPr/>
      </xdr:nvSpPr>
      <xdr:spPr>
        <a:xfrm>
          <a:off x="4584700" y="125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40574</xdr:rowOff>
    </xdr:from>
    <xdr:ext cx="599010" cy="259045"/>
    <xdr:sp macro="" textlink="">
      <xdr:nvSpPr>
        <xdr:cNvPr id="201" name="民生費該当値テキスト"/>
        <xdr:cNvSpPr txBox="1"/>
      </xdr:nvSpPr>
      <xdr:spPr>
        <a:xfrm>
          <a:off x="4686300" y="1238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42494</xdr:rowOff>
    </xdr:from>
    <xdr:to>
      <xdr:col>20</xdr:col>
      <xdr:colOff>38100</xdr:colOff>
      <xdr:row>73</xdr:row>
      <xdr:rowOff>144094</xdr:rowOff>
    </xdr:to>
    <xdr:sp macro="" textlink="">
      <xdr:nvSpPr>
        <xdr:cNvPr id="202" name="楕円 201"/>
        <xdr:cNvSpPr/>
      </xdr:nvSpPr>
      <xdr:spPr>
        <a:xfrm>
          <a:off x="3746500" y="125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160621</xdr:rowOff>
    </xdr:from>
    <xdr:ext cx="599010" cy="259045"/>
    <xdr:sp macro="" textlink="">
      <xdr:nvSpPr>
        <xdr:cNvPr id="203" name="テキスト ボックス 202"/>
        <xdr:cNvSpPr txBox="1"/>
      </xdr:nvSpPr>
      <xdr:spPr>
        <a:xfrm>
          <a:off x="3497795" y="1233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118923</xdr:rowOff>
    </xdr:from>
    <xdr:to>
      <xdr:col>15</xdr:col>
      <xdr:colOff>101600</xdr:colOff>
      <xdr:row>74</xdr:row>
      <xdr:rowOff>49073</xdr:rowOff>
    </xdr:to>
    <xdr:sp macro="" textlink="">
      <xdr:nvSpPr>
        <xdr:cNvPr id="204" name="楕円 203"/>
        <xdr:cNvSpPr/>
      </xdr:nvSpPr>
      <xdr:spPr>
        <a:xfrm>
          <a:off x="2857500" y="126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65600</xdr:rowOff>
    </xdr:from>
    <xdr:ext cx="599010" cy="259045"/>
    <xdr:sp macro="" textlink="">
      <xdr:nvSpPr>
        <xdr:cNvPr id="205" name="テキスト ボックス 204"/>
        <xdr:cNvSpPr txBox="1"/>
      </xdr:nvSpPr>
      <xdr:spPr>
        <a:xfrm>
          <a:off x="2608795" y="1241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70362</xdr:rowOff>
    </xdr:from>
    <xdr:to>
      <xdr:col>10</xdr:col>
      <xdr:colOff>165100</xdr:colOff>
      <xdr:row>74</xdr:row>
      <xdr:rowOff>512</xdr:rowOff>
    </xdr:to>
    <xdr:sp macro="" textlink="">
      <xdr:nvSpPr>
        <xdr:cNvPr id="206" name="楕円 205"/>
        <xdr:cNvSpPr/>
      </xdr:nvSpPr>
      <xdr:spPr>
        <a:xfrm>
          <a:off x="1968500" y="1258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17039</xdr:rowOff>
    </xdr:from>
    <xdr:ext cx="599010" cy="259045"/>
    <xdr:sp macro="" textlink="">
      <xdr:nvSpPr>
        <xdr:cNvPr id="207" name="テキスト ボックス 206"/>
        <xdr:cNvSpPr txBox="1"/>
      </xdr:nvSpPr>
      <xdr:spPr>
        <a:xfrm>
          <a:off x="1719795" y="1236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8770</xdr:rowOff>
    </xdr:from>
    <xdr:to>
      <xdr:col>6</xdr:col>
      <xdr:colOff>38100</xdr:colOff>
      <xdr:row>73</xdr:row>
      <xdr:rowOff>110370</xdr:rowOff>
    </xdr:to>
    <xdr:sp macro="" textlink="">
      <xdr:nvSpPr>
        <xdr:cNvPr id="208" name="楕円 207"/>
        <xdr:cNvSpPr/>
      </xdr:nvSpPr>
      <xdr:spPr>
        <a:xfrm>
          <a:off x="1079500" y="125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126897</xdr:rowOff>
    </xdr:from>
    <xdr:ext cx="599010" cy="259045"/>
    <xdr:sp macro="" textlink="">
      <xdr:nvSpPr>
        <xdr:cNvPr id="209" name="テキスト ボックス 208"/>
        <xdr:cNvSpPr txBox="1"/>
      </xdr:nvSpPr>
      <xdr:spPr>
        <a:xfrm>
          <a:off x="830795" y="1229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70,769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121510</xdr:rowOff>
    </xdr:from>
    <xdr:to>
      <xdr:col>24</xdr:col>
      <xdr:colOff>63500</xdr:colOff>
      <xdr:row>98</xdr:row>
      <xdr:rowOff>22233</xdr:rowOff>
    </xdr:to>
    <xdr:cxnSp macro="">
      <xdr:nvCxnSpPr>
        <xdr:cNvPr id="241" name="直線コネクタ 240"/>
        <xdr:cNvCxnSpPr/>
      </xdr:nvCxnSpPr>
      <xdr:spPr>
        <a:xfrm flipV="1">
          <a:off x="3797300" y="16752160"/>
          <a:ext cx="838200" cy="7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22233</xdr:rowOff>
    </xdr:from>
    <xdr:to>
      <xdr:col>19</xdr:col>
      <xdr:colOff>177800</xdr:colOff>
      <xdr:row>98</xdr:row>
      <xdr:rowOff>37450</xdr:rowOff>
    </xdr:to>
    <xdr:cxnSp macro="">
      <xdr:nvCxnSpPr>
        <xdr:cNvPr id="244" name="直線コネクタ 243"/>
        <xdr:cNvCxnSpPr/>
      </xdr:nvCxnSpPr>
      <xdr:spPr>
        <a:xfrm flipV="1">
          <a:off x="2908300" y="16824333"/>
          <a:ext cx="889000" cy="1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37450</xdr:rowOff>
    </xdr:from>
    <xdr:to>
      <xdr:col>15</xdr:col>
      <xdr:colOff>50800</xdr:colOff>
      <xdr:row>98</xdr:row>
      <xdr:rowOff>53877</xdr:rowOff>
    </xdr:to>
    <xdr:cxnSp macro="">
      <xdr:nvCxnSpPr>
        <xdr:cNvPr id="247" name="直線コネクタ 246"/>
        <xdr:cNvCxnSpPr/>
      </xdr:nvCxnSpPr>
      <xdr:spPr>
        <a:xfrm flipV="1">
          <a:off x="2019300" y="16839550"/>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107793</xdr:rowOff>
    </xdr:from>
    <xdr:to>
      <xdr:col>10</xdr:col>
      <xdr:colOff>114300</xdr:colOff>
      <xdr:row>98</xdr:row>
      <xdr:rowOff>53877</xdr:rowOff>
    </xdr:to>
    <xdr:cxnSp macro="">
      <xdr:nvCxnSpPr>
        <xdr:cNvPr id="250" name="直線コネクタ 249"/>
        <xdr:cNvCxnSpPr/>
      </xdr:nvCxnSpPr>
      <xdr:spPr>
        <a:xfrm>
          <a:off x="1130300" y="16738443"/>
          <a:ext cx="889000" cy="1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70710</xdr:rowOff>
    </xdr:from>
    <xdr:to>
      <xdr:col>24</xdr:col>
      <xdr:colOff>114300</xdr:colOff>
      <xdr:row>98</xdr:row>
      <xdr:rowOff>860</xdr:rowOff>
    </xdr:to>
    <xdr:sp macro="" textlink="">
      <xdr:nvSpPr>
        <xdr:cNvPr id="260" name="楕円 259"/>
        <xdr:cNvSpPr/>
      </xdr:nvSpPr>
      <xdr:spPr>
        <a:xfrm>
          <a:off x="4584700" y="167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49137</xdr:rowOff>
    </xdr:from>
    <xdr:ext cx="534377" cy="259045"/>
    <xdr:sp macro="" textlink="">
      <xdr:nvSpPr>
        <xdr:cNvPr id="261" name="衛生費該当値テキスト"/>
        <xdr:cNvSpPr txBox="1"/>
      </xdr:nvSpPr>
      <xdr:spPr>
        <a:xfrm>
          <a:off x="4686300" y="166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142883</xdr:rowOff>
    </xdr:from>
    <xdr:to>
      <xdr:col>20</xdr:col>
      <xdr:colOff>38100</xdr:colOff>
      <xdr:row>98</xdr:row>
      <xdr:rowOff>73033</xdr:rowOff>
    </xdr:to>
    <xdr:sp macro="" textlink="">
      <xdr:nvSpPr>
        <xdr:cNvPr id="262" name="楕円 261"/>
        <xdr:cNvSpPr/>
      </xdr:nvSpPr>
      <xdr:spPr>
        <a:xfrm>
          <a:off x="3746500" y="167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64160</xdr:rowOff>
    </xdr:from>
    <xdr:ext cx="534377" cy="259045"/>
    <xdr:sp macro="" textlink="">
      <xdr:nvSpPr>
        <xdr:cNvPr id="263" name="テキスト ボックス 262"/>
        <xdr:cNvSpPr txBox="1"/>
      </xdr:nvSpPr>
      <xdr:spPr>
        <a:xfrm>
          <a:off x="3530111" y="168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158100</xdr:rowOff>
    </xdr:from>
    <xdr:to>
      <xdr:col>15</xdr:col>
      <xdr:colOff>101600</xdr:colOff>
      <xdr:row>98</xdr:row>
      <xdr:rowOff>88250</xdr:rowOff>
    </xdr:to>
    <xdr:sp macro="" textlink="">
      <xdr:nvSpPr>
        <xdr:cNvPr id="264" name="楕円 263"/>
        <xdr:cNvSpPr/>
      </xdr:nvSpPr>
      <xdr:spPr>
        <a:xfrm>
          <a:off x="2857500" y="167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79377</xdr:rowOff>
    </xdr:from>
    <xdr:ext cx="534377" cy="259045"/>
    <xdr:sp macro="" textlink="">
      <xdr:nvSpPr>
        <xdr:cNvPr id="265" name="テキスト ボックス 264"/>
        <xdr:cNvSpPr txBox="1"/>
      </xdr:nvSpPr>
      <xdr:spPr>
        <a:xfrm>
          <a:off x="2641111" y="1688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3077</xdr:rowOff>
    </xdr:from>
    <xdr:to>
      <xdr:col>10</xdr:col>
      <xdr:colOff>165100</xdr:colOff>
      <xdr:row>98</xdr:row>
      <xdr:rowOff>104677</xdr:rowOff>
    </xdr:to>
    <xdr:sp macro="" textlink="">
      <xdr:nvSpPr>
        <xdr:cNvPr id="266" name="楕円 265"/>
        <xdr:cNvSpPr/>
      </xdr:nvSpPr>
      <xdr:spPr>
        <a:xfrm>
          <a:off x="1968500" y="168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95804</xdr:rowOff>
    </xdr:from>
    <xdr:ext cx="534377" cy="259045"/>
    <xdr:sp macro="" textlink="">
      <xdr:nvSpPr>
        <xdr:cNvPr id="267" name="テキスト ボックス 266"/>
        <xdr:cNvSpPr txBox="1"/>
      </xdr:nvSpPr>
      <xdr:spPr>
        <a:xfrm>
          <a:off x="1752111" y="1689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56993</xdr:rowOff>
    </xdr:from>
    <xdr:to>
      <xdr:col>6</xdr:col>
      <xdr:colOff>38100</xdr:colOff>
      <xdr:row>97</xdr:row>
      <xdr:rowOff>158593</xdr:rowOff>
    </xdr:to>
    <xdr:sp macro="" textlink="">
      <xdr:nvSpPr>
        <xdr:cNvPr id="268" name="楕円 267"/>
        <xdr:cNvSpPr/>
      </xdr:nvSpPr>
      <xdr:spPr>
        <a:xfrm>
          <a:off x="1079500" y="166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149720</xdr:rowOff>
    </xdr:from>
    <xdr:ext cx="534377" cy="259045"/>
    <xdr:sp macro="" textlink="">
      <xdr:nvSpPr>
        <xdr:cNvPr id="269" name="テキスト ボックス 268"/>
        <xdr:cNvSpPr txBox="1"/>
      </xdr:nvSpPr>
      <xdr:spPr>
        <a:xfrm>
          <a:off x="863111" y="167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20828</xdr:rowOff>
    </xdr:from>
    <xdr:to>
      <xdr:col>55</xdr:col>
      <xdr:colOff>0</xdr:colOff>
      <xdr:row>37</xdr:row>
      <xdr:rowOff>83007</xdr:rowOff>
    </xdr:to>
    <xdr:cxnSp macro="">
      <xdr:nvCxnSpPr>
        <xdr:cNvPr id="296" name="直線コネクタ 295"/>
        <xdr:cNvCxnSpPr/>
      </xdr:nvCxnSpPr>
      <xdr:spPr>
        <a:xfrm>
          <a:off x="9639300" y="6364478"/>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20828</xdr:rowOff>
    </xdr:from>
    <xdr:to>
      <xdr:col>50</xdr:col>
      <xdr:colOff>114300</xdr:colOff>
      <xdr:row>37</xdr:row>
      <xdr:rowOff>82093</xdr:rowOff>
    </xdr:to>
    <xdr:cxnSp macro="">
      <xdr:nvCxnSpPr>
        <xdr:cNvPr id="299" name="直線コネクタ 298"/>
        <xdr:cNvCxnSpPr/>
      </xdr:nvCxnSpPr>
      <xdr:spPr>
        <a:xfrm flipV="1">
          <a:off x="8750300" y="6364478"/>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82093</xdr:rowOff>
    </xdr:from>
    <xdr:to>
      <xdr:col>45</xdr:col>
      <xdr:colOff>177800</xdr:colOff>
      <xdr:row>37</xdr:row>
      <xdr:rowOff>96723</xdr:rowOff>
    </xdr:to>
    <xdr:cxnSp macro="">
      <xdr:nvCxnSpPr>
        <xdr:cNvPr id="302" name="直線コネクタ 301"/>
        <xdr:cNvCxnSpPr/>
      </xdr:nvCxnSpPr>
      <xdr:spPr>
        <a:xfrm flipV="1">
          <a:off x="7861300" y="642574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24028</xdr:rowOff>
    </xdr:from>
    <xdr:to>
      <xdr:col>41</xdr:col>
      <xdr:colOff>50800</xdr:colOff>
      <xdr:row>37</xdr:row>
      <xdr:rowOff>96723</xdr:rowOff>
    </xdr:to>
    <xdr:cxnSp macro="">
      <xdr:nvCxnSpPr>
        <xdr:cNvPr id="305" name="直線コネクタ 304"/>
        <xdr:cNvCxnSpPr/>
      </xdr:nvCxnSpPr>
      <xdr:spPr>
        <a:xfrm>
          <a:off x="6972300" y="6024778"/>
          <a:ext cx="889000" cy="4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32207</xdr:rowOff>
    </xdr:from>
    <xdr:to>
      <xdr:col>55</xdr:col>
      <xdr:colOff>50800</xdr:colOff>
      <xdr:row>37</xdr:row>
      <xdr:rowOff>133807</xdr:rowOff>
    </xdr:to>
    <xdr:sp macro="" textlink="">
      <xdr:nvSpPr>
        <xdr:cNvPr id="315" name="楕円 314"/>
        <xdr:cNvSpPr/>
      </xdr:nvSpPr>
      <xdr:spPr>
        <a:xfrm>
          <a:off x="10426700" y="63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10634</xdr:rowOff>
    </xdr:from>
    <xdr:ext cx="378565" cy="259045"/>
    <xdr:sp macro="" textlink="">
      <xdr:nvSpPr>
        <xdr:cNvPr id="316" name="労働費該当値テキスト"/>
        <xdr:cNvSpPr txBox="1"/>
      </xdr:nvSpPr>
      <xdr:spPr>
        <a:xfrm>
          <a:off x="10528300" y="635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141478</xdr:rowOff>
    </xdr:from>
    <xdr:to>
      <xdr:col>50</xdr:col>
      <xdr:colOff>165100</xdr:colOff>
      <xdr:row>37</xdr:row>
      <xdr:rowOff>71628</xdr:rowOff>
    </xdr:to>
    <xdr:sp macro="" textlink="">
      <xdr:nvSpPr>
        <xdr:cNvPr id="317" name="楕円 316"/>
        <xdr:cNvSpPr/>
      </xdr:nvSpPr>
      <xdr:spPr>
        <a:xfrm>
          <a:off x="9588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62755</xdr:rowOff>
    </xdr:from>
    <xdr:ext cx="378565" cy="259045"/>
    <xdr:sp macro="" textlink="">
      <xdr:nvSpPr>
        <xdr:cNvPr id="318" name="テキスト ボックス 317"/>
        <xdr:cNvSpPr txBox="1"/>
      </xdr:nvSpPr>
      <xdr:spPr>
        <a:xfrm>
          <a:off x="9450017" y="640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31293</xdr:rowOff>
    </xdr:from>
    <xdr:to>
      <xdr:col>46</xdr:col>
      <xdr:colOff>38100</xdr:colOff>
      <xdr:row>37</xdr:row>
      <xdr:rowOff>132893</xdr:rowOff>
    </xdr:to>
    <xdr:sp macro="" textlink="">
      <xdr:nvSpPr>
        <xdr:cNvPr id="319" name="楕円 318"/>
        <xdr:cNvSpPr/>
      </xdr:nvSpPr>
      <xdr:spPr>
        <a:xfrm>
          <a:off x="8699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124020</xdr:rowOff>
    </xdr:from>
    <xdr:ext cx="378565" cy="259045"/>
    <xdr:sp macro="" textlink="">
      <xdr:nvSpPr>
        <xdr:cNvPr id="320" name="テキスト ボックス 319"/>
        <xdr:cNvSpPr txBox="1"/>
      </xdr:nvSpPr>
      <xdr:spPr>
        <a:xfrm>
          <a:off x="8561017" y="646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45923</xdr:rowOff>
    </xdr:from>
    <xdr:to>
      <xdr:col>41</xdr:col>
      <xdr:colOff>101600</xdr:colOff>
      <xdr:row>37</xdr:row>
      <xdr:rowOff>147523</xdr:rowOff>
    </xdr:to>
    <xdr:sp macro="" textlink="">
      <xdr:nvSpPr>
        <xdr:cNvPr id="321" name="楕円 320"/>
        <xdr:cNvSpPr/>
      </xdr:nvSpPr>
      <xdr:spPr>
        <a:xfrm>
          <a:off x="7810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138651</xdr:rowOff>
    </xdr:from>
    <xdr:ext cx="378565" cy="259045"/>
    <xdr:sp macro="" textlink="">
      <xdr:nvSpPr>
        <xdr:cNvPr id="322" name="テキスト ボックス 321"/>
        <xdr:cNvSpPr txBox="1"/>
      </xdr:nvSpPr>
      <xdr:spPr>
        <a:xfrm>
          <a:off x="7672017" y="64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144678</xdr:rowOff>
    </xdr:from>
    <xdr:to>
      <xdr:col>36</xdr:col>
      <xdr:colOff>165100</xdr:colOff>
      <xdr:row>35</xdr:row>
      <xdr:rowOff>74828</xdr:rowOff>
    </xdr:to>
    <xdr:sp macro="" textlink="">
      <xdr:nvSpPr>
        <xdr:cNvPr id="323" name="楕円 322"/>
        <xdr:cNvSpPr/>
      </xdr:nvSpPr>
      <xdr:spPr>
        <a:xfrm>
          <a:off x="69215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91355</xdr:rowOff>
    </xdr:from>
    <xdr:ext cx="469744" cy="259045"/>
    <xdr:sp macro="" textlink="">
      <xdr:nvSpPr>
        <xdr:cNvPr id="324" name="テキスト ボックス 323"/>
        <xdr:cNvSpPr txBox="1"/>
      </xdr:nvSpPr>
      <xdr:spPr>
        <a:xfrm>
          <a:off x="6737428" y="57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20,425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4255</xdr:rowOff>
    </xdr:from>
    <xdr:to>
      <xdr:col>55</xdr:col>
      <xdr:colOff>0</xdr:colOff>
      <xdr:row>58</xdr:row>
      <xdr:rowOff>8769</xdr:rowOff>
    </xdr:to>
    <xdr:cxnSp macro="">
      <xdr:nvCxnSpPr>
        <xdr:cNvPr id="349" name="直線コネクタ 348"/>
        <xdr:cNvCxnSpPr/>
      </xdr:nvCxnSpPr>
      <xdr:spPr>
        <a:xfrm>
          <a:off x="9639300" y="9948355"/>
          <a:ext cx="8382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4255</xdr:rowOff>
    </xdr:from>
    <xdr:to>
      <xdr:col>50</xdr:col>
      <xdr:colOff>114300</xdr:colOff>
      <xdr:row>58</xdr:row>
      <xdr:rowOff>7798</xdr:rowOff>
    </xdr:to>
    <xdr:cxnSp macro="">
      <xdr:nvCxnSpPr>
        <xdr:cNvPr id="352" name="直線コネクタ 351"/>
        <xdr:cNvCxnSpPr/>
      </xdr:nvCxnSpPr>
      <xdr:spPr>
        <a:xfrm flipV="1">
          <a:off x="8750300" y="9948355"/>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7798</xdr:rowOff>
    </xdr:from>
    <xdr:to>
      <xdr:col>45</xdr:col>
      <xdr:colOff>177800</xdr:colOff>
      <xdr:row>58</xdr:row>
      <xdr:rowOff>9513</xdr:rowOff>
    </xdr:to>
    <xdr:cxnSp macro="">
      <xdr:nvCxnSpPr>
        <xdr:cNvPr id="355" name="直線コネクタ 354"/>
        <xdr:cNvCxnSpPr/>
      </xdr:nvCxnSpPr>
      <xdr:spPr>
        <a:xfrm flipV="1">
          <a:off x="7861300" y="995189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8941</xdr:rowOff>
    </xdr:from>
    <xdr:to>
      <xdr:col>41</xdr:col>
      <xdr:colOff>50800</xdr:colOff>
      <xdr:row>58</xdr:row>
      <xdr:rowOff>9513</xdr:rowOff>
    </xdr:to>
    <xdr:cxnSp macro="">
      <xdr:nvCxnSpPr>
        <xdr:cNvPr id="358" name="直線コネクタ 357"/>
        <xdr:cNvCxnSpPr/>
      </xdr:nvCxnSpPr>
      <xdr:spPr>
        <a:xfrm>
          <a:off x="6972300" y="995304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129419</xdr:rowOff>
    </xdr:from>
    <xdr:to>
      <xdr:col>55</xdr:col>
      <xdr:colOff>50800</xdr:colOff>
      <xdr:row>58</xdr:row>
      <xdr:rowOff>59569</xdr:rowOff>
    </xdr:to>
    <xdr:sp macro="" textlink="">
      <xdr:nvSpPr>
        <xdr:cNvPr id="368" name="楕円 367"/>
        <xdr:cNvSpPr/>
      </xdr:nvSpPr>
      <xdr:spPr>
        <a:xfrm>
          <a:off x="10426700" y="99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44346</xdr:rowOff>
    </xdr:from>
    <xdr:ext cx="378565" cy="259045"/>
    <xdr:sp macro="" textlink="">
      <xdr:nvSpPr>
        <xdr:cNvPr id="369" name="農林水産業費該当値テキスト"/>
        <xdr:cNvSpPr txBox="1"/>
      </xdr:nvSpPr>
      <xdr:spPr>
        <a:xfrm>
          <a:off x="10528300" y="9816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124905</xdr:rowOff>
    </xdr:from>
    <xdr:to>
      <xdr:col>50</xdr:col>
      <xdr:colOff>165100</xdr:colOff>
      <xdr:row>58</xdr:row>
      <xdr:rowOff>55055</xdr:rowOff>
    </xdr:to>
    <xdr:sp macro="" textlink="">
      <xdr:nvSpPr>
        <xdr:cNvPr id="370" name="楕円 369"/>
        <xdr:cNvSpPr/>
      </xdr:nvSpPr>
      <xdr:spPr>
        <a:xfrm>
          <a:off x="9588500" y="98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46182</xdr:rowOff>
    </xdr:from>
    <xdr:ext cx="378565" cy="259045"/>
    <xdr:sp macro="" textlink="">
      <xdr:nvSpPr>
        <xdr:cNvPr id="371" name="テキスト ボックス 370"/>
        <xdr:cNvSpPr txBox="1"/>
      </xdr:nvSpPr>
      <xdr:spPr>
        <a:xfrm>
          <a:off x="9450017" y="9990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128448</xdr:rowOff>
    </xdr:from>
    <xdr:to>
      <xdr:col>46</xdr:col>
      <xdr:colOff>38100</xdr:colOff>
      <xdr:row>58</xdr:row>
      <xdr:rowOff>58598</xdr:rowOff>
    </xdr:to>
    <xdr:sp macro="" textlink="">
      <xdr:nvSpPr>
        <xdr:cNvPr id="372" name="楕円 371"/>
        <xdr:cNvSpPr/>
      </xdr:nvSpPr>
      <xdr:spPr>
        <a:xfrm>
          <a:off x="8699500" y="99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49725</xdr:rowOff>
    </xdr:from>
    <xdr:ext cx="378565" cy="259045"/>
    <xdr:sp macro="" textlink="">
      <xdr:nvSpPr>
        <xdr:cNvPr id="373" name="テキスト ボックス 372"/>
        <xdr:cNvSpPr txBox="1"/>
      </xdr:nvSpPr>
      <xdr:spPr>
        <a:xfrm>
          <a:off x="8561017" y="9993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130163</xdr:rowOff>
    </xdr:from>
    <xdr:to>
      <xdr:col>41</xdr:col>
      <xdr:colOff>101600</xdr:colOff>
      <xdr:row>58</xdr:row>
      <xdr:rowOff>60313</xdr:rowOff>
    </xdr:to>
    <xdr:sp macro="" textlink="">
      <xdr:nvSpPr>
        <xdr:cNvPr id="374" name="楕円 373"/>
        <xdr:cNvSpPr/>
      </xdr:nvSpPr>
      <xdr:spPr>
        <a:xfrm>
          <a:off x="7810500" y="99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51440</xdr:rowOff>
    </xdr:from>
    <xdr:ext cx="378565" cy="259045"/>
    <xdr:sp macro="" textlink="">
      <xdr:nvSpPr>
        <xdr:cNvPr id="375" name="テキスト ボックス 374"/>
        <xdr:cNvSpPr txBox="1"/>
      </xdr:nvSpPr>
      <xdr:spPr>
        <a:xfrm>
          <a:off x="7672017" y="9995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129591</xdr:rowOff>
    </xdr:from>
    <xdr:to>
      <xdr:col>36</xdr:col>
      <xdr:colOff>165100</xdr:colOff>
      <xdr:row>58</xdr:row>
      <xdr:rowOff>59741</xdr:rowOff>
    </xdr:to>
    <xdr:sp macro="" textlink="">
      <xdr:nvSpPr>
        <xdr:cNvPr id="376" name="楕円 375"/>
        <xdr:cNvSpPr/>
      </xdr:nvSpPr>
      <xdr:spPr>
        <a:xfrm>
          <a:off x="6921500" y="99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50868</xdr:rowOff>
    </xdr:from>
    <xdr:ext cx="378565" cy="259045"/>
    <xdr:sp macro="" textlink="">
      <xdr:nvSpPr>
        <xdr:cNvPr id="377" name="テキスト ボックス 376"/>
        <xdr:cNvSpPr txBox="1"/>
      </xdr:nvSpPr>
      <xdr:spPr>
        <a:xfrm>
          <a:off x="6783017" y="9994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108,536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52236</xdr:rowOff>
    </xdr:from>
    <xdr:to>
      <xdr:col>55</xdr:col>
      <xdr:colOff>0</xdr:colOff>
      <xdr:row>78</xdr:row>
      <xdr:rowOff>138912</xdr:rowOff>
    </xdr:to>
    <xdr:cxnSp macro="">
      <xdr:nvCxnSpPr>
        <xdr:cNvPr id="406" name="直線コネクタ 405"/>
        <xdr:cNvCxnSpPr/>
      </xdr:nvCxnSpPr>
      <xdr:spPr>
        <a:xfrm flipV="1">
          <a:off x="9639300" y="13425336"/>
          <a:ext cx="838200" cy="8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138912</xdr:rowOff>
    </xdr:from>
    <xdr:to>
      <xdr:col>50</xdr:col>
      <xdr:colOff>114300</xdr:colOff>
      <xdr:row>78</xdr:row>
      <xdr:rowOff>153036</xdr:rowOff>
    </xdr:to>
    <xdr:cxnSp macro="">
      <xdr:nvCxnSpPr>
        <xdr:cNvPr id="409" name="直線コネクタ 408"/>
        <xdr:cNvCxnSpPr/>
      </xdr:nvCxnSpPr>
      <xdr:spPr>
        <a:xfrm flipV="1">
          <a:off x="8750300" y="13512012"/>
          <a:ext cx="8890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153036</xdr:rowOff>
    </xdr:from>
    <xdr:to>
      <xdr:col>45</xdr:col>
      <xdr:colOff>177800</xdr:colOff>
      <xdr:row>78</xdr:row>
      <xdr:rowOff>155384</xdr:rowOff>
    </xdr:to>
    <xdr:cxnSp macro="">
      <xdr:nvCxnSpPr>
        <xdr:cNvPr id="412" name="直線コネクタ 411"/>
        <xdr:cNvCxnSpPr/>
      </xdr:nvCxnSpPr>
      <xdr:spPr>
        <a:xfrm flipV="1">
          <a:off x="7861300" y="13526136"/>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155384</xdr:rowOff>
    </xdr:from>
    <xdr:to>
      <xdr:col>41</xdr:col>
      <xdr:colOff>50800</xdr:colOff>
      <xdr:row>78</xdr:row>
      <xdr:rowOff>157632</xdr:rowOff>
    </xdr:to>
    <xdr:cxnSp macro="">
      <xdr:nvCxnSpPr>
        <xdr:cNvPr id="415" name="直線コネクタ 414"/>
        <xdr:cNvCxnSpPr/>
      </xdr:nvCxnSpPr>
      <xdr:spPr>
        <a:xfrm flipV="1">
          <a:off x="6972300" y="13528484"/>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1436</xdr:rowOff>
    </xdr:from>
    <xdr:to>
      <xdr:col>55</xdr:col>
      <xdr:colOff>50800</xdr:colOff>
      <xdr:row>78</xdr:row>
      <xdr:rowOff>103036</xdr:rowOff>
    </xdr:to>
    <xdr:sp macro="" textlink="">
      <xdr:nvSpPr>
        <xdr:cNvPr id="425" name="楕円 424"/>
        <xdr:cNvSpPr/>
      </xdr:nvSpPr>
      <xdr:spPr>
        <a:xfrm>
          <a:off x="10426700" y="133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151313</xdr:rowOff>
    </xdr:from>
    <xdr:ext cx="534377" cy="259045"/>
    <xdr:sp macro="" textlink="">
      <xdr:nvSpPr>
        <xdr:cNvPr id="426" name="商工費該当値テキスト"/>
        <xdr:cNvSpPr txBox="1"/>
      </xdr:nvSpPr>
      <xdr:spPr>
        <a:xfrm>
          <a:off x="10528300" y="133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88112</xdr:rowOff>
    </xdr:from>
    <xdr:to>
      <xdr:col>50</xdr:col>
      <xdr:colOff>165100</xdr:colOff>
      <xdr:row>79</xdr:row>
      <xdr:rowOff>18262</xdr:rowOff>
    </xdr:to>
    <xdr:sp macro="" textlink="">
      <xdr:nvSpPr>
        <xdr:cNvPr id="427" name="楕円 426"/>
        <xdr:cNvSpPr/>
      </xdr:nvSpPr>
      <xdr:spPr>
        <a:xfrm>
          <a:off x="9588500" y="134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9389</xdr:rowOff>
    </xdr:from>
    <xdr:ext cx="469744" cy="259045"/>
    <xdr:sp macro="" textlink="">
      <xdr:nvSpPr>
        <xdr:cNvPr id="428" name="テキスト ボックス 427"/>
        <xdr:cNvSpPr txBox="1"/>
      </xdr:nvSpPr>
      <xdr:spPr>
        <a:xfrm>
          <a:off x="9404428" y="135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102236</xdr:rowOff>
    </xdr:from>
    <xdr:to>
      <xdr:col>46</xdr:col>
      <xdr:colOff>38100</xdr:colOff>
      <xdr:row>79</xdr:row>
      <xdr:rowOff>32386</xdr:rowOff>
    </xdr:to>
    <xdr:sp macro="" textlink="">
      <xdr:nvSpPr>
        <xdr:cNvPr id="429" name="楕円 428"/>
        <xdr:cNvSpPr/>
      </xdr:nvSpPr>
      <xdr:spPr>
        <a:xfrm>
          <a:off x="8699500" y="134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23513</xdr:rowOff>
    </xdr:from>
    <xdr:ext cx="469744" cy="259045"/>
    <xdr:sp macro="" textlink="">
      <xdr:nvSpPr>
        <xdr:cNvPr id="430" name="テキスト ボックス 429"/>
        <xdr:cNvSpPr txBox="1"/>
      </xdr:nvSpPr>
      <xdr:spPr>
        <a:xfrm>
          <a:off x="8515428" y="1356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104584</xdr:rowOff>
    </xdr:from>
    <xdr:to>
      <xdr:col>41</xdr:col>
      <xdr:colOff>101600</xdr:colOff>
      <xdr:row>79</xdr:row>
      <xdr:rowOff>34734</xdr:rowOff>
    </xdr:to>
    <xdr:sp macro="" textlink="">
      <xdr:nvSpPr>
        <xdr:cNvPr id="431" name="楕円 430"/>
        <xdr:cNvSpPr/>
      </xdr:nvSpPr>
      <xdr:spPr>
        <a:xfrm>
          <a:off x="7810500" y="134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25861</xdr:rowOff>
    </xdr:from>
    <xdr:ext cx="469744" cy="259045"/>
    <xdr:sp macro="" textlink="">
      <xdr:nvSpPr>
        <xdr:cNvPr id="432" name="テキスト ボックス 431"/>
        <xdr:cNvSpPr txBox="1"/>
      </xdr:nvSpPr>
      <xdr:spPr>
        <a:xfrm>
          <a:off x="7626428" y="1357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106832</xdr:rowOff>
    </xdr:from>
    <xdr:to>
      <xdr:col>36</xdr:col>
      <xdr:colOff>165100</xdr:colOff>
      <xdr:row>79</xdr:row>
      <xdr:rowOff>36982</xdr:rowOff>
    </xdr:to>
    <xdr:sp macro="" textlink="">
      <xdr:nvSpPr>
        <xdr:cNvPr id="433" name="楕円 432"/>
        <xdr:cNvSpPr/>
      </xdr:nvSpPr>
      <xdr:spPr>
        <a:xfrm>
          <a:off x="6921500" y="134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28109</xdr:rowOff>
    </xdr:from>
    <xdr:ext cx="469744" cy="259045"/>
    <xdr:sp macro="" textlink="">
      <xdr:nvSpPr>
        <xdr:cNvPr id="434" name="テキスト ボックス 433"/>
        <xdr:cNvSpPr txBox="1"/>
      </xdr:nvSpPr>
      <xdr:spPr>
        <a:xfrm>
          <a:off x="6737428" y="135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89,283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101639</xdr:rowOff>
    </xdr:from>
    <xdr:to>
      <xdr:col>55</xdr:col>
      <xdr:colOff>0</xdr:colOff>
      <xdr:row>97</xdr:row>
      <xdr:rowOff>94856</xdr:rowOff>
    </xdr:to>
    <xdr:cxnSp macro="">
      <xdr:nvCxnSpPr>
        <xdr:cNvPr id="464" name="直線コネクタ 463"/>
        <xdr:cNvCxnSpPr/>
      </xdr:nvCxnSpPr>
      <xdr:spPr>
        <a:xfrm>
          <a:off x="9639300" y="16560839"/>
          <a:ext cx="838200" cy="1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48222</xdr:rowOff>
    </xdr:from>
    <xdr:to>
      <xdr:col>50</xdr:col>
      <xdr:colOff>114300</xdr:colOff>
      <xdr:row>96</xdr:row>
      <xdr:rowOff>101639</xdr:rowOff>
    </xdr:to>
    <xdr:cxnSp macro="">
      <xdr:nvCxnSpPr>
        <xdr:cNvPr id="467" name="直線コネクタ 466"/>
        <xdr:cNvCxnSpPr/>
      </xdr:nvCxnSpPr>
      <xdr:spPr>
        <a:xfrm>
          <a:off x="8750300" y="16507422"/>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48222</xdr:rowOff>
    </xdr:from>
    <xdr:to>
      <xdr:col>45</xdr:col>
      <xdr:colOff>177800</xdr:colOff>
      <xdr:row>96</xdr:row>
      <xdr:rowOff>148444</xdr:rowOff>
    </xdr:to>
    <xdr:cxnSp macro="">
      <xdr:nvCxnSpPr>
        <xdr:cNvPr id="470" name="直線コネクタ 469"/>
        <xdr:cNvCxnSpPr/>
      </xdr:nvCxnSpPr>
      <xdr:spPr>
        <a:xfrm flipV="1">
          <a:off x="7861300" y="16507422"/>
          <a:ext cx="8890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148444</xdr:rowOff>
    </xdr:from>
    <xdr:to>
      <xdr:col>41</xdr:col>
      <xdr:colOff>50800</xdr:colOff>
      <xdr:row>97</xdr:row>
      <xdr:rowOff>6483</xdr:rowOff>
    </xdr:to>
    <xdr:cxnSp macro="">
      <xdr:nvCxnSpPr>
        <xdr:cNvPr id="473" name="直線コネクタ 472"/>
        <xdr:cNvCxnSpPr/>
      </xdr:nvCxnSpPr>
      <xdr:spPr>
        <a:xfrm flipV="1">
          <a:off x="6972300" y="16607644"/>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44056</xdr:rowOff>
    </xdr:from>
    <xdr:to>
      <xdr:col>55</xdr:col>
      <xdr:colOff>50800</xdr:colOff>
      <xdr:row>97</xdr:row>
      <xdr:rowOff>145656</xdr:rowOff>
    </xdr:to>
    <xdr:sp macro="" textlink="">
      <xdr:nvSpPr>
        <xdr:cNvPr id="483" name="楕円 482"/>
        <xdr:cNvSpPr/>
      </xdr:nvSpPr>
      <xdr:spPr>
        <a:xfrm>
          <a:off x="10426700" y="166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22483</xdr:rowOff>
    </xdr:from>
    <xdr:ext cx="534377" cy="259045"/>
    <xdr:sp macro="" textlink="">
      <xdr:nvSpPr>
        <xdr:cNvPr id="484" name="土木費該当値テキスト"/>
        <xdr:cNvSpPr txBox="1"/>
      </xdr:nvSpPr>
      <xdr:spPr>
        <a:xfrm>
          <a:off x="10528300" y="166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50839</xdr:rowOff>
    </xdr:from>
    <xdr:to>
      <xdr:col>50</xdr:col>
      <xdr:colOff>165100</xdr:colOff>
      <xdr:row>96</xdr:row>
      <xdr:rowOff>152439</xdr:rowOff>
    </xdr:to>
    <xdr:sp macro="" textlink="">
      <xdr:nvSpPr>
        <xdr:cNvPr id="485" name="楕円 484"/>
        <xdr:cNvSpPr/>
      </xdr:nvSpPr>
      <xdr:spPr>
        <a:xfrm>
          <a:off x="9588500" y="165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168966</xdr:rowOff>
    </xdr:from>
    <xdr:ext cx="534377" cy="259045"/>
    <xdr:sp macro="" textlink="">
      <xdr:nvSpPr>
        <xdr:cNvPr id="486" name="テキスト ボックス 485"/>
        <xdr:cNvSpPr txBox="1"/>
      </xdr:nvSpPr>
      <xdr:spPr>
        <a:xfrm>
          <a:off x="9372111" y="162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168872</xdr:rowOff>
    </xdr:from>
    <xdr:to>
      <xdr:col>46</xdr:col>
      <xdr:colOff>38100</xdr:colOff>
      <xdr:row>96</xdr:row>
      <xdr:rowOff>99022</xdr:rowOff>
    </xdr:to>
    <xdr:sp macro="" textlink="">
      <xdr:nvSpPr>
        <xdr:cNvPr id="487" name="楕円 486"/>
        <xdr:cNvSpPr/>
      </xdr:nvSpPr>
      <xdr:spPr>
        <a:xfrm>
          <a:off x="8699500" y="164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115549</xdr:rowOff>
    </xdr:from>
    <xdr:ext cx="534377" cy="259045"/>
    <xdr:sp macro="" textlink="">
      <xdr:nvSpPr>
        <xdr:cNvPr id="488" name="テキスト ボックス 487"/>
        <xdr:cNvSpPr txBox="1"/>
      </xdr:nvSpPr>
      <xdr:spPr>
        <a:xfrm>
          <a:off x="8483111" y="162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97644</xdr:rowOff>
    </xdr:from>
    <xdr:to>
      <xdr:col>41</xdr:col>
      <xdr:colOff>101600</xdr:colOff>
      <xdr:row>97</xdr:row>
      <xdr:rowOff>27794</xdr:rowOff>
    </xdr:to>
    <xdr:sp macro="" textlink="">
      <xdr:nvSpPr>
        <xdr:cNvPr id="489" name="楕円 488"/>
        <xdr:cNvSpPr/>
      </xdr:nvSpPr>
      <xdr:spPr>
        <a:xfrm>
          <a:off x="7810500" y="165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18921</xdr:rowOff>
    </xdr:from>
    <xdr:ext cx="534377" cy="259045"/>
    <xdr:sp macro="" textlink="">
      <xdr:nvSpPr>
        <xdr:cNvPr id="490" name="テキスト ボックス 489"/>
        <xdr:cNvSpPr txBox="1"/>
      </xdr:nvSpPr>
      <xdr:spPr>
        <a:xfrm>
          <a:off x="7594111" y="166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127133</xdr:rowOff>
    </xdr:from>
    <xdr:to>
      <xdr:col>36</xdr:col>
      <xdr:colOff>165100</xdr:colOff>
      <xdr:row>97</xdr:row>
      <xdr:rowOff>57283</xdr:rowOff>
    </xdr:to>
    <xdr:sp macro="" textlink="">
      <xdr:nvSpPr>
        <xdr:cNvPr id="491" name="楕円 490"/>
        <xdr:cNvSpPr/>
      </xdr:nvSpPr>
      <xdr:spPr>
        <a:xfrm>
          <a:off x="6921500" y="165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48410</xdr:rowOff>
    </xdr:from>
    <xdr:ext cx="534377" cy="259045"/>
    <xdr:sp macro="" textlink="">
      <xdr:nvSpPr>
        <xdr:cNvPr id="492" name="テキスト ボックス 491"/>
        <xdr:cNvSpPr txBox="1"/>
      </xdr:nvSpPr>
      <xdr:spPr>
        <a:xfrm>
          <a:off x="6705111" y="1667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87231</xdr:rowOff>
    </xdr:from>
    <xdr:to>
      <xdr:col>85</xdr:col>
      <xdr:colOff>127000</xdr:colOff>
      <xdr:row>38</xdr:row>
      <xdr:rowOff>115534</xdr:rowOff>
    </xdr:to>
    <xdr:cxnSp macro="">
      <xdr:nvCxnSpPr>
        <xdr:cNvPr id="524" name="直線コネクタ 523"/>
        <xdr:cNvCxnSpPr/>
      </xdr:nvCxnSpPr>
      <xdr:spPr>
        <a:xfrm flipV="1">
          <a:off x="15481300" y="6602331"/>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115534</xdr:rowOff>
    </xdr:from>
    <xdr:to>
      <xdr:col>81</xdr:col>
      <xdr:colOff>50800</xdr:colOff>
      <xdr:row>38</xdr:row>
      <xdr:rowOff>122500</xdr:rowOff>
    </xdr:to>
    <xdr:cxnSp macro="">
      <xdr:nvCxnSpPr>
        <xdr:cNvPr id="527" name="直線コネクタ 526"/>
        <xdr:cNvCxnSpPr/>
      </xdr:nvCxnSpPr>
      <xdr:spPr>
        <a:xfrm flipV="1">
          <a:off x="14592300" y="6630634"/>
          <a:ext cx="889000" cy="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74277</xdr:rowOff>
    </xdr:from>
    <xdr:to>
      <xdr:col>76</xdr:col>
      <xdr:colOff>114300</xdr:colOff>
      <xdr:row>38</xdr:row>
      <xdr:rowOff>122500</xdr:rowOff>
    </xdr:to>
    <xdr:cxnSp macro="">
      <xdr:nvCxnSpPr>
        <xdr:cNvPr id="530" name="直線コネクタ 529"/>
        <xdr:cNvCxnSpPr/>
      </xdr:nvCxnSpPr>
      <xdr:spPr>
        <a:xfrm>
          <a:off x="13703300" y="6246477"/>
          <a:ext cx="889000" cy="39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74277</xdr:rowOff>
    </xdr:from>
    <xdr:to>
      <xdr:col>71</xdr:col>
      <xdr:colOff>177800</xdr:colOff>
      <xdr:row>38</xdr:row>
      <xdr:rowOff>33891</xdr:rowOff>
    </xdr:to>
    <xdr:cxnSp macro="">
      <xdr:nvCxnSpPr>
        <xdr:cNvPr id="533" name="直線コネクタ 532"/>
        <xdr:cNvCxnSpPr/>
      </xdr:nvCxnSpPr>
      <xdr:spPr>
        <a:xfrm flipV="1">
          <a:off x="12814300" y="6246477"/>
          <a:ext cx="889000" cy="30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36431</xdr:rowOff>
    </xdr:from>
    <xdr:to>
      <xdr:col>85</xdr:col>
      <xdr:colOff>177800</xdr:colOff>
      <xdr:row>38</xdr:row>
      <xdr:rowOff>138031</xdr:rowOff>
    </xdr:to>
    <xdr:sp macro="" textlink="">
      <xdr:nvSpPr>
        <xdr:cNvPr id="543" name="楕円 542"/>
        <xdr:cNvSpPr/>
      </xdr:nvSpPr>
      <xdr:spPr>
        <a:xfrm>
          <a:off x="16268700" y="65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14858</xdr:rowOff>
    </xdr:from>
    <xdr:ext cx="534377" cy="259045"/>
    <xdr:sp macro="" textlink="">
      <xdr:nvSpPr>
        <xdr:cNvPr id="544" name="消防費該当値テキスト"/>
        <xdr:cNvSpPr txBox="1"/>
      </xdr:nvSpPr>
      <xdr:spPr>
        <a:xfrm>
          <a:off x="16370300" y="65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64734</xdr:rowOff>
    </xdr:from>
    <xdr:to>
      <xdr:col>81</xdr:col>
      <xdr:colOff>101600</xdr:colOff>
      <xdr:row>38</xdr:row>
      <xdr:rowOff>166334</xdr:rowOff>
    </xdr:to>
    <xdr:sp macro="" textlink="">
      <xdr:nvSpPr>
        <xdr:cNvPr id="545" name="楕円 544"/>
        <xdr:cNvSpPr/>
      </xdr:nvSpPr>
      <xdr:spPr>
        <a:xfrm>
          <a:off x="15430500" y="65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157461</xdr:rowOff>
    </xdr:from>
    <xdr:ext cx="534377" cy="259045"/>
    <xdr:sp macro="" textlink="">
      <xdr:nvSpPr>
        <xdr:cNvPr id="546" name="テキスト ボックス 545"/>
        <xdr:cNvSpPr txBox="1"/>
      </xdr:nvSpPr>
      <xdr:spPr>
        <a:xfrm>
          <a:off x="15214111" y="66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71700</xdr:rowOff>
    </xdr:from>
    <xdr:to>
      <xdr:col>76</xdr:col>
      <xdr:colOff>165100</xdr:colOff>
      <xdr:row>39</xdr:row>
      <xdr:rowOff>1850</xdr:rowOff>
    </xdr:to>
    <xdr:sp macro="" textlink="">
      <xdr:nvSpPr>
        <xdr:cNvPr id="547" name="楕円 546"/>
        <xdr:cNvSpPr/>
      </xdr:nvSpPr>
      <xdr:spPr>
        <a:xfrm>
          <a:off x="14541500" y="65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164427</xdr:rowOff>
    </xdr:from>
    <xdr:ext cx="534377" cy="259045"/>
    <xdr:sp macro="" textlink="">
      <xdr:nvSpPr>
        <xdr:cNvPr id="548" name="テキスト ボックス 547"/>
        <xdr:cNvSpPr txBox="1"/>
      </xdr:nvSpPr>
      <xdr:spPr>
        <a:xfrm>
          <a:off x="14325111" y="667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23477</xdr:rowOff>
    </xdr:from>
    <xdr:to>
      <xdr:col>72</xdr:col>
      <xdr:colOff>38100</xdr:colOff>
      <xdr:row>36</xdr:row>
      <xdr:rowOff>125077</xdr:rowOff>
    </xdr:to>
    <xdr:sp macro="" textlink="">
      <xdr:nvSpPr>
        <xdr:cNvPr id="549" name="楕円 548"/>
        <xdr:cNvSpPr/>
      </xdr:nvSpPr>
      <xdr:spPr>
        <a:xfrm>
          <a:off x="13652500" y="61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141604</xdr:rowOff>
    </xdr:from>
    <xdr:ext cx="534377" cy="259045"/>
    <xdr:sp macro="" textlink="">
      <xdr:nvSpPr>
        <xdr:cNvPr id="550" name="テキスト ボックス 549"/>
        <xdr:cNvSpPr txBox="1"/>
      </xdr:nvSpPr>
      <xdr:spPr>
        <a:xfrm>
          <a:off x="13436111" y="59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51" name="楕円 550"/>
        <xdr:cNvSpPr/>
      </xdr:nvSpPr>
      <xdr:spPr>
        <a:xfrm>
          <a:off x="12763500" y="64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75818</xdr:rowOff>
    </xdr:from>
    <xdr:ext cx="534377" cy="259045"/>
    <xdr:sp macro="" textlink="">
      <xdr:nvSpPr>
        <xdr:cNvPr id="552" name="テキスト ボックス 551"/>
        <xdr:cNvSpPr txBox="1"/>
      </xdr:nvSpPr>
      <xdr:spPr>
        <a:xfrm>
          <a:off x="12547111" y="65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71,042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63614</xdr:rowOff>
    </xdr:from>
    <xdr:to>
      <xdr:col>85</xdr:col>
      <xdr:colOff>127000</xdr:colOff>
      <xdr:row>58</xdr:row>
      <xdr:rowOff>64109</xdr:rowOff>
    </xdr:to>
    <xdr:cxnSp macro="">
      <xdr:nvCxnSpPr>
        <xdr:cNvPr id="582" name="直線コネクタ 581"/>
        <xdr:cNvCxnSpPr/>
      </xdr:nvCxnSpPr>
      <xdr:spPr>
        <a:xfrm flipV="1">
          <a:off x="15481300" y="9664814"/>
          <a:ext cx="838200" cy="34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64109</xdr:rowOff>
    </xdr:from>
    <xdr:to>
      <xdr:col>81</xdr:col>
      <xdr:colOff>50800</xdr:colOff>
      <xdr:row>59</xdr:row>
      <xdr:rowOff>17818</xdr:rowOff>
    </xdr:to>
    <xdr:cxnSp macro="">
      <xdr:nvCxnSpPr>
        <xdr:cNvPr id="585" name="直線コネクタ 584"/>
        <xdr:cNvCxnSpPr/>
      </xdr:nvCxnSpPr>
      <xdr:spPr>
        <a:xfrm flipV="1">
          <a:off x="14592300" y="10008209"/>
          <a:ext cx="889000" cy="1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112802</xdr:rowOff>
    </xdr:from>
    <xdr:to>
      <xdr:col>76</xdr:col>
      <xdr:colOff>114300</xdr:colOff>
      <xdr:row>59</xdr:row>
      <xdr:rowOff>17818</xdr:rowOff>
    </xdr:to>
    <xdr:cxnSp macro="">
      <xdr:nvCxnSpPr>
        <xdr:cNvPr id="588" name="直線コネクタ 587"/>
        <xdr:cNvCxnSpPr/>
      </xdr:nvCxnSpPr>
      <xdr:spPr>
        <a:xfrm>
          <a:off x="13703300" y="10056902"/>
          <a:ext cx="889000" cy="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113030</xdr:rowOff>
    </xdr:from>
    <xdr:to>
      <xdr:col>71</xdr:col>
      <xdr:colOff>177800</xdr:colOff>
      <xdr:row>58</xdr:row>
      <xdr:rowOff>112802</xdr:rowOff>
    </xdr:to>
    <xdr:cxnSp macro="">
      <xdr:nvCxnSpPr>
        <xdr:cNvPr id="591" name="直線コネクタ 590"/>
        <xdr:cNvCxnSpPr/>
      </xdr:nvCxnSpPr>
      <xdr:spPr>
        <a:xfrm>
          <a:off x="12814300" y="9885680"/>
          <a:ext cx="889000" cy="17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12814</xdr:rowOff>
    </xdr:from>
    <xdr:to>
      <xdr:col>85</xdr:col>
      <xdr:colOff>177800</xdr:colOff>
      <xdr:row>56</xdr:row>
      <xdr:rowOff>114414</xdr:rowOff>
    </xdr:to>
    <xdr:sp macro="" textlink="">
      <xdr:nvSpPr>
        <xdr:cNvPr id="601" name="楕円 600"/>
        <xdr:cNvSpPr/>
      </xdr:nvSpPr>
      <xdr:spPr>
        <a:xfrm>
          <a:off x="16268700" y="96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162691</xdr:rowOff>
    </xdr:from>
    <xdr:ext cx="534377" cy="259045"/>
    <xdr:sp macro="" textlink="">
      <xdr:nvSpPr>
        <xdr:cNvPr id="602" name="教育費該当値テキスト"/>
        <xdr:cNvSpPr txBox="1"/>
      </xdr:nvSpPr>
      <xdr:spPr>
        <a:xfrm>
          <a:off x="16370300" y="95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13309</xdr:rowOff>
    </xdr:from>
    <xdr:to>
      <xdr:col>81</xdr:col>
      <xdr:colOff>101600</xdr:colOff>
      <xdr:row>58</xdr:row>
      <xdr:rowOff>114909</xdr:rowOff>
    </xdr:to>
    <xdr:sp macro="" textlink="">
      <xdr:nvSpPr>
        <xdr:cNvPr id="603" name="楕円 602"/>
        <xdr:cNvSpPr/>
      </xdr:nvSpPr>
      <xdr:spPr>
        <a:xfrm>
          <a:off x="15430500" y="995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106036</xdr:rowOff>
    </xdr:from>
    <xdr:ext cx="534377" cy="259045"/>
    <xdr:sp macro="" textlink="">
      <xdr:nvSpPr>
        <xdr:cNvPr id="604" name="テキスト ボックス 603"/>
        <xdr:cNvSpPr txBox="1"/>
      </xdr:nvSpPr>
      <xdr:spPr>
        <a:xfrm>
          <a:off x="15214111" y="1005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138468</xdr:rowOff>
    </xdr:from>
    <xdr:to>
      <xdr:col>76</xdr:col>
      <xdr:colOff>165100</xdr:colOff>
      <xdr:row>59</xdr:row>
      <xdr:rowOff>68618</xdr:rowOff>
    </xdr:to>
    <xdr:sp macro="" textlink="">
      <xdr:nvSpPr>
        <xdr:cNvPr id="605" name="楕円 604"/>
        <xdr:cNvSpPr/>
      </xdr:nvSpPr>
      <xdr:spPr>
        <a:xfrm>
          <a:off x="14541500" y="100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59745</xdr:rowOff>
    </xdr:from>
    <xdr:ext cx="534377" cy="259045"/>
    <xdr:sp macro="" textlink="">
      <xdr:nvSpPr>
        <xdr:cNvPr id="606" name="テキスト ボックス 605"/>
        <xdr:cNvSpPr txBox="1"/>
      </xdr:nvSpPr>
      <xdr:spPr>
        <a:xfrm>
          <a:off x="14325111" y="1017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62002</xdr:rowOff>
    </xdr:from>
    <xdr:to>
      <xdr:col>72</xdr:col>
      <xdr:colOff>38100</xdr:colOff>
      <xdr:row>58</xdr:row>
      <xdr:rowOff>163602</xdr:rowOff>
    </xdr:to>
    <xdr:sp macro="" textlink="">
      <xdr:nvSpPr>
        <xdr:cNvPr id="607" name="楕円 606"/>
        <xdr:cNvSpPr/>
      </xdr:nvSpPr>
      <xdr:spPr>
        <a:xfrm>
          <a:off x="13652500" y="100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154729</xdr:rowOff>
    </xdr:from>
    <xdr:ext cx="534377" cy="259045"/>
    <xdr:sp macro="" textlink="">
      <xdr:nvSpPr>
        <xdr:cNvPr id="608" name="テキスト ボックス 607"/>
        <xdr:cNvSpPr txBox="1"/>
      </xdr:nvSpPr>
      <xdr:spPr>
        <a:xfrm>
          <a:off x="13436111" y="100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62230</xdr:rowOff>
    </xdr:from>
    <xdr:to>
      <xdr:col>67</xdr:col>
      <xdr:colOff>101600</xdr:colOff>
      <xdr:row>57</xdr:row>
      <xdr:rowOff>163830</xdr:rowOff>
    </xdr:to>
    <xdr:sp macro="" textlink="">
      <xdr:nvSpPr>
        <xdr:cNvPr id="609" name="楕円 608"/>
        <xdr:cNvSpPr/>
      </xdr:nvSpPr>
      <xdr:spPr>
        <a:xfrm>
          <a:off x="12763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154957</xdr:rowOff>
    </xdr:from>
    <xdr:ext cx="534377" cy="259045"/>
    <xdr:sp macro="" textlink="">
      <xdr:nvSpPr>
        <xdr:cNvPr id="610" name="テキスト ボックス 609"/>
        <xdr:cNvSpPr txBox="1"/>
      </xdr:nvSpPr>
      <xdr:spPr>
        <a:xfrm>
          <a:off x="12547111" y="99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41821</xdr:rowOff>
    </xdr:from>
    <xdr:to>
      <xdr:col>85</xdr:col>
      <xdr:colOff>127000</xdr:colOff>
      <xdr:row>79</xdr:row>
      <xdr:rowOff>43517</xdr:rowOff>
    </xdr:to>
    <xdr:cxnSp macro="">
      <xdr:nvCxnSpPr>
        <xdr:cNvPr id="639" name="直線コネクタ 638"/>
        <xdr:cNvCxnSpPr/>
      </xdr:nvCxnSpPr>
      <xdr:spPr>
        <a:xfrm flipV="1">
          <a:off x="15481300" y="13586371"/>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35858</xdr:rowOff>
    </xdr:from>
    <xdr:to>
      <xdr:col>81</xdr:col>
      <xdr:colOff>50800</xdr:colOff>
      <xdr:row>79</xdr:row>
      <xdr:rowOff>43517</xdr:rowOff>
    </xdr:to>
    <xdr:cxnSp macro="">
      <xdr:nvCxnSpPr>
        <xdr:cNvPr id="642" name="直線コネクタ 641"/>
        <xdr:cNvCxnSpPr/>
      </xdr:nvCxnSpPr>
      <xdr:spPr>
        <a:xfrm>
          <a:off x="14592300" y="13580408"/>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35858</xdr:rowOff>
    </xdr:from>
    <xdr:to>
      <xdr:col>76</xdr:col>
      <xdr:colOff>114300</xdr:colOff>
      <xdr:row>79</xdr:row>
      <xdr:rowOff>44450</xdr:rowOff>
    </xdr:to>
    <xdr:cxnSp macro="">
      <xdr:nvCxnSpPr>
        <xdr:cNvPr id="645" name="直線コネクタ 644"/>
        <xdr:cNvCxnSpPr/>
      </xdr:nvCxnSpPr>
      <xdr:spPr>
        <a:xfrm flipV="1">
          <a:off x="13703300" y="13580408"/>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162471</xdr:rowOff>
    </xdr:from>
    <xdr:to>
      <xdr:col>85</xdr:col>
      <xdr:colOff>177800</xdr:colOff>
      <xdr:row>79</xdr:row>
      <xdr:rowOff>92621</xdr:rowOff>
    </xdr:to>
    <xdr:sp macro="" textlink="">
      <xdr:nvSpPr>
        <xdr:cNvPr id="658" name="楕円 657"/>
        <xdr:cNvSpPr/>
      </xdr:nvSpPr>
      <xdr:spPr>
        <a:xfrm>
          <a:off x="162687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59" name="災害復旧費該当値テキスト"/>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164167</xdr:rowOff>
    </xdr:from>
    <xdr:to>
      <xdr:col>81</xdr:col>
      <xdr:colOff>101600</xdr:colOff>
      <xdr:row>79</xdr:row>
      <xdr:rowOff>94317</xdr:rowOff>
    </xdr:to>
    <xdr:sp macro="" textlink="">
      <xdr:nvSpPr>
        <xdr:cNvPr id="660" name="楕円 659"/>
        <xdr:cNvSpPr/>
      </xdr:nvSpPr>
      <xdr:spPr>
        <a:xfrm>
          <a:off x="15430500" y="135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85444</xdr:rowOff>
    </xdr:from>
    <xdr:ext cx="313932" cy="259045"/>
    <xdr:sp macro="" textlink="">
      <xdr:nvSpPr>
        <xdr:cNvPr id="661" name="テキスト ボックス 660"/>
        <xdr:cNvSpPr txBox="1"/>
      </xdr:nvSpPr>
      <xdr:spPr>
        <a:xfrm>
          <a:off x="15324333" y="1362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156508</xdr:rowOff>
    </xdr:from>
    <xdr:to>
      <xdr:col>76</xdr:col>
      <xdr:colOff>165100</xdr:colOff>
      <xdr:row>79</xdr:row>
      <xdr:rowOff>86658</xdr:rowOff>
    </xdr:to>
    <xdr:sp macro="" textlink="">
      <xdr:nvSpPr>
        <xdr:cNvPr id="662" name="楕円 661"/>
        <xdr:cNvSpPr/>
      </xdr:nvSpPr>
      <xdr:spPr>
        <a:xfrm>
          <a:off x="14541500" y="135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77785</xdr:rowOff>
    </xdr:from>
    <xdr:ext cx="378565" cy="259045"/>
    <xdr:sp macro="" textlink="">
      <xdr:nvSpPr>
        <xdr:cNvPr id="663" name="テキスト ボックス 662"/>
        <xdr:cNvSpPr txBox="1"/>
      </xdr:nvSpPr>
      <xdr:spPr>
        <a:xfrm>
          <a:off x="14403017" y="13622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38613</xdr:rowOff>
    </xdr:from>
    <xdr:to>
      <xdr:col>85</xdr:col>
      <xdr:colOff>127000</xdr:colOff>
      <xdr:row>94</xdr:row>
      <xdr:rowOff>9375</xdr:rowOff>
    </xdr:to>
    <xdr:cxnSp macro="">
      <xdr:nvCxnSpPr>
        <xdr:cNvPr id="694" name="直線コネクタ 693"/>
        <xdr:cNvCxnSpPr/>
      </xdr:nvCxnSpPr>
      <xdr:spPr>
        <a:xfrm flipV="1">
          <a:off x="15481300" y="15983463"/>
          <a:ext cx="838200" cy="14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130990</xdr:rowOff>
    </xdr:from>
    <xdr:to>
      <xdr:col>81</xdr:col>
      <xdr:colOff>50800</xdr:colOff>
      <xdr:row>94</xdr:row>
      <xdr:rowOff>9375</xdr:rowOff>
    </xdr:to>
    <xdr:cxnSp macro="">
      <xdr:nvCxnSpPr>
        <xdr:cNvPr id="697" name="直線コネクタ 696"/>
        <xdr:cNvCxnSpPr/>
      </xdr:nvCxnSpPr>
      <xdr:spPr>
        <a:xfrm>
          <a:off x="14592300" y="16075840"/>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130990</xdr:rowOff>
    </xdr:from>
    <xdr:to>
      <xdr:col>76</xdr:col>
      <xdr:colOff>114300</xdr:colOff>
      <xdr:row>94</xdr:row>
      <xdr:rowOff>68537</xdr:rowOff>
    </xdr:to>
    <xdr:cxnSp macro="">
      <xdr:nvCxnSpPr>
        <xdr:cNvPr id="700" name="直線コネクタ 699"/>
        <xdr:cNvCxnSpPr/>
      </xdr:nvCxnSpPr>
      <xdr:spPr>
        <a:xfrm flipV="1">
          <a:off x="13703300" y="16075840"/>
          <a:ext cx="889000" cy="10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68537</xdr:rowOff>
    </xdr:from>
    <xdr:to>
      <xdr:col>71</xdr:col>
      <xdr:colOff>177800</xdr:colOff>
      <xdr:row>94</xdr:row>
      <xdr:rowOff>74138</xdr:rowOff>
    </xdr:to>
    <xdr:cxnSp macro="">
      <xdr:nvCxnSpPr>
        <xdr:cNvPr id="703" name="直線コネクタ 702"/>
        <xdr:cNvCxnSpPr/>
      </xdr:nvCxnSpPr>
      <xdr:spPr>
        <a:xfrm flipV="1">
          <a:off x="12814300" y="16184837"/>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159263</xdr:rowOff>
    </xdr:from>
    <xdr:to>
      <xdr:col>85</xdr:col>
      <xdr:colOff>177800</xdr:colOff>
      <xdr:row>93</xdr:row>
      <xdr:rowOff>89413</xdr:rowOff>
    </xdr:to>
    <xdr:sp macro="" textlink="">
      <xdr:nvSpPr>
        <xdr:cNvPr id="713" name="楕円 712"/>
        <xdr:cNvSpPr/>
      </xdr:nvSpPr>
      <xdr:spPr>
        <a:xfrm>
          <a:off x="16268700" y="1593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10690</xdr:rowOff>
    </xdr:from>
    <xdr:ext cx="534377" cy="259045"/>
    <xdr:sp macro="" textlink="">
      <xdr:nvSpPr>
        <xdr:cNvPr id="714" name="公債費該当値テキスト"/>
        <xdr:cNvSpPr txBox="1"/>
      </xdr:nvSpPr>
      <xdr:spPr>
        <a:xfrm>
          <a:off x="16370300" y="1578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130025</xdr:rowOff>
    </xdr:from>
    <xdr:to>
      <xdr:col>81</xdr:col>
      <xdr:colOff>101600</xdr:colOff>
      <xdr:row>94</xdr:row>
      <xdr:rowOff>60175</xdr:rowOff>
    </xdr:to>
    <xdr:sp macro="" textlink="">
      <xdr:nvSpPr>
        <xdr:cNvPr id="715" name="楕円 714"/>
        <xdr:cNvSpPr/>
      </xdr:nvSpPr>
      <xdr:spPr>
        <a:xfrm>
          <a:off x="15430500" y="1607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51302</xdr:rowOff>
    </xdr:from>
    <xdr:ext cx="534377" cy="259045"/>
    <xdr:sp macro="" textlink="">
      <xdr:nvSpPr>
        <xdr:cNvPr id="716" name="テキスト ボックス 715"/>
        <xdr:cNvSpPr txBox="1"/>
      </xdr:nvSpPr>
      <xdr:spPr>
        <a:xfrm>
          <a:off x="15214111" y="1616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80190</xdr:rowOff>
    </xdr:from>
    <xdr:to>
      <xdr:col>76</xdr:col>
      <xdr:colOff>165100</xdr:colOff>
      <xdr:row>94</xdr:row>
      <xdr:rowOff>10340</xdr:rowOff>
    </xdr:to>
    <xdr:sp macro="" textlink="">
      <xdr:nvSpPr>
        <xdr:cNvPr id="717" name="楕円 716"/>
        <xdr:cNvSpPr/>
      </xdr:nvSpPr>
      <xdr:spPr>
        <a:xfrm>
          <a:off x="14541500" y="160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1467</xdr:rowOff>
    </xdr:from>
    <xdr:ext cx="534377" cy="259045"/>
    <xdr:sp macro="" textlink="">
      <xdr:nvSpPr>
        <xdr:cNvPr id="718" name="テキスト ボックス 717"/>
        <xdr:cNvSpPr txBox="1"/>
      </xdr:nvSpPr>
      <xdr:spPr>
        <a:xfrm>
          <a:off x="14325111" y="1611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17737</xdr:rowOff>
    </xdr:from>
    <xdr:to>
      <xdr:col>72</xdr:col>
      <xdr:colOff>38100</xdr:colOff>
      <xdr:row>94</xdr:row>
      <xdr:rowOff>119337</xdr:rowOff>
    </xdr:to>
    <xdr:sp macro="" textlink="">
      <xdr:nvSpPr>
        <xdr:cNvPr id="719" name="楕円 718"/>
        <xdr:cNvSpPr/>
      </xdr:nvSpPr>
      <xdr:spPr>
        <a:xfrm>
          <a:off x="13652500" y="1613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110464</xdr:rowOff>
    </xdr:from>
    <xdr:ext cx="534377" cy="259045"/>
    <xdr:sp macro="" textlink="">
      <xdr:nvSpPr>
        <xdr:cNvPr id="720" name="テキスト ボックス 719"/>
        <xdr:cNvSpPr txBox="1"/>
      </xdr:nvSpPr>
      <xdr:spPr>
        <a:xfrm>
          <a:off x="13436111" y="162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23338</xdr:rowOff>
    </xdr:from>
    <xdr:to>
      <xdr:col>67</xdr:col>
      <xdr:colOff>101600</xdr:colOff>
      <xdr:row>94</xdr:row>
      <xdr:rowOff>124938</xdr:rowOff>
    </xdr:to>
    <xdr:sp macro="" textlink="">
      <xdr:nvSpPr>
        <xdr:cNvPr id="721" name="楕円 720"/>
        <xdr:cNvSpPr/>
      </xdr:nvSpPr>
      <xdr:spPr>
        <a:xfrm>
          <a:off x="12763500" y="161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116065</xdr:rowOff>
    </xdr:from>
    <xdr:ext cx="534377" cy="259045"/>
    <xdr:sp macro="" textlink="">
      <xdr:nvSpPr>
        <xdr:cNvPr id="722" name="テキスト ボックス 721"/>
        <xdr:cNvSpPr txBox="1"/>
      </xdr:nvSpPr>
      <xdr:spPr>
        <a:xfrm>
          <a:off x="12547111" y="1623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3,507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議会費は、議員人件費の減少や政務活動交付金の見直しの影響により年々減少しており、令和元年度は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1,531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特別定額給付金などの新型コロナウイルス感染症対策の要因により</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著しく増加しているが、文化創造館建設事業費の減などにより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類似団体内平均値と比べ</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水準となっている。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生活保護費受給者の割合（保護率）は減少しているものの、近年は認定子ども園等運営にかかる経費や障害者福祉施策に係る経費が増大している事が要因となり</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類似団体内平均値と比べると依然として高い水準となっている</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衛生費は</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年度限りで実施された高齢者のインフルエンザワクチン接種にかかる自己負担金の無償化による予防接種事業費の増加や、一般廃棄物処理工場の建設に伴う起債償還の開始により、昨年度より増加している</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スクール構想の推進として一人一台タブレットの導入や教室における</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Wifi</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環境の整備などに</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より増加</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年度の標準財政規模に占める財政調整基金の残高は、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0.65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14.99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％となった。平成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年度以来</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ぶりの減少となったが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、長期的視野に立った計画的な財政運営を行うため</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の必要額は確保している。</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ま</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た、令和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年度における実質収支については、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市税収入は減少したものの地方消費税交付金の増や翌年度返還を求められる過大交付となった国庫支出金の増などにより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黒字となって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は赤字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となった。今後もより一層健全な財政運営に努める。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連結実質赤字比率について対象となる一般会計等及び公営企業会計の実質収支額及び資金余剰額（不足額）は全会計で黒字となっている。平成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年度からの</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年間をみても、連結実質収支額は黒字である。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特に国民健康保険事業特別会計について比率の改善がみられるが、これは滞納処分の徹底等、各種収納率向上策を積極的に行ってきたことによる結果である。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今後も市全体として健全な財政運営に努める。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259651004</v>
      </c>
      <c r="BO4" s="433"/>
      <c r="BP4" s="433"/>
      <c r="BQ4" s="433"/>
      <c r="BR4" s="433"/>
      <c r="BS4" s="433"/>
      <c r="BT4" s="433"/>
      <c r="BU4" s="434"/>
      <c r="BV4" s="432">
        <v>207461906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2.9</v>
      </c>
      <c r="CU4" s="439"/>
      <c r="CV4" s="439"/>
      <c r="CW4" s="439"/>
      <c r="CX4" s="439"/>
      <c r="CY4" s="439"/>
      <c r="CZ4" s="439"/>
      <c r="DA4" s="440"/>
      <c r="DB4" s="438">
        <v>2.7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256074412</v>
      </c>
      <c r="BO5" s="470"/>
      <c r="BP5" s="470"/>
      <c r="BQ5" s="470"/>
      <c r="BR5" s="470"/>
      <c r="BS5" s="470"/>
      <c r="BT5" s="470"/>
      <c r="BU5" s="471"/>
      <c r="BV5" s="469">
        <v>204202055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96.3</v>
      </c>
      <c r="CU5" s="467"/>
      <c r="CV5" s="467"/>
      <c r="CW5" s="467"/>
      <c r="CX5" s="467"/>
      <c r="CY5" s="467"/>
      <c r="CZ5" s="467"/>
      <c r="DA5" s="468"/>
      <c r="DB5" s="466">
        <v>95.4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3576592</v>
      </c>
      <c r="BO6" s="470"/>
      <c r="BP6" s="470"/>
      <c r="BQ6" s="470"/>
      <c r="BR6" s="470"/>
      <c r="BS6" s="470"/>
      <c r="BT6" s="470"/>
      <c r="BU6" s="471"/>
      <c r="BV6" s="469">
        <v>3259851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103</v>
      </c>
      <c r="CU6" s="507"/>
      <c r="CV6" s="507"/>
      <c r="CW6" s="507"/>
      <c r="CX6" s="507"/>
      <c r="CY6" s="507"/>
      <c r="CZ6" s="507"/>
      <c r="DA6" s="508"/>
      <c r="DB6" s="506">
        <v>102.4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383204</v>
      </c>
      <c r="BO7" s="470"/>
      <c r="BP7" s="470"/>
      <c r="BQ7" s="470"/>
      <c r="BR7" s="470"/>
      <c r="BS7" s="470"/>
      <c r="BT7" s="470"/>
      <c r="BU7" s="471"/>
      <c r="BV7" s="469">
        <v>345809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111085282</v>
      </c>
      <c r="CU7" s="470"/>
      <c r="CV7" s="470"/>
      <c r="CW7" s="470"/>
      <c r="CX7" s="470"/>
      <c r="CY7" s="470"/>
      <c r="CZ7" s="470"/>
      <c r="DA7" s="471"/>
      <c r="DB7" s="469">
        <v>109402288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3193388</v>
      </c>
      <c r="BO8" s="470"/>
      <c r="BP8" s="470"/>
      <c r="BQ8" s="470"/>
      <c r="BR8" s="470"/>
      <c r="BS8" s="470"/>
      <c r="BT8" s="470"/>
      <c r="BU8" s="471"/>
      <c r="BV8" s="469">
        <v>2914042</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0.77</v>
      </c>
      <c r="CU8" s="510"/>
      <c r="CV8" s="510"/>
      <c r="CW8" s="510"/>
      <c r="CX8" s="510"/>
      <c r="CY8" s="510"/>
      <c r="CZ8" s="510"/>
      <c r="DA8" s="511"/>
      <c r="DB8" s="509">
        <v>0.77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493940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279346</v>
      </c>
      <c r="BO9" s="470"/>
      <c r="BP9" s="470"/>
      <c r="BQ9" s="470"/>
      <c r="BR9" s="470"/>
      <c r="BS9" s="470"/>
      <c r="BT9" s="470"/>
      <c r="BU9" s="471"/>
      <c r="BV9" s="469">
        <v>335387</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15.3</v>
      </c>
      <c r="CU9" s="467"/>
      <c r="CV9" s="467"/>
      <c r="CW9" s="467"/>
      <c r="CX9" s="467"/>
      <c r="CY9" s="467"/>
      <c r="CZ9" s="467"/>
      <c r="DA9" s="468"/>
      <c r="DB9" s="466">
        <v>13.7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502784</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2047500</v>
      </c>
      <c r="BO10" s="470"/>
      <c r="BP10" s="470"/>
      <c r="BQ10" s="470"/>
      <c r="BR10" s="470"/>
      <c r="BS10" s="470"/>
      <c r="BT10" s="470"/>
      <c r="BU10" s="471"/>
      <c r="BV10" s="469">
        <v>3565600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21194</v>
      </c>
      <c r="BO11" s="470"/>
      <c r="BP11" s="470"/>
      <c r="BQ11" s="470"/>
      <c r="BR11" s="470"/>
      <c r="BS11" s="470"/>
      <c r="BT11" s="470"/>
      <c r="BU11" s="471"/>
      <c r="BV11" s="469">
        <v>38</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485928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2500000</v>
      </c>
      <c r="BO12" s="470"/>
      <c r="BP12" s="470"/>
      <c r="BQ12" s="470"/>
      <c r="BR12" s="470"/>
      <c r="BS12" s="470"/>
      <c r="BT12" s="470"/>
      <c r="BU12" s="471"/>
      <c r="BV12" s="469">
        <v>2900000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467206</v>
      </c>
      <c r="S13" s="554"/>
      <c r="T13" s="554"/>
      <c r="U13" s="554"/>
      <c r="V13" s="555"/>
      <c r="W13" s="485" t="s">
        <v>140</v>
      </c>
      <c r="X13" s="486"/>
      <c r="Y13" s="486"/>
      <c r="Z13" s="486"/>
      <c r="AA13" s="486"/>
      <c r="AB13" s="476"/>
      <c r="AC13" s="520">
        <v>591</v>
      </c>
      <c r="AD13" s="521"/>
      <c r="AE13" s="521"/>
      <c r="AF13" s="521"/>
      <c r="AG13" s="563"/>
      <c r="AH13" s="520">
        <v>665</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-151960</v>
      </c>
      <c r="BO13" s="470"/>
      <c r="BP13" s="470"/>
      <c r="BQ13" s="470"/>
      <c r="BR13" s="470"/>
      <c r="BS13" s="470"/>
      <c r="BT13" s="470"/>
      <c r="BU13" s="471"/>
      <c r="BV13" s="469">
        <v>1001025</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6.3</v>
      </c>
      <c r="CU13" s="467"/>
      <c r="CV13" s="467"/>
      <c r="CW13" s="467"/>
      <c r="CX13" s="467"/>
      <c r="CY13" s="467"/>
      <c r="CZ13" s="467"/>
      <c r="DA13" s="468"/>
      <c r="DB13" s="466">
        <v>5.0999999999999996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488618</v>
      </c>
      <c r="S14" s="554"/>
      <c r="T14" s="554"/>
      <c r="U14" s="554"/>
      <c r="V14" s="555"/>
      <c r="W14" s="459"/>
      <c r="X14" s="460"/>
      <c r="Y14" s="460"/>
      <c r="Z14" s="460"/>
      <c r="AA14" s="460"/>
      <c r="AB14" s="449"/>
      <c r="AC14" s="556">
        <v>0.3</v>
      </c>
      <c r="AD14" s="557"/>
      <c r="AE14" s="557"/>
      <c r="AF14" s="557"/>
      <c r="AG14" s="558"/>
      <c r="AH14" s="556">
        <v>0.3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v>5.4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469779</v>
      </c>
      <c r="S15" s="554"/>
      <c r="T15" s="554"/>
      <c r="U15" s="554"/>
      <c r="V15" s="555"/>
      <c r="W15" s="485" t="s">
        <v>147</v>
      </c>
      <c r="X15" s="486"/>
      <c r="Y15" s="486"/>
      <c r="Z15" s="486"/>
      <c r="AA15" s="486"/>
      <c r="AB15" s="476"/>
      <c r="AC15" s="520">
        <v>58967</v>
      </c>
      <c r="AD15" s="521"/>
      <c r="AE15" s="521"/>
      <c r="AF15" s="521"/>
      <c r="AG15" s="563"/>
      <c r="AH15" s="520">
        <v>63144</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65773551</v>
      </c>
      <c r="BO15" s="433"/>
      <c r="BP15" s="433"/>
      <c r="BQ15" s="433"/>
      <c r="BR15" s="433"/>
      <c r="BS15" s="433"/>
      <c r="BT15" s="433"/>
      <c r="BU15" s="434"/>
      <c r="BV15" s="432">
        <v>63805869</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30.7</v>
      </c>
      <c r="AD16" s="557"/>
      <c r="AE16" s="557"/>
      <c r="AF16" s="557"/>
      <c r="AG16" s="558"/>
      <c r="AH16" s="556">
        <v>31.5</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85350810</v>
      </c>
      <c r="BO16" s="470"/>
      <c r="BP16" s="470"/>
      <c r="BQ16" s="470"/>
      <c r="BR16" s="470"/>
      <c r="BS16" s="470"/>
      <c r="BT16" s="470"/>
      <c r="BU16" s="471"/>
      <c r="BV16" s="469">
        <v>83371748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132312</v>
      </c>
      <c r="AD17" s="521"/>
      <c r="AE17" s="521"/>
      <c r="AF17" s="521"/>
      <c r="AG17" s="563"/>
      <c r="AH17" s="520">
        <v>136962</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84186935</v>
      </c>
      <c r="BO17" s="470"/>
      <c r="BP17" s="470"/>
      <c r="BQ17" s="470"/>
      <c r="BR17" s="470"/>
      <c r="BS17" s="470"/>
      <c r="BT17" s="470"/>
      <c r="BU17" s="471"/>
      <c r="BV17" s="469">
        <v>82275787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61.78</v>
      </c>
      <c r="M18" s="585"/>
      <c r="N18" s="585"/>
      <c r="O18" s="585"/>
      <c r="P18" s="585"/>
      <c r="Q18" s="585"/>
      <c r="R18" s="586"/>
      <c r="S18" s="586"/>
      <c r="T18" s="586"/>
      <c r="U18" s="586"/>
      <c r="V18" s="587"/>
      <c r="W18" s="487"/>
      <c r="X18" s="488"/>
      <c r="Y18" s="488"/>
      <c r="Z18" s="488"/>
      <c r="AA18" s="488"/>
      <c r="AB18" s="479"/>
      <c r="AC18" s="588">
        <v>69</v>
      </c>
      <c r="AD18" s="589"/>
      <c r="AE18" s="589"/>
      <c r="AF18" s="589"/>
      <c r="AG18" s="590"/>
      <c r="AH18" s="588">
        <v>68.2</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108046405</v>
      </c>
      <c r="BO18" s="470"/>
      <c r="BP18" s="470"/>
      <c r="BQ18" s="470"/>
      <c r="BR18" s="470"/>
      <c r="BS18" s="470"/>
      <c r="BT18" s="470"/>
      <c r="BU18" s="471"/>
      <c r="BV18" s="469">
        <v>107241663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7995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133274689</v>
      </c>
      <c r="BO19" s="470"/>
      <c r="BP19" s="470"/>
      <c r="BQ19" s="470"/>
      <c r="BR19" s="470"/>
      <c r="BS19" s="470"/>
      <c r="BT19" s="470"/>
      <c r="BU19" s="471"/>
      <c r="BV19" s="469">
        <v>126986068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232303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182821162</v>
      </c>
      <c r="BO23" s="470"/>
      <c r="BP23" s="470"/>
      <c r="BQ23" s="470"/>
      <c r="BR23" s="470"/>
      <c r="BS23" s="470"/>
      <c r="BT23" s="470"/>
      <c r="BU23" s="471"/>
      <c r="BV23" s="469">
        <v>191206974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10300</v>
      </c>
      <c r="R24" s="521"/>
      <c r="S24" s="521"/>
      <c r="T24" s="521"/>
      <c r="U24" s="521"/>
      <c r="V24" s="563"/>
      <c r="W24" s="622"/>
      <c r="X24" s="610"/>
      <c r="Y24" s="611"/>
      <c r="Z24" s="519" t="s">
        <v>171</v>
      </c>
      <c r="AA24" s="499"/>
      <c r="AB24" s="499"/>
      <c r="AC24" s="499"/>
      <c r="AD24" s="499"/>
      <c r="AE24" s="499"/>
      <c r="AF24" s="499"/>
      <c r="AG24" s="500"/>
      <c r="AH24" s="520">
        <v>2575</v>
      </c>
      <c r="AI24" s="521"/>
      <c r="AJ24" s="521"/>
      <c r="AK24" s="521"/>
      <c r="AL24" s="563"/>
      <c r="AM24" s="520">
        <v>7779075</v>
      </c>
      <c r="AN24" s="521"/>
      <c r="AO24" s="521"/>
      <c r="AP24" s="521"/>
      <c r="AQ24" s="521"/>
      <c r="AR24" s="563"/>
      <c r="AS24" s="520">
        <v>3021</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133395167</v>
      </c>
      <c r="BO24" s="470"/>
      <c r="BP24" s="470"/>
      <c r="BQ24" s="470"/>
      <c r="BR24" s="470"/>
      <c r="BS24" s="470"/>
      <c r="BT24" s="470"/>
      <c r="BU24" s="471"/>
      <c r="BV24" s="469">
        <v>134850942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3</v>
      </c>
      <c r="M25" s="521"/>
      <c r="N25" s="521"/>
      <c r="O25" s="521"/>
      <c r="P25" s="563"/>
      <c r="Q25" s="520">
        <v>8700</v>
      </c>
      <c r="R25" s="521"/>
      <c r="S25" s="521"/>
      <c r="T25" s="521"/>
      <c r="U25" s="521"/>
      <c r="V25" s="563"/>
      <c r="W25" s="622"/>
      <c r="X25" s="610"/>
      <c r="Y25" s="611"/>
      <c r="Z25" s="519" t="s">
        <v>174</v>
      </c>
      <c r="AA25" s="499"/>
      <c r="AB25" s="499"/>
      <c r="AC25" s="499"/>
      <c r="AD25" s="499"/>
      <c r="AE25" s="499"/>
      <c r="AF25" s="499"/>
      <c r="AG25" s="500"/>
      <c r="AH25" s="520">
        <v>514</v>
      </c>
      <c r="AI25" s="521"/>
      <c r="AJ25" s="521"/>
      <c r="AK25" s="521"/>
      <c r="AL25" s="563"/>
      <c r="AM25" s="520">
        <v>1496768</v>
      </c>
      <c r="AN25" s="521"/>
      <c r="AO25" s="521"/>
      <c r="AP25" s="521"/>
      <c r="AQ25" s="521"/>
      <c r="AR25" s="563"/>
      <c r="AS25" s="520">
        <v>2912</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22263800</v>
      </c>
      <c r="BO25" s="433"/>
      <c r="BP25" s="433"/>
      <c r="BQ25" s="433"/>
      <c r="BR25" s="433"/>
      <c r="BS25" s="433"/>
      <c r="BT25" s="433"/>
      <c r="BU25" s="434"/>
      <c r="BV25" s="432">
        <v>20978414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7600</v>
      </c>
      <c r="R26" s="521"/>
      <c r="S26" s="521"/>
      <c r="T26" s="521"/>
      <c r="U26" s="521"/>
      <c r="V26" s="563"/>
      <c r="W26" s="622"/>
      <c r="X26" s="610"/>
      <c r="Y26" s="611"/>
      <c r="Z26" s="519" t="s">
        <v>177</v>
      </c>
      <c r="AA26" s="632"/>
      <c r="AB26" s="632"/>
      <c r="AC26" s="632"/>
      <c r="AD26" s="632"/>
      <c r="AE26" s="632"/>
      <c r="AF26" s="632"/>
      <c r="AG26" s="633"/>
      <c r="AH26" s="520">
        <v>5</v>
      </c>
      <c r="AI26" s="521"/>
      <c r="AJ26" s="521"/>
      <c r="AK26" s="521"/>
      <c r="AL26" s="563"/>
      <c r="AM26" s="520">
        <v>17500</v>
      </c>
      <c r="AN26" s="521"/>
      <c r="AO26" s="521"/>
      <c r="AP26" s="521"/>
      <c r="AQ26" s="521"/>
      <c r="AR26" s="563"/>
      <c r="AS26" s="520">
        <v>3500</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v>259658</v>
      </c>
      <c r="BO26" s="470"/>
      <c r="BP26" s="470"/>
      <c r="BQ26" s="470"/>
      <c r="BR26" s="470"/>
      <c r="BS26" s="470"/>
      <c r="BT26" s="470"/>
      <c r="BU26" s="471"/>
      <c r="BV26" s="469">
        <v>213396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7200</v>
      </c>
      <c r="R27" s="521"/>
      <c r="S27" s="521"/>
      <c r="T27" s="521"/>
      <c r="U27" s="521"/>
      <c r="V27" s="563"/>
      <c r="W27" s="622"/>
      <c r="X27" s="610"/>
      <c r="Y27" s="611"/>
      <c r="Z27" s="519" t="s">
        <v>180</v>
      </c>
      <c r="AA27" s="499"/>
      <c r="AB27" s="499"/>
      <c r="AC27" s="499"/>
      <c r="AD27" s="499"/>
      <c r="AE27" s="499"/>
      <c r="AF27" s="499"/>
      <c r="AG27" s="500"/>
      <c r="AH27" s="520">
        <v>160</v>
      </c>
      <c r="AI27" s="521"/>
      <c r="AJ27" s="521"/>
      <c r="AK27" s="521"/>
      <c r="AL27" s="563"/>
      <c r="AM27" s="520">
        <v>557008</v>
      </c>
      <c r="AN27" s="521"/>
      <c r="AO27" s="521"/>
      <c r="AP27" s="521"/>
      <c r="AQ27" s="521"/>
      <c r="AR27" s="563"/>
      <c r="AS27" s="520">
        <v>3481</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1911000</v>
      </c>
      <c r="BO27" s="646"/>
      <c r="BP27" s="646"/>
      <c r="BQ27" s="646"/>
      <c r="BR27" s="646"/>
      <c r="BS27" s="646"/>
      <c r="BT27" s="646"/>
      <c r="BU27" s="647"/>
      <c r="BV27" s="645">
        <v>1911000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6660</v>
      </c>
      <c r="R28" s="521"/>
      <c r="S28" s="521"/>
      <c r="T28" s="521"/>
      <c r="U28" s="521"/>
      <c r="V28" s="563"/>
      <c r="W28" s="622"/>
      <c r="X28" s="610"/>
      <c r="Y28" s="611"/>
      <c r="Z28" s="519" t="s">
        <v>183</v>
      </c>
      <c r="AA28" s="499"/>
      <c r="AB28" s="499"/>
      <c r="AC28" s="499"/>
      <c r="AD28" s="499"/>
      <c r="AE28" s="499"/>
      <c r="AF28" s="499"/>
      <c r="AG28" s="500"/>
      <c r="AH28" s="520">
        <v>39</v>
      </c>
      <c r="AI28" s="521"/>
      <c r="AJ28" s="521"/>
      <c r="AK28" s="521"/>
      <c r="AL28" s="563"/>
      <c r="AM28" s="520">
        <v>108186</v>
      </c>
      <c r="AN28" s="521"/>
      <c r="AO28" s="521"/>
      <c r="AP28" s="521"/>
      <c r="AQ28" s="521"/>
      <c r="AR28" s="563"/>
      <c r="AS28" s="520">
        <v>2774</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16652820</v>
      </c>
      <c r="BO28" s="433"/>
      <c r="BP28" s="433"/>
      <c r="BQ28" s="433"/>
      <c r="BR28" s="433"/>
      <c r="BS28" s="433"/>
      <c r="BT28" s="433"/>
      <c r="BU28" s="434"/>
      <c r="BV28" s="432">
        <v>17105320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36</v>
      </c>
      <c r="M29" s="521"/>
      <c r="N29" s="521"/>
      <c r="O29" s="521"/>
      <c r="P29" s="563"/>
      <c r="Q29" s="520">
        <v>6300</v>
      </c>
      <c r="R29" s="521"/>
      <c r="S29" s="521"/>
      <c r="T29" s="521"/>
      <c r="U29" s="521"/>
      <c r="V29" s="563"/>
      <c r="W29" s="623"/>
      <c r="X29" s="624"/>
      <c r="Y29" s="625"/>
      <c r="Z29" s="519" t="s">
        <v>186</v>
      </c>
      <c r="AA29" s="499"/>
      <c r="AB29" s="499"/>
      <c r="AC29" s="499"/>
      <c r="AD29" s="499"/>
      <c r="AE29" s="499"/>
      <c r="AF29" s="499"/>
      <c r="AG29" s="500"/>
      <c r="AH29" s="520">
        <v>2774</v>
      </c>
      <c r="AI29" s="521"/>
      <c r="AJ29" s="521"/>
      <c r="AK29" s="521"/>
      <c r="AL29" s="563"/>
      <c r="AM29" s="520">
        <v>8444269</v>
      </c>
      <c r="AN29" s="521"/>
      <c r="AO29" s="521"/>
      <c r="AP29" s="521"/>
      <c r="AQ29" s="521"/>
      <c r="AR29" s="563"/>
      <c r="AS29" s="520">
        <v>3044</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4804900</v>
      </c>
      <c r="BO29" s="470"/>
      <c r="BP29" s="470"/>
      <c r="BQ29" s="470"/>
      <c r="BR29" s="470"/>
      <c r="BS29" s="470"/>
      <c r="BT29" s="470"/>
      <c r="BU29" s="471"/>
      <c r="BV29" s="469">
        <v>4371000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100.5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6648614</v>
      </c>
      <c r="BO30" s="646"/>
      <c r="BP30" s="646"/>
      <c r="BQ30" s="646"/>
      <c r="BR30" s="646"/>
      <c r="BS30" s="646"/>
      <c r="BT30" s="646"/>
      <c r="BU30" s="647"/>
      <c r="BV30" s="645">
        <v>5258670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195</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7</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11</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東大阪都市清掃施設組合（一般会計）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（公財）東大阪市公園環境協会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奨学事業特別会計</v>
      </c>
      <c r="F35" s="659"/>
      <c r="G35" s="659"/>
      <c r="H35" s="659"/>
      <c r="I35" s="659"/>
      <c r="J35" s="659"/>
      <c r="K35" s="659"/>
      <c r="L35" s="659"/>
      <c r="M35" s="659"/>
      <c r="N35" s="659"/>
      <c r="O35" s="659"/>
      <c r="P35" s="659"/>
      <c r="Q35" s="659"/>
      <c r="R35" s="659"/>
      <c r="S35" s="659"/>
      <c r="T35" s="214"/>
      <c r="U35" s="658">
        <f>IF(W35="","",U34+1)</f>
        <v>8</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12</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恩智川水防事務組合（一般会計）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（公財）東大阪市学校給食会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公共用地先行取得事業特別会計</v>
      </c>
      <c r="F36" s="659"/>
      <c r="G36" s="659"/>
      <c r="H36" s="659"/>
      <c r="I36" s="659"/>
      <c r="J36" s="659"/>
      <c r="K36" s="659"/>
      <c r="L36" s="659"/>
      <c r="M36" s="659"/>
      <c r="N36" s="659"/>
      <c r="O36" s="659"/>
      <c r="P36" s="659"/>
      <c r="Q36" s="659"/>
      <c r="R36" s="659"/>
      <c r="S36" s="659"/>
      <c r="T36" s="214"/>
      <c r="U36" s="658">
        <f t="shared" ref="U36:U43" si="4">IF(W36="","",U35+1)</f>
        <v>9</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淀川左岸水防事務組合（一般会計）</v>
      </c>
      <c r="BZ36" s="659"/>
      <c r="CA36" s="659"/>
      <c r="CB36" s="659"/>
      <c r="CC36" s="659"/>
      <c r="CD36" s="659"/>
      <c r="CE36" s="659"/>
      <c r="CF36" s="659"/>
      <c r="CG36" s="659"/>
      <c r="CH36" s="659"/>
      <c r="CI36" s="659"/>
      <c r="CJ36" s="659"/>
      <c r="CK36" s="659"/>
      <c r="CL36" s="659"/>
      <c r="CM36" s="659"/>
      <c r="CN36" s="214"/>
      <c r="CO36" s="658">
        <f t="shared" si="3"/>
        <v>24</v>
      </c>
      <c r="CP36" s="658"/>
      <c r="CQ36" s="659" t="str">
        <f>IF('各会計、関係団体の財政状況及び健全化判断比率'!BS9="","",'各会計、関係団体の財政状況及び健全化判断比率'!BS9)</f>
        <v>（公財）東大阪市文化振興協会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火災共済事業特別会計</v>
      </c>
      <c r="F37" s="659"/>
      <c r="G37" s="659"/>
      <c r="H37" s="659"/>
      <c r="I37" s="659"/>
      <c r="J37" s="659"/>
      <c r="K37" s="659"/>
      <c r="L37" s="659"/>
      <c r="M37" s="659"/>
      <c r="N37" s="659"/>
      <c r="O37" s="659"/>
      <c r="P37" s="659"/>
      <c r="Q37" s="659"/>
      <c r="R37" s="659"/>
      <c r="S37" s="659"/>
      <c r="T37" s="214"/>
      <c r="U37" s="658">
        <f t="shared" si="4"/>
        <v>10</v>
      </c>
      <c r="V37" s="658"/>
      <c r="W37" s="659" t="str">
        <f>IF('各会計、関係団体の財政状況及び健全化判断比率'!B31="","",'各会計、関係団体の財政状況及び健全化判断比率'!B31)</f>
        <v>交通災害共済事業特別会計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大和川右岸水防事務組合（一般会計）</v>
      </c>
      <c r="BZ37" s="659"/>
      <c r="CA37" s="659"/>
      <c r="CB37" s="659"/>
      <c r="CC37" s="659"/>
      <c r="CD37" s="659"/>
      <c r="CE37" s="659"/>
      <c r="CF37" s="659"/>
      <c r="CG37" s="659"/>
      <c r="CH37" s="659"/>
      <c r="CI37" s="659"/>
      <c r="CJ37" s="659"/>
      <c r="CK37" s="659"/>
      <c r="CL37" s="659"/>
      <c r="CM37" s="659"/>
      <c r="CN37" s="214"/>
      <c r="CO37" s="658">
        <f t="shared" si="3"/>
        <v>25</v>
      </c>
      <c r="CP37" s="658"/>
      <c r="CQ37" s="659" t="str">
        <f>IF('各会計、関係団体の財政状況及び健全化判断比率'!BS10="","",'各会計、関係団体の財政状況及び健全化判断比率'!BS10)</f>
        <v>東大阪再開発（株）</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f t="shared" ref="C38:C43" si="5">IF(E38="","",C37+1)</f>
        <v>5</v>
      </c>
      <c r="D38" s="658"/>
      <c r="E38" s="659" t="str">
        <f>IF('各会計、関係団体の財政状況及び健全化判断比率'!B11="","",'各会計、関係団体の財政状況及び健全化判断比率'!B11)</f>
        <v>母子父子寡婦福祉資金貸付事業特別会計</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大阪府後期高齢者医療広域連合（一般会計）</v>
      </c>
      <c r="BZ38" s="659"/>
      <c r="CA38" s="659"/>
      <c r="CB38" s="659"/>
      <c r="CC38" s="659"/>
      <c r="CD38" s="659"/>
      <c r="CE38" s="659"/>
      <c r="CF38" s="659"/>
      <c r="CG38" s="659"/>
      <c r="CH38" s="659"/>
      <c r="CI38" s="659"/>
      <c r="CJ38" s="659"/>
      <c r="CK38" s="659"/>
      <c r="CL38" s="659"/>
      <c r="CM38" s="659"/>
      <c r="CN38" s="214"/>
      <c r="CO38" s="658">
        <f t="shared" si="3"/>
        <v>26</v>
      </c>
      <c r="CP38" s="658"/>
      <c r="CQ38" s="659" t="str">
        <f>IF('各会計、関係団体の財政状況及び健全化判断比率'!BS11="","",'各会計、関係団体の財政状況及び健全化判断比率'!BS11)</f>
        <v>（公財）東大阪市産業創造勤労者支援機構</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f t="shared" si="5"/>
        <v>6</v>
      </c>
      <c r="D39" s="658"/>
      <c r="E39" s="659" t="str">
        <f>IF('各会計、関係団体の財政状況及び健全化判断比率'!B12="","",'各会計、関係団体の財政状況及び健全化判断比率'!B12)</f>
        <v>病院事業債管理特別会計</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大阪府後期高齢者医療広域連合（後期高齢者医療特別会計）</v>
      </c>
      <c r="BZ39" s="659"/>
      <c r="CA39" s="659"/>
      <c r="CB39" s="659"/>
      <c r="CC39" s="659"/>
      <c r="CD39" s="659"/>
      <c r="CE39" s="659"/>
      <c r="CF39" s="659"/>
      <c r="CG39" s="659"/>
      <c r="CH39" s="659"/>
      <c r="CI39" s="659"/>
      <c r="CJ39" s="659"/>
      <c r="CK39" s="659"/>
      <c r="CL39" s="659"/>
      <c r="CM39" s="659"/>
      <c r="CN39" s="214"/>
      <c r="CO39" s="658">
        <f t="shared" si="3"/>
        <v>27</v>
      </c>
      <c r="CP39" s="658"/>
      <c r="CQ39" s="659" t="str">
        <f>IF('各会計、関係団体の財政状況及び健全化判断比率'!BS12="","",'各会計、関係団体の財政状況及び健全化判断比率'!BS12)</f>
        <v>市立東大阪医療センター</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大阪広域水道企業団（水道事業会計）</v>
      </c>
      <c r="BZ40" s="659"/>
      <c r="CA40" s="659"/>
      <c r="CB40" s="659"/>
      <c r="CC40" s="659"/>
      <c r="CD40" s="659"/>
      <c r="CE40" s="659"/>
      <c r="CF40" s="659"/>
      <c r="CG40" s="659"/>
      <c r="CH40" s="659"/>
      <c r="CI40" s="659"/>
      <c r="CJ40" s="659"/>
      <c r="CK40" s="659"/>
      <c r="CL40" s="659"/>
      <c r="CM40" s="659"/>
      <c r="CN40" s="214"/>
      <c r="CO40" s="658">
        <f t="shared" si="3"/>
        <v>28</v>
      </c>
      <c r="CP40" s="658"/>
      <c r="CQ40" s="659" t="str">
        <f>IF('各会計、関係団体の財政状況及び健全化判断比率'!BS13="","",'各会計、関係団体の財政状況及び健全化判断比率'!BS13)</f>
        <v>大阪外環状線鉄道(株)</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20</v>
      </c>
      <c r="BX41" s="658"/>
      <c r="BY41" s="659" t="str">
        <f>IF('各会計、関係団体の財政状況及び健全化判断比率'!B75="","",'各会計、関係団体の財政状況及び健全化判断比率'!B75)</f>
        <v>大阪広域水道企業団（工業用水道事業会計）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21</v>
      </c>
      <c r="BX42" s="658"/>
      <c r="BY42" s="659" t="str">
        <f>IF('各会計、関係団体の財政状況及び健全化判断比率'!B76="","",'各会計、関係団体の財政状況及び健全化判断比率'!B76)</f>
        <v>大阪府都市競艇企業団（モーターボート競走事業会計）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KUSvtXgq/kKdcaLonvwPmMmEVmtV6at67Si5kyfGl4PCaUxN8ZmUT/JB7nzwwUGTSjPgdE/E1wM59cl1+fP+ig==" saltValue="nYvrcWounDczMPvNAOCv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562</v>
      </c>
      <c r="D34" s="1250"/>
      <c r="E34" s="1251"/>
      <c r="F34" s="32">
        <v>4.72</v>
      </c>
      <c r="G34" s="33">
        <v>5.35</v>
      </c>
      <c r="H34" s="33">
        <v>6.08</v>
      </c>
      <c r="I34" s="33">
        <v>6.52</v>
      </c>
      <c r="J34" s="34">
        <v>6.85</v>
      </c>
      <c r="K34" s="22"/>
      <c r="L34" s="22"/>
      <c r="M34" s="22"/>
      <c r="N34" s="22"/>
      <c r="O34" s="22"/>
      <c r="P34" s="22"/>
    </row>
    <row r="35" spans="1:16" ht="39" customHeight="1" x14ac:dyDescent="0.15">
      <c r="A35" s="22"/>
      <c r="B35" s="35"/>
      <c r="C35" s="1244" t="s">
        <v>563</v>
      </c>
      <c r="D35" s="1245"/>
      <c r="E35" s="1246"/>
      <c r="F35" s="36">
        <v>5.42</v>
      </c>
      <c r="G35" s="37">
        <v>4.87</v>
      </c>
      <c r="H35" s="37">
        <v>4.6100000000000003</v>
      </c>
      <c r="I35" s="37">
        <v>4.8499999999999996</v>
      </c>
      <c r="J35" s="38">
        <v>4.66</v>
      </c>
      <c r="K35" s="22"/>
      <c r="L35" s="22"/>
      <c r="M35" s="22"/>
      <c r="N35" s="22"/>
      <c r="O35" s="22"/>
      <c r="P35" s="22"/>
    </row>
    <row r="36" spans="1:16" ht="39" customHeight="1" x14ac:dyDescent="0.15">
      <c r="A36" s="22"/>
      <c r="B36" s="35"/>
      <c r="C36" s="1244" t="s">
        <v>564</v>
      </c>
      <c r="D36" s="1245"/>
      <c r="E36" s="1246"/>
      <c r="F36" s="36">
        <v>1.05</v>
      </c>
      <c r="G36" s="37">
        <v>1.38</v>
      </c>
      <c r="H36" s="37">
        <v>1.81</v>
      </c>
      <c r="I36" s="37">
        <v>2.0499999999999998</v>
      </c>
      <c r="J36" s="38">
        <v>2.2400000000000002</v>
      </c>
      <c r="K36" s="22"/>
      <c r="L36" s="22"/>
      <c r="M36" s="22"/>
      <c r="N36" s="22"/>
      <c r="O36" s="22"/>
      <c r="P36" s="22"/>
    </row>
    <row r="37" spans="1:16" ht="39" customHeight="1" x14ac:dyDescent="0.15">
      <c r="A37" s="22"/>
      <c r="B37" s="35"/>
      <c r="C37" s="1244" t="s">
        <v>565</v>
      </c>
      <c r="D37" s="1245"/>
      <c r="E37" s="1246"/>
      <c r="F37" s="36">
        <v>1.54</v>
      </c>
      <c r="G37" s="37">
        <v>1.71</v>
      </c>
      <c r="H37" s="37">
        <v>0.37</v>
      </c>
      <c r="I37" s="37">
        <v>0.36</v>
      </c>
      <c r="J37" s="38">
        <v>1.19</v>
      </c>
      <c r="K37" s="22"/>
      <c r="L37" s="22"/>
      <c r="M37" s="22"/>
      <c r="N37" s="22"/>
      <c r="O37" s="22"/>
      <c r="P37" s="22"/>
    </row>
    <row r="38" spans="1:16" ht="39" customHeight="1" x14ac:dyDescent="0.15">
      <c r="A38" s="22"/>
      <c r="B38" s="35"/>
      <c r="C38" s="1244" t="s">
        <v>566</v>
      </c>
      <c r="D38" s="1245"/>
      <c r="E38" s="1246"/>
      <c r="F38" s="36">
        <v>0.64</v>
      </c>
      <c r="G38" s="37">
        <v>0.49</v>
      </c>
      <c r="H38" s="37">
        <v>0.95</v>
      </c>
      <c r="I38" s="37">
        <v>0.36</v>
      </c>
      <c r="J38" s="38">
        <v>0.63</v>
      </c>
      <c r="K38" s="22"/>
      <c r="L38" s="22"/>
      <c r="M38" s="22"/>
      <c r="N38" s="22"/>
      <c r="O38" s="22"/>
      <c r="P38" s="22"/>
    </row>
    <row r="39" spans="1:16" ht="39" customHeight="1" x14ac:dyDescent="0.15">
      <c r="A39" s="22"/>
      <c r="B39" s="35"/>
      <c r="C39" s="1244" t="s">
        <v>567</v>
      </c>
      <c r="D39" s="1245"/>
      <c r="E39" s="1246"/>
      <c r="F39" s="36">
        <v>0.35</v>
      </c>
      <c r="G39" s="37">
        <v>0.23</v>
      </c>
      <c r="H39" s="37">
        <v>0.3</v>
      </c>
      <c r="I39" s="37">
        <v>0.32</v>
      </c>
      <c r="J39" s="38">
        <v>0.35</v>
      </c>
      <c r="K39" s="22"/>
      <c r="L39" s="22"/>
      <c r="M39" s="22"/>
      <c r="N39" s="22"/>
      <c r="O39" s="22"/>
      <c r="P39" s="22"/>
    </row>
    <row r="40" spans="1:16" ht="39" customHeight="1" x14ac:dyDescent="0.15">
      <c r="A40" s="22"/>
      <c r="B40" s="35"/>
      <c r="C40" s="1244" t="s">
        <v>568</v>
      </c>
      <c r="D40" s="1245"/>
      <c r="E40" s="1246"/>
      <c r="F40" s="36">
        <v>0.28999999999999998</v>
      </c>
      <c r="G40" s="37">
        <v>0.3</v>
      </c>
      <c r="H40" s="37">
        <v>0.3</v>
      </c>
      <c r="I40" s="37">
        <v>0.3</v>
      </c>
      <c r="J40" s="38">
        <v>0.3</v>
      </c>
      <c r="K40" s="22"/>
      <c r="L40" s="22"/>
      <c r="M40" s="22"/>
      <c r="N40" s="22"/>
      <c r="O40" s="22"/>
      <c r="P40" s="22"/>
    </row>
    <row r="41" spans="1:16" ht="39" customHeight="1" x14ac:dyDescent="0.15">
      <c r="A41" s="22"/>
      <c r="B41" s="35"/>
      <c r="C41" s="1244" t="s">
        <v>569</v>
      </c>
      <c r="D41" s="1245"/>
      <c r="E41" s="1246"/>
      <c r="F41" s="36">
        <v>7.0000000000000007E-2</v>
      </c>
      <c r="G41" s="37">
        <v>0.09</v>
      </c>
      <c r="H41" s="37">
        <v>0.13</v>
      </c>
      <c r="I41" s="37">
        <v>0.19</v>
      </c>
      <c r="J41" s="38">
        <v>0.19</v>
      </c>
      <c r="K41" s="22"/>
      <c r="L41" s="22"/>
      <c r="M41" s="22"/>
      <c r="N41" s="22"/>
      <c r="O41" s="22"/>
      <c r="P41" s="22"/>
    </row>
    <row r="42" spans="1:16" ht="39" customHeight="1" x14ac:dyDescent="0.15">
      <c r="A42" s="22"/>
      <c r="B42" s="39"/>
      <c r="C42" s="1244" t="s">
        <v>570</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571</v>
      </c>
      <c r="D43" s="1248"/>
      <c r="E43" s="1249"/>
      <c r="F43" s="41">
        <v>0.26</v>
      </c>
      <c r="G43" s="42">
        <v>0.27</v>
      </c>
      <c r="H43" s="42">
        <v>0.28999999999999998</v>
      </c>
      <c r="I43" s="42">
        <v>0.28999999999999998</v>
      </c>
      <c r="J43" s="43">
        <v>0.31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B9qWv19q8V9slj26OetSg7CmuoBLJk5bW56gd/P9GqRAFsNrqQ+oq0ZdL3dFV7dJP3khzYCEvsvgtnoP/frQw==" saltValue="tFGEI2gCImiArKPVM/kl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17993</v>
      </c>
      <c r="L45" s="60">
        <v>17793</v>
      </c>
      <c r="M45" s="60">
        <v>20049</v>
      </c>
      <c r="N45" s="60">
        <v>19201</v>
      </c>
      <c r="O45" s="61">
        <v>22287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x14ac:dyDescent="0.15">
      <c r="A48" s="48"/>
      <c r="B48" s="1254"/>
      <c r="C48" s="1255"/>
      <c r="D48" s="62"/>
      <c r="E48" s="1260" t="s">
        <v>15</v>
      </c>
      <c r="F48" s="1260"/>
      <c r="G48" s="1260"/>
      <c r="H48" s="1260"/>
      <c r="I48" s="1260"/>
      <c r="J48" s="1261"/>
      <c r="K48" s="63">
        <v>6925</v>
      </c>
      <c r="L48" s="64">
        <v>7016</v>
      </c>
      <c r="M48" s="64">
        <v>6873</v>
      </c>
      <c r="N48" s="64">
        <v>6731</v>
      </c>
      <c r="O48" s="65">
        <v>6546</v>
      </c>
      <c r="P48" s="48"/>
      <c r="Q48" s="48"/>
      <c r="R48" s="48"/>
      <c r="S48" s="48"/>
      <c r="T48" s="48"/>
      <c r="U48" s="48"/>
    </row>
    <row r="49" spans="1:21" ht="30.75" customHeight="1" x14ac:dyDescent="0.15">
      <c r="A49" s="48"/>
      <c r="B49" s="1254"/>
      <c r="C49" s="1255"/>
      <c r="D49" s="62"/>
      <c r="E49" s="1260" t="s">
        <v>16</v>
      </c>
      <c r="F49" s="1260"/>
      <c r="G49" s="1260"/>
      <c r="H49" s="1260"/>
      <c r="I49" s="1260"/>
      <c r="J49" s="1261"/>
      <c r="K49" s="63">
        <v>56</v>
      </c>
      <c r="L49" s="64">
        <v>83</v>
      </c>
      <c r="M49" s="64">
        <v>193</v>
      </c>
      <c r="N49" s="64">
        <v>368</v>
      </c>
      <c r="O49" s="65">
        <v>663</v>
      </c>
      <c r="P49" s="48"/>
      <c r="Q49" s="48"/>
      <c r="R49" s="48"/>
      <c r="S49" s="48"/>
      <c r="T49" s="48"/>
      <c r="U49" s="48"/>
    </row>
    <row r="50" spans="1:21" ht="30.75" customHeight="1" x14ac:dyDescent="0.15">
      <c r="A50" s="48"/>
      <c r="B50" s="1254"/>
      <c r="C50" s="1255"/>
      <c r="D50" s="62"/>
      <c r="E50" s="1260" t="s">
        <v>17</v>
      </c>
      <c r="F50" s="1260"/>
      <c r="G50" s="1260"/>
      <c r="H50" s="1260"/>
      <c r="I50" s="1260"/>
      <c r="J50" s="1261"/>
      <c r="K50" s="63">
        <v>398</v>
      </c>
      <c r="L50" s="64">
        <v>400</v>
      </c>
      <c r="M50" s="64">
        <v>207</v>
      </c>
      <c r="N50" s="64">
        <v>438</v>
      </c>
      <c r="O50" s="65">
        <v>570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513</v>
      </c>
      <c r="L51" s="64" t="s">
        <v>513</v>
      </c>
      <c r="M51" s="64" t="s">
        <v>513</v>
      </c>
      <c r="N51" s="64" t="s">
        <v>513</v>
      </c>
      <c r="O51" s="65" t="s">
        <v>513</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20985</v>
      </c>
      <c r="L52" s="64">
        <v>21356</v>
      </c>
      <c r="M52" s="64">
        <v>21402</v>
      </c>
      <c r="N52" s="64">
        <v>22059</v>
      </c>
      <c r="O52" s="65">
        <v>22436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4387</v>
      </c>
      <c r="L53" s="69">
        <v>3936</v>
      </c>
      <c r="M53" s="69">
        <v>5920</v>
      </c>
      <c r="N53" s="69">
        <v>4679</v>
      </c>
      <c r="O53" s="70">
        <v>7630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605</v>
      </c>
      <c r="L57" s="84" t="s">
        <v>605</v>
      </c>
      <c r="M57" s="84" t="s">
        <v>605</v>
      </c>
      <c r="N57" s="84" t="s">
        <v>605</v>
      </c>
      <c r="O57" s="85" t="s">
        <v>605</v>
      </c>
    </row>
    <row r="58" spans="1:21" ht="31.5" customHeight="1" thickBot="1" x14ac:dyDescent="0.2">
      <c r="B58" s="1270"/>
      <c r="C58" s="1271"/>
      <c r="D58" s="1275" t="s">
        <v>27</v>
      </c>
      <c r="E58" s="1276"/>
      <c r="F58" s="1276"/>
      <c r="G58" s="1276"/>
      <c r="H58" s="1276"/>
      <c r="I58" s="1276"/>
      <c r="J58" s="1277"/>
      <c r="K58" s="86" t="s">
        <v>605</v>
      </c>
      <c r="L58" s="87" t="s">
        <v>605</v>
      </c>
      <c r="M58" s="87" t="s">
        <v>605</v>
      </c>
      <c r="N58" s="87" t="s">
        <v>605</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a56LEO52FxzjjzAOIIQISo18ttvn9S22bVQUlOZHgmQYcvLEH1UELbQsHzkz5tG9wmHcKTmGyp/DSvG47C8XQ==" saltValue="sF/1lFZ0UomXJxBH/mzm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8" t="s">
        <v>30</v>
      </c>
      <c r="C41" s="1279"/>
      <c r="D41" s="102"/>
      <c r="E41" s="1284" t="s">
        <v>31</v>
      </c>
      <c r="F41" s="1284"/>
      <c r="G41" s="1284"/>
      <c r="H41" s="1285"/>
      <c r="I41" s="103">
        <v>201700</v>
      </c>
      <c r="J41" s="104">
        <v>201474</v>
      </c>
      <c r="K41" s="104">
        <v>204848</v>
      </c>
      <c r="L41" s="104">
        <v>203317</v>
      </c>
      <c r="M41" s="105">
        <v>193826</v>
      </c>
    </row>
    <row r="42" spans="2:13" ht="27.75" customHeight="1" x14ac:dyDescent="0.15">
      <c r="B42" s="1280"/>
      <c r="C42" s="1281"/>
      <c r="D42" s="106"/>
      <c r="E42" s="1286" t="s">
        <v>32</v>
      </c>
      <c r="F42" s="1286"/>
      <c r="G42" s="1286"/>
      <c r="H42" s="1287"/>
      <c r="I42" s="107">
        <v>2193</v>
      </c>
      <c r="J42" s="108">
        <v>1712</v>
      </c>
      <c r="K42" s="108">
        <v>1515</v>
      </c>
      <c r="L42" s="108">
        <v>5945</v>
      </c>
      <c r="M42" s="109">
        <v>5456</v>
      </c>
    </row>
    <row r="43" spans="2:13" ht="27.75" customHeight="1" x14ac:dyDescent="0.15">
      <c r="B43" s="1280"/>
      <c r="C43" s="1281"/>
      <c r="D43" s="106"/>
      <c r="E43" s="1286" t="s">
        <v>33</v>
      </c>
      <c r="F43" s="1286"/>
      <c r="G43" s="1286"/>
      <c r="H43" s="1287"/>
      <c r="I43" s="107">
        <v>101394</v>
      </c>
      <c r="J43" s="108">
        <v>101380</v>
      </c>
      <c r="K43" s="108">
        <v>99758</v>
      </c>
      <c r="L43" s="108">
        <v>94706</v>
      </c>
      <c r="M43" s="109">
        <v>89452</v>
      </c>
    </row>
    <row r="44" spans="2:13" ht="27.75" customHeight="1" x14ac:dyDescent="0.15">
      <c r="B44" s="1280"/>
      <c r="C44" s="1281"/>
      <c r="D44" s="106"/>
      <c r="E44" s="1286" t="s">
        <v>34</v>
      </c>
      <c r="F44" s="1286"/>
      <c r="G44" s="1286"/>
      <c r="H44" s="1287"/>
      <c r="I44" s="107">
        <v>7346</v>
      </c>
      <c r="J44" s="108">
        <v>7361</v>
      </c>
      <c r="K44" s="108">
        <v>7315</v>
      </c>
      <c r="L44" s="108">
        <v>7034</v>
      </c>
      <c r="M44" s="109">
        <v>6498</v>
      </c>
    </row>
    <row r="45" spans="2:13" ht="27.75" customHeight="1" x14ac:dyDescent="0.15">
      <c r="B45" s="1280"/>
      <c r="C45" s="1281"/>
      <c r="D45" s="106"/>
      <c r="E45" s="1286" t="s">
        <v>35</v>
      </c>
      <c r="F45" s="1286"/>
      <c r="G45" s="1286"/>
      <c r="H45" s="1287"/>
      <c r="I45" s="107">
        <v>16506</v>
      </c>
      <c r="J45" s="108">
        <v>16149</v>
      </c>
      <c r="K45" s="108">
        <v>15436</v>
      </c>
      <c r="L45" s="108">
        <v>15224</v>
      </c>
      <c r="M45" s="109">
        <v>14854</v>
      </c>
    </row>
    <row r="46" spans="2:13" ht="27.75" customHeight="1" x14ac:dyDescent="0.15">
      <c r="B46" s="1280"/>
      <c r="C46" s="1281"/>
      <c r="D46" s="110"/>
      <c r="E46" s="1286" t="s">
        <v>36</v>
      </c>
      <c r="F46" s="1286"/>
      <c r="G46" s="1286"/>
      <c r="H46" s="1287"/>
      <c r="I46" s="107">
        <v>468</v>
      </c>
      <c r="J46" s="108">
        <v>1282</v>
      </c>
      <c r="K46" s="108">
        <v>1170</v>
      </c>
      <c r="L46" s="108">
        <v>1314</v>
      </c>
      <c r="M46" s="109">
        <v>1052</v>
      </c>
    </row>
    <row r="47" spans="2:13" ht="27.75" customHeight="1" x14ac:dyDescent="0.15">
      <c r="B47" s="1280"/>
      <c r="C47" s="1281"/>
      <c r="D47" s="111"/>
      <c r="E47" s="1288" t="s">
        <v>37</v>
      </c>
      <c r="F47" s="1289"/>
      <c r="G47" s="1289"/>
      <c r="H47" s="1290"/>
      <c r="I47" s="107" t="s">
        <v>513</v>
      </c>
      <c r="J47" s="108" t="s">
        <v>513</v>
      </c>
      <c r="K47" s="108" t="s">
        <v>513</v>
      </c>
      <c r="L47" s="108" t="s">
        <v>513</v>
      </c>
      <c r="M47" s="109" t="s">
        <v>513</v>
      </c>
    </row>
    <row r="48" spans="2:13" ht="27.75" customHeight="1" x14ac:dyDescent="0.15">
      <c r="B48" s="1280"/>
      <c r="C48" s="1281"/>
      <c r="D48" s="106"/>
      <c r="E48" s="1286" t="s">
        <v>38</v>
      </c>
      <c r="F48" s="1286"/>
      <c r="G48" s="1286"/>
      <c r="H48" s="1287"/>
      <c r="I48" s="107" t="s">
        <v>513</v>
      </c>
      <c r="J48" s="108" t="s">
        <v>513</v>
      </c>
      <c r="K48" s="108" t="s">
        <v>513</v>
      </c>
      <c r="L48" s="108" t="s">
        <v>513</v>
      </c>
      <c r="M48" s="109" t="s">
        <v>513</v>
      </c>
    </row>
    <row r="49" spans="2:13" ht="27.75" customHeight="1" x14ac:dyDescent="0.15">
      <c r="B49" s="1282"/>
      <c r="C49" s="1283"/>
      <c r="D49" s="106"/>
      <c r="E49" s="1286" t="s">
        <v>39</v>
      </c>
      <c r="F49" s="1286"/>
      <c r="G49" s="1286"/>
      <c r="H49" s="1287"/>
      <c r="I49" s="107" t="s">
        <v>513</v>
      </c>
      <c r="J49" s="108" t="s">
        <v>513</v>
      </c>
      <c r="K49" s="108" t="s">
        <v>513</v>
      </c>
      <c r="L49" s="108" t="s">
        <v>513</v>
      </c>
      <c r="M49" s="109" t="s">
        <v>513</v>
      </c>
    </row>
    <row r="50" spans="2:13" ht="27.75" customHeight="1" x14ac:dyDescent="0.15">
      <c r="B50" s="1291" t="s">
        <v>40</v>
      </c>
      <c r="C50" s="1292"/>
      <c r="D50" s="112"/>
      <c r="E50" s="1286" t="s">
        <v>41</v>
      </c>
      <c r="F50" s="1286"/>
      <c r="G50" s="1286"/>
      <c r="H50" s="1287"/>
      <c r="I50" s="107">
        <v>25170</v>
      </c>
      <c r="J50" s="108">
        <v>26996</v>
      </c>
      <c r="K50" s="108">
        <v>29156</v>
      </c>
      <c r="L50" s="108">
        <v>32360</v>
      </c>
      <c r="M50" s="109">
        <v>33737</v>
      </c>
    </row>
    <row r="51" spans="2:13" ht="27.75" customHeight="1" x14ac:dyDescent="0.15">
      <c r="B51" s="1280"/>
      <c r="C51" s="1281"/>
      <c r="D51" s="106"/>
      <c r="E51" s="1286" t="s">
        <v>42</v>
      </c>
      <c r="F51" s="1286"/>
      <c r="G51" s="1286"/>
      <c r="H51" s="1287"/>
      <c r="I51" s="107">
        <v>94267</v>
      </c>
      <c r="J51" s="108">
        <v>92394</v>
      </c>
      <c r="K51" s="108">
        <v>90988</v>
      </c>
      <c r="L51" s="108">
        <v>89478</v>
      </c>
      <c r="M51" s="109">
        <v>85791</v>
      </c>
    </row>
    <row r="52" spans="2:13" ht="27.75" customHeight="1" x14ac:dyDescent="0.15">
      <c r="B52" s="1282"/>
      <c r="C52" s="1283"/>
      <c r="D52" s="106"/>
      <c r="E52" s="1286" t="s">
        <v>43</v>
      </c>
      <c r="F52" s="1286"/>
      <c r="G52" s="1286"/>
      <c r="H52" s="1287"/>
      <c r="I52" s="107">
        <v>202243</v>
      </c>
      <c r="J52" s="108">
        <v>201787</v>
      </c>
      <c r="K52" s="108">
        <v>203324</v>
      </c>
      <c r="L52" s="108">
        <v>200501</v>
      </c>
      <c r="M52" s="109">
        <v>197668</v>
      </c>
    </row>
    <row r="53" spans="2:13" ht="27.75" customHeight="1" thickBot="1" x14ac:dyDescent="0.2">
      <c r="B53" s="1293" t="s">
        <v>44</v>
      </c>
      <c r="C53" s="1294"/>
      <c r="D53" s="113"/>
      <c r="E53" s="1295" t="s">
        <v>45</v>
      </c>
      <c r="F53" s="1295"/>
      <c r="G53" s="1295"/>
      <c r="H53" s="1296"/>
      <c r="I53" s="114">
        <v>7928</v>
      </c>
      <c r="J53" s="115">
        <v>8180</v>
      </c>
      <c r="K53" s="115">
        <v>6574</v>
      </c>
      <c r="L53" s="115">
        <v>5200</v>
      </c>
      <c r="M53" s="116">
        <v>-6058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AjyhUyrjypV6Q/bH1QxefcR7es6iFWzrFJW+23GVpcdlso9cX/Wm9bvAxdWGQoyO1/TVtq5fKPtmohyXIOf/A==" saltValue="yIRDfjM/LsM/d1DzQdPm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16440</v>
      </c>
      <c r="G55" s="128">
        <v>17105</v>
      </c>
      <c r="H55" s="129">
        <v>16653</v>
      </c>
    </row>
    <row r="56" spans="2:8" ht="52.5" customHeight="1" x14ac:dyDescent="0.15">
      <c r="B56" s="130"/>
      <c r="C56" s="1307" t="s">
        <v>49</v>
      </c>
      <c r="D56" s="1307"/>
      <c r="E56" s="1308"/>
      <c r="F56" s="131">
        <v>4130</v>
      </c>
      <c r="G56" s="131">
        <v>4371</v>
      </c>
      <c r="H56" s="132">
        <v>4805</v>
      </c>
    </row>
    <row r="57" spans="2:8" ht="53.25" customHeight="1" x14ac:dyDescent="0.15">
      <c r="B57" s="130"/>
      <c r="C57" s="1309" t="s">
        <v>50</v>
      </c>
      <c r="D57" s="1309"/>
      <c r="E57" s="1310"/>
      <c r="F57" s="133">
        <v>3474</v>
      </c>
      <c r="G57" s="133">
        <v>5259</v>
      </c>
      <c r="H57" s="134">
        <v>6649</v>
      </c>
    </row>
    <row r="58" spans="2:8" ht="45.75" customHeight="1" x14ac:dyDescent="0.15">
      <c r="B58" s="135"/>
      <c r="C58" s="1297" t="s">
        <v>589</v>
      </c>
      <c r="D58" s="1298"/>
      <c r="E58" s="1299"/>
      <c r="F58" s="136">
        <v>655</v>
      </c>
      <c r="G58" s="136">
        <v>2527</v>
      </c>
      <c r="H58" s="137">
        <v>3986</v>
      </c>
    </row>
    <row r="59" spans="2:8" ht="45.75" customHeight="1" x14ac:dyDescent="0.15">
      <c r="B59" s="135"/>
      <c r="C59" s="1297" t="s">
        <v>593</v>
      </c>
      <c r="D59" s="1298"/>
      <c r="E59" s="1299"/>
      <c r="F59" s="136" t="s">
        <v>594</v>
      </c>
      <c r="G59" s="136">
        <v>20</v>
      </c>
      <c r="H59" s="137">
        <v>42</v>
      </c>
    </row>
    <row r="60" spans="2:8" ht="45.75" customHeight="1" x14ac:dyDescent="0.15">
      <c r="B60" s="135"/>
      <c r="C60" s="1297" t="s">
        <v>590</v>
      </c>
      <c r="D60" s="1298"/>
      <c r="E60" s="1299"/>
      <c r="F60" s="136">
        <v>50</v>
      </c>
      <c r="G60" s="136">
        <v>50</v>
      </c>
      <c r="H60" s="137">
        <v>73</v>
      </c>
    </row>
    <row r="61" spans="2:8" ht="45.75" customHeight="1" x14ac:dyDescent="0.15">
      <c r="B61" s="135"/>
      <c r="C61" s="1297" t="s">
        <v>591</v>
      </c>
      <c r="D61" s="1298"/>
      <c r="E61" s="1299"/>
      <c r="F61" s="136">
        <v>213</v>
      </c>
      <c r="G61" s="136">
        <v>221</v>
      </c>
      <c r="H61" s="137">
        <v>246</v>
      </c>
    </row>
    <row r="62" spans="2:8" ht="45.75" customHeight="1" thickBot="1" x14ac:dyDescent="0.2">
      <c r="B62" s="138"/>
      <c r="C62" s="1300" t="s">
        <v>592</v>
      </c>
      <c r="D62" s="1301"/>
      <c r="E62" s="1302"/>
      <c r="F62" s="139">
        <v>147</v>
      </c>
      <c r="G62" s="139">
        <v>169</v>
      </c>
      <c r="H62" s="140">
        <v>192</v>
      </c>
    </row>
    <row r="63" spans="2:8" ht="52.5" customHeight="1" thickBot="1" x14ac:dyDescent="0.2">
      <c r="B63" s="141"/>
      <c r="C63" s="1303" t="s">
        <v>51</v>
      </c>
      <c r="D63" s="1303"/>
      <c r="E63" s="1304"/>
      <c r="F63" s="142">
        <v>24044</v>
      </c>
      <c r="G63" s="142">
        <v>26735</v>
      </c>
      <c r="H63" s="143">
        <v>28106</v>
      </c>
    </row>
    <row r="64" spans="2:8" ht="15" customHeight="1" x14ac:dyDescent="0.15"/>
  </sheetData>
  <sheetProtection algorithmName="SHA-512" hashValue="f3n+heFcSObKieBHPlpZOqIKTxBxxn115QxHIbFyS/LeW1Tj4rZOqFAIQzdgKQ2Gzvwd9dOX1icMnnnA+Xqp7g==" saltValue="V7XVor5/eBjlz3sSLQ1X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612</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610</v>
      </c>
    </row>
    <row r="50" spans="1:109" ht="13.5" x14ac:dyDescent="0.15">
      <c r="B50" s="389"/>
      <c r="G50" s="1311"/>
      <c r="H50" s="1311"/>
      <c r="I50" s="1311"/>
      <c r="J50" s="1311"/>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4" t="s">
        <v>554</v>
      </c>
      <c r="BQ50" s="1314"/>
      <c r="BR50" s="1314"/>
      <c r="BS50" s="1314"/>
      <c r="BT50" s="1314"/>
      <c r="BU50" s="1314"/>
      <c r="BV50" s="1314"/>
      <c r="BW50" s="1314"/>
      <c r="BX50" s="1314" t="s">
        <v>555</v>
      </c>
      <c r="BY50" s="1314"/>
      <c r="BZ50" s="1314"/>
      <c r="CA50" s="1314"/>
      <c r="CB50" s="1314"/>
      <c r="CC50" s="1314"/>
      <c r="CD50" s="1314"/>
      <c r="CE50" s="1314"/>
      <c r="CF50" s="1314" t="s">
        <v>556</v>
      </c>
      <c r="CG50" s="1314"/>
      <c r="CH50" s="1314"/>
      <c r="CI50" s="1314"/>
      <c r="CJ50" s="1314"/>
      <c r="CK50" s="1314"/>
      <c r="CL50" s="1314"/>
      <c r="CM50" s="1314"/>
      <c r="CN50" s="1314" t="s">
        <v>557</v>
      </c>
      <c r="CO50" s="1314"/>
      <c r="CP50" s="1314"/>
      <c r="CQ50" s="1314"/>
      <c r="CR50" s="1314"/>
      <c r="CS50" s="1314"/>
      <c r="CT50" s="1314"/>
      <c r="CU50" s="1314"/>
      <c r="CV50" s="1314" t="s">
        <v>558</v>
      </c>
      <c r="CW50" s="1314"/>
      <c r="CX50" s="1314"/>
      <c r="CY50" s="1314"/>
      <c r="CZ50" s="1314"/>
      <c r="DA50" s="1314"/>
      <c r="DB50" s="1314"/>
      <c r="DC50" s="1314"/>
    </row>
    <row r="51" spans="1:109" ht="13.5" customHeight="1" x14ac:dyDescent="0.15">
      <c r="B51" s="389"/>
      <c r="G51" s="1322"/>
      <c r="H51" s="1322"/>
      <c r="I51" s="1332"/>
      <c r="J51" s="1332"/>
      <c r="K51" s="1316"/>
      <c r="L51" s="1316"/>
      <c r="M51" s="1316"/>
      <c r="N51" s="1316"/>
      <c r="AM51" s="396"/>
      <c r="AN51" s="1315" t="s">
        <v>609</v>
      </c>
      <c r="AO51" s="1315"/>
      <c r="AP51" s="1315"/>
      <c r="AQ51" s="1315"/>
      <c r="AR51" s="1315"/>
      <c r="AS51" s="1315"/>
      <c r="AT51" s="1315"/>
      <c r="AU51" s="1315"/>
      <c r="AV51" s="1315"/>
      <c r="AW51" s="1315"/>
      <c r="AX51" s="1315"/>
      <c r="AY51" s="1315"/>
      <c r="AZ51" s="1315"/>
      <c r="BA51" s="1315"/>
      <c r="BB51" s="1315" t="s">
        <v>607</v>
      </c>
      <c r="BC51" s="1315"/>
      <c r="BD51" s="1315"/>
      <c r="BE51" s="1315"/>
      <c r="BF51" s="1315"/>
      <c r="BG51" s="1315"/>
      <c r="BH51" s="1315"/>
      <c r="BI51" s="1315"/>
      <c r="BJ51" s="1315"/>
      <c r="BK51" s="1315"/>
      <c r="BL51" s="1315"/>
      <c r="BM51" s="1315"/>
      <c r="BN51" s="1315"/>
      <c r="BO51" s="1315"/>
      <c r="BP51" s="1313">
        <v>8.5</v>
      </c>
      <c r="BQ51" s="1313"/>
      <c r="BR51" s="1313"/>
      <c r="BS51" s="1313"/>
      <c r="BT51" s="1313"/>
      <c r="BU51" s="1313"/>
      <c r="BV51" s="1313"/>
      <c r="BW51" s="1313"/>
      <c r="BX51" s="1313">
        <v>8.6999999999999993</v>
      </c>
      <c r="BY51" s="1313"/>
      <c r="BZ51" s="1313"/>
      <c r="CA51" s="1313"/>
      <c r="CB51" s="1313"/>
      <c r="CC51" s="1313"/>
      <c r="CD51" s="1313"/>
      <c r="CE51" s="1313"/>
      <c r="CF51" s="1313">
        <v>6.9</v>
      </c>
      <c r="CG51" s="1313"/>
      <c r="CH51" s="1313"/>
      <c r="CI51" s="1313"/>
      <c r="CJ51" s="1313"/>
      <c r="CK51" s="1313"/>
      <c r="CL51" s="1313"/>
      <c r="CM51" s="1313"/>
      <c r="CN51" s="1313">
        <v>5.4</v>
      </c>
      <c r="CO51" s="1313"/>
      <c r="CP51" s="1313"/>
      <c r="CQ51" s="1313"/>
      <c r="CR51" s="1313"/>
      <c r="CS51" s="1313"/>
      <c r="CT51" s="1313"/>
      <c r="CU51" s="1313"/>
      <c r="CV51" s="1313"/>
      <c r="CW51" s="1313"/>
      <c r="CX51" s="1313"/>
      <c r="CY51" s="1313"/>
      <c r="CZ51" s="1313"/>
      <c r="DA51" s="1313"/>
      <c r="DB51" s="1313"/>
      <c r="DC51" s="1313"/>
    </row>
    <row r="52" spans="1:109" ht="13.5" x14ac:dyDescent="0.15">
      <c r="B52" s="389"/>
      <c r="G52" s="1322"/>
      <c r="H52" s="1322"/>
      <c r="I52" s="1332"/>
      <c r="J52" s="1332"/>
      <c r="K52" s="1316"/>
      <c r="L52" s="1316"/>
      <c r="M52" s="1316"/>
      <c r="N52" s="1316"/>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4"/>
      <c r="B53" s="389"/>
      <c r="G53" s="1322"/>
      <c r="H53" s="1322"/>
      <c r="I53" s="1311"/>
      <c r="J53" s="1311"/>
      <c r="K53" s="1316"/>
      <c r="L53" s="1316"/>
      <c r="M53" s="1316"/>
      <c r="N53" s="1316"/>
      <c r="AM53" s="396"/>
      <c r="AN53" s="1315"/>
      <c r="AO53" s="1315"/>
      <c r="AP53" s="1315"/>
      <c r="AQ53" s="1315"/>
      <c r="AR53" s="1315"/>
      <c r="AS53" s="1315"/>
      <c r="AT53" s="1315"/>
      <c r="AU53" s="1315"/>
      <c r="AV53" s="1315"/>
      <c r="AW53" s="1315"/>
      <c r="AX53" s="1315"/>
      <c r="AY53" s="1315"/>
      <c r="AZ53" s="1315"/>
      <c r="BA53" s="1315"/>
      <c r="BB53" s="1315" t="s">
        <v>614</v>
      </c>
      <c r="BC53" s="1315"/>
      <c r="BD53" s="1315"/>
      <c r="BE53" s="1315"/>
      <c r="BF53" s="1315"/>
      <c r="BG53" s="1315"/>
      <c r="BH53" s="1315"/>
      <c r="BI53" s="1315"/>
      <c r="BJ53" s="1315"/>
      <c r="BK53" s="1315"/>
      <c r="BL53" s="1315"/>
      <c r="BM53" s="1315"/>
      <c r="BN53" s="1315"/>
      <c r="BO53" s="1315"/>
      <c r="BP53" s="1313">
        <v>58</v>
      </c>
      <c r="BQ53" s="1313"/>
      <c r="BR53" s="1313"/>
      <c r="BS53" s="1313"/>
      <c r="BT53" s="1313"/>
      <c r="BU53" s="1313"/>
      <c r="BV53" s="1313"/>
      <c r="BW53" s="1313"/>
      <c r="BX53" s="1313">
        <v>59.4</v>
      </c>
      <c r="BY53" s="1313"/>
      <c r="BZ53" s="1313"/>
      <c r="CA53" s="1313"/>
      <c r="CB53" s="1313"/>
      <c r="CC53" s="1313"/>
      <c r="CD53" s="1313"/>
      <c r="CE53" s="1313"/>
      <c r="CF53" s="1313">
        <v>58.5</v>
      </c>
      <c r="CG53" s="1313"/>
      <c r="CH53" s="1313"/>
      <c r="CI53" s="1313"/>
      <c r="CJ53" s="1313"/>
      <c r="CK53" s="1313"/>
      <c r="CL53" s="1313"/>
      <c r="CM53" s="1313"/>
      <c r="CN53" s="1313">
        <v>53.5</v>
      </c>
      <c r="CO53" s="1313"/>
      <c r="CP53" s="1313"/>
      <c r="CQ53" s="1313"/>
      <c r="CR53" s="1313"/>
      <c r="CS53" s="1313"/>
      <c r="CT53" s="1313"/>
      <c r="CU53" s="1313"/>
      <c r="CV53" s="1313">
        <v>57.5</v>
      </c>
      <c r="CW53" s="1313"/>
      <c r="CX53" s="1313"/>
      <c r="CY53" s="1313"/>
      <c r="CZ53" s="1313"/>
      <c r="DA53" s="1313"/>
      <c r="DB53" s="1313"/>
      <c r="DC53" s="1313"/>
    </row>
    <row r="54" spans="1:109" ht="13.5" x14ac:dyDescent="0.15">
      <c r="A54" s="404"/>
      <c r="B54" s="389"/>
      <c r="G54" s="1322"/>
      <c r="H54" s="1322"/>
      <c r="I54" s="1311"/>
      <c r="J54" s="1311"/>
      <c r="K54" s="1316"/>
      <c r="L54" s="1316"/>
      <c r="M54" s="1316"/>
      <c r="N54" s="1316"/>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4"/>
      <c r="B55" s="389"/>
      <c r="G55" s="1311"/>
      <c r="H55" s="1311"/>
      <c r="I55" s="1311"/>
      <c r="J55" s="1311"/>
      <c r="K55" s="1316"/>
      <c r="L55" s="1316"/>
      <c r="M55" s="1316"/>
      <c r="N55" s="1316"/>
      <c r="AN55" s="1314" t="s">
        <v>608</v>
      </c>
      <c r="AO55" s="1314"/>
      <c r="AP55" s="1314"/>
      <c r="AQ55" s="1314"/>
      <c r="AR55" s="1314"/>
      <c r="AS55" s="1314"/>
      <c r="AT55" s="1314"/>
      <c r="AU55" s="1314"/>
      <c r="AV55" s="1314"/>
      <c r="AW55" s="1314"/>
      <c r="AX55" s="1314"/>
      <c r="AY55" s="1314"/>
      <c r="AZ55" s="1314"/>
      <c r="BA55" s="1314"/>
      <c r="BB55" s="1315" t="s">
        <v>607</v>
      </c>
      <c r="BC55" s="1315"/>
      <c r="BD55" s="1315"/>
      <c r="BE55" s="1315"/>
      <c r="BF55" s="1315"/>
      <c r="BG55" s="1315"/>
      <c r="BH55" s="1315"/>
      <c r="BI55" s="1315"/>
      <c r="BJ55" s="1315"/>
      <c r="BK55" s="1315"/>
      <c r="BL55" s="1315"/>
      <c r="BM55" s="1315"/>
      <c r="BN55" s="1315"/>
      <c r="BO55" s="1315"/>
      <c r="BP55" s="1313">
        <v>38.9</v>
      </c>
      <c r="BQ55" s="1313"/>
      <c r="BR55" s="1313"/>
      <c r="BS55" s="1313"/>
      <c r="BT55" s="1313"/>
      <c r="BU55" s="1313"/>
      <c r="BV55" s="1313"/>
      <c r="BW55" s="1313"/>
      <c r="BX55" s="1313">
        <v>37.6</v>
      </c>
      <c r="BY55" s="1313"/>
      <c r="BZ55" s="1313"/>
      <c r="CA55" s="1313"/>
      <c r="CB55" s="1313"/>
      <c r="CC55" s="1313"/>
      <c r="CD55" s="1313"/>
      <c r="CE55" s="1313"/>
      <c r="CF55" s="1313">
        <v>34</v>
      </c>
      <c r="CG55" s="1313"/>
      <c r="CH55" s="1313"/>
      <c r="CI55" s="1313"/>
      <c r="CJ55" s="1313"/>
      <c r="CK55" s="1313"/>
      <c r="CL55" s="1313"/>
      <c r="CM55" s="1313"/>
      <c r="CN55" s="1313">
        <v>33.9</v>
      </c>
      <c r="CO55" s="1313"/>
      <c r="CP55" s="1313"/>
      <c r="CQ55" s="1313"/>
      <c r="CR55" s="1313"/>
      <c r="CS55" s="1313"/>
      <c r="CT55" s="1313"/>
      <c r="CU55" s="1313"/>
      <c r="CV55" s="1313">
        <v>31.5</v>
      </c>
      <c r="CW55" s="1313"/>
      <c r="CX55" s="1313"/>
      <c r="CY55" s="1313"/>
      <c r="CZ55" s="1313"/>
      <c r="DA55" s="1313"/>
      <c r="DB55" s="1313"/>
      <c r="DC55" s="1313"/>
    </row>
    <row r="56" spans="1:109" ht="13.5" x14ac:dyDescent="0.15">
      <c r="A56" s="404"/>
      <c r="B56" s="389"/>
      <c r="G56" s="1311"/>
      <c r="H56" s="1311"/>
      <c r="I56" s="1311"/>
      <c r="J56" s="1311"/>
      <c r="K56" s="1316"/>
      <c r="L56" s="1316"/>
      <c r="M56" s="1316"/>
      <c r="N56" s="1316"/>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x14ac:dyDescent="0.15">
      <c r="B57" s="410"/>
      <c r="G57" s="1311"/>
      <c r="H57" s="1311"/>
      <c r="I57" s="1317"/>
      <c r="J57" s="1317"/>
      <c r="K57" s="1316"/>
      <c r="L57" s="1316"/>
      <c r="M57" s="1316"/>
      <c r="N57" s="1316"/>
      <c r="AM57" s="388"/>
      <c r="AN57" s="1314"/>
      <c r="AO57" s="1314"/>
      <c r="AP57" s="1314"/>
      <c r="AQ57" s="1314"/>
      <c r="AR57" s="1314"/>
      <c r="AS57" s="1314"/>
      <c r="AT57" s="1314"/>
      <c r="AU57" s="1314"/>
      <c r="AV57" s="1314"/>
      <c r="AW57" s="1314"/>
      <c r="AX57" s="1314"/>
      <c r="AY57" s="1314"/>
      <c r="AZ57" s="1314"/>
      <c r="BA57" s="1314"/>
      <c r="BB57" s="1315" t="s">
        <v>614</v>
      </c>
      <c r="BC57" s="1315"/>
      <c r="BD57" s="1315"/>
      <c r="BE57" s="1315"/>
      <c r="BF57" s="1315"/>
      <c r="BG57" s="1315"/>
      <c r="BH57" s="1315"/>
      <c r="BI57" s="1315"/>
      <c r="BJ57" s="1315"/>
      <c r="BK57" s="1315"/>
      <c r="BL57" s="1315"/>
      <c r="BM57" s="1315"/>
      <c r="BN57" s="1315"/>
      <c r="BO57" s="1315"/>
      <c r="BP57" s="1313">
        <v>59.3</v>
      </c>
      <c r="BQ57" s="1313"/>
      <c r="BR57" s="1313"/>
      <c r="BS57" s="1313"/>
      <c r="BT57" s="1313"/>
      <c r="BU57" s="1313"/>
      <c r="BV57" s="1313"/>
      <c r="BW57" s="1313"/>
      <c r="BX57" s="1313">
        <v>60</v>
      </c>
      <c r="BY57" s="1313"/>
      <c r="BZ57" s="1313"/>
      <c r="CA57" s="1313"/>
      <c r="CB57" s="1313"/>
      <c r="CC57" s="1313"/>
      <c r="CD57" s="1313"/>
      <c r="CE57" s="1313"/>
      <c r="CF57" s="1313">
        <v>61.1</v>
      </c>
      <c r="CG57" s="1313"/>
      <c r="CH57" s="1313"/>
      <c r="CI57" s="1313"/>
      <c r="CJ57" s="1313"/>
      <c r="CK57" s="1313"/>
      <c r="CL57" s="1313"/>
      <c r="CM57" s="1313"/>
      <c r="CN57" s="1313">
        <v>61.9</v>
      </c>
      <c r="CO57" s="1313"/>
      <c r="CP57" s="1313"/>
      <c r="CQ57" s="1313"/>
      <c r="CR57" s="1313"/>
      <c r="CS57" s="1313"/>
      <c r="CT57" s="1313"/>
      <c r="CU57" s="1313"/>
      <c r="CV57" s="1313">
        <v>62.6</v>
      </c>
      <c r="CW57" s="1313"/>
      <c r="CX57" s="1313"/>
      <c r="CY57" s="1313"/>
      <c r="CZ57" s="1313"/>
      <c r="DA57" s="1313"/>
      <c r="DB57" s="1313"/>
      <c r="DC57" s="1313"/>
      <c r="DD57" s="415"/>
      <c r="DE57" s="410"/>
    </row>
    <row r="58" spans="1:109" s="404" customFormat="1" ht="13.5" x14ac:dyDescent="0.15">
      <c r="A58" s="388"/>
      <c r="B58" s="410"/>
      <c r="G58" s="1311"/>
      <c r="H58" s="1311"/>
      <c r="I58" s="1317"/>
      <c r="J58" s="1317"/>
      <c r="K58" s="1316"/>
      <c r="L58" s="1316"/>
      <c r="M58" s="1316"/>
      <c r="N58" s="1316"/>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613</v>
      </c>
    </row>
    <row r="64" spans="1:109" ht="13.5" x14ac:dyDescent="0.15">
      <c r="B64" s="389"/>
      <c r="G64" s="405"/>
      <c r="I64" s="407"/>
      <c r="J64" s="407"/>
      <c r="K64" s="407"/>
      <c r="L64" s="407"/>
      <c r="M64" s="407"/>
      <c r="N64" s="406"/>
      <c r="AM64" s="405"/>
      <c r="AN64" s="405" t="s">
        <v>612</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611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610</v>
      </c>
    </row>
    <row r="72" spans="2:107" ht="13.5" x14ac:dyDescent="0.15">
      <c r="B72" s="389"/>
      <c r="G72" s="1311"/>
      <c r="H72" s="1311"/>
      <c r="I72" s="1311"/>
      <c r="J72" s="1311"/>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4" t="s">
        <v>554</v>
      </c>
      <c r="BQ72" s="1314"/>
      <c r="BR72" s="1314"/>
      <c r="BS72" s="1314"/>
      <c r="BT72" s="1314"/>
      <c r="BU72" s="1314"/>
      <c r="BV72" s="1314"/>
      <c r="BW72" s="1314"/>
      <c r="BX72" s="1314" t="s">
        <v>555</v>
      </c>
      <c r="BY72" s="1314"/>
      <c r="BZ72" s="1314"/>
      <c r="CA72" s="1314"/>
      <c r="CB72" s="1314"/>
      <c r="CC72" s="1314"/>
      <c r="CD72" s="1314"/>
      <c r="CE72" s="1314"/>
      <c r="CF72" s="1314" t="s">
        <v>556</v>
      </c>
      <c r="CG72" s="1314"/>
      <c r="CH72" s="1314"/>
      <c r="CI72" s="1314"/>
      <c r="CJ72" s="1314"/>
      <c r="CK72" s="1314"/>
      <c r="CL72" s="1314"/>
      <c r="CM72" s="1314"/>
      <c r="CN72" s="1314" t="s">
        <v>557</v>
      </c>
      <c r="CO72" s="1314"/>
      <c r="CP72" s="1314"/>
      <c r="CQ72" s="1314"/>
      <c r="CR72" s="1314"/>
      <c r="CS72" s="1314"/>
      <c r="CT72" s="1314"/>
      <c r="CU72" s="1314"/>
      <c r="CV72" s="1314" t="s">
        <v>558</v>
      </c>
      <c r="CW72" s="1314"/>
      <c r="CX72" s="1314"/>
      <c r="CY72" s="1314"/>
      <c r="CZ72" s="1314"/>
      <c r="DA72" s="1314"/>
      <c r="DB72" s="1314"/>
      <c r="DC72" s="1314"/>
    </row>
    <row r="73" spans="2:107" ht="13.5" x14ac:dyDescent="0.15">
      <c r="B73" s="389"/>
      <c r="G73" s="1322"/>
      <c r="H73" s="1322"/>
      <c r="I73" s="1322"/>
      <c r="J73" s="1322"/>
      <c r="K73" s="1312"/>
      <c r="L73" s="1312"/>
      <c r="M73" s="1312"/>
      <c r="N73" s="1312"/>
      <c r="AM73" s="396"/>
      <c r="AN73" s="1315" t="s">
        <v>609</v>
      </c>
      <c r="AO73" s="1315"/>
      <c r="AP73" s="1315"/>
      <c r="AQ73" s="1315"/>
      <c r="AR73" s="1315"/>
      <c r="AS73" s="1315"/>
      <c r="AT73" s="1315"/>
      <c r="AU73" s="1315"/>
      <c r="AV73" s="1315"/>
      <c r="AW73" s="1315"/>
      <c r="AX73" s="1315"/>
      <c r="AY73" s="1315"/>
      <c r="AZ73" s="1315"/>
      <c r="BA73" s="1315"/>
      <c r="BB73" s="1315" t="s">
        <v>607</v>
      </c>
      <c r="BC73" s="1315"/>
      <c r="BD73" s="1315"/>
      <c r="BE73" s="1315"/>
      <c r="BF73" s="1315"/>
      <c r="BG73" s="1315"/>
      <c r="BH73" s="1315"/>
      <c r="BI73" s="1315"/>
      <c r="BJ73" s="1315"/>
      <c r="BK73" s="1315"/>
      <c r="BL73" s="1315"/>
      <c r="BM73" s="1315"/>
      <c r="BN73" s="1315"/>
      <c r="BO73" s="1315"/>
      <c r="BP73" s="1313">
        <v>8.5</v>
      </c>
      <c r="BQ73" s="1313"/>
      <c r="BR73" s="1313"/>
      <c r="BS73" s="1313"/>
      <c r="BT73" s="1313"/>
      <c r="BU73" s="1313"/>
      <c r="BV73" s="1313"/>
      <c r="BW73" s="1313"/>
      <c r="BX73" s="1313">
        <v>8.6999999999999993</v>
      </c>
      <c r="BY73" s="1313"/>
      <c r="BZ73" s="1313"/>
      <c r="CA73" s="1313"/>
      <c r="CB73" s="1313"/>
      <c r="CC73" s="1313"/>
      <c r="CD73" s="1313"/>
      <c r="CE73" s="1313"/>
      <c r="CF73" s="1313">
        <v>6.9</v>
      </c>
      <c r="CG73" s="1313"/>
      <c r="CH73" s="1313"/>
      <c r="CI73" s="1313"/>
      <c r="CJ73" s="1313"/>
      <c r="CK73" s="1313"/>
      <c r="CL73" s="1313"/>
      <c r="CM73" s="1313"/>
      <c r="CN73" s="1313">
        <v>5.4</v>
      </c>
      <c r="CO73" s="1313"/>
      <c r="CP73" s="1313"/>
      <c r="CQ73" s="1313"/>
      <c r="CR73" s="1313"/>
      <c r="CS73" s="1313"/>
      <c r="CT73" s="1313"/>
      <c r="CU73" s="1313"/>
      <c r="CV73" s="1313"/>
      <c r="CW73" s="1313"/>
      <c r="CX73" s="1313"/>
      <c r="CY73" s="1313"/>
      <c r="CZ73" s="1313"/>
      <c r="DA73" s="1313"/>
      <c r="DB73" s="1313"/>
      <c r="DC73" s="1313"/>
    </row>
    <row r="74" spans="2:107" ht="13.5" x14ac:dyDescent="0.15">
      <c r="B74" s="389"/>
      <c r="G74" s="1322"/>
      <c r="H74" s="1322"/>
      <c r="I74" s="1322"/>
      <c r="J74" s="1322"/>
      <c r="K74" s="1312"/>
      <c r="L74" s="1312"/>
      <c r="M74" s="1312"/>
      <c r="N74" s="1312"/>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9"/>
      <c r="G75" s="1322"/>
      <c r="H75" s="1322"/>
      <c r="I75" s="1311"/>
      <c r="J75" s="1311"/>
      <c r="K75" s="1316"/>
      <c r="L75" s="1316"/>
      <c r="M75" s="1316"/>
      <c r="N75" s="1316"/>
      <c r="AM75" s="396"/>
      <c r="AN75" s="1315"/>
      <c r="AO75" s="1315"/>
      <c r="AP75" s="1315"/>
      <c r="AQ75" s="1315"/>
      <c r="AR75" s="1315"/>
      <c r="AS75" s="1315"/>
      <c r="AT75" s="1315"/>
      <c r="AU75" s="1315"/>
      <c r="AV75" s="1315"/>
      <c r="AW75" s="1315"/>
      <c r="AX75" s="1315"/>
      <c r="AY75" s="1315"/>
      <c r="AZ75" s="1315"/>
      <c r="BA75" s="1315"/>
      <c r="BB75" s="1315" t="s">
        <v>606</v>
      </c>
      <c r="BC75" s="1315"/>
      <c r="BD75" s="1315"/>
      <c r="BE75" s="1315"/>
      <c r="BF75" s="1315"/>
      <c r="BG75" s="1315"/>
      <c r="BH75" s="1315"/>
      <c r="BI75" s="1315"/>
      <c r="BJ75" s="1315"/>
      <c r="BK75" s="1315"/>
      <c r="BL75" s="1315"/>
      <c r="BM75" s="1315"/>
      <c r="BN75" s="1315"/>
      <c r="BO75" s="1315"/>
      <c r="BP75" s="1313">
        <v>4.7</v>
      </c>
      <c r="BQ75" s="1313"/>
      <c r="BR75" s="1313"/>
      <c r="BS75" s="1313"/>
      <c r="BT75" s="1313"/>
      <c r="BU75" s="1313"/>
      <c r="BV75" s="1313"/>
      <c r="BW75" s="1313"/>
      <c r="BX75" s="1313">
        <v>4.4000000000000004</v>
      </c>
      <c r="BY75" s="1313"/>
      <c r="BZ75" s="1313"/>
      <c r="CA75" s="1313"/>
      <c r="CB75" s="1313"/>
      <c r="CC75" s="1313"/>
      <c r="CD75" s="1313"/>
      <c r="CE75" s="1313"/>
      <c r="CF75" s="1313">
        <v>5</v>
      </c>
      <c r="CG75" s="1313"/>
      <c r="CH75" s="1313"/>
      <c r="CI75" s="1313"/>
      <c r="CJ75" s="1313"/>
      <c r="CK75" s="1313"/>
      <c r="CL75" s="1313"/>
      <c r="CM75" s="1313"/>
      <c r="CN75" s="1313">
        <v>5.0999999999999996</v>
      </c>
      <c r="CO75" s="1313"/>
      <c r="CP75" s="1313"/>
      <c r="CQ75" s="1313"/>
      <c r="CR75" s="1313"/>
      <c r="CS75" s="1313"/>
      <c r="CT75" s="1313"/>
      <c r="CU75" s="1313"/>
      <c r="CV75" s="1313">
        <v>6.3</v>
      </c>
      <c r="CW75" s="1313"/>
      <c r="CX75" s="1313"/>
      <c r="CY75" s="1313"/>
      <c r="CZ75" s="1313"/>
      <c r="DA75" s="1313"/>
      <c r="DB75" s="1313"/>
      <c r="DC75" s="1313"/>
    </row>
    <row r="76" spans="2:107" ht="13.5" x14ac:dyDescent="0.15">
      <c r="B76" s="389"/>
      <c r="G76" s="1322"/>
      <c r="H76" s="1322"/>
      <c r="I76" s="1311"/>
      <c r="J76" s="1311"/>
      <c r="K76" s="1316"/>
      <c r="L76" s="1316"/>
      <c r="M76" s="1316"/>
      <c r="N76" s="1316"/>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9"/>
      <c r="G77" s="1311"/>
      <c r="H77" s="1311"/>
      <c r="I77" s="1311"/>
      <c r="J77" s="1311"/>
      <c r="K77" s="1312"/>
      <c r="L77" s="1312"/>
      <c r="M77" s="1312"/>
      <c r="N77" s="1312"/>
      <c r="AN77" s="1314" t="s">
        <v>608</v>
      </c>
      <c r="AO77" s="1314"/>
      <c r="AP77" s="1314"/>
      <c r="AQ77" s="1314"/>
      <c r="AR77" s="1314"/>
      <c r="AS77" s="1314"/>
      <c r="AT77" s="1314"/>
      <c r="AU77" s="1314"/>
      <c r="AV77" s="1314"/>
      <c r="AW77" s="1314"/>
      <c r="AX77" s="1314"/>
      <c r="AY77" s="1314"/>
      <c r="AZ77" s="1314"/>
      <c r="BA77" s="1314"/>
      <c r="BB77" s="1315" t="s">
        <v>607</v>
      </c>
      <c r="BC77" s="1315"/>
      <c r="BD77" s="1315"/>
      <c r="BE77" s="1315"/>
      <c r="BF77" s="1315"/>
      <c r="BG77" s="1315"/>
      <c r="BH77" s="1315"/>
      <c r="BI77" s="1315"/>
      <c r="BJ77" s="1315"/>
      <c r="BK77" s="1315"/>
      <c r="BL77" s="1315"/>
      <c r="BM77" s="1315"/>
      <c r="BN77" s="1315"/>
      <c r="BO77" s="1315"/>
      <c r="BP77" s="1313">
        <v>38.9</v>
      </c>
      <c r="BQ77" s="1313"/>
      <c r="BR77" s="1313"/>
      <c r="BS77" s="1313"/>
      <c r="BT77" s="1313"/>
      <c r="BU77" s="1313"/>
      <c r="BV77" s="1313"/>
      <c r="BW77" s="1313"/>
      <c r="BX77" s="1313">
        <v>37.6</v>
      </c>
      <c r="BY77" s="1313"/>
      <c r="BZ77" s="1313"/>
      <c r="CA77" s="1313"/>
      <c r="CB77" s="1313"/>
      <c r="CC77" s="1313"/>
      <c r="CD77" s="1313"/>
      <c r="CE77" s="1313"/>
      <c r="CF77" s="1313">
        <v>34</v>
      </c>
      <c r="CG77" s="1313"/>
      <c r="CH77" s="1313"/>
      <c r="CI77" s="1313"/>
      <c r="CJ77" s="1313"/>
      <c r="CK77" s="1313"/>
      <c r="CL77" s="1313"/>
      <c r="CM77" s="1313"/>
      <c r="CN77" s="1313">
        <v>33.9</v>
      </c>
      <c r="CO77" s="1313"/>
      <c r="CP77" s="1313"/>
      <c r="CQ77" s="1313"/>
      <c r="CR77" s="1313"/>
      <c r="CS77" s="1313"/>
      <c r="CT77" s="1313"/>
      <c r="CU77" s="1313"/>
      <c r="CV77" s="1313">
        <v>31.5</v>
      </c>
      <c r="CW77" s="1313"/>
      <c r="CX77" s="1313"/>
      <c r="CY77" s="1313"/>
      <c r="CZ77" s="1313"/>
      <c r="DA77" s="1313"/>
      <c r="DB77" s="1313"/>
      <c r="DC77" s="1313"/>
    </row>
    <row r="78" spans="2:107" ht="13.5" x14ac:dyDescent="0.15">
      <c r="B78" s="389"/>
      <c r="G78" s="1311"/>
      <c r="H78" s="1311"/>
      <c r="I78" s="1311"/>
      <c r="J78" s="1311"/>
      <c r="K78" s="1312"/>
      <c r="L78" s="1312"/>
      <c r="M78" s="1312"/>
      <c r="N78" s="1312"/>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9"/>
      <c r="G79" s="1311"/>
      <c r="H79" s="1311"/>
      <c r="I79" s="1317"/>
      <c r="J79" s="1317"/>
      <c r="K79" s="1318"/>
      <c r="L79" s="1318"/>
      <c r="M79" s="1318"/>
      <c r="N79" s="1318"/>
      <c r="AN79" s="1314"/>
      <c r="AO79" s="1314"/>
      <c r="AP79" s="1314"/>
      <c r="AQ79" s="1314"/>
      <c r="AR79" s="1314"/>
      <c r="AS79" s="1314"/>
      <c r="AT79" s="1314"/>
      <c r="AU79" s="1314"/>
      <c r="AV79" s="1314"/>
      <c r="AW79" s="1314"/>
      <c r="AX79" s="1314"/>
      <c r="AY79" s="1314"/>
      <c r="AZ79" s="1314"/>
      <c r="BA79" s="1314"/>
      <c r="BB79" s="1315" t="s">
        <v>606</v>
      </c>
      <c r="BC79" s="1315"/>
      <c r="BD79" s="1315"/>
      <c r="BE79" s="1315"/>
      <c r="BF79" s="1315"/>
      <c r="BG79" s="1315"/>
      <c r="BH79" s="1315"/>
      <c r="BI79" s="1315"/>
      <c r="BJ79" s="1315"/>
      <c r="BK79" s="1315"/>
      <c r="BL79" s="1315"/>
      <c r="BM79" s="1315"/>
      <c r="BN79" s="1315"/>
      <c r="BO79" s="1315"/>
      <c r="BP79" s="1313">
        <v>6.4</v>
      </c>
      <c r="BQ79" s="1313"/>
      <c r="BR79" s="1313"/>
      <c r="BS79" s="1313"/>
      <c r="BT79" s="1313"/>
      <c r="BU79" s="1313"/>
      <c r="BV79" s="1313"/>
      <c r="BW79" s="1313"/>
      <c r="BX79" s="1313">
        <v>6.1</v>
      </c>
      <c r="BY79" s="1313"/>
      <c r="BZ79" s="1313"/>
      <c r="CA79" s="1313"/>
      <c r="CB79" s="1313"/>
      <c r="CC79" s="1313"/>
      <c r="CD79" s="1313"/>
      <c r="CE79" s="1313"/>
      <c r="CF79" s="1313">
        <v>5.9</v>
      </c>
      <c r="CG79" s="1313"/>
      <c r="CH79" s="1313"/>
      <c r="CI79" s="1313"/>
      <c r="CJ79" s="1313"/>
      <c r="CK79" s="1313"/>
      <c r="CL79" s="1313"/>
      <c r="CM79" s="1313"/>
      <c r="CN79" s="1313">
        <v>5.7</v>
      </c>
      <c r="CO79" s="1313"/>
      <c r="CP79" s="1313"/>
      <c r="CQ79" s="1313"/>
      <c r="CR79" s="1313"/>
      <c r="CS79" s="1313"/>
      <c r="CT79" s="1313"/>
      <c r="CU79" s="1313"/>
      <c r="CV79" s="1313">
        <v>5.4</v>
      </c>
      <c r="CW79" s="1313"/>
      <c r="CX79" s="1313"/>
      <c r="CY79" s="1313"/>
      <c r="CZ79" s="1313"/>
      <c r="DA79" s="1313"/>
      <c r="DB79" s="1313"/>
      <c r="DC79" s="1313"/>
    </row>
    <row r="80" spans="2:107" ht="13.5" x14ac:dyDescent="0.15">
      <c r="B80" s="389"/>
      <c r="G80" s="1311"/>
      <c r="H80" s="1311"/>
      <c r="I80" s="1317"/>
      <c r="J80" s="1317"/>
      <c r="K80" s="1318"/>
      <c r="L80" s="1318"/>
      <c r="M80" s="1318"/>
      <c r="N80" s="1318"/>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ztk0JMA2b7L75PzwP5EjVTZBPXyODNXZ9snImth6pXJ08ECgEtk+Xte8AYSXhZL/Wj//Ev/S3ZxfuGcnxyXLw==" saltValue="4SV9wO+KiptcvOxbR0znc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JF4UCN46wu+KRsLUUPZ20nekeVpw27QM26Hlgnd171+MZZEqY55UVMItblX3AxADLYexXNJCHRTCC8uC4HELcw==" saltValue="v9bxrEmxiIVuRD2XJqd3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2s9JQ7TIgWfmWVDUeYrInOFB8UmZcgAvds916I4wf3df0Xk0RYMff4VvCTISvyoQAhaFQChiPCp0kks5oVUfOQ==" saltValue="OiD9QoQOf0Mo0rpGk4/pG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34802</v>
      </c>
      <c r="E3" s="162"/>
      <c r="F3" s="163">
        <v>46395</v>
      </c>
      <c r="G3" s="164"/>
      <c r="H3" s="165"/>
    </row>
    <row r="4" spans="1:8" x14ac:dyDescent="0.15">
      <c r="A4" s="166"/>
      <c r="B4" s="167"/>
      <c r="C4" s="168"/>
      <c r="D4" s="169">
        <v>26355</v>
      </c>
      <c r="E4" s="170"/>
      <c r="F4" s="171">
        <v>26304</v>
      </c>
      <c r="G4" s="172"/>
      <c r="H4" s="173"/>
    </row>
    <row r="5" spans="1:8" x14ac:dyDescent="0.15">
      <c r="A5" s="154" t="s">
        <v>546</v>
      </c>
      <c r="B5" s="159"/>
      <c r="C5" s="160"/>
      <c r="D5" s="161">
        <v>35695</v>
      </c>
      <c r="E5" s="162"/>
      <c r="F5" s="163">
        <v>48088</v>
      </c>
      <c r="G5" s="164"/>
      <c r="H5" s="165"/>
    </row>
    <row r="6" spans="1:8" x14ac:dyDescent="0.15">
      <c r="A6" s="166"/>
      <c r="B6" s="167"/>
      <c r="C6" s="168"/>
      <c r="D6" s="169">
        <v>20620</v>
      </c>
      <c r="E6" s="170"/>
      <c r="F6" s="171">
        <v>25183</v>
      </c>
      <c r="G6" s="172"/>
      <c r="H6" s="173"/>
    </row>
    <row r="7" spans="1:8" x14ac:dyDescent="0.15">
      <c r="A7" s="154" t="s">
        <v>547</v>
      </c>
      <c r="B7" s="159"/>
      <c r="C7" s="160"/>
      <c r="D7" s="161">
        <v>45089</v>
      </c>
      <c r="E7" s="162"/>
      <c r="F7" s="163">
        <v>46457</v>
      </c>
      <c r="G7" s="164"/>
      <c r="H7" s="165"/>
    </row>
    <row r="8" spans="1:8" x14ac:dyDescent="0.15">
      <c r="A8" s="166"/>
      <c r="B8" s="167"/>
      <c r="C8" s="168"/>
      <c r="D8" s="169">
        <v>25936</v>
      </c>
      <c r="E8" s="170"/>
      <c r="F8" s="171">
        <v>24020</v>
      </c>
      <c r="G8" s="172"/>
      <c r="H8" s="173"/>
    </row>
    <row r="9" spans="1:8" x14ac:dyDescent="0.15">
      <c r="A9" s="154" t="s">
        <v>548</v>
      </c>
      <c r="B9" s="159"/>
      <c r="C9" s="160"/>
      <c r="D9" s="161">
        <v>35103</v>
      </c>
      <c r="E9" s="162"/>
      <c r="F9" s="163">
        <v>51849</v>
      </c>
      <c r="G9" s="164"/>
      <c r="H9" s="165"/>
    </row>
    <row r="10" spans="1:8" x14ac:dyDescent="0.15">
      <c r="A10" s="166"/>
      <c r="B10" s="167"/>
      <c r="C10" s="168"/>
      <c r="D10" s="169">
        <v>16658</v>
      </c>
      <c r="E10" s="170"/>
      <c r="F10" s="171">
        <v>26326</v>
      </c>
      <c r="G10" s="172"/>
      <c r="H10" s="173"/>
    </row>
    <row r="11" spans="1:8" x14ac:dyDescent="0.15">
      <c r="A11" s="154" t="s">
        <v>549</v>
      </c>
      <c r="B11" s="159"/>
      <c r="C11" s="160"/>
      <c r="D11" s="161">
        <v>21958</v>
      </c>
      <c r="E11" s="162"/>
      <c r="F11" s="163">
        <v>52191</v>
      </c>
      <c r="G11" s="164"/>
      <c r="H11" s="165"/>
    </row>
    <row r="12" spans="1:8" x14ac:dyDescent="0.15">
      <c r="A12" s="166"/>
      <c r="B12" s="167"/>
      <c r="C12" s="174"/>
      <c r="D12" s="169">
        <v>14476</v>
      </c>
      <c r="E12" s="170"/>
      <c r="F12" s="171">
        <v>26807</v>
      </c>
      <c r="G12" s="172"/>
      <c r="H12" s="173"/>
    </row>
    <row r="13" spans="1:8" x14ac:dyDescent="0.15">
      <c r="A13" s="154"/>
      <c r="B13" s="159"/>
      <c r="C13" s="175"/>
      <c r="D13" s="176">
        <v>34529</v>
      </c>
      <c r="E13" s="177"/>
      <c r="F13" s="178">
        <v>48996</v>
      </c>
      <c r="G13" s="179"/>
      <c r="H13" s="165"/>
    </row>
    <row r="14" spans="1:8" x14ac:dyDescent="0.15">
      <c r="A14" s="166"/>
      <c r="B14" s="167"/>
      <c r="C14" s="168"/>
      <c r="D14" s="169">
        <v>20809</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1.5</v>
      </c>
      <c r="C19" s="180">
        <f>ROUND(VALUE(SUBSTITUTE(実質収支比率等に係る経年分析!G$48,"▲","-")),2)</f>
        <v>1.87</v>
      </c>
      <c r="D19" s="180">
        <f>ROUND(VALUE(SUBSTITUTE(実質収支比率等に係る経年分析!H$48,"▲","-")),2)</f>
        <v>2.37</v>
      </c>
      <c r="E19" s="180">
        <f>ROUND(VALUE(SUBSTITUTE(実質収支比率等に係る経年分析!I$48,"▲","-")),2)</f>
        <v>2.66</v>
      </c>
      <c r="F19" s="180">
        <f>ROUND(VALUE(SUBSTITUTE(実質収支比率等に係る経年分析!J$48,"▲","-")),2)</f>
        <v>2.87</v>
      </c>
    </row>
    <row r="20" spans="1:11" x14ac:dyDescent="0.15">
      <c r="A20" s="180" t="s">
        <v>55</v>
      </c>
      <c r="B20" s="180">
        <f>ROUND(VALUE(SUBSTITUTE(実質収支比率等に係る経年分析!F$47,"▲","-")),2)</f>
        <v>14.67</v>
      </c>
      <c r="C20" s="180">
        <f>ROUND(VALUE(SUBSTITUTE(実質収支比率等に係る経年分析!G$47,"▲","-")),2)</f>
        <v>14.2</v>
      </c>
      <c r="D20" s="180">
        <f>ROUND(VALUE(SUBSTITUTE(実質収支比率等に係る経年分析!H$47,"▲","-")),2)</f>
        <v>15.11</v>
      </c>
      <c r="E20" s="180">
        <f>ROUND(VALUE(SUBSTITUTE(実質収支比率等に係る経年分析!I$47,"▲","-")),2)</f>
        <v>15.64</v>
      </c>
      <c r="F20" s="180">
        <f>ROUND(VALUE(SUBSTITUTE(実質収支比率等に係る経年分析!J$47,"▲","-")),2)</f>
        <v>14.99</v>
      </c>
    </row>
    <row r="21" spans="1:11" x14ac:dyDescent="0.15">
      <c r="A21" s="180" t="s">
        <v>56</v>
      </c>
      <c r="B21" s="180">
        <f>IF(ISNUMBER(VALUE(SUBSTITUTE(実質収支比率等に係る経年分析!F$49,"▲","-"))),ROUND(VALUE(SUBSTITUTE(実質収支比率等に係る経年分析!F$49,"▲","-")),2),NA())</f>
        <v>-1.51</v>
      </c>
      <c r="C21" s="180">
        <f>IF(ISNUMBER(VALUE(SUBSTITUTE(実質収支比率等に係る経年分析!G$49,"▲","-"))),ROUND(VALUE(SUBSTITUTE(実質収支比率等に係る経年分析!G$49,"▲","-")),2),NA())</f>
        <v>0</v>
      </c>
      <c r="D21" s="180">
        <f>IF(ISNUMBER(VALUE(SUBSTITUTE(実質収支比率等に係る経年分析!H$49,"▲","-"))),ROUND(VALUE(SUBSTITUTE(実質収支比率等に係る経年分析!H$49,"▲","-")),2),NA())</f>
        <v>1.67</v>
      </c>
      <c r="E21" s="180">
        <f>IF(ISNUMBER(VALUE(SUBSTITUTE(実質収支比率等に係る経年分析!I$49,"▲","-"))),ROUND(VALUE(SUBSTITUTE(実質収支比率等に係る経年分析!I$49,"▲","-")),2),NA())</f>
        <v>0.91</v>
      </c>
      <c r="F21" s="180">
        <f>IF(ISNUMBER(VALUE(SUBSTITUTE(実質収支比率等に係る経年分析!J$49,"▲","-"))),ROUND(VALUE(SUBSTITUTE(実質収支比率等に係る経年分析!J$49,"▲","-")),2),NA())</f>
        <v>-0.14000000000000001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0.28999999999999998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0.28999999999999998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母子父子寡婦福祉資金貸付事業特別会計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0.19</v>
      </c>
    </row>
    <row r="30" spans="1:11" x14ac:dyDescent="0.15">
      <c r="A30" s="181" t="str">
        <f>IF(連結実質赤字比率に係る赤字・黒字の構成分析!C$40="",NA(),連結実質赤字比率に係る赤字・黒字の構成分析!C$40)</f>
        <v>火災共済事業特別会計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0.28999999999999998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0.35</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2.0499999999999998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2.2400000000000002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4.6100000000000003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4.8499999999999996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4.66</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20985</v>
      </c>
      <c r="E42" s="182"/>
      <c r="F42" s="182"/>
      <c r="G42" s="182">
        <f>'実質公債費比率（分子）の構造'!L$52</f>
        <v>21356</v>
      </c>
      <c r="H42" s="182"/>
      <c r="I42" s="182"/>
      <c r="J42" s="182">
        <f>'実質公債費比率（分子）の構造'!M$52</f>
        <v>21402</v>
      </c>
      <c r="K42" s="182"/>
      <c r="L42" s="182"/>
      <c r="M42" s="182">
        <f>'実質公債費比率（分子）の構造'!N$52</f>
        <v>22059</v>
      </c>
      <c r="N42" s="182"/>
      <c r="O42" s="182"/>
      <c r="P42" s="182">
        <f>'実質公債費比率（分子）の構造'!O$52</f>
        <v>22436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398</v>
      </c>
      <c r="C44" s="182"/>
      <c r="D44" s="182"/>
      <c r="E44" s="182">
        <f>'実質公債費比率（分子）の構造'!L$50</f>
        <v>400</v>
      </c>
      <c r="F44" s="182"/>
      <c r="G44" s="182"/>
      <c r="H44" s="182">
        <f>'実質公債費比率（分子）の構造'!M$50</f>
        <v>207</v>
      </c>
      <c r="I44" s="182"/>
      <c r="J44" s="182"/>
      <c r="K44" s="182">
        <f>'実質公債費比率（分子）の構造'!N$50</f>
        <v>438</v>
      </c>
      <c r="L44" s="182"/>
      <c r="M44" s="182"/>
      <c r="N44" s="182">
        <f>'実質公債費比率（分子）の構造'!O$50</f>
        <v>570</v>
      </c>
      <c r="O44" s="182"/>
      <c r="P44" s="182"/>
    </row>
    <row r="45" spans="1:16" x14ac:dyDescent="0.15">
      <c r="A45" s="182" t="s">
        <v>66</v>
      </c>
      <c r="B45" s="182">
        <f>'実質公債費比率（分子）の構造'!K$49</f>
        <v>56</v>
      </c>
      <c r="C45" s="182"/>
      <c r="D45" s="182"/>
      <c r="E45" s="182">
        <f>'実質公債費比率（分子）の構造'!L$49</f>
        <v>83</v>
      </c>
      <c r="F45" s="182"/>
      <c r="G45" s="182"/>
      <c r="H45" s="182">
        <f>'実質公債費比率（分子）の構造'!M$49</f>
        <v>193</v>
      </c>
      <c r="I45" s="182"/>
      <c r="J45" s="182"/>
      <c r="K45" s="182">
        <f>'実質公債費比率（分子）の構造'!N$49</f>
        <v>368</v>
      </c>
      <c r="L45" s="182"/>
      <c r="M45" s="182"/>
      <c r="N45" s="182">
        <f>'実質公債費比率（分子）の構造'!O$49</f>
        <v>663</v>
      </c>
      <c r="O45" s="182"/>
      <c r="P45" s="182"/>
    </row>
    <row r="46" spans="1:16" x14ac:dyDescent="0.15">
      <c r="A46" s="182" t="s">
        <v>67</v>
      </c>
      <c r="B46" s="182">
        <f>'実質公債費比率（分子）の構造'!K$48</f>
        <v>6925</v>
      </c>
      <c r="C46" s="182"/>
      <c r="D46" s="182"/>
      <c r="E46" s="182">
        <f>'実質公債費比率（分子）の構造'!L$48</f>
        <v>7016</v>
      </c>
      <c r="F46" s="182"/>
      <c r="G46" s="182"/>
      <c r="H46" s="182">
        <f>'実質公債費比率（分子）の構造'!M$48</f>
        <v>6873</v>
      </c>
      <c r="I46" s="182"/>
      <c r="J46" s="182"/>
      <c r="K46" s="182">
        <f>'実質公債費比率（分子）の構造'!N$48</f>
        <v>6731</v>
      </c>
      <c r="L46" s="182"/>
      <c r="M46" s="182"/>
      <c r="N46" s="182">
        <f>'実質公債費比率（分子）の構造'!O$48</f>
        <v>6546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17993</v>
      </c>
      <c r="C49" s="182"/>
      <c r="D49" s="182"/>
      <c r="E49" s="182">
        <f>'実質公債費比率（分子）の構造'!L$45</f>
        <v>17793</v>
      </c>
      <c r="F49" s="182"/>
      <c r="G49" s="182"/>
      <c r="H49" s="182">
        <f>'実質公債費比率（分子）の構造'!M$45</f>
        <v>20049</v>
      </c>
      <c r="I49" s="182"/>
      <c r="J49" s="182"/>
      <c r="K49" s="182">
        <f>'実質公債費比率（分子）の構造'!N$45</f>
        <v>19201</v>
      </c>
      <c r="L49" s="182"/>
      <c r="M49" s="182"/>
      <c r="N49" s="182">
        <f>'実質公債費比率（分子）の構造'!O$45</f>
        <v>22287</v>
      </c>
      <c r="O49" s="182"/>
      <c r="P49" s="182"/>
    </row>
    <row r="50" spans="1:16" x14ac:dyDescent="0.15">
      <c r="A50" s="182" t="s">
        <v>71</v>
      </c>
      <c r="B50" s="182" t="e">
        <f>NA()</f>
        <v>#N/A</v>
      </c>
      <c r="C50" s="182">
        <f>IF(ISNUMBER('実質公債費比率（分子）の構造'!K$53),'実質公債費比率（分子）の構造'!K$53,NA())</f>
        <v>4387</v>
      </c>
      <c r="D50" s="182" t="e">
        <f>NA()</f>
        <v>#N/A</v>
      </c>
      <c r="E50" s="182" t="e">
        <f>NA()</f>
        <v>#N/A</v>
      </c>
      <c r="F50" s="182">
        <f>IF(ISNUMBER('実質公債費比率（分子）の構造'!L$53),'実質公債費比率（分子）の構造'!L$53,NA())</f>
        <v>3936</v>
      </c>
      <c r="G50" s="182" t="e">
        <f>NA()</f>
        <v>#N/A</v>
      </c>
      <c r="H50" s="182" t="e">
        <f>NA()</f>
        <v>#N/A</v>
      </c>
      <c r="I50" s="182">
        <f>IF(ISNUMBER('実質公債費比率（分子）の構造'!M$53),'実質公債費比率（分子）の構造'!M$53,NA())</f>
        <v>5920</v>
      </c>
      <c r="J50" s="182" t="e">
        <f>NA()</f>
        <v>#N/A</v>
      </c>
      <c r="K50" s="182" t="e">
        <f>NA()</f>
        <v>#N/A</v>
      </c>
      <c r="L50" s="182">
        <f>IF(ISNUMBER('実質公債費比率（分子）の構造'!N$53),'実質公債費比率（分子）の構造'!N$53,NA())</f>
        <v>4679</v>
      </c>
      <c r="M50" s="182" t="e">
        <f>NA()</f>
        <v>#N/A</v>
      </c>
      <c r="N50" s="182" t="e">
        <f>NA()</f>
        <v>#N/A</v>
      </c>
      <c r="O50" s="182">
        <f>IF(ISNUMBER('実質公債費比率（分子）の構造'!O$53),'実質公債費比率（分子）の構造'!O$53,NA())</f>
        <v>7630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202243</v>
      </c>
      <c r="E56" s="181"/>
      <c r="F56" s="181"/>
      <c r="G56" s="181">
        <f>'将来負担比率（分子）の構造'!J$52</f>
        <v>201787</v>
      </c>
      <c r="H56" s="181"/>
      <c r="I56" s="181"/>
      <c r="J56" s="181">
        <f>'将来負担比率（分子）の構造'!K$52</f>
        <v>203324</v>
      </c>
      <c r="K56" s="181"/>
      <c r="L56" s="181"/>
      <c r="M56" s="181">
        <f>'将来負担比率（分子）の構造'!L$52</f>
        <v>200501</v>
      </c>
      <c r="N56" s="181"/>
      <c r="O56" s="181"/>
      <c r="P56" s="181">
        <f>'将来負担比率（分子）の構造'!M$52</f>
        <v>197668</v>
      </c>
    </row>
    <row r="57" spans="1:16" x14ac:dyDescent="0.15">
      <c r="A57" s="181" t="s">
        <v>42</v>
      </c>
      <c r="B57" s="181"/>
      <c r="C57" s="181"/>
      <c r="D57" s="181">
        <f>'将来負担比率（分子）の構造'!I$51</f>
        <v>94267</v>
      </c>
      <c r="E57" s="181"/>
      <c r="F57" s="181"/>
      <c r="G57" s="181">
        <f>'将来負担比率（分子）の構造'!J$51</f>
        <v>92394</v>
      </c>
      <c r="H57" s="181"/>
      <c r="I57" s="181"/>
      <c r="J57" s="181">
        <f>'将来負担比率（分子）の構造'!K$51</f>
        <v>90988</v>
      </c>
      <c r="K57" s="181"/>
      <c r="L57" s="181"/>
      <c r="M57" s="181">
        <f>'将来負担比率（分子）の構造'!L$51</f>
        <v>89478</v>
      </c>
      <c r="N57" s="181"/>
      <c r="O57" s="181"/>
      <c r="P57" s="181">
        <f>'将来負担比率（分子）の構造'!M$51</f>
        <v>85791</v>
      </c>
    </row>
    <row r="58" spans="1:16" x14ac:dyDescent="0.15">
      <c r="A58" s="181" t="s">
        <v>41</v>
      </c>
      <c r="B58" s="181"/>
      <c r="C58" s="181"/>
      <c r="D58" s="181">
        <f>'将来負担比率（分子）の構造'!I$50</f>
        <v>25170</v>
      </c>
      <c r="E58" s="181"/>
      <c r="F58" s="181"/>
      <c r="G58" s="181">
        <f>'将来負担比率（分子）の構造'!J$50</f>
        <v>26996</v>
      </c>
      <c r="H58" s="181"/>
      <c r="I58" s="181"/>
      <c r="J58" s="181">
        <f>'将来負担比率（分子）の構造'!K$50</f>
        <v>29156</v>
      </c>
      <c r="K58" s="181"/>
      <c r="L58" s="181"/>
      <c r="M58" s="181">
        <f>'将来負担比率（分子）の構造'!L$50</f>
        <v>32360</v>
      </c>
      <c r="N58" s="181"/>
      <c r="O58" s="181"/>
      <c r="P58" s="181">
        <f>'将来負担比率（分子）の構造'!M$50</f>
        <v>33737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468</v>
      </c>
      <c r="C61" s="181"/>
      <c r="D61" s="181"/>
      <c r="E61" s="181">
        <f>'将来負担比率（分子）の構造'!J$46</f>
        <v>1282</v>
      </c>
      <c r="F61" s="181"/>
      <c r="G61" s="181"/>
      <c r="H61" s="181">
        <f>'将来負担比率（分子）の構造'!K$46</f>
        <v>1170</v>
      </c>
      <c r="I61" s="181"/>
      <c r="J61" s="181"/>
      <c r="K61" s="181">
        <f>'将来負担比率（分子）の構造'!L$46</f>
        <v>1314</v>
      </c>
      <c r="L61" s="181"/>
      <c r="M61" s="181"/>
      <c r="N61" s="181">
        <f>'将来負担比率（分子）の構造'!M$46</f>
        <v>1052</v>
      </c>
      <c r="O61" s="181"/>
      <c r="P61" s="181"/>
    </row>
    <row r="62" spans="1:16" x14ac:dyDescent="0.15">
      <c r="A62" s="181" t="s">
        <v>35</v>
      </c>
      <c r="B62" s="181">
        <f>'将来負担比率（分子）の構造'!I$45</f>
        <v>16506</v>
      </c>
      <c r="C62" s="181"/>
      <c r="D62" s="181"/>
      <c r="E62" s="181">
        <f>'将来負担比率（分子）の構造'!J$45</f>
        <v>16149</v>
      </c>
      <c r="F62" s="181"/>
      <c r="G62" s="181"/>
      <c r="H62" s="181">
        <f>'将来負担比率（分子）の構造'!K$45</f>
        <v>15436</v>
      </c>
      <c r="I62" s="181"/>
      <c r="J62" s="181"/>
      <c r="K62" s="181">
        <f>'将来負担比率（分子）の構造'!L$45</f>
        <v>15224</v>
      </c>
      <c r="L62" s="181"/>
      <c r="M62" s="181"/>
      <c r="N62" s="181">
        <f>'将来負担比率（分子）の構造'!M$45</f>
        <v>14854</v>
      </c>
      <c r="O62" s="181"/>
      <c r="P62" s="181"/>
    </row>
    <row r="63" spans="1:16" x14ac:dyDescent="0.15">
      <c r="A63" s="181" t="s">
        <v>34</v>
      </c>
      <c r="B63" s="181">
        <f>'将来負担比率（分子）の構造'!I$44</f>
        <v>7346</v>
      </c>
      <c r="C63" s="181"/>
      <c r="D63" s="181"/>
      <c r="E63" s="181">
        <f>'将来負担比率（分子）の構造'!J$44</f>
        <v>7361</v>
      </c>
      <c r="F63" s="181"/>
      <c r="G63" s="181"/>
      <c r="H63" s="181">
        <f>'将来負担比率（分子）の構造'!K$44</f>
        <v>7315</v>
      </c>
      <c r="I63" s="181"/>
      <c r="J63" s="181"/>
      <c r="K63" s="181">
        <f>'将来負担比率（分子）の構造'!L$44</f>
        <v>7034</v>
      </c>
      <c r="L63" s="181"/>
      <c r="M63" s="181"/>
      <c r="N63" s="181">
        <f>'将来負担比率（分子）の構造'!M$44</f>
        <v>6498</v>
      </c>
      <c r="O63" s="181"/>
      <c r="P63" s="181"/>
    </row>
    <row r="64" spans="1:16" x14ac:dyDescent="0.15">
      <c r="A64" s="181" t="s">
        <v>33</v>
      </c>
      <c r="B64" s="181">
        <f>'将来負担比率（分子）の構造'!I$43</f>
        <v>101394</v>
      </c>
      <c r="C64" s="181"/>
      <c r="D64" s="181"/>
      <c r="E64" s="181">
        <f>'将来負担比率（分子）の構造'!J$43</f>
        <v>101380</v>
      </c>
      <c r="F64" s="181"/>
      <c r="G64" s="181"/>
      <c r="H64" s="181">
        <f>'将来負担比率（分子）の構造'!K$43</f>
        <v>99758</v>
      </c>
      <c r="I64" s="181"/>
      <c r="J64" s="181"/>
      <c r="K64" s="181">
        <f>'将来負担比率（分子）の構造'!L$43</f>
        <v>94706</v>
      </c>
      <c r="L64" s="181"/>
      <c r="M64" s="181"/>
      <c r="N64" s="181">
        <f>'将来負担比率（分子）の構造'!M$43</f>
        <v>89452</v>
      </c>
      <c r="O64" s="181"/>
      <c r="P64" s="181"/>
    </row>
    <row r="65" spans="1:16" x14ac:dyDescent="0.15">
      <c r="A65" s="181" t="s">
        <v>32</v>
      </c>
      <c r="B65" s="181">
        <f>'将来負担比率（分子）の構造'!I$42</f>
        <v>2193</v>
      </c>
      <c r="C65" s="181"/>
      <c r="D65" s="181"/>
      <c r="E65" s="181">
        <f>'将来負担比率（分子）の構造'!J$42</f>
        <v>1712</v>
      </c>
      <c r="F65" s="181"/>
      <c r="G65" s="181"/>
      <c r="H65" s="181">
        <f>'将来負担比率（分子）の構造'!K$42</f>
        <v>1515</v>
      </c>
      <c r="I65" s="181"/>
      <c r="J65" s="181"/>
      <c r="K65" s="181">
        <f>'将来負担比率（分子）の構造'!L$42</f>
        <v>5945</v>
      </c>
      <c r="L65" s="181"/>
      <c r="M65" s="181"/>
      <c r="N65" s="181">
        <f>'将来負担比率（分子）の構造'!M$42</f>
        <v>5456</v>
      </c>
      <c r="O65" s="181"/>
      <c r="P65" s="181"/>
    </row>
    <row r="66" spans="1:16" x14ac:dyDescent="0.15">
      <c r="A66" s="181" t="s">
        <v>31</v>
      </c>
      <c r="B66" s="181">
        <f>'将来負担比率（分子）の構造'!I$41</f>
        <v>201700</v>
      </c>
      <c r="C66" s="181"/>
      <c r="D66" s="181"/>
      <c r="E66" s="181">
        <f>'将来負担比率（分子）の構造'!J$41</f>
        <v>201474</v>
      </c>
      <c r="F66" s="181"/>
      <c r="G66" s="181"/>
      <c r="H66" s="181">
        <f>'将来負担比率（分子）の構造'!K$41</f>
        <v>204848</v>
      </c>
      <c r="I66" s="181"/>
      <c r="J66" s="181"/>
      <c r="K66" s="181">
        <f>'将来負担比率（分子）の構造'!L$41</f>
        <v>203317</v>
      </c>
      <c r="L66" s="181"/>
      <c r="M66" s="181"/>
      <c r="N66" s="181">
        <f>'将来負担比率（分子）の構造'!M$41</f>
        <v>193826</v>
      </c>
      <c r="O66" s="181"/>
      <c r="P66" s="181"/>
    </row>
    <row r="67" spans="1:16" x14ac:dyDescent="0.15">
      <c r="A67" s="181" t="s">
        <v>75</v>
      </c>
      <c r="B67" s="181" t="e">
        <f>NA()</f>
        <v>#N/A</v>
      </c>
      <c r="C67" s="181">
        <f>IF(ISNUMBER('将来負担比率（分子）の構造'!I$53), IF('将来負担比率（分子）の構造'!I$53 &lt; 0, 0, '将来負担比率（分子）の構造'!I$53), NA())</f>
        <v>7928</v>
      </c>
      <c r="D67" s="181" t="e">
        <f>NA()</f>
        <v>#N/A</v>
      </c>
      <c r="E67" s="181" t="e">
        <f>NA()</f>
        <v>#N/A</v>
      </c>
      <c r="F67" s="181">
        <f>IF(ISNUMBER('将来負担比率（分子）の構造'!J$53), IF('将来負担比率（分子）の構造'!J$53 &lt; 0, 0, '将来負担比率（分子）の構造'!J$53), NA())</f>
        <v>8180</v>
      </c>
      <c r="G67" s="181" t="e">
        <f>NA()</f>
        <v>#N/A</v>
      </c>
      <c r="H67" s="181" t="e">
        <f>NA()</f>
        <v>#N/A</v>
      </c>
      <c r="I67" s="181">
        <f>IF(ISNUMBER('将来負担比率（分子）の構造'!K$53), IF('将来負担比率（分子）の構造'!K$53 &lt; 0, 0, '将来負担比率（分子）の構造'!K$53), NA())</f>
        <v>6574</v>
      </c>
      <c r="J67" s="181" t="e">
        <f>NA()</f>
        <v>#N/A</v>
      </c>
      <c r="K67" s="181" t="e">
        <f>NA()</f>
        <v>#N/A</v>
      </c>
      <c r="L67" s="181">
        <f>IF(ISNUMBER('将来負担比率（分子）の構造'!L$53), IF('将来負担比率（分子）の構造'!L$53 &lt; 0, 0, '将来負担比率（分子）の構造'!L$53), NA())</f>
        <v>5200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16440</v>
      </c>
      <c r="C72" s="185">
        <f>基金残高に係る経年分析!G55</f>
        <v>17105</v>
      </c>
      <c r="D72" s="185">
        <f>基金残高に係る経年分析!H55</f>
        <v>16653</v>
      </c>
    </row>
    <row r="73" spans="1:16" x14ac:dyDescent="0.15">
      <c r="A73" s="184" t="s">
        <v>78</v>
      </c>
      <c r="B73" s="185">
        <f>基金残高に係る経年分析!F56</f>
        <v>4130</v>
      </c>
      <c r="C73" s="185">
        <f>基金残高に係る経年分析!G56</f>
        <v>4371</v>
      </c>
      <c r="D73" s="185">
        <f>基金残高に係る経年分析!H56</f>
        <v>4805</v>
      </c>
    </row>
    <row r="74" spans="1:16" x14ac:dyDescent="0.15">
      <c r="A74" s="184" t="s">
        <v>79</v>
      </c>
      <c r="B74" s="185">
        <f>基金残高に係る経年分析!F57</f>
        <v>3474</v>
      </c>
      <c r="C74" s="185">
        <f>基金残高に係る経年分析!G57</f>
        <v>5259</v>
      </c>
      <c r="D74" s="185">
        <f>基金残高に係る経年分析!H57</f>
        <v>6649</v>
      </c>
    </row>
  </sheetData>
  <sheetProtection algorithmName="SHA-512" hashValue="XeqJjP5pQaIzFtd+aAxPUZUOxLJrCwX1D7h56zS4hIhFwGaXe3nft+idjxYxWDjcMG5A8hut546DqmqXNEeKgg==" saltValue="X16FZhl531B7BV/3H4lZn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77710422</v>
      </c>
      <c r="S5" s="675"/>
      <c r="T5" s="675"/>
      <c r="U5" s="675"/>
      <c r="V5" s="675"/>
      <c r="W5" s="675"/>
      <c r="X5" s="675"/>
      <c r="Y5" s="676"/>
      <c r="Z5" s="677">
        <v>29.9</v>
      </c>
      <c r="AA5" s="677"/>
      <c r="AB5" s="677"/>
      <c r="AC5" s="677"/>
      <c r="AD5" s="678">
        <v>70808949</v>
      </c>
      <c r="AE5" s="678"/>
      <c r="AF5" s="678"/>
      <c r="AG5" s="678"/>
      <c r="AH5" s="678"/>
      <c r="AI5" s="678"/>
      <c r="AJ5" s="678"/>
      <c r="AK5" s="678"/>
      <c r="AL5" s="679">
        <v>67.5</v>
      </c>
      <c r="AM5" s="680"/>
      <c r="AN5" s="680"/>
      <c r="AO5" s="681"/>
      <c r="AP5" s="671" t="s">
        <v>226</v>
      </c>
      <c r="AQ5" s="672"/>
      <c r="AR5" s="672"/>
      <c r="AS5" s="672"/>
      <c r="AT5" s="672"/>
      <c r="AU5" s="672"/>
      <c r="AV5" s="672"/>
      <c r="AW5" s="672"/>
      <c r="AX5" s="672"/>
      <c r="AY5" s="672"/>
      <c r="AZ5" s="672"/>
      <c r="BA5" s="672"/>
      <c r="BB5" s="672"/>
      <c r="BC5" s="672"/>
      <c r="BD5" s="672"/>
      <c r="BE5" s="672"/>
      <c r="BF5" s="673"/>
      <c r="BG5" s="685">
        <v>68399989</v>
      </c>
      <c r="BH5" s="686"/>
      <c r="BI5" s="686"/>
      <c r="BJ5" s="686"/>
      <c r="BK5" s="686"/>
      <c r="BL5" s="686"/>
      <c r="BM5" s="686"/>
      <c r="BN5" s="687"/>
      <c r="BO5" s="688">
        <v>88</v>
      </c>
      <c r="BP5" s="688"/>
      <c r="BQ5" s="688"/>
      <c r="BR5" s="688"/>
      <c r="BS5" s="689">
        <v>743923</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804676</v>
      </c>
      <c r="S6" s="686"/>
      <c r="T6" s="686"/>
      <c r="U6" s="686"/>
      <c r="V6" s="686"/>
      <c r="W6" s="686"/>
      <c r="X6" s="686"/>
      <c r="Y6" s="687"/>
      <c r="Z6" s="688">
        <v>0.3</v>
      </c>
      <c r="AA6" s="688"/>
      <c r="AB6" s="688"/>
      <c r="AC6" s="688"/>
      <c r="AD6" s="689">
        <v>804676</v>
      </c>
      <c r="AE6" s="689"/>
      <c r="AF6" s="689"/>
      <c r="AG6" s="689"/>
      <c r="AH6" s="689"/>
      <c r="AI6" s="689"/>
      <c r="AJ6" s="689"/>
      <c r="AK6" s="689"/>
      <c r="AL6" s="690">
        <v>0.8</v>
      </c>
      <c r="AM6" s="691"/>
      <c r="AN6" s="691"/>
      <c r="AO6" s="692"/>
      <c r="AP6" s="682" t="s">
        <v>231</v>
      </c>
      <c r="AQ6" s="683"/>
      <c r="AR6" s="683"/>
      <c r="AS6" s="683"/>
      <c r="AT6" s="683"/>
      <c r="AU6" s="683"/>
      <c r="AV6" s="683"/>
      <c r="AW6" s="683"/>
      <c r="AX6" s="683"/>
      <c r="AY6" s="683"/>
      <c r="AZ6" s="683"/>
      <c r="BA6" s="683"/>
      <c r="BB6" s="683"/>
      <c r="BC6" s="683"/>
      <c r="BD6" s="683"/>
      <c r="BE6" s="683"/>
      <c r="BF6" s="684"/>
      <c r="BG6" s="685">
        <v>68399989</v>
      </c>
      <c r="BH6" s="686"/>
      <c r="BI6" s="686"/>
      <c r="BJ6" s="686"/>
      <c r="BK6" s="686"/>
      <c r="BL6" s="686"/>
      <c r="BM6" s="686"/>
      <c r="BN6" s="687"/>
      <c r="BO6" s="688">
        <v>88</v>
      </c>
      <c r="BP6" s="688"/>
      <c r="BQ6" s="688"/>
      <c r="BR6" s="688"/>
      <c r="BS6" s="689">
        <v>743923</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743823</v>
      </c>
      <c r="CS6" s="686"/>
      <c r="CT6" s="686"/>
      <c r="CU6" s="686"/>
      <c r="CV6" s="686"/>
      <c r="CW6" s="686"/>
      <c r="CX6" s="686"/>
      <c r="CY6" s="687"/>
      <c r="CZ6" s="679">
        <v>0.3</v>
      </c>
      <c r="DA6" s="680"/>
      <c r="DB6" s="680"/>
      <c r="DC6" s="699"/>
      <c r="DD6" s="694" t="s">
        <v>233</v>
      </c>
      <c r="DE6" s="686"/>
      <c r="DF6" s="686"/>
      <c r="DG6" s="686"/>
      <c r="DH6" s="686"/>
      <c r="DI6" s="686"/>
      <c r="DJ6" s="686"/>
      <c r="DK6" s="686"/>
      <c r="DL6" s="686"/>
      <c r="DM6" s="686"/>
      <c r="DN6" s="686"/>
      <c r="DO6" s="686"/>
      <c r="DP6" s="687"/>
      <c r="DQ6" s="694">
        <v>743818</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87855</v>
      </c>
      <c r="S7" s="686"/>
      <c r="T7" s="686"/>
      <c r="U7" s="686"/>
      <c r="V7" s="686"/>
      <c r="W7" s="686"/>
      <c r="X7" s="686"/>
      <c r="Y7" s="687"/>
      <c r="Z7" s="688">
        <v>0</v>
      </c>
      <c r="AA7" s="688"/>
      <c r="AB7" s="688"/>
      <c r="AC7" s="688"/>
      <c r="AD7" s="689">
        <v>87855</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31405550</v>
      </c>
      <c r="BH7" s="686"/>
      <c r="BI7" s="686"/>
      <c r="BJ7" s="686"/>
      <c r="BK7" s="686"/>
      <c r="BL7" s="686"/>
      <c r="BM7" s="686"/>
      <c r="BN7" s="687"/>
      <c r="BO7" s="688">
        <v>40.4</v>
      </c>
      <c r="BP7" s="688"/>
      <c r="BQ7" s="688"/>
      <c r="BR7" s="688"/>
      <c r="BS7" s="689">
        <v>743923</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64910108</v>
      </c>
      <c r="CS7" s="686"/>
      <c r="CT7" s="686"/>
      <c r="CU7" s="686"/>
      <c r="CV7" s="686"/>
      <c r="CW7" s="686"/>
      <c r="CX7" s="686"/>
      <c r="CY7" s="687"/>
      <c r="CZ7" s="688">
        <v>25.3</v>
      </c>
      <c r="DA7" s="688"/>
      <c r="DB7" s="688"/>
      <c r="DC7" s="688"/>
      <c r="DD7" s="694">
        <v>591028</v>
      </c>
      <c r="DE7" s="686"/>
      <c r="DF7" s="686"/>
      <c r="DG7" s="686"/>
      <c r="DH7" s="686"/>
      <c r="DI7" s="686"/>
      <c r="DJ7" s="686"/>
      <c r="DK7" s="686"/>
      <c r="DL7" s="686"/>
      <c r="DM7" s="686"/>
      <c r="DN7" s="686"/>
      <c r="DO7" s="686"/>
      <c r="DP7" s="687"/>
      <c r="DQ7" s="694">
        <v>13462160</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373421</v>
      </c>
      <c r="S8" s="686"/>
      <c r="T8" s="686"/>
      <c r="U8" s="686"/>
      <c r="V8" s="686"/>
      <c r="W8" s="686"/>
      <c r="X8" s="686"/>
      <c r="Y8" s="687"/>
      <c r="Z8" s="688">
        <v>0.1</v>
      </c>
      <c r="AA8" s="688"/>
      <c r="AB8" s="688"/>
      <c r="AC8" s="688"/>
      <c r="AD8" s="689">
        <v>373421</v>
      </c>
      <c r="AE8" s="689"/>
      <c r="AF8" s="689"/>
      <c r="AG8" s="689"/>
      <c r="AH8" s="689"/>
      <c r="AI8" s="689"/>
      <c r="AJ8" s="689"/>
      <c r="AK8" s="689"/>
      <c r="AL8" s="690">
        <v>0.4</v>
      </c>
      <c r="AM8" s="691"/>
      <c r="AN8" s="691"/>
      <c r="AO8" s="692"/>
      <c r="AP8" s="682" t="s">
        <v>238</v>
      </c>
      <c r="AQ8" s="683"/>
      <c r="AR8" s="683"/>
      <c r="AS8" s="683"/>
      <c r="AT8" s="683"/>
      <c r="AU8" s="683"/>
      <c r="AV8" s="683"/>
      <c r="AW8" s="683"/>
      <c r="AX8" s="683"/>
      <c r="AY8" s="683"/>
      <c r="AZ8" s="683"/>
      <c r="BA8" s="683"/>
      <c r="BB8" s="683"/>
      <c r="BC8" s="683"/>
      <c r="BD8" s="683"/>
      <c r="BE8" s="683"/>
      <c r="BF8" s="684"/>
      <c r="BG8" s="685">
        <v>797009</v>
      </c>
      <c r="BH8" s="686"/>
      <c r="BI8" s="686"/>
      <c r="BJ8" s="686"/>
      <c r="BK8" s="686"/>
      <c r="BL8" s="686"/>
      <c r="BM8" s="686"/>
      <c r="BN8" s="687"/>
      <c r="BO8" s="688">
        <v>1</v>
      </c>
      <c r="BP8" s="688"/>
      <c r="BQ8" s="688"/>
      <c r="BR8" s="688"/>
      <c r="BS8" s="694" t="s">
        <v>239</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105587927</v>
      </c>
      <c r="CS8" s="686"/>
      <c r="CT8" s="686"/>
      <c r="CU8" s="686"/>
      <c r="CV8" s="686"/>
      <c r="CW8" s="686"/>
      <c r="CX8" s="686"/>
      <c r="CY8" s="687"/>
      <c r="CZ8" s="688">
        <v>41.2</v>
      </c>
      <c r="DA8" s="688"/>
      <c r="DB8" s="688"/>
      <c r="DC8" s="688"/>
      <c r="DD8" s="694">
        <v>565182</v>
      </c>
      <c r="DE8" s="686"/>
      <c r="DF8" s="686"/>
      <c r="DG8" s="686"/>
      <c r="DH8" s="686"/>
      <c r="DI8" s="686"/>
      <c r="DJ8" s="686"/>
      <c r="DK8" s="686"/>
      <c r="DL8" s="686"/>
      <c r="DM8" s="686"/>
      <c r="DN8" s="686"/>
      <c r="DO8" s="686"/>
      <c r="DP8" s="687"/>
      <c r="DQ8" s="694">
        <v>43338025</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425242</v>
      </c>
      <c r="S9" s="686"/>
      <c r="T9" s="686"/>
      <c r="U9" s="686"/>
      <c r="V9" s="686"/>
      <c r="W9" s="686"/>
      <c r="X9" s="686"/>
      <c r="Y9" s="687"/>
      <c r="Z9" s="688">
        <v>0.2</v>
      </c>
      <c r="AA9" s="688"/>
      <c r="AB9" s="688"/>
      <c r="AC9" s="688"/>
      <c r="AD9" s="689">
        <v>425242</v>
      </c>
      <c r="AE9" s="689"/>
      <c r="AF9" s="689"/>
      <c r="AG9" s="689"/>
      <c r="AH9" s="689"/>
      <c r="AI9" s="689"/>
      <c r="AJ9" s="689"/>
      <c r="AK9" s="689"/>
      <c r="AL9" s="690">
        <v>0.4</v>
      </c>
      <c r="AM9" s="691"/>
      <c r="AN9" s="691"/>
      <c r="AO9" s="692"/>
      <c r="AP9" s="682" t="s">
        <v>242</v>
      </c>
      <c r="AQ9" s="683"/>
      <c r="AR9" s="683"/>
      <c r="AS9" s="683"/>
      <c r="AT9" s="683"/>
      <c r="AU9" s="683"/>
      <c r="AV9" s="683"/>
      <c r="AW9" s="683"/>
      <c r="AX9" s="683"/>
      <c r="AY9" s="683"/>
      <c r="AZ9" s="683"/>
      <c r="BA9" s="683"/>
      <c r="BB9" s="683"/>
      <c r="BC9" s="683"/>
      <c r="BD9" s="683"/>
      <c r="BE9" s="683"/>
      <c r="BF9" s="684"/>
      <c r="BG9" s="685">
        <v>25264329</v>
      </c>
      <c r="BH9" s="686"/>
      <c r="BI9" s="686"/>
      <c r="BJ9" s="686"/>
      <c r="BK9" s="686"/>
      <c r="BL9" s="686"/>
      <c r="BM9" s="686"/>
      <c r="BN9" s="687"/>
      <c r="BO9" s="688">
        <v>32.5</v>
      </c>
      <c r="BP9" s="688"/>
      <c r="BQ9" s="688"/>
      <c r="BR9" s="688"/>
      <c r="BS9" s="694" t="s">
        <v>233</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14484098</v>
      </c>
      <c r="CS9" s="686"/>
      <c r="CT9" s="686"/>
      <c r="CU9" s="686"/>
      <c r="CV9" s="686"/>
      <c r="CW9" s="686"/>
      <c r="CX9" s="686"/>
      <c r="CY9" s="687"/>
      <c r="CZ9" s="688">
        <v>5.7</v>
      </c>
      <c r="DA9" s="688"/>
      <c r="DB9" s="688"/>
      <c r="DC9" s="688"/>
      <c r="DD9" s="694">
        <v>79599</v>
      </c>
      <c r="DE9" s="686"/>
      <c r="DF9" s="686"/>
      <c r="DG9" s="686"/>
      <c r="DH9" s="686"/>
      <c r="DI9" s="686"/>
      <c r="DJ9" s="686"/>
      <c r="DK9" s="686"/>
      <c r="DL9" s="686"/>
      <c r="DM9" s="686"/>
      <c r="DN9" s="686"/>
      <c r="DO9" s="686"/>
      <c r="DP9" s="687"/>
      <c r="DQ9" s="694">
        <v>12221945</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239</v>
      </c>
      <c r="S10" s="686"/>
      <c r="T10" s="686"/>
      <c r="U10" s="686"/>
      <c r="V10" s="686"/>
      <c r="W10" s="686"/>
      <c r="X10" s="686"/>
      <c r="Y10" s="687"/>
      <c r="Z10" s="688" t="s">
        <v>233</v>
      </c>
      <c r="AA10" s="688"/>
      <c r="AB10" s="688"/>
      <c r="AC10" s="688"/>
      <c r="AD10" s="689" t="s">
        <v>233</v>
      </c>
      <c r="AE10" s="689"/>
      <c r="AF10" s="689"/>
      <c r="AG10" s="689"/>
      <c r="AH10" s="689"/>
      <c r="AI10" s="689"/>
      <c r="AJ10" s="689"/>
      <c r="AK10" s="689"/>
      <c r="AL10" s="690" t="s">
        <v>239</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1543541</v>
      </c>
      <c r="BH10" s="686"/>
      <c r="BI10" s="686"/>
      <c r="BJ10" s="686"/>
      <c r="BK10" s="686"/>
      <c r="BL10" s="686"/>
      <c r="BM10" s="686"/>
      <c r="BN10" s="687"/>
      <c r="BO10" s="688">
        <v>2</v>
      </c>
      <c r="BP10" s="688"/>
      <c r="BQ10" s="688"/>
      <c r="BR10" s="688"/>
      <c r="BS10" s="694" t="s">
        <v>233</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242597</v>
      </c>
      <c r="CS10" s="686"/>
      <c r="CT10" s="686"/>
      <c r="CU10" s="686"/>
      <c r="CV10" s="686"/>
      <c r="CW10" s="686"/>
      <c r="CX10" s="686"/>
      <c r="CY10" s="687"/>
      <c r="CZ10" s="688">
        <v>0.1</v>
      </c>
      <c r="DA10" s="688"/>
      <c r="DB10" s="688"/>
      <c r="DC10" s="688"/>
      <c r="DD10" s="694">
        <v>31223</v>
      </c>
      <c r="DE10" s="686"/>
      <c r="DF10" s="686"/>
      <c r="DG10" s="686"/>
      <c r="DH10" s="686"/>
      <c r="DI10" s="686"/>
      <c r="DJ10" s="686"/>
      <c r="DK10" s="686"/>
      <c r="DL10" s="686"/>
      <c r="DM10" s="686"/>
      <c r="DN10" s="686"/>
      <c r="DO10" s="686"/>
      <c r="DP10" s="687"/>
      <c r="DQ10" s="694">
        <v>238108</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10627307</v>
      </c>
      <c r="S11" s="686"/>
      <c r="T11" s="686"/>
      <c r="U11" s="686"/>
      <c r="V11" s="686"/>
      <c r="W11" s="686"/>
      <c r="X11" s="686"/>
      <c r="Y11" s="687"/>
      <c r="Z11" s="690">
        <v>4.0999999999999996</v>
      </c>
      <c r="AA11" s="691"/>
      <c r="AB11" s="691"/>
      <c r="AC11" s="703"/>
      <c r="AD11" s="694">
        <v>10627307</v>
      </c>
      <c r="AE11" s="686"/>
      <c r="AF11" s="686"/>
      <c r="AG11" s="686"/>
      <c r="AH11" s="686"/>
      <c r="AI11" s="686"/>
      <c r="AJ11" s="686"/>
      <c r="AK11" s="687"/>
      <c r="AL11" s="690">
        <v>10.1</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3800671</v>
      </c>
      <c r="BH11" s="686"/>
      <c r="BI11" s="686"/>
      <c r="BJ11" s="686"/>
      <c r="BK11" s="686"/>
      <c r="BL11" s="686"/>
      <c r="BM11" s="686"/>
      <c r="BN11" s="687"/>
      <c r="BO11" s="688">
        <v>4.9000000000000004</v>
      </c>
      <c r="BP11" s="688"/>
      <c r="BQ11" s="688"/>
      <c r="BR11" s="688"/>
      <c r="BS11" s="694">
        <v>743923</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141251</v>
      </c>
      <c r="CS11" s="686"/>
      <c r="CT11" s="686"/>
      <c r="CU11" s="686"/>
      <c r="CV11" s="686"/>
      <c r="CW11" s="686"/>
      <c r="CX11" s="686"/>
      <c r="CY11" s="687"/>
      <c r="CZ11" s="688">
        <v>0.1</v>
      </c>
      <c r="DA11" s="688"/>
      <c r="DB11" s="688"/>
      <c r="DC11" s="688"/>
      <c r="DD11" s="694">
        <v>26999</v>
      </c>
      <c r="DE11" s="686"/>
      <c r="DF11" s="686"/>
      <c r="DG11" s="686"/>
      <c r="DH11" s="686"/>
      <c r="DI11" s="686"/>
      <c r="DJ11" s="686"/>
      <c r="DK11" s="686"/>
      <c r="DL11" s="686"/>
      <c r="DM11" s="686"/>
      <c r="DN11" s="686"/>
      <c r="DO11" s="686"/>
      <c r="DP11" s="687"/>
      <c r="DQ11" s="694">
        <v>102674</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239</v>
      </c>
      <c r="S12" s="686"/>
      <c r="T12" s="686"/>
      <c r="U12" s="686"/>
      <c r="V12" s="686"/>
      <c r="W12" s="686"/>
      <c r="X12" s="686"/>
      <c r="Y12" s="687"/>
      <c r="Z12" s="688" t="s">
        <v>233</v>
      </c>
      <c r="AA12" s="688"/>
      <c r="AB12" s="688"/>
      <c r="AC12" s="688"/>
      <c r="AD12" s="689" t="s">
        <v>239</v>
      </c>
      <c r="AE12" s="689"/>
      <c r="AF12" s="689"/>
      <c r="AG12" s="689"/>
      <c r="AH12" s="689"/>
      <c r="AI12" s="689"/>
      <c r="AJ12" s="689"/>
      <c r="AK12" s="689"/>
      <c r="AL12" s="690" t="s">
        <v>239</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32181767</v>
      </c>
      <c r="BH12" s="686"/>
      <c r="BI12" s="686"/>
      <c r="BJ12" s="686"/>
      <c r="BK12" s="686"/>
      <c r="BL12" s="686"/>
      <c r="BM12" s="686"/>
      <c r="BN12" s="687"/>
      <c r="BO12" s="688">
        <v>41.4</v>
      </c>
      <c r="BP12" s="688"/>
      <c r="BQ12" s="688"/>
      <c r="BR12" s="688"/>
      <c r="BS12" s="694" t="s">
        <v>239</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6262151</v>
      </c>
      <c r="CS12" s="686"/>
      <c r="CT12" s="686"/>
      <c r="CU12" s="686"/>
      <c r="CV12" s="686"/>
      <c r="CW12" s="686"/>
      <c r="CX12" s="686"/>
      <c r="CY12" s="687"/>
      <c r="CZ12" s="688">
        <v>2.4</v>
      </c>
      <c r="DA12" s="688"/>
      <c r="DB12" s="688"/>
      <c r="DC12" s="688"/>
      <c r="DD12" s="694">
        <v>65810</v>
      </c>
      <c r="DE12" s="686"/>
      <c r="DF12" s="686"/>
      <c r="DG12" s="686"/>
      <c r="DH12" s="686"/>
      <c r="DI12" s="686"/>
      <c r="DJ12" s="686"/>
      <c r="DK12" s="686"/>
      <c r="DL12" s="686"/>
      <c r="DM12" s="686"/>
      <c r="DN12" s="686"/>
      <c r="DO12" s="686"/>
      <c r="DP12" s="687"/>
      <c r="DQ12" s="694">
        <v>4525884</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239</v>
      </c>
      <c r="S13" s="686"/>
      <c r="T13" s="686"/>
      <c r="U13" s="686"/>
      <c r="V13" s="686"/>
      <c r="W13" s="686"/>
      <c r="X13" s="686"/>
      <c r="Y13" s="687"/>
      <c r="Z13" s="688" t="s">
        <v>233</v>
      </c>
      <c r="AA13" s="688"/>
      <c r="AB13" s="688"/>
      <c r="AC13" s="688"/>
      <c r="AD13" s="689" t="s">
        <v>233</v>
      </c>
      <c r="AE13" s="689"/>
      <c r="AF13" s="689"/>
      <c r="AG13" s="689"/>
      <c r="AH13" s="689"/>
      <c r="AI13" s="689"/>
      <c r="AJ13" s="689"/>
      <c r="AK13" s="689"/>
      <c r="AL13" s="690" t="s">
        <v>233</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31843106</v>
      </c>
      <c r="BH13" s="686"/>
      <c r="BI13" s="686"/>
      <c r="BJ13" s="686"/>
      <c r="BK13" s="686"/>
      <c r="BL13" s="686"/>
      <c r="BM13" s="686"/>
      <c r="BN13" s="687"/>
      <c r="BO13" s="688">
        <v>41</v>
      </c>
      <c r="BP13" s="688"/>
      <c r="BQ13" s="688"/>
      <c r="BR13" s="688"/>
      <c r="BS13" s="694" t="s">
        <v>239</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17179488</v>
      </c>
      <c r="CS13" s="686"/>
      <c r="CT13" s="686"/>
      <c r="CU13" s="686"/>
      <c r="CV13" s="686"/>
      <c r="CW13" s="686"/>
      <c r="CX13" s="686"/>
      <c r="CY13" s="687"/>
      <c r="CZ13" s="688">
        <v>6.7</v>
      </c>
      <c r="DA13" s="688"/>
      <c r="DB13" s="688"/>
      <c r="DC13" s="688"/>
      <c r="DD13" s="694">
        <v>3979588</v>
      </c>
      <c r="DE13" s="686"/>
      <c r="DF13" s="686"/>
      <c r="DG13" s="686"/>
      <c r="DH13" s="686"/>
      <c r="DI13" s="686"/>
      <c r="DJ13" s="686"/>
      <c r="DK13" s="686"/>
      <c r="DL13" s="686"/>
      <c r="DM13" s="686"/>
      <c r="DN13" s="686"/>
      <c r="DO13" s="686"/>
      <c r="DP13" s="687"/>
      <c r="DQ13" s="694">
        <v>13724851</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v>19</v>
      </c>
      <c r="S14" s="686"/>
      <c r="T14" s="686"/>
      <c r="U14" s="686"/>
      <c r="V14" s="686"/>
      <c r="W14" s="686"/>
      <c r="X14" s="686"/>
      <c r="Y14" s="687"/>
      <c r="Z14" s="688">
        <v>0</v>
      </c>
      <c r="AA14" s="688"/>
      <c r="AB14" s="688"/>
      <c r="AC14" s="688"/>
      <c r="AD14" s="689">
        <v>19</v>
      </c>
      <c r="AE14" s="689"/>
      <c r="AF14" s="689"/>
      <c r="AG14" s="689"/>
      <c r="AH14" s="689"/>
      <c r="AI14" s="689"/>
      <c r="AJ14" s="689"/>
      <c r="AK14" s="689"/>
      <c r="AL14" s="690">
        <v>0</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678475</v>
      </c>
      <c r="BH14" s="686"/>
      <c r="BI14" s="686"/>
      <c r="BJ14" s="686"/>
      <c r="BK14" s="686"/>
      <c r="BL14" s="686"/>
      <c r="BM14" s="686"/>
      <c r="BN14" s="687"/>
      <c r="BO14" s="688">
        <v>0.9</v>
      </c>
      <c r="BP14" s="688"/>
      <c r="BQ14" s="688"/>
      <c r="BR14" s="688"/>
      <c r="BS14" s="694" t="s">
        <v>239</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5190761</v>
      </c>
      <c r="CS14" s="686"/>
      <c r="CT14" s="686"/>
      <c r="CU14" s="686"/>
      <c r="CV14" s="686"/>
      <c r="CW14" s="686"/>
      <c r="CX14" s="686"/>
      <c r="CY14" s="687"/>
      <c r="CZ14" s="688">
        <v>2</v>
      </c>
      <c r="DA14" s="688"/>
      <c r="DB14" s="688"/>
      <c r="DC14" s="688"/>
      <c r="DD14" s="694">
        <v>305453</v>
      </c>
      <c r="DE14" s="686"/>
      <c r="DF14" s="686"/>
      <c r="DG14" s="686"/>
      <c r="DH14" s="686"/>
      <c r="DI14" s="686"/>
      <c r="DJ14" s="686"/>
      <c r="DK14" s="686"/>
      <c r="DL14" s="686"/>
      <c r="DM14" s="686"/>
      <c r="DN14" s="686"/>
      <c r="DO14" s="686"/>
      <c r="DP14" s="687"/>
      <c r="DQ14" s="694">
        <v>5114283</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233</v>
      </c>
      <c r="S15" s="686"/>
      <c r="T15" s="686"/>
      <c r="U15" s="686"/>
      <c r="V15" s="686"/>
      <c r="W15" s="686"/>
      <c r="X15" s="686"/>
      <c r="Y15" s="687"/>
      <c r="Z15" s="688" t="s">
        <v>233</v>
      </c>
      <c r="AA15" s="688"/>
      <c r="AB15" s="688"/>
      <c r="AC15" s="688"/>
      <c r="AD15" s="689" t="s">
        <v>239</v>
      </c>
      <c r="AE15" s="689"/>
      <c r="AF15" s="689"/>
      <c r="AG15" s="689"/>
      <c r="AH15" s="689"/>
      <c r="AI15" s="689"/>
      <c r="AJ15" s="689"/>
      <c r="AK15" s="689"/>
      <c r="AL15" s="690" t="s">
        <v>239</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4134197</v>
      </c>
      <c r="BH15" s="686"/>
      <c r="BI15" s="686"/>
      <c r="BJ15" s="686"/>
      <c r="BK15" s="686"/>
      <c r="BL15" s="686"/>
      <c r="BM15" s="686"/>
      <c r="BN15" s="687"/>
      <c r="BO15" s="688">
        <v>5.3</v>
      </c>
      <c r="BP15" s="688"/>
      <c r="BQ15" s="688"/>
      <c r="BR15" s="688"/>
      <c r="BS15" s="694" t="s">
        <v>239</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20893631</v>
      </c>
      <c r="CS15" s="686"/>
      <c r="CT15" s="686"/>
      <c r="CU15" s="686"/>
      <c r="CV15" s="686"/>
      <c r="CW15" s="686"/>
      <c r="CX15" s="686"/>
      <c r="CY15" s="687"/>
      <c r="CZ15" s="688">
        <v>8.1999999999999993</v>
      </c>
      <c r="DA15" s="688"/>
      <c r="DB15" s="688"/>
      <c r="DC15" s="688"/>
      <c r="DD15" s="694">
        <v>5025260</v>
      </c>
      <c r="DE15" s="686"/>
      <c r="DF15" s="686"/>
      <c r="DG15" s="686"/>
      <c r="DH15" s="686"/>
      <c r="DI15" s="686"/>
      <c r="DJ15" s="686"/>
      <c r="DK15" s="686"/>
      <c r="DL15" s="686"/>
      <c r="DM15" s="686"/>
      <c r="DN15" s="686"/>
      <c r="DO15" s="686"/>
      <c r="DP15" s="687"/>
      <c r="DQ15" s="694">
        <v>15801372</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137964</v>
      </c>
      <c r="S16" s="686"/>
      <c r="T16" s="686"/>
      <c r="U16" s="686"/>
      <c r="V16" s="686"/>
      <c r="W16" s="686"/>
      <c r="X16" s="686"/>
      <c r="Y16" s="687"/>
      <c r="Z16" s="688">
        <v>0.1</v>
      </c>
      <c r="AA16" s="688"/>
      <c r="AB16" s="688"/>
      <c r="AC16" s="688"/>
      <c r="AD16" s="689">
        <v>137964</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233</v>
      </c>
      <c r="BH16" s="686"/>
      <c r="BI16" s="686"/>
      <c r="BJ16" s="686"/>
      <c r="BK16" s="686"/>
      <c r="BL16" s="686"/>
      <c r="BM16" s="686"/>
      <c r="BN16" s="687"/>
      <c r="BO16" s="688" t="s">
        <v>233</v>
      </c>
      <c r="BP16" s="688"/>
      <c r="BQ16" s="688"/>
      <c r="BR16" s="688"/>
      <c r="BS16" s="694" t="s">
        <v>233</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67278</v>
      </c>
      <c r="CS16" s="686"/>
      <c r="CT16" s="686"/>
      <c r="CU16" s="686"/>
      <c r="CV16" s="686"/>
      <c r="CW16" s="686"/>
      <c r="CX16" s="686"/>
      <c r="CY16" s="687"/>
      <c r="CZ16" s="688">
        <v>0</v>
      </c>
      <c r="DA16" s="688"/>
      <c r="DB16" s="688"/>
      <c r="DC16" s="688"/>
      <c r="DD16" s="694" t="s">
        <v>239</v>
      </c>
      <c r="DE16" s="686"/>
      <c r="DF16" s="686"/>
      <c r="DG16" s="686"/>
      <c r="DH16" s="686"/>
      <c r="DI16" s="686"/>
      <c r="DJ16" s="686"/>
      <c r="DK16" s="686"/>
      <c r="DL16" s="686"/>
      <c r="DM16" s="686"/>
      <c r="DN16" s="686"/>
      <c r="DO16" s="686"/>
      <c r="DP16" s="687"/>
      <c r="DQ16" s="694">
        <v>53678</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470980</v>
      </c>
      <c r="S17" s="686"/>
      <c r="T17" s="686"/>
      <c r="U17" s="686"/>
      <c r="V17" s="686"/>
      <c r="W17" s="686"/>
      <c r="X17" s="686"/>
      <c r="Y17" s="687"/>
      <c r="Z17" s="688">
        <v>0.2</v>
      </c>
      <c r="AA17" s="688"/>
      <c r="AB17" s="688"/>
      <c r="AC17" s="688"/>
      <c r="AD17" s="689">
        <v>470980</v>
      </c>
      <c r="AE17" s="689"/>
      <c r="AF17" s="689"/>
      <c r="AG17" s="689"/>
      <c r="AH17" s="689"/>
      <c r="AI17" s="689"/>
      <c r="AJ17" s="689"/>
      <c r="AK17" s="689"/>
      <c r="AL17" s="690">
        <v>0.4</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233</v>
      </c>
      <c r="BH17" s="686"/>
      <c r="BI17" s="686"/>
      <c r="BJ17" s="686"/>
      <c r="BK17" s="686"/>
      <c r="BL17" s="686"/>
      <c r="BM17" s="686"/>
      <c r="BN17" s="687"/>
      <c r="BO17" s="688" t="s">
        <v>239</v>
      </c>
      <c r="BP17" s="688"/>
      <c r="BQ17" s="688"/>
      <c r="BR17" s="688"/>
      <c r="BS17" s="694" t="s">
        <v>239</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20371299</v>
      </c>
      <c r="CS17" s="686"/>
      <c r="CT17" s="686"/>
      <c r="CU17" s="686"/>
      <c r="CV17" s="686"/>
      <c r="CW17" s="686"/>
      <c r="CX17" s="686"/>
      <c r="CY17" s="687"/>
      <c r="CZ17" s="688">
        <v>8</v>
      </c>
      <c r="DA17" s="688"/>
      <c r="DB17" s="688"/>
      <c r="DC17" s="688"/>
      <c r="DD17" s="694" t="s">
        <v>239</v>
      </c>
      <c r="DE17" s="686"/>
      <c r="DF17" s="686"/>
      <c r="DG17" s="686"/>
      <c r="DH17" s="686"/>
      <c r="DI17" s="686"/>
      <c r="DJ17" s="686"/>
      <c r="DK17" s="686"/>
      <c r="DL17" s="686"/>
      <c r="DM17" s="686"/>
      <c r="DN17" s="686"/>
      <c r="DO17" s="686"/>
      <c r="DP17" s="687"/>
      <c r="DQ17" s="694">
        <v>20371299</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498358</v>
      </c>
      <c r="S18" s="686"/>
      <c r="T18" s="686"/>
      <c r="U18" s="686"/>
      <c r="V18" s="686"/>
      <c r="W18" s="686"/>
      <c r="X18" s="686"/>
      <c r="Y18" s="687"/>
      <c r="Z18" s="688">
        <v>0.2</v>
      </c>
      <c r="AA18" s="688"/>
      <c r="AB18" s="688"/>
      <c r="AC18" s="688"/>
      <c r="AD18" s="689">
        <v>498358</v>
      </c>
      <c r="AE18" s="689"/>
      <c r="AF18" s="689"/>
      <c r="AG18" s="689"/>
      <c r="AH18" s="689"/>
      <c r="AI18" s="689"/>
      <c r="AJ18" s="689"/>
      <c r="AK18" s="689"/>
      <c r="AL18" s="690">
        <v>0.5</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233</v>
      </c>
      <c r="BH18" s="686"/>
      <c r="BI18" s="686"/>
      <c r="BJ18" s="686"/>
      <c r="BK18" s="686"/>
      <c r="BL18" s="686"/>
      <c r="BM18" s="686"/>
      <c r="BN18" s="687"/>
      <c r="BO18" s="688" t="s">
        <v>239</v>
      </c>
      <c r="BP18" s="688"/>
      <c r="BQ18" s="688"/>
      <c r="BR18" s="688"/>
      <c r="BS18" s="694" t="s">
        <v>233</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239</v>
      </c>
      <c r="CS18" s="686"/>
      <c r="CT18" s="686"/>
      <c r="CU18" s="686"/>
      <c r="CV18" s="686"/>
      <c r="CW18" s="686"/>
      <c r="CX18" s="686"/>
      <c r="CY18" s="687"/>
      <c r="CZ18" s="688" t="s">
        <v>239</v>
      </c>
      <c r="DA18" s="688"/>
      <c r="DB18" s="688"/>
      <c r="DC18" s="688"/>
      <c r="DD18" s="694" t="s">
        <v>233</v>
      </c>
      <c r="DE18" s="686"/>
      <c r="DF18" s="686"/>
      <c r="DG18" s="686"/>
      <c r="DH18" s="686"/>
      <c r="DI18" s="686"/>
      <c r="DJ18" s="686"/>
      <c r="DK18" s="686"/>
      <c r="DL18" s="686"/>
      <c r="DM18" s="686"/>
      <c r="DN18" s="686"/>
      <c r="DO18" s="686"/>
      <c r="DP18" s="687"/>
      <c r="DQ18" s="694" t="s">
        <v>233</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411953</v>
      </c>
      <c r="S19" s="686"/>
      <c r="T19" s="686"/>
      <c r="U19" s="686"/>
      <c r="V19" s="686"/>
      <c r="W19" s="686"/>
      <c r="X19" s="686"/>
      <c r="Y19" s="687"/>
      <c r="Z19" s="688">
        <v>0.2</v>
      </c>
      <c r="AA19" s="688"/>
      <c r="AB19" s="688"/>
      <c r="AC19" s="688"/>
      <c r="AD19" s="689">
        <v>411953</v>
      </c>
      <c r="AE19" s="689"/>
      <c r="AF19" s="689"/>
      <c r="AG19" s="689"/>
      <c r="AH19" s="689"/>
      <c r="AI19" s="689"/>
      <c r="AJ19" s="689"/>
      <c r="AK19" s="689"/>
      <c r="AL19" s="690">
        <v>0.4</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9310433</v>
      </c>
      <c r="BH19" s="686"/>
      <c r="BI19" s="686"/>
      <c r="BJ19" s="686"/>
      <c r="BK19" s="686"/>
      <c r="BL19" s="686"/>
      <c r="BM19" s="686"/>
      <c r="BN19" s="687"/>
      <c r="BO19" s="688">
        <v>12</v>
      </c>
      <c r="BP19" s="688"/>
      <c r="BQ19" s="688"/>
      <c r="BR19" s="688"/>
      <c r="BS19" s="694" t="s">
        <v>239</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239</v>
      </c>
      <c r="CS19" s="686"/>
      <c r="CT19" s="686"/>
      <c r="CU19" s="686"/>
      <c r="CV19" s="686"/>
      <c r="CW19" s="686"/>
      <c r="CX19" s="686"/>
      <c r="CY19" s="687"/>
      <c r="CZ19" s="688" t="s">
        <v>239</v>
      </c>
      <c r="DA19" s="688"/>
      <c r="DB19" s="688"/>
      <c r="DC19" s="688"/>
      <c r="DD19" s="694" t="s">
        <v>233</v>
      </c>
      <c r="DE19" s="686"/>
      <c r="DF19" s="686"/>
      <c r="DG19" s="686"/>
      <c r="DH19" s="686"/>
      <c r="DI19" s="686"/>
      <c r="DJ19" s="686"/>
      <c r="DK19" s="686"/>
      <c r="DL19" s="686"/>
      <c r="DM19" s="686"/>
      <c r="DN19" s="686"/>
      <c r="DO19" s="686"/>
      <c r="DP19" s="687"/>
      <c r="DQ19" s="694" t="s">
        <v>239</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66546</v>
      </c>
      <c r="S20" s="686"/>
      <c r="T20" s="686"/>
      <c r="U20" s="686"/>
      <c r="V20" s="686"/>
      <c r="W20" s="686"/>
      <c r="X20" s="686"/>
      <c r="Y20" s="687"/>
      <c r="Z20" s="688">
        <v>0</v>
      </c>
      <c r="AA20" s="688"/>
      <c r="AB20" s="688"/>
      <c r="AC20" s="688"/>
      <c r="AD20" s="689">
        <v>66546</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9310433</v>
      </c>
      <c r="BH20" s="686"/>
      <c r="BI20" s="686"/>
      <c r="BJ20" s="686"/>
      <c r="BK20" s="686"/>
      <c r="BL20" s="686"/>
      <c r="BM20" s="686"/>
      <c r="BN20" s="687"/>
      <c r="BO20" s="688">
        <v>12</v>
      </c>
      <c r="BP20" s="688"/>
      <c r="BQ20" s="688"/>
      <c r="BR20" s="688"/>
      <c r="BS20" s="694" t="s">
        <v>233</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256074412</v>
      </c>
      <c r="CS20" s="686"/>
      <c r="CT20" s="686"/>
      <c r="CU20" s="686"/>
      <c r="CV20" s="686"/>
      <c r="CW20" s="686"/>
      <c r="CX20" s="686"/>
      <c r="CY20" s="687"/>
      <c r="CZ20" s="688">
        <v>100</v>
      </c>
      <c r="DA20" s="688"/>
      <c r="DB20" s="688"/>
      <c r="DC20" s="688"/>
      <c r="DD20" s="694">
        <v>10670142</v>
      </c>
      <c r="DE20" s="686"/>
      <c r="DF20" s="686"/>
      <c r="DG20" s="686"/>
      <c r="DH20" s="686"/>
      <c r="DI20" s="686"/>
      <c r="DJ20" s="686"/>
      <c r="DK20" s="686"/>
      <c r="DL20" s="686"/>
      <c r="DM20" s="686"/>
      <c r="DN20" s="686"/>
      <c r="DO20" s="686"/>
      <c r="DP20" s="687"/>
      <c r="DQ20" s="694">
        <v>129698097</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19859</v>
      </c>
      <c r="S21" s="686"/>
      <c r="T21" s="686"/>
      <c r="U21" s="686"/>
      <c r="V21" s="686"/>
      <c r="W21" s="686"/>
      <c r="X21" s="686"/>
      <c r="Y21" s="687"/>
      <c r="Z21" s="688">
        <v>0</v>
      </c>
      <c r="AA21" s="688"/>
      <c r="AB21" s="688"/>
      <c r="AC21" s="688"/>
      <c r="AD21" s="689">
        <v>19859</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579</v>
      </c>
      <c r="BH21" s="686"/>
      <c r="BI21" s="686"/>
      <c r="BJ21" s="686"/>
      <c r="BK21" s="686"/>
      <c r="BL21" s="686"/>
      <c r="BM21" s="686"/>
      <c r="BN21" s="687"/>
      <c r="BO21" s="688">
        <v>0</v>
      </c>
      <c r="BP21" s="688"/>
      <c r="BQ21" s="688"/>
      <c r="BR21" s="688"/>
      <c r="BS21" s="694" t="s">
        <v>233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20160144</v>
      </c>
      <c r="S22" s="686"/>
      <c r="T22" s="686"/>
      <c r="U22" s="686"/>
      <c r="V22" s="686"/>
      <c r="W22" s="686"/>
      <c r="X22" s="686"/>
      <c r="Y22" s="687"/>
      <c r="Z22" s="688">
        <v>7.8</v>
      </c>
      <c r="AA22" s="688"/>
      <c r="AB22" s="688"/>
      <c r="AC22" s="688"/>
      <c r="AD22" s="689">
        <v>19570502</v>
      </c>
      <c r="AE22" s="689"/>
      <c r="AF22" s="689"/>
      <c r="AG22" s="689"/>
      <c r="AH22" s="689"/>
      <c r="AI22" s="689"/>
      <c r="AJ22" s="689"/>
      <c r="AK22" s="689"/>
      <c r="AL22" s="690">
        <v>18.7</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v>2408381</v>
      </c>
      <c r="BH22" s="686"/>
      <c r="BI22" s="686"/>
      <c r="BJ22" s="686"/>
      <c r="BK22" s="686"/>
      <c r="BL22" s="686"/>
      <c r="BM22" s="686"/>
      <c r="BN22" s="687"/>
      <c r="BO22" s="688">
        <v>3.1</v>
      </c>
      <c r="BP22" s="688"/>
      <c r="BQ22" s="688"/>
      <c r="BR22" s="688"/>
      <c r="BS22" s="694" t="s">
        <v>239</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19570502</v>
      </c>
      <c r="S23" s="686"/>
      <c r="T23" s="686"/>
      <c r="U23" s="686"/>
      <c r="V23" s="686"/>
      <c r="W23" s="686"/>
      <c r="X23" s="686"/>
      <c r="Y23" s="687"/>
      <c r="Z23" s="688">
        <v>7.5</v>
      </c>
      <c r="AA23" s="688"/>
      <c r="AB23" s="688"/>
      <c r="AC23" s="688"/>
      <c r="AD23" s="689">
        <v>19570502</v>
      </c>
      <c r="AE23" s="689"/>
      <c r="AF23" s="689"/>
      <c r="AG23" s="689"/>
      <c r="AH23" s="689"/>
      <c r="AI23" s="689"/>
      <c r="AJ23" s="689"/>
      <c r="AK23" s="689"/>
      <c r="AL23" s="690">
        <v>18.7</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6901473</v>
      </c>
      <c r="BH23" s="686"/>
      <c r="BI23" s="686"/>
      <c r="BJ23" s="686"/>
      <c r="BK23" s="686"/>
      <c r="BL23" s="686"/>
      <c r="BM23" s="686"/>
      <c r="BN23" s="687"/>
      <c r="BO23" s="688">
        <v>8.9</v>
      </c>
      <c r="BP23" s="688"/>
      <c r="BQ23" s="688"/>
      <c r="BR23" s="688"/>
      <c r="BS23" s="694" t="s">
        <v>233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589642</v>
      </c>
      <c r="S24" s="686"/>
      <c r="T24" s="686"/>
      <c r="U24" s="686"/>
      <c r="V24" s="686"/>
      <c r="W24" s="686"/>
      <c r="X24" s="686"/>
      <c r="Y24" s="687"/>
      <c r="Z24" s="688">
        <v>0.2</v>
      </c>
      <c r="AA24" s="688"/>
      <c r="AB24" s="688"/>
      <c r="AC24" s="688"/>
      <c r="AD24" s="689" t="s">
        <v>233</v>
      </c>
      <c r="AE24" s="689"/>
      <c r="AF24" s="689"/>
      <c r="AG24" s="689"/>
      <c r="AH24" s="689"/>
      <c r="AI24" s="689"/>
      <c r="AJ24" s="689"/>
      <c r="AK24" s="689"/>
      <c r="AL24" s="690" t="s">
        <v>233</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239</v>
      </c>
      <c r="BH24" s="686"/>
      <c r="BI24" s="686"/>
      <c r="BJ24" s="686"/>
      <c r="BK24" s="686"/>
      <c r="BL24" s="686"/>
      <c r="BM24" s="686"/>
      <c r="BN24" s="687"/>
      <c r="BO24" s="688" t="s">
        <v>239</v>
      </c>
      <c r="BP24" s="688"/>
      <c r="BQ24" s="688"/>
      <c r="BR24" s="688"/>
      <c r="BS24" s="694" t="s">
        <v>239</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123339233</v>
      </c>
      <c r="CS24" s="675"/>
      <c r="CT24" s="675"/>
      <c r="CU24" s="675"/>
      <c r="CV24" s="675"/>
      <c r="CW24" s="675"/>
      <c r="CX24" s="675"/>
      <c r="CY24" s="676"/>
      <c r="CZ24" s="679">
        <v>48.2</v>
      </c>
      <c r="DA24" s="680"/>
      <c r="DB24" s="680"/>
      <c r="DC24" s="699"/>
      <c r="DD24" s="724">
        <v>65447123</v>
      </c>
      <c r="DE24" s="675"/>
      <c r="DF24" s="675"/>
      <c r="DG24" s="675"/>
      <c r="DH24" s="675"/>
      <c r="DI24" s="675"/>
      <c r="DJ24" s="675"/>
      <c r="DK24" s="676"/>
      <c r="DL24" s="724">
        <v>65081977</v>
      </c>
      <c r="DM24" s="675"/>
      <c r="DN24" s="675"/>
      <c r="DO24" s="675"/>
      <c r="DP24" s="675"/>
      <c r="DQ24" s="675"/>
      <c r="DR24" s="675"/>
      <c r="DS24" s="675"/>
      <c r="DT24" s="675"/>
      <c r="DU24" s="675"/>
      <c r="DV24" s="676"/>
      <c r="DW24" s="679">
        <v>58</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239</v>
      </c>
      <c r="S25" s="686"/>
      <c r="T25" s="686"/>
      <c r="U25" s="686"/>
      <c r="V25" s="686"/>
      <c r="W25" s="686"/>
      <c r="X25" s="686"/>
      <c r="Y25" s="687"/>
      <c r="Z25" s="688" t="s">
        <v>239</v>
      </c>
      <c r="AA25" s="688"/>
      <c r="AB25" s="688"/>
      <c r="AC25" s="688"/>
      <c r="AD25" s="689" t="s">
        <v>239</v>
      </c>
      <c r="AE25" s="689"/>
      <c r="AF25" s="689"/>
      <c r="AG25" s="689"/>
      <c r="AH25" s="689"/>
      <c r="AI25" s="689"/>
      <c r="AJ25" s="689"/>
      <c r="AK25" s="689"/>
      <c r="AL25" s="690" t="s">
        <v>138</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233</v>
      </c>
      <c r="BH25" s="686"/>
      <c r="BI25" s="686"/>
      <c r="BJ25" s="686"/>
      <c r="BK25" s="686"/>
      <c r="BL25" s="686"/>
      <c r="BM25" s="686"/>
      <c r="BN25" s="687"/>
      <c r="BO25" s="688" t="s">
        <v>239</v>
      </c>
      <c r="BP25" s="688"/>
      <c r="BQ25" s="688"/>
      <c r="BR25" s="688"/>
      <c r="BS25" s="694" t="s">
        <v>239</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27563311</v>
      </c>
      <c r="CS25" s="721"/>
      <c r="CT25" s="721"/>
      <c r="CU25" s="721"/>
      <c r="CV25" s="721"/>
      <c r="CW25" s="721"/>
      <c r="CX25" s="721"/>
      <c r="CY25" s="722"/>
      <c r="CZ25" s="690">
        <v>10.8</v>
      </c>
      <c r="DA25" s="719"/>
      <c r="DB25" s="719"/>
      <c r="DC25" s="723"/>
      <c r="DD25" s="694">
        <v>26031934</v>
      </c>
      <c r="DE25" s="721"/>
      <c r="DF25" s="721"/>
      <c r="DG25" s="721"/>
      <c r="DH25" s="721"/>
      <c r="DI25" s="721"/>
      <c r="DJ25" s="721"/>
      <c r="DK25" s="722"/>
      <c r="DL25" s="694">
        <v>25760859</v>
      </c>
      <c r="DM25" s="721"/>
      <c r="DN25" s="721"/>
      <c r="DO25" s="721"/>
      <c r="DP25" s="721"/>
      <c r="DQ25" s="721"/>
      <c r="DR25" s="721"/>
      <c r="DS25" s="721"/>
      <c r="DT25" s="721"/>
      <c r="DU25" s="721"/>
      <c r="DV25" s="722"/>
      <c r="DW25" s="690">
        <v>23</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111296388</v>
      </c>
      <c r="S26" s="686"/>
      <c r="T26" s="686"/>
      <c r="U26" s="686"/>
      <c r="V26" s="686"/>
      <c r="W26" s="686"/>
      <c r="X26" s="686"/>
      <c r="Y26" s="687"/>
      <c r="Z26" s="688">
        <v>42.9</v>
      </c>
      <c r="AA26" s="688"/>
      <c r="AB26" s="688"/>
      <c r="AC26" s="688"/>
      <c r="AD26" s="689">
        <v>103805273</v>
      </c>
      <c r="AE26" s="689"/>
      <c r="AF26" s="689"/>
      <c r="AG26" s="689"/>
      <c r="AH26" s="689"/>
      <c r="AI26" s="689"/>
      <c r="AJ26" s="689"/>
      <c r="AK26" s="689"/>
      <c r="AL26" s="690">
        <v>99</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239</v>
      </c>
      <c r="BH26" s="686"/>
      <c r="BI26" s="686"/>
      <c r="BJ26" s="686"/>
      <c r="BK26" s="686"/>
      <c r="BL26" s="686"/>
      <c r="BM26" s="686"/>
      <c r="BN26" s="687"/>
      <c r="BO26" s="688" t="s">
        <v>233</v>
      </c>
      <c r="BP26" s="688"/>
      <c r="BQ26" s="688"/>
      <c r="BR26" s="688"/>
      <c r="BS26" s="694" t="s">
        <v>138</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18991151</v>
      </c>
      <c r="CS26" s="686"/>
      <c r="CT26" s="686"/>
      <c r="CU26" s="686"/>
      <c r="CV26" s="686"/>
      <c r="CW26" s="686"/>
      <c r="CX26" s="686"/>
      <c r="CY26" s="687"/>
      <c r="CZ26" s="690">
        <v>7.4</v>
      </c>
      <c r="DA26" s="719"/>
      <c r="DB26" s="719"/>
      <c r="DC26" s="723"/>
      <c r="DD26" s="694">
        <v>17683736</v>
      </c>
      <c r="DE26" s="686"/>
      <c r="DF26" s="686"/>
      <c r="DG26" s="686"/>
      <c r="DH26" s="686"/>
      <c r="DI26" s="686"/>
      <c r="DJ26" s="686"/>
      <c r="DK26" s="687"/>
      <c r="DL26" s="694" t="s">
        <v>239</v>
      </c>
      <c r="DM26" s="686"/>
      <c r="DN26" s="686"/>
      <c r="DO26" s="686"/>
      <c r="DP26" s="686"/>
      <c r="DQ26" s="686"/>
      <c r="DR26" s="686"/>
      <c r="DS26" s="686"/>
      <c r="DT26" s="686"/>
      <c r="DU26" s="686"/>
      <c r="DV26" s="687"/>
      <c r="DW26" s="690" t="s">
        <v>233</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74467</v>
      </c>
      <c r="S27" s="686"/>
      <c r="T27" s="686"/>
      <c r="U27" s="686"/>
      <c r="V27" s="686"/>
      <c r="W27" s="686"/>
      <c r="X27" s="686"/>
      <c r="Y27" s="687"/>
      <c r="Z27" s="688">
        <v>0</v>
      </c>
      <c r="AA27" s="688"/>
      <c r="AB27" s="688"/>
      <c r="AC27" s="688"/>
      <c r="AD27" s="689">
        <v>74467</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77710422</v>
      </c>
      <c r="BH27" s="686"/>
      <c r="BI27" s="686"/>
      <c r="BJ27" s="686"/>
      <c r="BK27" s="686"/>
      <c r="BL27" s="686"/>
      <c r="BM27" s="686"/>
      <c r="BN27" s="687"/>
      <c r="BO27" s="688">
        <v>100</v>
      </c>
      <c r="BP27" s="688"/>
      <c r="BQ27" s="688"/>
      <c r="BR27" s="688"/>
      <c r="BS27" s="694">
        <v>743923</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75404623</v>
      </c>
      <c r="CS27" s="721"/>
      <c r="CT27" s="721"/>
      <c r="CU27" s="721"/>
      <c r="CV27" s="721"/>
      <c r="CW27" s="721"/>
      <c r="CX27" s="721"/>
      <c r="CY27" s="722"/>
      <c r="CZ27" s="690">
        <v>29.4</v>
      </c>
      <c r="DA27" s="719"/>
      <c r="DB27" s="719"/>
      <c r="DC27" s="723"/>
      <c r="DD27" s="694">
        <v>19043890</v>
      </c>
      <c r="DE27" s="721"/>
      <c r="DF27" s="721"/>
      <c r="DG27" s="721"/>
      <c r="DH27" s="721"/>
      <c r="DI27" s="721"/>
      <c r="DJ27" s="721"/>
      <c r="DK27" s="722"/>
      <c r="DL27" s="694">
        <v>18971013</v>
      </c>
      <c r="DM27" s="721"/>
      <c r="DN27" s="721"/>
      <c r="DO27" s="721"/>
      <c r="DP27" s="721"/>
      <c r="DQ27" s="721"/>
      <c r="DR27" s="721"/>
      <c r="DS27" s="721"/>
      <c r="DT27" s="721"/>
      <c r="DU27" s="721"/>
      <c r="DV27" s="722"/>
      <c r="DW27" s="690">
        <v>16.899999999999999</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1723223</v>
      </c>
      <c r="S28" s="686"/>
      <c r="T28" s="686"/>
      <c r="U28" s="686"/>
      <c r="V28" s="686"/>
      <c r="W28" s="686"/>
      <c r="X28" s="686"/>
      <c r="Y28" s="687"/>
      <c r="Z28" s="688">
        <v>0.7</v>
      </c>
      <c r="AA28" s="688"/>
      <c r="AB28" s="688"/>
      <c r="AC28" s="688"/>
      <c r="AD28" s="689" t="s">
        <v>233</v>
      </c>
      <c r="AE28" s="689"/>
      <c r="AF28" s="689"/>
      <c r="AG28" s="689"/>
      <c r="AH28" s="689"/>
      <c r="AI28" s="689"/>
      <c r="AJ28" s="689"/>
      <c r="AK28" s="689"/>
      <c r="AL28" s="690" t="s">
        <v>239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20371299</v>
      </c>
      <c r="CS28" s="686"/>
      <c r="CT28" s="686"/>
      <c r="CU28" s="686"/>
      <c r="CV28" s="686"/>
      <c r="CW28" s="686"/>
      <c r="CX28" s="686"/>
      <c r="CY28" s="687"/>
      <c r="CZ28" s="690">
        <v>8</v>
      </c>
      <c r="DA28" s="719"/>
      <c r="DB28" s="719"/>
      <c r="DC28" s="723"/>
      <c r="DD28" s="694">
        <v>20371299</v>
      </c>
      <c r="DE28" s="686"/>
      <c r="DF28" s="686"/>
      <c r="DG28" s="686"/>
      <c r="DH28" s="686"/>
      <c r="DI28" s="686"/>
      <c r="DJ28" s="686"/>
      <c r="DK28" s="687"/>
      <c r="DL28" s="694">
        <v>20350105</v>
      </c>
      <c r="DM28" s="686"/>
      <c r="DN28" s="686"/>
      <c r="DO28" s="686"/>
      <c r="DP28" s="686"/>
      <c r="DQ28" s="686"/>
      <c r="DR28" s="686"/>
      <c r="DS28" s="686"/>
      <c r="DT28" s="686"/>
      <c r="DU28" s="686"/>
      <c r="DV28" s="687"/>
      <c r="DW28" s="690">
        <v>18.100000000000001</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1637450</v>
      </c>
      <c r="S29" s="686"/>
      <c r="T29" s="686"/>
      <c r="U29" s="686"/>
      <c r="V29" s="686"/>
      <c r="W29" s="686"/>
      <c r="X29" s="686"/>
      <c r="Y29" s="687"/>
      <c r="Z29" s="688">
        <v>0.6</v>
      </c>
      <c r="AA29" s="688"/>
      <c r="AB29" s="688"/>
      <c r="AC29" s="688"/>
      <c r="AD29" s="689">
        <v>614066</v>
      </c>
      <c r="AE29" s="689"/>
      <c r="AF29" s="689"/>
      <c r="AG29" s="689"/>
      <c r="AH29" s="689"/>
      <c r="AI29" s="689"/>
      <c r="AJ29" s="689"/>
      <c r="AK29" s="689"/>
      <c r="AL29" s="690">
        <v>0.6</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20367309</v>
      </c>
      <c r="CS29" s="721"/>
      <c r="CT29" s="721"/>
      <c r="CU29" s="721"/>
      <c r="CV29" s="721"/>
      <c r="CW29" s="721"/>
      <c r="CX29" s="721"/>
      <c r="CY29" s="722"/>
      <c r="CZ29" s="690">
        <v>8</v>
      </c>
      <c r="DA29" s="719"/>
      <c r="DB29" s="719"/>
      <c r="DC29" s="723"/>
      <c r="DD29" s="694">
        <v>20367309</v>
      </c>
      <c r="DE29" s="721"/>
      <c r="DF29" s="721"/>
      <c r="DG29" s="721"/>
      <c r="DH29" s="721"/>
      <c r="DI29" s="721"/>
      <c r="DJ29" s="721"/>
      <c r="DK29" s="722"/>
      <c r="DL29" s="694">
        <v>20346115</v>
      </c>
      <c r="DM29" s="721"/>
      <c r="DN29" s="721"/>
      <c r="DO29" s="721"/>
      <c r="DP29" s="721"/>
      <c r="DQ29" s="721"/>
      <c r="DR29" s="721"/>
      <c r="DS29" s="721"/>
      <c r="DT29" s="721"/>
      <c r="DU29" s="721"/>
      <c r="DV29" s="722"/>
      <c r="DW29" s="690">
        <v>18.100000000000001</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368850</v>
      </c>
      <c r="S30" s="686"/>
      <c r="T30" s="686"/>
      <c r="U30" s="686"/>
      <c r="V30" s="686"/>
      <c r="W30" s="686"/>
      <c r="X30" s="686"/>
      <c r="Y30" s="687"/>
      <c r="Z30" s="688">
        <v>0.1</v>
      </c>
      <c r="AA30" s="688"/>
      <c r="AB30" s="688"/>
      <c r="AC30" s="688"/>
      <c r="AD30" s="689" t="s">
        <v>239</v>
      </c>
      <c r="AE30" s="689"/>
      <c r="AF30" s="689"/>
      <c r="AG30" s="689"/>
      <c r="AH30" s="689"/>
      <c r="AI30" s="689"/>
      <c r="AJ30" s="689"/>
      <c r="AK30" s="689"/>
      <c r="AL30" s="690" t="s">
        <v>239</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19644712</v>
      </c>
      <c r="CS30" s="686"/>
      <c r="CT30" s="686"/>
      <c r="CU30" s="686"/>
      <c r="CV30" s="686"/>
      <c r="CW30" s="686"/>
      <c r="CX30" s="686"/>
      <c r="CY30" s="687"/>
      <c r="CZ30" s="690">
        <v>7.7</v>
      </c>
      <c r="DA30" s="719"/>
      <c r="DB30" s="719"/>
      <c r="DC30" s="723"/>
      <c r="DD30" s="694">
        <v>19644712</v>
      </c>
      <c r="DE30" s="686"/>
      <c r="DF30" s="686"/>
      <c r="DG30" s="686"/>
      <c r="DH30" s="686"/>
      <c r="DI30" s="686"/>
      <c r="DJ30" s="686"/>
      <c r="DK30" s="687"/>
      <c r="DL30" s="694">
        <v>19623518</v>
      </c>
      <c r="DM30" s="686"/>
      <c r="DN30" s="686"/>
      <c r="DO30" s="686"/>
      <c r="DP30" s="686"/>
      <c r="DQ30" s="686"/>
      <c r="DR30" s="686"/>
      <c r="DS30" s="686"/>
      <c r="DT30" s="686"/>
      <c r="DU30" s="686"/>
      <c r="DV30" s="687"/>
      <c r="DW30" s="690">
        <v>17.5</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107429905</v>
      </c>
      <c r="S31" s="686"/>
      <c r="T31" s="686"/>
      <c r="U31" s="686"/>
      <c r="V31" s="686"/>
      <c r="W31" s="686"/>
      <c r="X31" s="686"/>
      <c r="Y31" s="687"/>
      <c r="Z31" s="688">
        <v>41.4</v>
      </c>
      <c r="AA31" s="688"/>
      <c r="AB31" s="688"/>
      <c r="AC31" s="688"/>
      <c r="AD31" s="689" t="s">
        <v>239</v>
      </c>
      <c r="AE31" s="689"/>
      <c r="AF31" s="689"/>
      <c r="AG31" s="689"/>
      <c r="AH31" s="689"/>
      <c r="AI31" s="689"/>
      <c r="AJ31" s="689"/>
      <c r="AK31" s="689"/>
      <c r="AL31" s="690" t="s">
        <v>239</v>
      </c>
      <c r="AM31" s="691"/>
      <c r="AN31" s="691"/>
      <c r="AO31" s="692"/>
      <c r="AP31" s="742" t="s">
        <v>311</v>
      </c>
      <c r="AQ31" s="743"/>
      <c r="AR31" s="743"/>
      <c r="AS31" s="743"/>
      <c r="AT31" s="748" t="s">
        <v>312</v>
      </c>
      <c r="AU31" s="231"/>
      <c r="AV31" s="231"/>
      <c r="AW31" s="231"/>
      <c r="AX31" s="671" t="s">
        <v>186</v>
      </c>
      <c r="AY31" s="672"/>
      <c r="AZ31" s="672"/>
      <c r="BA31" s="672"/>
      <c r="BB31" s="672"/>
      <c r="BC31" s="672"/>
      <c r="BD31" s="672"/>
      <c r="BE31" s="672"/>
      <c r="BF31" s="673"/>
      <c r="BG31" s="753">
        <v>98.7</v>
      </c>
      <c r="BH31" s="740"/>
      <c r="BI31" s="740"/>
      <c r="BJ31" s="740"/>
      <c r="BK31" s="740"/>
      <c r="BL31" s="740"/>
      <c r="BM31" s="680">
        <v>98.1</v>
      </c>
      <c r="BN31" s="740"/>
      <c r="BO31" s="740"/>
      <c r="BP31" s="740"/>
      <c r="BQ31" s="741"/>
      <c r="BR31" s="753">
        <v>99.3</v>
      </c>
      <c r="BS31" s="740"/>
      <c r="BT31" s="740"/>
      <c r="BU31" s="740"/>
      <c r="BV31" s="740"/>
      <c r="BW31" s="740"/>
      <c r="BX31" s="680">
        <v>98.7</v>
      </c>
      <c r="BY31" s="740"/>
      <c r="BZ31" s="740"/>
      <c r="CA31" s="740"/>
      <c r="CB31" s="741"/>
      <c r="CD31" s="727"/>
      <c r="CE31" s="728"/>
      <c r="CF31" s="700" t="s">
        <v>313</v>
      </c>
      <c r="CG31" s="701"/>
      <c r="CH31" s="701"/>
      <c r="CI31" s="701"/>
      <c r="CJ31" s="701"/>
      <c r="CK31" s="701"/>
      <c r="CL31" s="701"/>
      <c r="CM31" s="701"/>
      <c r="CN31" s="701"/>
      <c r="CO31" s="701"/>
      <c r="CP31" s="701"/>
      <c r="CQ31" s="702"/>
      <c r="CR31" s="685">
        <v>722597</v>
      </c>
      <c r="CS31" s="721"/>
      <c r="CT31" s="721"/>
      <c r="CU31" s="721"/>
      <c r="CV31" s="721"/>
      <c r="CW31" s="721"/>
      <c r="CX31" s="721"/>
      <c r="CY31" s="722"/>
      <c r="CZ31" s="690">
        <v>0.3</v>
      </c>
      <c r="DA31" s="719"/>
      <c r="DB31" s="719"/>
      <c r="DC31" s="723"/>
      <c r="DD31" s="694">
        <v>722597</v>
      </c>
      <c r="DE31" s="721"/>
      <c r="DF31" s="721"/>
      <c r="DG31" s="721"/>
      <c r="DH31" s="721"/>
      <c r="DI31" s="721"/>
      <c r="DJ31" s="721"/>
      <c r="DK31" s="722"/>
      <c r="DL31" s="694">
        <v>722597</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233</v>
      </c>
      <c r="S32" s="686"/>
      <c r="T32" s="686"/>
      <c r="U32" s="686"/>
      <c r="V32" s="686"/>
      <c r="W32" s="686"/>
      <c r="X32" s="686"/>
      <c r="Y32" s="687"/>
      <c r="Z32" s="688" t="s">
        <v>239</v>
      </c>
      <c r="AA32" s="688"/>
      <c r="AB32" s="688"/>
      <c r="AC32" s="688"/>
      <c r="AD32" s="689" t="s">
        <v>239</v>
      </c>
      <c r="AE32" s="689"/>
      <c r="AF32" s="689"/>
      <c r="AG32" s="689"/>
      <c r="AH32" s="689"/>
      <c r="AI32" s="689"/>
      <c r="AJ32" s="689"/>
      <c r="AK32" s="689"/>
      <c r="AL32" s="690" t="s">
        <v>233</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v>
      </c>
      <c r="BH32" s="721"/>
      <c r="BI32" s="721"/>
      <c r="BJ32" s="721"/>
      <c r="BK32" s="721"/>
      <c r="BL32" s="721"/>
      <c r="BM32" s="691">
        <v>98.1</v>
      </c>
      <c r="BN32" s="751"/>
      <c r="BO32" s="751"/>
      <c r="BP32" s="751"/>
      <c r="BQ32" s="752"/>
      <c r="BR32" s="754">
        <v>99.1</v>
      </c>
      <c r="BS32" s="721"/>
      <c r="BT32" s="721"/>
      <c r="BU32" s="721"/>
      <c r="BV32" s="721"/>
      <c r="BW32" s="721"/>
      <c r="BX32" s="691">
        <v>98.4</v>
      </c>
      <c r="BY32" s="751"/>
      <c r="BZ32" s="751"/>
      <c r="CA32" s="751"/>
      <c r="CB32" s="752"/>
      <c r="CD32" s="729"/>
      <c r="CE32" s="730"/>
      <c r="CF32" s="700" t="s">
        <v>317</v>
      </c>
      <c r="CG32" s="701"/>
      <c r="CH32" s="701"/>
      <c r="CI32" s="701"/>
      <c r="CJ32" s="701"/>
      <c r="CK32" s="701"/>
      <c r="CL32" s="701"/>
      <c r="CM32" s="701"/>
      <c r="CN32" s="701"/>
      <c r="CO32" s="701"/>
      <c r="CP32" s="701"/>
      <c r="CQ32" s="702"/>
      <c r="CR32" s="685">
        <v>3990</v>
      </c>
      <c r="CS32" s="686"/>
      <c r="CT32" s="686"/>
      <c r="CU32" s="686"/>
      <c r="CV32" s="686"/>
      <c r="CW32" s="686"/>
      <c r="CX32" s="686"/>
      <c r="CY32" s="687"/>
      <c r="CZ32" s="690">
        <v>0</v>
      </c>
      <c r="DA32" s="719"/>
      <c r="DB32" s="719"/>
      <c r="DC32" s="723"/>
      <c r="DD32" s="694">
        <v>3990</v>
      </c>
      <c r="DE32" s="686"/>
      <c r="DF32" s="686"/>
      <c r="DG32" s="686"/>
      <c r="DH32" s="686"/>
      <c r="DI32" s="686"/>
      <c r="DJ32" s="686"/>
      <c r="DK32" s="687"/>
      <c r="DL32" s="694">
        <v>3990</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15370013</v>
      </c>
      <c r="S33" s="686"/>
      <c r="T33" s="686"/>
      <c r="U33" s="686"/>
      <c r="V33" s="686"/>
      <c r="W33" s="686"/>
      <c r="X33" s="686"/>
      <c r="Y33" s="687"/>
      <c r="Z33" s="688">
        <v>5.9</v>
      </c>
      <c r="AA33" s="688"/>
      <c r="AB33" s="688"/>
      <c r="AC33" s="688"/>
      <c r="AD33" s="689" t="s">
        <v>239</v>
      </c>
      <c r="AE33" s="689"/>
      <c r="AF33" s="689"/>
      <c r="AG33" s="689"/>
      <c r="AH33" s="689"/>
      <c r="AI33" s="689"/>
      <c r="AJ33" s="689"/>
      <c r="AK33" s="689"/>
      <c r="AL33" s="690" t="s">
        <v>233</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98.2</v>
      </c>
      <c r="BH33" s="756"/>
      <c r="BI33" s="756"/>
      <c r="BJ33" s="756"/>
      <c r="BK33" s="756"/>
      <c r="BL33" s="756"/>
      <c r="BM33" s="757">
        <v>97.9</v>
      </c>
      <c r="BN33" s="756"/>
      <c r="BO33" s="756"/>
      <c r="BP33" s="756"/>
      <c r="BQ33" s="758"/>
      <c r="BR33" s="755">
        <v>99.4</v>
      </c>
      <c r="BS33" s="756"/>
      <c r="BT33" s="756"/>
      <c r="BU33" s="756"/>
      <c r="BV33" s="756"/>
      <c r="BW33" s="756"/>
      <c r="BX33" s="757">
        <v>99</v>
      </c>
      <c r="BY33" s="756"/>
      <c r="BZ33" s="756"/>
      <c r="CA33" s="756"/>
      <c r="CB33" s="758"/>
      <c r="CD33" s="700" t="s">
        <v>320</v>
      </c>
      <c r="CE33" s="701"/>
      <c r="CF33" s="701"/>
      <c r="CG33" s="701"/>
      <c r="CH33" s="701"/>
      <c r="CI33" s="701"/>
      <c r="CJ33" s="701"/>
      <c r="CK33" s="701"/>
      <c r="CL33" s="701"/>
      <c r="CM33" s="701"/>
      <c r="CN33" s="701"/>
      <c r="CO33" s="701"/>
      <c r="CP33" s="701"/>
      <c r="CQ33" s="702"/>
      <c r="CR33" s="685">
        <v>121997759</v>
      </c>
      <c r="CS33" s="721"/>
      <c r="CT33" s="721"/>
      <c r="CU33" s="721"/>
      <c r="CV33" s="721"/>
      <c r="CW33" s="721"/>
      <c r="CX33" s="721"/>
      <c r="CY33" s="722"/>
      <c r="CZ33" s="690">
        <v>47.6</v>
      </c>
      <c r="DA33" s="719"/>
      <c r="DB33" s="719"/>
      <c r="DC33" s="723"/>
      <c r="DD33" s="694">
        <v>59623343</v>
      </c>
      <c r="DE33" s="721"/>
      <c r="DF33" s="721"/>
      <c r="DG33" s="721"/>
      <c r="DH33" s="721"/>
      <c r="DI33" s="721"/>
      <c r="DJ33" s="721"/>
      <c r="DK33" s="722"/>
      <c r="DL33" s="694">
        <v>42964428</v>
      </c>
      <c r="DM33" s="721"/>
      <c r="DN33" s="721"/>
      <c r="DO33" s="721"/>
      <c r="DP33" s="721"/>
      <c r="DQ33" s="721"/>
      <c r="DR33" s="721"/>
      <c r="DS33" s="721"/>
      <c r="DT33" s="721"/>
      <c r="DU33" s="721"/>
      <c r="DV33" s="722"/>
      <c r="DW33" s="690">
        <v>38.299999999999997</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691473</v>
      </c>
      <c r="S34" s="686"/>
      <c r="T34" s="686"/>
      <c r="U34" s="686"/>
      <c r="V34" s="686"/>
      <c r="W34" s="686"/>
      <c r="X34" s="686"/>
      <c r="Y34" s="687"/>
      <c r="Z34" s="688">
        <v>0.3</v>
      </c>
      <c r="AA34" s="688"/>
      <c r="AB34" s="688"/>
      <c r="AC34" s="688"/>
      <c r="AD34" s="689">
        <v>269546</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21481721</v>
      </c>
      <c r="CS34" s="686"/>
      <c r="CT34" s="686"/>
      <c r="CU34" s="686"/>
      <c r="CV34" s="686"/>
      <c r="CW34" s="686"/>
      <c r="CX34" s="686"/>
      <c r="CY34" s="687"/>
      <c r="CZ34" s="690">
        <v>8.4</v>
      </c>
      <c r="DA34" s="719"/>
      <c r="DB34" s="719"/>
      <c r="DC34" s="723"/>
      <c r="DD34" s="694">
        <v>16220248</v>
      </c>
      <c r="DE34" s="686"/>
      <c r="DF34" s="686"/>
      <c r="DG34" s="686"/>
      <c r="DH34" s="686"/>
      <c r="DI34" s="686"/>
      <c r="DJ34" s="686"/>
      <c r="DK34" s="687"/>
      <c r="DL34" s="694">
        <v>12738233</v>
      </c>
      <c r="DM34" s="686"/>
      <c r="DN34" s="686"/>
      <c r="DO34" s="686"/>
      <c r="DP34" s="686"/>
      <c r="DQ34" s="686"/>
      <c r="DR34" s="686"/>
      <c r="DS34" s="686"/>
      <c r="DT34" s="686"/>
      <c r="DU34" s="686"/>
      <c r="DV34" s="687"/>
      <c r="DW34" s="690">
        <v>11.4</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190919</v>
      </c>
      <c r="S35" s="686"/>
      <c r="T35" s="686"/>
      <c r="U35" s="686"/>
      <c r="V35" s="686"/>
      <c r="W35" s="686"/>
      <c r="X35" s="686"/>
      <c r="Y35" s="687"/>
      <c r="Z35" s="688">
        <v>0.1</v>
      </c>
      <c r="AA35" s="688"/>
      <c r="AB35" s="688"/>
      <c r="AC35" s="688"/>
      <c r="AD35" s="689" t="s">
        <v>233</v>
      </c>
      <c r="AE35" s="689"/>
      <c r="AF35" s="689"/>
      <c r="AG35" s="689"/>
      <c r="AH35" s="689"/>
      <c r="AI35" s="689"/>
      <c r="AJ35" s="689"/>
      <c r="AK35" s="689"/>
      <c r="AL35" s="690" t="s">
        <v>239</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1546907</v>
      </c>
      <c r="CS35" s="721"/>
      <c r="CT35" s="721"/>
      <c r="CU35" s="721"/>
      <c r="CV35" s="721"/>
      <c r="CW35" s="721"/>
      <c r="CX35" s="721"/>
      <c r="CY35" s="722"/>
      <c r="CZ35" s="690">
        <v>0.6</v>
      </c>
      <c r="DA35" s="719"/>
      <c r="DB35" s="719"/>
      <c r="DC35" s="723"/>
      <c r="DD35" s="694">
        <v>1368027</v>
      </c>
      <c r="DE35" s="721"/>
      <c r="DF35" s="721"/>
      <c r="DG35" s="721"/>
      <c r="DH35" s="721"/>
      <c r="DI35" s="721"/>
      <c r="DJ35" s="721"/>
      <c r="DK35" s="722"/>
      <c r="DL35" s="694">
        <v>1333006</v>
      </c>
      <c r="DM35" s="721"/>
      <c r="DN35" s="721"/>
      <c r="DO35" s="721"/>
      <c r="DP35" s="721"/>
      <c r="DQ35" s="721"/>
      <c r="DR35" s="721"/>
      <c r="DS35" s="721"/>
      <c r="DT35" s="721"/>
      <c r="DU35" s="721"/>
      <c r="DV35" s="722"/>
      <c r="DW35" s="690">
        <v>1.2</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2935821</v>
      </c>
      <c r="S36" s="686"/>
      <c r="T36" s="686"/>
      <c r="U36" s="686"/>
      <c r="V36" s="686"/>
      <c r="W36" s="686"/>
      <c r="X36" s="686"/>
      <c r="Y36" s="687"/>
      <c r="Z36" s="688">
        <v>1.1000000000000001</v>
      </c>
      <c r="AA36" s="688"/>
      <c r="AB36" s="688"/>
      <c r="AC36" s="688"/>
      <c r="AD36" s="689" t="s">
        <v>239</v>
      </c>
      <c r="AE36" s="689"/>
      <c r="AF36" s="689"/>
      <c r="AG36" s="689"/>
      <c r="AH36" s="689"/>
      <c r="AI36" s="689"/>
      <c r="AJ36" s="689"/>
      <c r="AK36" s="689"/>
      <c r="AL36" s="690" t="s">
        <v>233</v>
      </c>
      <c r="AM36" s="691"/>
      <c r="AN36" s="691"/>
      <c r="AO36" s="692"/>
      <c r="AP36" s="235"/>
      <c r="AQ36" s="759" t="s">
        <v>328</v>
      </c>
      <c r="AR36" s="760"/>
      <c r="AS36" s="760"/>
      <c r="AT36" s="760"/>
      <c r="AU36" s="760"/>
      <c r="AV36" s="760"/>
      <c r="AW36" s="760"/>
      <c r="AX36" s="760"/>
      <c r="AY36" s="761"/>
      <c r="AZ36" s="674">
        <v>30223234</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1329778</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70861489</v>
      </c>
      <c r="CS36" s="686"/>
      <c r="CT36" s="686"/>
      <c r="CU36" s="686"/>
      <c r="CV36" s="686"/>
      <c r="CW36" s="686"/>
      <c r="CX36" s="686"/>
      <c r="CY36" s="687"/>
      <c r="CZ36" s="690">
        <v>27.7</v>
      </c>
      <c r="DA36" s="719"/>
      <c r="DB36" s="719"/>
      <c r="DC36" s="723"/>
      <c r="DD36" s="694">
        <v>20704430</v>
      </c>
      <c r="DE36" s="686"/>
      <c r="DF36" s="686"/>
      <c r="DG36" s="686"/>
      <c r="DH36" s="686"/>
      <c r="DI36" s="686"/>
      <c r="DJ36" s="686"/>
      <c r="DK36" s="687"/>
      <c r="DL36" s="694">
        <v>14694762</v>
      </c>
      <c r="DM36" s="686"/>
      <c r="DN36" s="686"/>
      <c r="DO36" s="686"/>
      <c r="DP36" s="686"/>
      <c r="DQ36" s="686"/>
      <c r="DR36" s="686"/>
      <c r="DS36" s="686"/>
      <c r="DT36" s="686"/>
      <c r="DU36" s="686"/>
      <c r="DV36" s="687"/>
      <c r="DW36" s="690">
        <v>13.1</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3259850</v>
      </c>
      <c r="S37" s="686"/>
      <c r="T37" s="686"/>
      <c r="U37" s="686"/>
      <c r="V37" s="686"/>
      <c r="W37" s="686"/>
      <c r="X37" s="686"/>
      <c r="Y37" s="687"/>
      <c r="Z37" s="688">
        <v>1.3</v>
      </c>
      <c r="AA37" s="688"/>
      <c r="AB37" s="688"/>
      <c r="AC37" s="688"/>
      <c r="AD37" s="689" t="s">
        <v>233</v>
      </c>
      <c r="AE37" s="689"/>
      <c r="AF37" s="689"/>
      <c r="AG37" s="689"/>
      <c r="AH37" s="689"/>
      <c r="AI37" s="689"/>
      <c r="AJ37" s="689"/>
      <c r="AK37" s="689"/>
      <c r="AL37" s="690" t="s">
        <v>239</v>
      </c>
      <c r="AM37" s="691"/>
      <c r="AN37" s="691"/>
      <c r="AO37" s="692"/>
      <c r="AQ37" s="763" t="s">
        <v>332</v>
      </c>
      <c r="AR37" s="764"/>
      <c r="AS37" s="764"/>
      <c r="AT37" s="764"/>
      <c r="AU37" s="764"/>
      <c r="AV37" s="764"/>
      <c r="AW37" s="764"/>
      <c r="AX37" s="764"/>
      <c r="AY37" s="765"/>
      <c r="AZ37" s="685">
        <v>8892644</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152231</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2252835</v>
      </c>
      <c r="CS37" s="721"/>
      <c r="CT37" s="721"/>
      <c r="CU37" s="721"/>
      <c r="CV37" s="721"/>
      <c r="CW37" s="721"/>
      <c r="CX37" s="721"/>
      <c r="CY37" s="722"/>
      <c r="CZ37" s="690">
        <v>0.9</v>
      </c>
      <c r="DA37" s="719"/>
      <c r="DB37" s="719"/>
      <c r="DC37" s="723"/>
      <c r="DD37" s="694">
        <v>2252835</v>
      </c>
      <c r="DE37" s="721"/>
      <c r="DF37" s="721"/>
      <c r="DG37" s="721"/>
      <c r="DH37" s="721"/>
      <c r="DI37" s="721"/>
      <c r="DJ37" s="721"/>
      <c r="DK37" s="722"/>
      <c r="DL37" s="694">
        <v>1877040</v>
      </c>
      <c r="DM37" s="721"/>
      <c r="DN37" s="721"/>
      <c r="DO37" s="721"/>
      <c r="DP37" s="721"/>
      <c r="DQ37" s="721"/>
      <c r="DR37" s="721"/>
      <c r="DS37" s="721"/>
      <c r="DT37" s="721"/>
      <c r="DU37" s="721"/>
      <c r="DV37" s="722"/>
      <c r="DW37" s="690">
        <v>1.7</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3413745</v>
      </c>
      <c r="S38" s="686"/>
      <c r="T38" s="686"/>
      <c r="U38" s="686"/>
      <c r="V38" s="686"/>
      <c r="W38" s="686"/>
      <c r="X38" s="686"/>
      <c r="Y38" s="687"/>
      <c r="Z38" s="688">
        <v>1.3</v>
      </c>
      <c r="AA38" s="688"/>
      <c r="AB38" s="688"/>
      <c r="AC38" s="688"/>
      <c r="AD38" s="689">
        <v>97258</v>
      </c>
      <c r="AE38" s="689"/>
      <c r="AF38" s="689"/>
      <c r="AG38" s="689"/>
      <c r="AH38" s="689"/>
      <c r="AI38" s="689"/>
      <c r="AJ38" s="689"/>
      <c r="AK38" s="689"/>
      <c r="AL38" s="690">
        <v>0.1</v>
      </c>
      <c r="AM38" s="691"/>
      <c r="AN38" s="691"/>
      <c r="AO38" s="692"/>
      <c r="AQ38" s="763" t="s">
        <v>336</v>
      </c>
      <c r="AR38" s="764"/>
      <c r="AS38" s="764"/>
      <c r="AT38" s="764"/>
      <c r="AU38" s="764"/>
      <c r="AV38" s="764"/>
      <c r="AW38" s="764"/>
      <c r="AX38" s="764"/>
      <c r="AY38" s="765"/>
      <c r="AZ38" s="685">
        <v>447075</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70261</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20883515</v>
      </c>
      <c r="CS38" s="686"/>
      <c r="CT38" s="686"/>
      <c r="CU38" s="686"/>
      <c r="CV38" s="686"/>
      <c r="CW38" s="686"/>
      <c r="CX38" s="686"/>
      <c r="CY38" s="687"/>
      <c r="CZ38" s="690">
        <v>8.1999999999999993</v>
      </c>
      <c r="DA38" s="719"/>
      <c r="DB38" s="719"/>
      <c r="DC38" s="723"/>
      <c r="DD38" s="694">
        <v>15981235</v>
      </c>
      <c r="DE38" s="686"/>
      <c r="DF38" s="686"/>
      <c r="DG38" s="686"/>
      <c r="DH38" s="686"/>
      <c r="DI38" s="686"/>
      <c r="DJ38" s="686"/>
      <c r="DK38" s="687"/>
      <c r="DL38" s="694">
        <v>14198419</v>
      </c>
      <c r="DM38" s="686"/>
      <c r="DN38" s="686"/>
      <c r="DO38" s="686"/>
      <c r="DP38" s="686"/>
      <c r="DQ38" s="686"/>
      <c r="DR38" s="686"/>
      <c r="DS38" s="686"/>
      <c r="DT38" s="686"/>
      <c r="DU38" s="686"/>
      <c r="DV38" s="687"/>
      <c r="DW38" s="690">
        <v>12.7</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11258900</v>
      </c>
      <c r="S39" s="686"/>
      <c r="T39" s="686"/>
      <c r="U39" s="686"/>
      <c r="V39" s="686"/>
      <c r="W39" s="686"/>
      <c r="X39" s="686"/>
      <c r="Y39" s="687"/>
      <c r="Z39" s="688">
        <v>4.3</v>
      </c>
      <c r="AA39" s="688"/>
      <c r="AB39" s="688"/>
      <c r="AC39" s="688"/>
      <c r="AD39" s="689" t="s">
        <v>138</v>
      </c>
      <c r="AE39" s="689"/>
      <c r="AF39" s="689"/>
      <c r="AG39" s="689"/>
      <c r="AH39" s="689"/>
      <c r="AI39" s="689"/>
      <c r="AJ39" s="689"/>
      <c r="AK39" s="689"/>
      <c r="AL39" s="690" t="s">
        <v>239</v>
      </c>
      <c r="AM39" s="691"/>
      <c r="AN39" s="691"/>
      <c r="AO39" s="692"/>
      <c r="AQ39" s="763" t="s">
        <v>340</v>
      </c>
      <c r="AR39" s="764"/>
      <c r="AS39" s="764"/>
      <c r="AT39" s="764"/>
      <c r="AU39" s="764"/>
      <c r="AV39" s="764"/>
      <c r="AW39" s="764"/>
      <c r="AX39" s="764"/>
      <c r="AY39" s="765"/>
      <c r="AZ39" s="685" t="s">
        <v>138</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105731</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4121180</v>
      </c>
      <c r="CS39" s="721"/>
      <c r="CT39" s="721"/>
      <c r="CU39" s="721"/>
      <c r="CV39" s="721"/>
      <c r="CW39" s="721"/>
      <c r="CX39" s="721"/>
      <c r="CY39" s="722"/>
      <c r="CZ39" s="690">
        <v>1.6</v>
      </c>
      <c r="DA39" s="719"/>
      <c r="DB39" s="719"/>
      <c r="DC39" s="723"/>
      <c r="DD39" s="694">
        <v>3870724</v>
      </c>
      <c r="DE39" s="721"/>
      <c r="DF39" s="721"/>
      <c r="DG39" s="721"/>
      <c r="DH39" s="721"/>
      <c r="DI39" s="721"/>
      <c r="DJ39" s="721"/>
      <c r="DK39" s="722"/>
      <c r="DL39" s="694" t="s">
        <v>233</v>
      </c>
      <c r="DM39" s="721"/>
      <c r="DN39" s="721"/>
      <c r="DO39" s="721"/>
      <c r="DP39" s="721"/>
      <c r="DQ39" s="721"/>
      <c r="DR39" s="721"/>
      <c r="DS39" s="721"/>
      <c r="DT39" s="721"/>
      <c r="DU39" s="721"/>
      <c r="DV39" s="722"/>
      <c r="DW39" s="690" t="s">
        <v>239</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239</v>
      </c>
      <c r="S40" s="686"/>
      <c r="T40" s="686"/>
      <c r="U40" s="686"/>
      <c r="V40" s="686"/>
      <c r="W40" s="686"/>
      <c r="X40" s="686"/>
      <c r="Y40" s="687"/>
      <c r="Z40" s="688" t="s">
        <v>233</v>
      </c>
      <c r="AA40" s="688"/>
      <c r="AB40" s="688"/>
      <c r="AC40" s="688"/>
      <c r="AD40" s="689" t="s">
        <v>239</v>
      </c>
      <c r="AE40" s="689"/>
      <c r="AF40" s="689"/>
      <c r="AG40" s="689"/>
      <c r="AH40" s="689"/>
      <c r="AI40" s="689"/>
      <c r="AJ40" s="689"/>
      <c r="AK40" s="689"/>
      <c r="AL40" s="690" t="s">
        <v>233</v>
      </c>
      <c r="AM40" s="691"/>
      <c r="AN40" s="691"/>
      <c r="AO40" s="692"/>
      <c r="AQ40" s="763" t="s">
        <v>344</v>
      </c>
      <c r="AR40" s="764"/>
      <c r="AS40" s="764"/>
      <c r="AT40" s="764"/>
      <c r="AU40" s="764"/>
      <c r="AV40" s="764"/>
      <c r="AW40" s="764"/>
      <c r="AX40" s="764"/>
      <c r="AY40" s="765"/>
      <c r="AZ40" s="685" t="s">
        <v>233</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92</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3102947</v>
      </c>
      <c r="CS40" s="686"/>
      <c r="CT40" s="686"/>
      <c r="CU40" s="686"/>
      <c r="CV40" s="686"/>
      <c r="CW40" s="686"/>
      <c r="CX40" s="686"/>
      <c r="CY40" s="687"/>
      <c r="CZ40" s="690">
        <v>1.2</v>
      </c>
      <c r="DA40" s="719"/>
      <c r="DB40" s="719"/>
      <c r="DC40" s="723"/>
      <c r="DD40" s="694">
        <v>1478679</v>
      </c>
      <c r="DE40" s="686"/>
      <c r="DF40" s="686"/>
      <c r="DG40" s="686"/>
      <c r="DH40" s="686"/>
      <c r="DI40" s="686"/>
      <c r="DJ40" s="686"/>
      <c r="DK40" s="687"/>
      <c r="DL40" s="694">
        <v>8</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239</v>
      </c>
      <c r="S41" s="686"/>
      <c r="T41" s="686"/>
      <c r="U41" s="686"/>
      <c r="V41" s="686"/>
      <c r="W41" s="686"/>
      <c r="X41" s="686"/>
      <c r="Y41" s="687"/>
      <c r="Z41" s="688" t="s">
        <v>233</v>
      </c>
      <c r="AA41" s="688"/>
      <c r="AB41" s="688"/>
      <c r="AC41" s="688"/>
      <c r="AD41" s="689" t="s">
        <v>239</v>
      </c>
      <c r="AE41" s="689"/>
      <c r="AF41" s="689"/>
      <c r="AG41" s="689"/>
      <c r="AH41" s="689"/>
      <c r="AI41" s="689"/>
      <c r="AJ41" s="689"/>
      <c r="AK41" s="689"/>
      <c r="AL41" s="690" t="s">
        <v>239</v>
      </c>
      <c r="AM41" s="691"/>
      <c r="AN41" s="691"/>
      <c r="AO41" s="692"/>
      <c r="AQ41" s="763" t="s">
        <v>349</v>
      </c>
      <c r="AR41" s="764"/>
      <c r="AS41" s="764"/>
      <c r="AT41" s="764"/>
      <c r="AU41" s="764"/>
      <c r="AV41" s="764"/>
      <c r="AW41" s="764"/>
      <c r="AX41" s="764"/>
      <c r="AY41" s="765"/>
      <c r="AZ41" s="685">
        <v>6184714</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4</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233</v>
      </c>
      <c r="CS41" s="721"/>
      <c r="CT41" s="721"/>
      <c r="CU41" s="721"/>
      <c r="CV41" s="721"/>
      <c r="CW41" s="721"/>
      <c r="CX41" s="721"/>
      <c r="CY41" s="722"/>
      <c r="CZ41" s="690" t="s">
        <v>239</v>
      </c>
      <c r="DA41" s="719"/>
      <c r="DB41" s="719"/>
      <c r="DC41" s="723"/>
      <c r="DD41" s="694" t="s">
        <v>239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7327800</v>
      </c>
      <c r="S42" s="686"/>
      <c r="T42" s="686"/>
      <c r="U42" s="686"/>
      <c r="V42" s="686"/>
      <c r="W42" s="686"/>
      <c r="X42" s="686"/>
      <c r="Y42" s="687"/>
      <c r="Z42" s="688">
        <v>2.8</v>
      </c>
      <c r="AA42" s="688"/>
      <c r="AB42" s="688"/>
      <c r="AC42" s="688"/>
      <c r="AD42" s="689" t="s">
        <v>239</v>
      </c>
      <c r="AE42" s="689"/>
      <c r="AF42" s="689"/>
      <c r="AG42" s="689"/>
      <c r="AH42" s="689"/>
      <c r="AI42" s="689"/>
      <c r="AJ42" s="689"/>
      <c r="AK42" s="689"/>
      <c r="AL42" s="690" t="s">
        <v>233</v>
      </c>
      <c r="AM42" s="691"/>
      <c r="AN42" s="691"/>
      <c r="AO42" s="692"/>
      <c r="AQ42" s="784" t="s">
        <v>353</v>
      </c>
      <c r="AR42" s="785"/>
      <c r="AS42" s="785"/>
      <c r="AT42" s="785"/>
      <c r="AU42" s="785"/>
      <c r="AV42" s="785"/>
      <c r="AW42" s="785"/>
      <c r="AX42" s="785"/>
      <c r="AY42" s="786"/>
      <c r="AZ42" s="776">
        <v>14698801</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342</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10737420</v>
      </c>
      <c r="CS42" s="686"/>
      <c r="CT42" s="686"/>
      <c r="CU42" s="686"/>
      <c r="CV42" s="686"/>
      <c r="CW42" s="686"/>
      <c r="CX42" s="686"/>
      <c r="CY42" s="687"/>
      <c r="CZ42" s="690">
        <v>4.2</v>
      </c>
      <c r="DA42" s="691"/>
      <c r="DB42" s="691"/>
      <c r="DC42" s="703"/>
      <c r="DD42" s="694">
        <v>4627631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259651004</v>
      </c>
      <c r="S43" s="777"/>
      <c r="T43" s="777"/>
      <c r="U43" s="777"/>
      <c r="V43" s="777"/>
      <c r="W43" s="777"/>
      <c r="X43" s="777"/>
      <c r="Y43" s="778"/>
      <c r="Z43" s="779">
        <v>100</v>
      </c>
      <c r="AA43" s="779"/>
      <c r="AB43" s="779"/>
      <c r="AC43" s="779"/>
      <c r="AD43" s="780">
        <v>104860610</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160015</v>
      </c>
      <c r="CS43" s="721"/>
      <c r="CT43" s="721"/>
      <c r="CU43" s="721"/>
      <c r="CV43" s="721"/>
      <c r="CW43" s="721"/>
      <c r="CX43" s="721"/>
      <c r="CY43" s="722"/>
      <c r="CZ43" s="690">
        <v>0.1</v>
      </c>
      <c r="DA43" s="719"/>
      <c r="DB43" s="719"/>
      <c r="DC43" s="723"/>
      <c r="DD43" s="694">
        <v>160015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10670142</v>
      </c>
      <c r="CS44" s="686"/>
      <c r="CT44" s="686"/>
      <c r="CU44" s="686"/>
      <c r="CV44" s="686"/>
      <c r="CW44" s="686"/>
      <c r="CX44" s="686"/>
      <c r="CY44" s="687"/>
      <c r="CZ44" s="690">
        <v>4.2</v>
      </c>
      <c r="DA44" s="691"/>
      <c r="DB44" s="691"/>
      <c r="DC44" s="703"/>
      <c r="DD44" s="694">
        <v>4573953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3547220</v>
      </c>
      <c r="CS45" s="721"/>
      <c r="CT45" s="721"/>
      <c r="CU45" s="721"/>
      <c r="CV45" s="721"/>
      <c r="CW45" s="721"/>
      <c r="CX45" s="721"/>
      <c r="CY45" s="722"/>
      <c r="CZ45" s="690">
        <v>1.4</v>
      </c>
      <c r="DA45" s="719"/>
      <c r="DB45" s="719"/>
      <c r="DC45" s="723"/>
      <c r="DD45" s="694">
        <v>206909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7034249</v>
      </c>
      <c r="CS46" s="686"/>
      <c r="CT46" s="686"/>
      <c r="CU46" s="686"/>
      <c r="CV46" s="686"/>
      <c r="CW46" s="686"/>
      <c r="CX46" s="686"/>
      <c r="CY46" s="687"/>
      <c r="CZ46" s="690">
        <v>2.7</v>
      </c>
      <c r="DA46" s="691"/>
      <c r="DB46" s="691"/>
      <c r="DC46" s="703"/>
      <c r="DD46" s="694">
        <v>4358071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67278</v>
      </c>
      <c r="CS47" s="721"/>
      <c r="CT47" s="721"/>
      <c r="CU47" s="721"/>
      <c r="CV47" s="721"/>
      <c r="CW47" s="721"/>
      <c r="CX47" s="721"/>
      <c r="CY47" s="722"/>
      <c r="CZ47" s="690">
        <v>0</v>
      </c>
      <c r="DA47" s="719"/>
      <c r="DB47" s="719"/>
      <c r="DC47" s="723"/>
      <c r="DD47" s="694">
        <v>53678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233</v>
      </c>
      <c r="CS48" s="686"/>
      <c r="CT48" s="686"/>
      <c r="CU48" s="686"/>
      <c r="CV48" s="686"/>
      <c r="CW48" s="686"/>
      <c r="CX48" s="686"/>
      <c r="CY48" s="687"/>
      <c r="CZ48" s="690" t="s">
        <v>233</v>
      </c>
      <c r="DA48" s="691"/>
      <c r="DB48" s="691"/>
      <c r="DC48" s="703"/>
      <c r="DD48" s="694" t="s">
        <v>239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256074412</v>
      </c>
      <c r="CS49" s="756"/>
      <c r="CT49" s="756"/>
      <c r="CU49" s="756"/>
      <c r="CV49" s="756"/>
      <c r="CW49" s="756"/>
      <c r="CX49" s="756"/>
      <c r="CY49" s="787"/>
      <c r="CZ49" s="781">
        <v>100</v>
      </c>
      <c r="DA49" s="788"/>
      <c r="DB49" s="788"/>
      <c r="DC49" s="789"/>
      <c r="DD49" s="790">
        <v>129698097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xSvN5o0UK7imdBXMveOU2+cUcmGqD3rVG9L7TeMtZz2zjjMAqNHZJr5WfXJorh0P2VUg39FfTJj4+E3sQiRsg==" saltValue="EbFJmOJJOkg8opUw5VDal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258678</v>
      </c>
      <c r="R7" s="821"/>
      <c r="S7" s="821"/>
      <c r="T7" s="821"/>
      <c r="U7" s="821"/>
      <c r="V7" s="821">
        <v>255804</v>
      </c>
      <c r="W7" s="821"/>
      <c r="X7" s="821"/>
      <c r="Y7" s="821"/>
      <c r="Z7" s="821"/>
      <c r="AA7" s="821">
        <v>2874</v>
      </c>
      <c r="AB7" s="821"/>
      <c r="AC7" s="821"/>
      <c r="AD7" s="821"/>
      <c r="AE7" s="822"/>
      <c r="AF7" s="823">
        <v>2491</v>
      </c>
      <c r="AG7" s="824"/>
      <c r="AH7" s="824"/>
      <c r="AI7" s="824"/>
      <c r="AJ7" s="825"/>
      <c r="AK7" s="860">
        <v>3325</v>
      </c>
      <c r="AL7" s="861"/>
      <c r="AM7" s="861"/>
      <c r="AN7" s="861"/>
      <c r="AO7" s="861"/>
      <c r="AP7" s="861">
        <v>181858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t="s">
        <v>596</v>
      </c>
      <c r="CI7" s="858"/>
      <c r="CJ7" s="858"/>
      <c r="CK7" s="858"/>
      <c r="CL7" s="859"/>
      <c r="CM7" s="857">
        <v>31</v>
      </c>
      <c r="CN7" s="858"/>
      <c r="CO7" s="858"/>
      <c r="CP7" s="858"/>
      <c r="CQ7" s="859"/>
      <c r="CR7" s="857">
        <v>1</v>
      </c>
      <c r="CS7" s="858"/>
      <c r="CT7" s="858"/>
      <c r="CU7" s="858"/>
      <c r="CV7" s="859"/>
      <c r="CW7" s="857" t="s">
        <v>513</v>
      </c>
      <c r="CX7" s="858"/>
      <c r="CY7" s="858"/>
      <c r="CZ7" s="858"/>
      <c r="DA7" s="859"/>
      <c r="DB7" s="857" t="s">
        <v>513</v>
      </c>
      <c r="DC7" s="858"/>
      <c r="DD7" s="858"/>
      <c r="DE7" s="858"/>
      <c r="DF7" s="859"/>
      <c r="DG7" s="857" t="s">
        <v>513</v>
      </c>
      <c r="DH7" s="858"/>
      <c r="DI7" s="858"/>
      <c r="DJ7" s="858"/>
      <c r="DK7" s="859"/>
      <c r="DL7" s="857" t="s">
        <v>513</v>
      </c>
      <c r="DM7" s="858"/>
      <c r="DN7" s="858"/>
      <c r="DO7" s="858"/>
      <c r="DP7" s="859"/>
      <c r="DQ7" s="857" t="s">
        <v>513</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136</v>
      </c>
      <c r="R8" s="845"/>
      <c r="S8" s="845"/>
      <c r="T8" s="845"/>
      <c r="U8" s="845"/>
      <c r="V8" s="845">
        <v>27</v>
      </c>
      <c r="W8" s="845"/>
      <c r="X8" s="845"/>
      <c r="Y8" s="845"/>
      <c r="Z8" s="845"/>
      <c r="AA8" s="845">
        <v>109</v>
      </c>
      <c r="AB8" s="845"/>
      <c r="AC8" s="845"/>
      <c r="AD8" s="845"/>
      <c r="AE8" s="846"/>
      <c r="AF8" s="847">
        <v>109</v>
      </c>
      <c r="AG8" s="848"/>
      <c r="AH8" s="848"/>
      <c r="AI8" s="848"/>
      <c r="AJ8" s="849"/>
      <c r="AK8" s="850" t="s">
        <v>579</v>
      </c>
      <c r="AL8" s="851"/>
      <c r="AM8" s="851"/>
      <c r="AN8" s="851"/>
      <c r="AO8" s="851"/>
      <c r="AP8" s="851" t="s">
        <v>579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597</v>
      </c>
      <c r="BT8" s="855"/>
      <c r="BU8" s="855"/>
      <c r="BV8" s="855"/>
      <c r="BW8" s="855"/>
      <c r="BX8" s="855"/>
      <c r="BY8" s="855"/>
      <c r="BZ8" s="855"/>
      <c r="CA8" s="855"/>
      <c r="CB8" s="855"/>
      <c r="CC8" s="855"/>
      <c r="CD8" s="855"/>
      <c r="CE8" s="855"/>
      <c r="CF8" s="855"/>
      <c r="CG8" s="856"/>
      <c r="CH8" s="867">
        <v>4</v>
      </c>
      <c r="CI8" s="868"/>
      <c r="CJ8" s="868"/>
      <c r="CK8" s="868"/>
      <c r="CL8" s="869"/>
      <c r="CM8" s="867">
        <v>23</v>
      </c>
      <c r="CN8" s="868"/>
      <c r="CO8" s="868"/>
      <c r="CP8" s="868"/>
      <c r="CQ8" s="869"/>
      <c r="CR8" s="867">
        <v>3</v>
      </c>
      <c r="CS8" s="868"/>
      <c r="CT8" s="868"/>
      <c r="CU8" s="868"/>
      <c r="CV8" s="869"/>
      <c r="CW8" s="867">
        <v>414</v>
      </c>
      <c r="CX8" s="868"/>
      <c r="CY8" s="868"/>
      <c r="CZ8" s="868"/>
      <c r="DA8" s="869"/>
      <c r="DB8" s="867" t="s">
        <v>513</v>
      </c>
      <c r="DC8" s="868"/>
      <c r="DD8" s="868"/>
      <c r="DE8" s="868"/>
      <c r="DF8" s="869"/>
      <c r="DG8" s="867" t="s">
        <v>513</v>
      </c>
      <c r="DH8" s="868"/>
      <c r="DI8" s="868"/>
      <c r="DJ8" s="868"/>
      <c r="DK8" s="869"/>
      <c r="DL8" s="867" t="s">
        <v>513</v>
      </c>
      <c r="DM8" s="868"/>
      <c r="DN8" s="868"/>
      <c r="DO8" s="868"/>
      <c r="DP8" s="869"/>
      <c r="DQ8" s="867" t="s">
        <v>513</v>
      </c>
      <c r="DR8" s="868"/>
      <c r="DS8" s="868"/>
      <c r="DT8" s="868"/>
      <c r="DU8" s="869"/>
      <c r="DV8" s="870"/>
      <c r="DW8" s="871"/>
      <c r="DX8" s="871"/>
      <c r="DY8" s="871"/>
      <c r="DZ8" s="872"/>
      <c r="EA8" s="256"/>
    </row>
    <row r="9" spans="1:131" s="257" customFormat="1" ht="26.25" customHeight="1" x14ac:dyDescent="0.15">
      <c r="A9" s="263">
        <v>3</v>
      </c>
      <c r="B9" s="841" t="s">
        <v>391</v>
      </c>
      <c r="C9" s="842"/>
      <c r="D9" s="842"/>
      <c r="E9" s="842"/>
      <c r="F9" s="842"/>
      <c r="G9" s="842"/>
      <c r="H9" s="842"/>
      <c r="I9" s="842"/>
      <c r="J9" s="842"/>
      <c r="K9" s="842"/>
      <c r="L9" s="842"/>
      <c r="M9" s="842"/>
      <c r="N9" s="842"/>
      <c r="O9" s="842"/>
      <c r="P9" s="843"/>
      <c r="Q9" s="844">
        <v>1461</v>
      </c>
      <c r="R9" s="845"/>
      <c r="S9" s="845"/>
      <c r="T9" s="845"/>
      <c r="U9" s="845"/>
      <c r="V9" s="845">
        <v>1426</v>
      </c>
      <c r="W9" s="845"/>
      <c r="X9" s="845"/>
      <c r="Y9" s="845"/>
      <c r="Z9" s="845"/>
      <c r="AA9" s="845">
        <v>35</v>
      </c>
      <c r="AB9" s="845"/>
      <c r="AC9" s="845"/>
      <c r="AD9" s="845"/>
      <c r="AE9" s="846"/>
      <c r="AF9" s="847">
        <v>35</v>
      </c>
      <c r="AG9" s="848"/>
      <c r="AH9" s="848"/>
      <c r="AI9" s="848"/>
      <c r="AJ9" s="849"/>
      <c r="AK9" s="850">
        <v>268</v>
      </c>
      <c r="AL9" s="851"/>
      <c r="AM9" s="851"/>
      <c r="AN9" s="851"/>
      <c r="AO9" s="851"/>
      <c r="AP9" s="851">
        <v>963</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598</v>
      </c>
      <c r="BT9" s="855"/>
      <c r="BU9" s="855"/>
      <c r="BV9" s="855"/>
      <c r="BW9" s="855"/>
      <c r="BX9" s="855"/>
      <c r="BY9" s="855"/>
      <c r="BZ9" s="855"/>
      <c r="CA9" s="855"/>
      <c r="CB9" s="855"/>
      <c r="CC9" s="855"/>
      <c r="CD9" s="855"/>
      <c r="CE9" s="855"/>
      <c r="CF9" s="855"/>
      <c r="CG9" s="856"/>
      <c r="CH9" s="867">
        <v>-11</v>
      </c>
      <c r="CI9" s="868"/>
      <c r="CJ9" s="868"/>
      <c r="CK9" s="868"/>
      <c r="CL9" s="869"/>
      <c r="CM9" s="867">
        <v>150</v>
      </c>
      <c r="CN9" s="868"/>
      <c r="CO9" s="868"/>
      <c r="CP9" s="868"/>
      <c r="CQ9" s="869"/>
      <c r="CR9" s="867">
        <v>100</v>
      </c>
      <c r="CS9" s="868"/>
      <c r="CT9" s="868"/>
      <c r="CU9" s="868"/>
      <c r="CV9" s="869"/>
      <c r="CW9" s="867" t="s">
        <v>599</v>
      </c>
      <c r="CX9" s="868"/>
      <c r="CY9" s="868"/>
      <c r="CZ9" s="868"/>
      <c r="DA9" s="869"/>
      <c r="DB9" s="867" t="s">
        <v>599</v>
      </c>
      <c r="DC9" s="868"/>
      <c r="DD9" s="868"/>
      <c r="DE9" s="868"/>
      <c r="DF9" s="869"/>
      <c r="DG9" s="867" t="s">
        <v>599</v>
      </c>
      <c r="DH9" s="868"/>
      <c r="DI9" s="868"/>
      <c r="DJ9" s="868"/>
      <c r="DK9" s="869"/>
      <c r="DL9" s="867" t="s">
        <v>599</v>
      </c>
      <c r="DM9" s="868"/>
      <c r="DN9" s="868"/>
      <c r="DO9" s="868"/>
      <c r="DP9" s="869"/>
      <c r="DQ9" s="867" t="s">
        <v>599</v>
      </c>
      <c r="DR9" s="868"/>
      <c r="DS9" s="868"/>
      <c r="DT9" s="868"/>
      <c r="DU9" s="869"/>
      <c r="DV9" s="870"/>
      <c r="DW9" s="871"/>
      <c r="DX9" s="871"/>
      <c r="DY9" s="871"/>
      <c r="DZ9" s="872"/>
      <c r="EA9" s="256"/>
    </row>
    <row r="10" spans="1:131" s="257" customFormat="1" ht="26.25" customHeight="1" x14ac:dyDescent="0.15">
      <c r="A10" s="263">
        <v>4</v>
      </c>
      <c r="B10" s="841" t="s">
        <v>392</v>
      </c>
      <c r="C10" s="842"/>
      <c r="D10" s="842"/>
      <c r="E10" s="842"/>
      <c r="F10" s="842"/>
      <c r="G10" s="842"/>
      <c r="H10" s="842"/>
      <c r="I10" s="842"/>
      <c r="J10" s="842"/>
      <c r="K10" s="842"/>
      <c r="L10" s="842"/>
      <c r="M10" s="842"/>
      <c r="N10" s="842"/>
      <c r="O10" s="842"/>
      <c r="P10" s="843"/>
      <c r="Q10" s="844">
        <v>350</v>
      </c>
      <c r="R10" s="845"/>
      <c r="S10" s="845"/>
      <c r="T10" s="845"/>
      <c r="U10" s="845"/>
      <c r="V10" s="845">
        <v>8</v>
      </c>
      <c r="W10" s="845"/>
      <c r="X10" s="845"/>
      <c r="Y10" s="845"/>
      <c r="Z10" s="845"/>
      <c r="AA10" s="845">
        <v>342</v>
      </c>
      <c r="AB10" s="845"/>
      <c r="AC10" s="845"/>
      <c r="AD10" s="845"/>
      <c r="AE10" s="846"/>
      <c r="AF10" s="847">
        <v>342</v>
      </c>
      <c r="AG10" s="848"/>
      <c r="AH10" s="848"/>
      <c r="AI10" s="848"/>
      <c r="AJ10" s="849"/>
      <c r="AK10" s="850" t="s">
        <v>579</v>
      </c>
      <c r="AL10" s="851"/>
      <c r="AM10" s="851"/>
      <c r="AN10" s="851"/>
      <c r="AO10" s="851"/>
      <c r="AP10" s="851" t="s">
        <v>579</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600</v>
      </c>
      <c r="BT10" s="855"/>
      <c r="BU10" s="855"/>
      <c r="BV10" s="855"/>
      <c r="BW10" s="855"/>
      <c r="BX10" s="855"/>
      <c r="BY10" s="855"/>
      <c r="BZ10" s="855"/>
      <c r="CA10" s="855"/>
      <c r="CB10" s="855"/>
      <c r="CC10" s="855"/>
      <c r="CD10" s="855"/>
      <c r="CE10" s="855"/>
      <c r="CF10" s="855"/>
      <c r="CG10" s="856"/>
      <c r="CH10" s="867">
        <v>173</v>
      </c>
      <c r="CI10" s="868"/>
      <c r="CJ10" s="868"/>
      <c r="CK10" s="868"/>
      <c r="CL10" s="869"/>
      <c r="CM10" s="867">
        <v>-2007</v>
      </c>
      <c r="CN10" s="868"/>
      <c r="CO10" s="868"/>
      <c r="CP10" s="868"/>
      <c r="CQ10" s="869"/>
      <c r="CR10" s="867">
        <v>36</v>
      </c>
      <c r="CS10" s="868"/>
      <c r="CT10" s="868"/>
      <c r="CU10" s="868"/>
      <c r="CV10" s="869"/>
      <c r="CW10" s="867" t="s">
        <v>599</v>
      </c>
      <c r="CX10" s="868"/>
      <c r="CY10" s="868"/>
      <c r="CZ10" s="868"/>
      <c r="DA10" s="869"/>
      <c r="DB10" s="867">
        <v>2359</v>
      </c>
      <c r="DC10" s="868"/>
      <c r="DD10" s="868"/>
      <c r="DE10" s="868"/>
      <c r="DF10" s="869"/>
      <c r="DG10" s="867" t="s">
        <v>513</v>
      </c>
      <c r="DH10" s="868"/>
      <c r="DI10" s="868"/>
      <c r="DJ10" s="868"/>
      <c r="DK10" s="869"/>
      <c r="DL10" s="867" t="s">
        <v>513</v>
      </c>
      <c r="DM10" s="868"/>
      <c r="DN10" s="868"/>
      <c r="DO10" s="868"/>
      <c r="DP10" s="869"/>
      <c r="DQ10" s="867" t="s">
        <v>513</v>
      </c>
      <c r="DR10" s="868"/>
      <c r="DS10" s="868"/>
      <c r="DT10" s="868"/>
      <c r="DU10" s="869"/>
      <c r="DV10" s="870"/>
      <c r="DW10" s="871"/>
      <c r="DX10" s="871"/>
      <c r="DY10" s="871"/>
      <c r="DZ10" s="872"/>
      <c r="EA10" s="256"/>
    </row>
    <row r="11" spans="1:131" s="257" customFormat="1" ht="26.25" customHeight="1" x14ac:dyDescent="0.15">
      <c r="A11" s="263">
        <v>5</v>
      </c>
      <c r="B11" s="841" t="s">
        <v>393</v>
      </c>
      <c r="C11" s="842"/>
      <c r="D11" s="842"/>
      <c r="E11" s="842"/>
      <c r="F11" s="842"/>
      <c r="G11" s="842"/>
      <c r="H11" s="842"/>
      <c r="I11" s="842"/>
      <c r="J11" s="842"/>
      <c r="K11" s="842"/>
      <c r="L11" s="842"/>
      <c r="M11" s="842"/>
      <c r="N11" s="842"/>
      <c r="O11" s="842"/>
      <c r="P11" s="843"/>
      <c r="Q11" s="844">
        <v>286</v>
      </c>
      <c r="R11" s="845"/>
      <c r="S11" s="845"/>
      <c r="T11" s="845"/>
      <c r="U11" s="845"/>
      <c r="V11" s="845">
        <v>70</v>
      </c>
      <c r="W11" s="845"/>
      <c r="X11" s="845"/>
      <c r="Y11" s="845"/>
      <c r="Z11" s="845"/>
      <c r="AA11" s="845">
        <v>216</v>
      </c>
      <c r="AB11" s="845"/>
      <c r="AC11" s="845"/>
      <c r="AD11" s="845"/>
      <c r="AE11" s="846"/>
      <c r="AF11" s="847">
        <v>216</v>
      </c>
      <c r="AG11" s="848"/>
      <c r="AH11" s="848"/>
      <c r="AI11" s="848"/>
      <c r="AJ11" s="849"/>
      <c r="AK11" s="850">
        <v>1</v>
      </c>
      <c r="AL11" s="851"/>
      <c r="AM11" s="851"/>
      <c r="AN11" s="851"/>
      <c r="AO11" s="851"/>
      <c r="AP11" s="851">
        <v>545</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601</v>
      </c>
      <c r="BT11" s="855"/>
      <c r="BU11" s="855"/>
      <c r="BV11" s="855"/>
      <c r="BW11" s="855"/>
      <c r="BX11" s="855"/>
      <c r="BY11" s="855"/>
      <c r="BZ11" s="855"/>
      <c r="CA11" s="855"/>
      <c r="CB11" s="855"/>
      <c r="CC11" s="855"/>
      <c r="CD11" s="855"/>
      <c r="CE11" s="855"/>
      <c r="CF11" s="855"/>
      <c r="CG11" s="856"/>
      <c r="CH11" s="867">
        <v>-1</v>
      </c>
      <c r="CI11" s="868"/>
      <c r="CJ11" s="868"/>
      <c r="CK11" s="868"/>
      <c r="CL11" s="869"/>
      <c r="CM11" s="867">
        <v>343</v>
      </c>
      <c r="CN11" s="868"/>
      <c r="CO11" s="868"/>
      <c r="CP11" s="868"/>
      <c r="CQ11" s="869"/>
      <c r="CR11" s="867">
        <v>130</v>
      </c>
      <c r="CS11" s="868"/>
      <c r="CT11" s="868"/>
      <c r="CU11" s="868"/>
      <c r="CV11" s="869"/>
      <c r="CW11" s="867">
        <v>218</v>
      </c>
      <c r="CX11" s="868"/>
      <c r="CY11" s="868"/>
      <c r="CZ11" s="868"/>
      <c r="DA11" s="869"/>
      <c r="DB11" s="867" t="s">
        <v>513</v>
      </c>
      <c r="DC11" s="868"/>
      <c r="DD11" s="868"/>
      <c r="DE11" s="868"/>
      <c r="DF11" s="869"/>
      <c r="DG11" s="867" t="s">
        <v>513</v>
      </c>
      <c r="DH11" s="868"/>
      <c r="DI11" s="868"/>
      <c r="DJ11" s="868"/>
      <c r="DK11" s="869"/>
      <c r="DL11" s="867" t="s">
        <v>513</v>
      </c>
      <c r="DM11" s="868"/>
      <c r="DN11" s="868"/>
      <c r="DO11" s="868"/>
      <c r="DP11" s="869"/>
      <c r="DQ11" s="867" t="s">
        <v>513</v>
      </c>
      <c r="DR11" s="868"/>
      <c r="DS11" s="868"/>
      <c r="DT11" s="868"/>
      <c r="DU11" s="869"/>
      <c r="DV11" s="870"/>
      <c r="DW11" s="871"/>
      <c r="DX11" s="871"/>
      <c r="DY11" s="871"/>
      <c r="DZ11" s="872"/>
      <c r="EA11" s="256"/>
    </row>
    <row r="12" spans="1:131" s="257" customFormat="1" ht="26.25" customHeight="1" x14ac:dyDescent="0.15">
      <c r="A12" s="263">
        <v>6</v>
      </c>
      <c r="B12" s="841" t="s">
        <v>394</v>
      </c>
      <c r="C12" s="842"/>
      <c r="D12" s="842"/>
      <c r="E12" s="842"/>
      <c r="F12" s="842"/>
      <c r="G12" s="842"/>
      <c r="H12" s="842"/>
      <c r="I12" s="842"/>
      <c r="J12" s="842"/>
      <c r="K12" s="842"/>
      <c r="L12" s="842"/>
      <c r="M12" s="842"/>
      <c r="N12" s="842"/>
      <c r="O12" s="842"/>
      <c r="P12" s="843"/>
      <c r="Q12" s="844">
        <v>2670</v>
      </c>
      <c r="R12" s="845"/>
      <c r="S12" s="845"/>
      <c r="T12" s="845"/>
      <c r="U12" s="845"/>
      <c r="V12" s="845">
        <v>2670</v>
      </c>
      <c r="W12" s="845"/>
      <c r="X12" s="845"/>
      <c r="Y12" s="845"/>
      <c r="Z12" s="845"/>
      <c r="AA12" s="845" t="s">
        <v>578</v>
      </c>
      <c r="AB12" s="845"/>
      <c r="AC12" s="845"/>
      <c r="AD12" s="845"/>
      <c r="AE12" s="846"/>
      <c r="AF12" s="847" t="s">
        <v>395</v>
      </c>
      <c r="AG12" s="848"/>
      <c r="AH12" s="848"/>
      <c r="AI12" s="848"/>
      <c r="AJ12" s="849"/>
      <c r="AK12" s="850" t="s">
        <v>579</v>
      </c>
      <c r="AL12" s="851"/>
      <c r="AM12" s="851"/>
      <c r="AN12" s="851"/>
      <c r="AO12" s="851"/>
      <c r="AP12" s="851">
        <v>10459</v>
      </c>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602</v>
      </c>
      <c r="BT12" s="855"/>
      <c r="BU12" s="855"/>
      <c r="BV12" s="855"/>
      <c r="BW12" s="855"/>
      <c r="BX12" s="855"/>
      <c r="BY12" s="855"/>
      <c r="BZ12" s="855"/>
      <c r="CA12" s="855"/>
      <c r="CB12" s="855"/>
      <c r="CC12" s="855"/>
      <c r="CD12" s="855"/>
      <c r="CE12" s="855"/>
      <c r="CF12" s="855"/>
      <c r="CG12" s="856"/>
      <c r="CH12" s="867">
        <v>440</v>
      </c>
      <c r="CI12" s="868"/>
      <c r="CJ12" s="868"/>
      <c r="CK12" s="868"/>
      <c r="CL12" s="869"/>
      <c r="CM12" s="867">
        <v>3710</v>
      </c>
      <c r="CN12" s="868"/>
      <c r="CO12" s="868"/>
      <c r="CP12" s="868"/>
      <c r="CQ12" s="869"/>
      <c r="CR12" s="867">
        <v>750</v>
      </c>
      <c r="CS12" s="868"/>
      <c r="CT12" s="868"/>
      <c r="CU12" s="868"/>
      <c r="CV12" s="869"/>
      <c r="CW12" s="867">
        <v>10</v>
      </c>
      <c r="CX12" s="868"/>
      <c r="CY12" s="868"/>
      <c r="CZ12" s="868"/>
      <c r="DA12" s="869"/>
      <c r="DB12" s="867">
        <v>9730</v>
      </c>
      <c r="DC12" s="868"/>
      <c r="DD12" s="868"/>
      <c r="DE12" s="868"/>
      <c r="DF12" s="869"/>
      <c r="DG12" s="867" t="s">
        <v>599</v>
      </c>
      <c r="DH12" s="868"/>
      <c r="DI12" s="868"/>
      <c r="DJ12" s="868"/>
      <c r="DK12" s="869"/>
      <c r="DL12" s="867" t="s">
        <v>599</v>
      </c>
      <c r="DM12" s="868"/>
      <c r="DN12" s="868"/>
      <c r="DO12" s="868"/>
      <c r="DP12" s="869"/>
      <c r="DQ12" s="867" t="s">
        <v>599</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603</v>
      </c>
      <c r="BT13" s="855"/>
      <c r="BU13" s="855"/>
      <c r="BV13" s="855"/>
      <c r="BW13" s="855"/>
      <c r="BX13" s="855"/>
      <c r="BY13" s="855"/>
      <c r="BZ13" s="855"/>
      <c r="CA13" s="855"/>
      <c r="CB13" s="855"/>
      <c r="CC13" s="855"/>
      <c r="CD13" s="855"/>
      <c r="CE13" s="855"/>
      <c r="CF13" s="855"/>
      <c r="CG13" s="856"/>
      <c r="CH13" s="867">
        <v>1159</v>
      </c>
      <c r="CI13" s="868"/>
      <c r="CJ13" s="868"/>
      <c r="CK13" s="868"/>
      <c r="CL13" s="869"/>
      <c r="CM13" s="867">
        <v>11552</v>
      </c>
      <c r="CN13" s="868"/>
      <c r="CO13" s="868"/>
      <c r="CP13" s="868"/>
      <c r="CQ13" s="869"/>
      <c r="CR13" s="867">
        <v>2081</v>
      </c>
      <c r="CS13" s="868"/>
      <c r="CT13" s="868"/>
      <c r="CU13" s="868"/>
      <c r="CV13" s="869"/>
      <c r="CW13" s="867">
        <v>1747</v>
      </c>
      <c r="CX13" s="868"/>
      <c r="CY13" s="868"/>
      <c r="CZ13" s="868"/>
      <c r="DA13" s="869"/>
      <c r="DB13" s="867">
        <v>6488</v>
      </c>
      <c r="DC13" s="868"/>
      <c r="DD13" s="868"/>
      <c r="DE13" s="868"/>
      <c r="DF13" s="869"/>
      <c r="DG13" s="867" t="s">
        <v>513</v>
      </c>
      <c r="DH13" s="868"/>
      <c r="DI13" s="868"/>
      <c r="DJ13" s="868"/>
      <c r="DK13" s="869"/>
      <c r="DL13" s="867" t="s">
        <v>513</v>
      </c>
      <c r="DM13" s="868"/>
      <c r="DN13" s="868"/>
      <c r="DO13" s="868"/>
      <c r="DP13" s="869"/>
      <c r="DQ13" s="867" t="s">
        <v>513</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397</v>
      </c>
      <c r="B23" s="876" t="s">
        <v>398</v>
      </c>
      <c r="C23" s="877"/>
      <c r="D23" s="877"/>
      <c r="E23" s="877"/>
      <c r="F23" s="877"/>
      <c r="G23" s="877"/>
      <c r="H23" s="877"/>
      <c r="I23" s="877"/>
      <c r="J23" s="877"/>
      <c r="K23" s="877"/>
      <c r="L23" s="877"/>
      <c r="M23" s="877"/>
      <c r="N23" s="877"/>
      <c r="O23" s="877"/>
      <c r="P23" s="878"/>
      <c r="Q23" s="879">
        <v>262710</v>
      </c>
      <c r="R23" s="880"/>
      <c r="S23" s="880"/>
      <c r="T23" s="880"/>
      <c r="U23" s="880"/>
      <c r="V23" s="880">
        <v>259134</v>
      </c>
      <c r="W23" s="880"/>
      <c r="X23" s="880"/>
      <c r="Y23" s="880"/>
      <c r="Z23" s="880"/>
      <c r="AA23" s="880">
        <v>3576</v>
      </c>
      <c r="AB23" s="880"/>
      <c r="AC23" s="880"/>
      <c r="AD23" s="880"/>
      <c r="AE23" s="881"/>
      <c r="AF23" s="882">
        <v>3193</v>
      </c>
      <c r="AG23" s="880"/>
      <c r="AH23" s="880"/>
      <c r="AI23" s="880"/>
      <c r="AJ23" s="883"/>
      <c r="AK23" s="884"/>
      <c r="AL23" s="885"/>
      <c r="AM23" s="885"/>
      <c r="AN23" s="885"/>
      <c r="AO23" s="885"/>
      <c r="AP23" s="880">
        <v>193826</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409</v>
      </c>
      <c r="C28" s="818"/>
      <c r="D28" s="818"/>
      <c r="E28" s="818"/>
      <c r="F28" s="818"/>
      <c r="G28" s="818"/>
      <c r="H28" s="818"/>
      <c r="I28" s="818"/>
      <c r="J28" s="818"/>
      <c r="K28" s="818"/>
      <c r="L28" s="818"/>
      <c r="M28" s="818"/>
      <c r="N28" s="818"/>
      <c r="O28" s="818"/>
      <c r="P28" s="819"/>
      <c r="Q28" s="908">
        <v>54356</v>
      </c>
      <c r="R28" s="909"/>
      <c r="S28" s="909"/>
      <c r="T28" s="909"/>
      <c r="U28" s="909"/>
      <c r="V28" s="909">
        <v>53026</v>
      </c>
      <c r="W28" s="909"/>
      <c r="X28" s="909"/>
      <c r="Y28" s="909"/>
      <c r="Z28" s="909"/>
      <c r="AA28" s="909">
        <v>1330</v>
      </c>
      <c r="AB28" s="909"/>
      <c r="AC28" s="909"/>
      <c r="AD28" s="909"/>
      <c r="AE28" s="910"/>
      <c r="AF28" s="911">
        <v>1330</v>
      </c>
      <c r="AG28" s="909"/>
      <c r="AH28" s="909"/>
      <c r="AI28" s="909"/>
      <c r="AJ28" s="912"/>
      <c r="AK28" s="913">
        <v>6335</v>
      </c>
      <c r="AL28" s="904"/>
      <c r="AM28" s="904"/>
      <c r="AN28" s="904"/>
      <c r="AO28" s="904"/>
      <c r="AP28" s="904" t="s">
        <v>579</v>
      </c>
      <c r="AQ28" s="904"/>
      <c r="AR28" s="904"/>
      <c r="AS28" s="904"/>
      <c r="AT28" s="904"/>
      <c r="AU28" s="904" t="s">
        <v>579</v>
      </c>
      <c r="AV28" s="904"/>
      <c r="AW28" s="904"/>
      <c r="AX28" s="904"/>
      <c r="AY28" s="904"/>
      <c r="AZ28" s="905" t="s">
        <v>579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410</v>
      </c>
      <c r="C29" s="842"/>
      <c r="D29" s="842"/>
      <c r="E29" s="842"/>
      <c r="F29" s="842"/>
      <c r="G29" s="842"/>
      <c r="H29" s="842"/>
      <c r="I29" s="842"/>
      <c r="J29" s="842"/>
      <c r="K29" s="842"/>
      <c r="L29" s="842"/>
      <c r="M29" s="842"/>
      <c r="N29" s="842"/>
      <c r="O29" s="842"/>
      <c r="P29" s="843"/>
      <c r="Q29" s="844">
        <v>48886</v>
      </c>
      <c r="R29" s="845"/>
      <c r="S29" s="845"/>
      <c r="T29" s="845"/>
      <c r="U29" s="845"/>
      <c r="V29" s="845">
        <v>48176</v>
      </c>
      <c r="W29" s="845"/>
      <c r="X29" s="845"/>
      <c r="Y29" s="845"/>
      <c r="Z29" s="845"/>
      <c r="AA29" s="845">
        <v>710</v>
      </c>
      <c r="AB29" s="845"/>
      <c r="AC29" s="845"/>
      <c r="AD29" s="845"/>
      <c r="AE29" s="846"/>
      <c r="AF29" s="847">
        <v>710</v>
      </c>
      <c r="AG29" s="848"/>
      <c r="AH29" s="848"/>
      <c r="AI29" s="848"/>
      <c r="AJ29" s="849"/>
      <c r="AK29" s="916">
        <v>7770</v>
      </c>
      <c r="AL29" s="917"/>
      <c r="AM29" s="917"/>
      <c r="AN29" s="917"/>
      <c r="AO29" s="917"/>
      <c r="AP29" s="917" t="s">
        <v>579</v>
      </c>
      <c r="AQ29" s="917"/>
      <c r="AR29" s="917"/>
      <c r="AS29" s="917"/>
      <c r="AT29" s="917"/>
      <c r="AU29" s="917" t="s">
        <v>579</v>
      </c>
      <c r="AV29" s="917"/>
      <c r="AW29" s="917"/>
      <c r="AX29" s="917"/>
      <c r="AY29" s="917"/>
      <c r="AZ29" s="918" t="s">
        <v>579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411</v>
      </c>
      <c r="C30" s="842"/>
      <c r="D30" s="842"/>
      <c r="E30" s="842"/>
      <c r="F30" s="842"/>
      <c r="G30" s="842"/>
      <c r="H30" s="842"/>
      <c r="I30" s="842"/>
      <c r="J30" s="842"/>
      <c r="K30" s="842"/>
      <c r="L30" s="842"/>
      <c r="M30" s="842"/>
      <c r="N30" s="842"/>
      <c r="O30" s="842"/>
      <c r="P30" s="843"/>
      <c r="Q30" s="844">
        <v>12850</v>
      </c>
      <c r="R30" s="845"/>
      <c r="S30" s="845"/>
      <c r="T30" s="845"/>
      <c r="U30" s="845"/>
      <c r="V30" s="845">
        <v>12457</v>
      </c>
      <c r="W30" s="845"/>
      <c r="X30" s="845"/>
      <c r="Y30" s="845"/>
      <c r="Z30" s="845"/>
      <c r="AA30" s="845">
        <v>393</v>
      </c>
      <c r="AB30" s="845"/>
      <c r="AC30" s="845"/>
      <c r="AD30" s="845"/>
      <c r="AE30" s="846"/>
      <c r="AF30" s="847">
        <v>393</v>
      </c>
      <c r="AG30" s="848"/>
      <c r="AH30" s="848"/>
      <c r="AI30" s="848"/>
      <c r="AJ30" s="849"/>
      <c r="AK30" s="916">
        <v>6939</v>
      </c>
      <c r="AL30" s="917"/>
      <c r="AM30" s="917"/>
      <c r="AN30" s="917"/>
      <c r="AO30" s="917"/>
      <c r="AP30" s="917" t="s">
        <v>579</v>
      </c>
      <c r="AQ30" s="917"/>
      <c r="AR30" s="917"/>
      <c r="AS30" s="917"/>
      <c r="AT30" s="917"/>
      <c r="AU30" s="917" t="s">
        <v>579</v>
      </c>
      <c r="AV30" s="917"/>
      <c r="AW30" s="917"/>
      <c r="AX30" s="917"/>
      <c r="AY30" s="917"/>
      <c r="AZ30" s="918" t="s">
        <v>579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412</v>
      </c>
      <c r="C31" s="842"/>
      <c r="D31" s="842"/>
      <c r="E31" s="842"/>
      <c r="F31" s="842"/>
      <c r="G31" s="842"/>
      <c r="H31" s="842"/>
      <c r="I31" s="842"/>
      <c r="J31" s="842"/>
      <c r="K31" s="842"/>
      <c r="L31" s="842"/>
      <c r="M31" s="842"/>
      <c r="N31" s="842"/>
      <c r="O31" s="842"/>
      <c r="P31" s="843"/>
      <c r="Q31" s="844">
        <v>218</v>
      </c>
      <c r="R31" s="845"/>
      <c r="S31" s="845"/>
      <c r="T31" s="845"/>
      <c r="U31" s="845"/>
      <c r="V31" s="845">
        <v>15</v>
      </c>
      <c r="W31" s="845"/>
      <c r="X31" s="845"/>
      <c r="Y31" s="845"/>
      <c r="Z31" s="845"/>
      <c r="AA31" s="845">
        <v>203</v>
      </c>
      <c r="AB31" s="845"/>
      <c r="AC31" s="845"/>
      <c r="AD31" s="845"/>
      <c r="AE31" s="846"/>
      <c r="AF31" s="847">
        <v>203</v>
      </c>
      <c r="AG31" s="848"/>
      <c r="AH31" s="848"/>
      <c r="AI31" s="848"/>
      <c r="AJ31" s="849"/>
      <c r="AK31" s="916" t="s">
        <v>579</v>
      </c>
      <c r="AL31" s="917"/>
      <c r="AM31" s="917"/>
      <c r="AN31" s="917"/>
      <c r="AO31" s="917"/>
      <c r="AP31" s="917" t="s">
        <v>579</v>
      </c>
      <c r="AQ31" s="917"/>
      <c r="AR31" s="917"/>
      <c r="AS31" s="917"/>
      <c r="AT31" s="917"/>
      <c r="AU31" s="917" t="s">
        <v>579</v>
      </c>
      <c r="AV31" s="917"/>
      <c r="AW31" s="917"/>
      <c r="AX31" s="917"/>
      <c r="AY31" s="917"/>
      <c r="AZ31" s="918" t="s">
        <v>579</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8905</v>
      </c>
      <c r="R32" s="845"/>
      <c r="S32" s="845"/>
      <c r="T32" s="845"/>
      <c r="U32" s="845"/>
      <c r="V32" s="845">
        <v>8702</v>
      </c>
      <c r="W32" s="845"/>
      <c r="X32" s="845"/>
      <c r="Y32" s="845"/>
      <c r="Z32" s="845"/>
      <c r="AA32" s="845">
        <v>203</v>
      </c>
      <c r="AB32" s="845"/>
      <c r="AC32" s="845"/>
      <c r="AD32" s="845"/>
      <c r="AE32" s="846"/>
      <c r="AF32" s="847">
        <v>5186</v>
      </c>
      <c r="AG32" s="848"/>
      <c r="AH32" s="848"/>
      <c r="AI32" s="848"/>
      <c r="AJ32" s="849"/>
      <c r="AK32" s="916">
        <v>70</v>
      </c>
      <c r="AL32" s="917"/>
      <c r="AM32" s="917"/>
      <c r="AN32" s="917"/>
      <c r="AO32" s="917"/>
      <c r="AP32" s="917">
        <v>20621</v>
      </c>
      <c r="AQ32" s="917"/>
      <c r="AR32" s="917"/>
      <c r="AS32" s="917"/>
      <c r="AT32" s="917"/>
      <c r="AU32" s="917">
        <v>82</v>
      </c>
      <c r="AV32" s="917"/>
      <c r="AW32" s="917"/>
      <c r="AX32" s="917"/>
      <c r="AY32" s="917"/>
      <c r="AZ32" s="918" t="s">
        <v>579</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415</v>
      </c>
      <c r="C33" s="842"/>
      <c r="D33" s="842"/>
      <c r="E33" s="842"/>
      <c r="F33" s="842"/>
      <c r="G33" s="842"/>
      <c r="H33" s="842"/>
      <c r="I33" s="842"/>
      <c r="J33" s="842"/>
      <c r="K33" s="842"/>
      <c r="L33" s="842"/>
      <c r="M33" s="842"/>
      <c r="N33" s="842"/>
      <c r="O33" s="842"/>
      <c r="P33" s="843"/>
      <c r="Q33" s="844">
        <v>16359</v>
      </c>
      <c r="R33" s="845"/>
      <c r="S33" s="845"/>
      <c r="T33" s="845"/>
      <c r="U33" s="845"/>
      <c r="V33" s="845">
        <v>15987</v>
      </c>
      <c r="W33" s="845"/>
      <c r="X33" s="845"/>
      <c r="Y33" s="845"/>
      <c r="Z33" s="845"/>
      <c r="AA33" s="845">
        <v>371</v>
      </c>
      <c r="AB33" s="845"/>
      <c r="AC33" s="845"/>
      <c r="AD33" s="845"/>
      <c r="AE33" s="846"/>
      <c r="AF33" s="847">
        <v>7618</v>
      </c>
      <c r="AG33" s="848"/>
      <c r="AH33" s="848"/>
      <c r="AI33" s="848"/>
      <c r="AJ33" s="849"/>
      <c r="AK33" s="916">
        <v>8893</v>
      </c>
      <c r="AL33" s="917"/>
      <c r="AM33" s="917"/>
      <c r="AN33" s="917"/>
      <c r="AO33" s="917"/>
      <c r="AP33" s="917">
        <v>132991</v>
      </c>
      <c r="AQ33" s="917"/>
      <c r="AR33" s="917"/>
      <c r="AS33" s="917"/>
      <c r="AT33" s="917"/>
      <c r="AU33" s="917">
        <v>89370</v>
      </c>
      <c r="AV33" s="917"/>
      <c r="AW33" s="917"/>
      <c r="AX33" s="917"/>
      <c r="AY33" s="917"/>
      <c r="AZ33" s="918" t="s">
        <v>579</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397</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15441</v>
      </c>
      <c r="AG63" s="928"/>
      <c r="AH63" s="928"/>
      <c r="AI63" s="928"/>
      <c r="AJ63" s="929"/>
      <c r="AK63" s="930"/>
      <c r="AL63" s="925"/>
      <c r="AM63" s="925"/>
      <c r="AN63" s="925"/>
      <c r="AO63" s="925"/>
      <c r="AP63" s="928">
        <v>153612</v>
      </c>
      <c r="AQ63" s="928"/>
      <c r="AR63" s="928"/>
      <c r="AS63" s="928"/>
      <c r="AT63" s="928"/>
      <c r="AU63" s="928">
        <v>89452</v>
      </c>
      <c r="AV63" s="928"/>
      <c r="AW63" s="928"/>
      <c r="AX63" s="928"/>
      <c r="AY63" s="928"/>
      <c r="AZ63" s="932"/>
      <c r="BA63" s="932"/>
      <c r="BB63" s="932"/>
      <c r="BC63" s="932"/>
      <c r="BD63" s="932"/>
      <c r="BE63" s="933"/>
      <c r="BF63" s="933"/>
      <c r="BG63" s="933"/>
      <c r="BH63" s="933"/>
      <c r="BI63" s="934"/>
      <c r="BJ63" s="935" t="s">
        <v>395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401</v>
      </c>
      <c r="R66" s="804"/>
      <c r="S66" s="804"/>
      <c r="T66" s="804"/>
      <c r="U66" s="805"/>
      <c r="V66" s="803" t="s">
        <v>402</v>
      </c>
      <c r="W66" s="804"/>
      <c r="X66" s="804"/>
      <c r="Y66" s="804"/>
      <c r="Z66" s="805"/>
      <c r="AA66" s="803" t="s">
        <v>420</v>
      </c>
      <c r="AB66" s="804"/>
      <c r="AC66" s="804"/>
      <c r="AD66" s="804"/>
      <c r="AE66" s="805"/>
      <c r="AF66" s="938" t="s">
        <v>404</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580</v>
      </c>
      <c r="C68" s="956"/>
      <c r="D68" s="956"/>
      <c r="E68" s="956"/>
      <c r="F68" s="956"/>
      <c r="G68" s="956"/>
      <c r="H68" s="956"/>
      <c r="I68" s="956"/>
      <c r="J68" s="956"/>
      <c r="K68" s="956"/>
      <c r="L68" s="956"/>
      <c r="M68" s="956"/>
      <c r="N68" s="956"/>
      <c r="O68" s="956"/>
      <c r="P68" s="957"/>
      <c r="Q68" s="958">
        <v>4542</v>
      </c>
      <c r="R68" s="952"/>
      <c r="S68" s="952"/>
      <c r="T68" s="952"/>
      <c r="U68" s="952"/>
      <c r="V68" s="952">
        <v>4453</v>
      </c>
      <c r="W68" s="952"/>
      <c r="X68" s="952"/>
      <c r="Y68" s="952"/>
      <c r="Z68" s="952"/>
      <c r="AA68" s="952">
        <v>89</v>
      </c>
      <c r="AB68" s="952"/>
      <c r="AC68" s="952"/>
      <c r="AD68" s="952"/>
      <c r="AE68" s="952"/>
      <c r="AF68" s="952">
        <v>89</v>
      </c>
      <c r="AG68" s="952"/>
      <c r="AH68" s="952"/>
      <c r="AI68" s="952"/>
      <c r="AJ68" s="952"/>
      <c r="AK68" s="952" t="s">
        <v>579</v>
      </c>
      <c r="AL68" s="952"/>
      <c r="AM68" s="952"/>
      <c r="AN68" s="952"/>
      <c r="AO68" s="952"/>
      <c r="AP68" s="952">
        <v>8407</v>
      </c>
      <c r="AQ68" s="952"/>
      <c r="AR68" s="952"/>
      <c r="AS68" s="952"/>
      <c r="AT68" s="952"/>
      <c r="AU68" s="952">
        <v>6498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581</v>
      </c>
      <c r="C69" s="960"/>
      <c r="D69" s="960"/>
      <c r="E69" s="960"/>
      <c r="F69" s="960"/>
      <c r="G69" s="960"/>
      <c r="H69" s="960"/>
      <c r="I69" s="960"/>
      <c r="J69" s="960"/>
      <c r="K69" s="960"/>
      <c r="L69" s="960"/>
      <c r="M69" s="960"/>
      <c r="N69" s="960"/>
      <c r="O69" s="960"/>
      <c r="P69" s="961"/>
      <c r="Q69" s="962">
        <v>23</v>
      </c>
      <c r="R69" s="917"/>
      <c r="S69" s="917"/>
      <c r="T69" s="917"/>
      <c r="U69" s="917"/>
      <c r="V69" s="917">
        <v>21</v>
      </c>
      <c r="W69" s="917"/>
      <c r="X69" s="917"/>
      <c r="Y69" s="917"/>
      <c r="Z69" s="917"/>
      <c r="AA69" s="917">
        <v>2</v>
      </c>
      <c r="AB69" s="917"/>
      <c r="AC69" s="917"/>
      <c r="AD69" s="917"/>
      <c r="AE69" s="917"/>
      <c r="AF69" s="917">
        <v>2</v>
      </c>
      <c r="AG69" s="917"/>
      <c r="AH69" s="917"/>
      <c r="AI69" s="917"/>
      <c r="AJ69" s="917"/>
      <c r="AK69" s="917" t="s">
        <v>579</v>
      </c>
      <c r="AL69" s="917"/>
      <c r="AM69" s="917"/>
      <c r="AN69" s="917"/>
      <c r="AO69" s="917"/>
      <c r="AP69" s="917" t="s">
        <v>579</v>
      </c>
      <c r="AQ69" s="917"/>
      <c r="AR69" s="917"/>
      <c r="AS69" s="917"/>
      <c r="AT69" s="917"/>
      <c r="AU69" s="917" t="s">
        <v>579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582</v>
      </c>
      <c r="C70" s="960"/>
      <c r="D70" s="960"/>
      <c r="E70" s="960"/>
      <c r="F70" s="960"/>
      <c r="G70" s="960"/>
      <c r="H70" s="960"/>
      <c r="I70" s="960"/>
      <c r="J70" s="960"/>
      <c r="K70" s="960"/>
      <c r="L70" s="960"/>
      <c r="M70" s="960"/>
      <c r="N70" s="960"/>
      <c r="O70" s="960"/>
      <c r="P70" s="961"/>
      <c r="Q70" s="962">
        <v>215</v>
      </c>
      <c r="R70" s="917"/>
      <c r="S70" s="917"/>
      <c r="T70" s="917"/>
      <c r="U70" s="917"/>
      <c r="V70" s="917">
        <v>212</v>
      </c>
      <c r="W70" s="917"/>
      <c r="X70" s="917"/>
      <c r="Y70" s="917"/>
      <c r="Z70" s="917"/>
      <c r="AA70" s="917">
        <v>3</v>
      </c>
      <c r="AB70" s="917"/>
      <c r="AC70" s="917"/>
      <c r="AD70" s="917"/>
      <c r="AE70" s="917"/>
      <c r="AF70" s="917">
        <v>3</v>
      </c>
      <c r="AG70" s="917"/>
      <c r="AH70" s="917"/>
      <c r="AI70" s="917"/>
      <c r="AJ70" s="917"/>
      <c r="AK70" s="917">
        <v>35</v>
      </c>
      <c r="AL70" s="917"/>
      <c r="AM70" s="917"/>
      <c r="AN70" s="917"/>
      <c r="AO70" s="917"/>
      <c r="AP70" s="917" t="s">
        <v>579</v>
      </c>
      <c r="AQ70" s="917"/>
      <c r="AR70" s="917"/>
      <c r="AS70" s="917"/>
      <c r="AT70" s="917"/>
      <c r="AU70" s="917" t="s">
        <v>579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583</v>
      </c>
      <c r="C71" s="960"/>
      <c r="D71" s="960"/>
      <c r="E71" s="960"/>
      <c r="F71" s="960"/>
      <c r="G71" s="960"/>
      <c r="H71" s="960"/>
      <c r="I71" s="960"/>
      <c r="J71" s="960"/>
      <c r="K71" s="960"/>
      <c r="L71" s="960"/>
      <c r="M71" s="960"/>
      <c r="N71" s="960"/>
      <c r="O71" s="960"/>
      <c r="P71" s="961"/>
      <c r="Q71" s="962">
        <v>98</v>
      </c>
      <c r="R71" s="917"/>
      <c r="S71" s="917"/>
      <c r="T71" s="917"/>
      <c r="U71" s="917"/>
      <c r="V71" s="917">
        <v>94</v>
      </c>
      <c r="W71" s="917"/>
      <c r="X71" s="917"/>
      <c r="Y71" s="917"/>
      <c r="Z71" s="917"/>
      <c r="AA71" s="917">
        <v>4</v>
      </c>
      <c r="AB71" s="917"/>
      <c r="AC71" s="917"/>
      <c r="AD71" s="917"/>
      <c r="AE71" s="917"/>
      <c r="AF71" s="917">
        <v>4</v>
      </c>
      <c r="AG71" s="917"/>
      <c r="AH71" s="917"/>
      <c r="AI71" s="917"/>
      <c r="AJ71" s="917"/>
      <c r="AK71" s="917" t="s">
        <v>579</v>
      </c>
      <c r="AL71" s="917"/>
      <c r="AM71" s="917"/>
      <c r="AN71" s="917"/>
      <c r="AO71" s="917"/>
      <c r="AP71" s="917" t="s">
        <v>579</v>
      </c>
      <c r="AQ71" s="917"/>
      <c r="AR71" s="917"/>
      <c r="AS71" s="917"/>
      <c r="AT71" s="917"/>
      <c r="AU71" s="917" t="s">
        <v>579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584</v>
      </c>
      <c r="C72" s="960"/>
      <c r="D72" s="960"/>
      <c r="E72" s="960"/>
      <c r="F72" s="960"/>
      <c r="G72" s="960"/>
      <c r="H72" s="960"/>
      <c r="I72" s="960"/>
      <c r="J72" s="960"/>
      <c r="K72" s="960"/>
      <c r="L72" s="960"/>
      <c r="M72" s="960"/>
      <c r="N72" s="960"/>
      <c r="O72" s="960"/>
      <c r="P72" s="961"/>
      <c r="Q72" s="962">
        <v>198</v>
      </c>
      <c r="R72" s="917"/>
      <c r="S72" s="917"/>
      <c r="T72" s="917"/>
      <c r="U72" s="917"/>
      <c r="V72" s="917">
        <v>183</v>
      </c>
      <c r="W72" s="917"/>
      <c r="X72" s="917"/>
      <c r="Y72" s="917"/>
      <c r="Z72" s="917"/>
      <c r="AA72" s="917">
        <v>15</v>
      </c>
      <c r="AB72" s="917"/>
      <c r="AC72" s="917"/>
      <c r="AD72" s="917"/>
      <c r="AE72" s="917"/>
      <c r="AF72" s="917">
        <v>15</v>
      </c>
      <c r="AG72" s="917"/>
      <c r="AH72" s="917"/>
      <c r="AI72" s="917"/>
      <c r="AJ72" s="917"/>
      <c r="AK72" s="917" t="s">
        <v>579</v>
      </c>
      <c r="AL72" s="917"/>
      <c r="AM72" s="917"/>
      <c r="AN72" s="917"/>
      <c r="AO72" s="917"/>
      <c r="AP72" s="917" t="s">
        <v>579</v>
      </c>
      <c r="AQ72" s="917"/>
      <c r="AR72" s="917"/>
      <c r="AS72" s="917"/>
      <c r="AT72" s="917"/>
      <c r="AU72" s="917" t="s">
        <v>579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585</v>
      </c>
      <c r="C73" s="960"/>
      <c r="D73" s="960"/>
      <c r="E73" s="960"/>
      <c r="F73" s="960"/>
      <c r="G73" s="960"/>
      <c r="H73" s="960"/>
      <c r="I73" s="960"/>
      <c r="J73" s="960"/>
      <c r="K73" s="960"/>
      <c r="L73" s="960"/>
      <c r="M73" s="960"/>
      <c r="N73" s="960"/>
      <c r="O73" s="960"/>
      <c r="P73" s="961"/>
      <c r="Q73" s="962">
        <v>1227276</v>
      </c>
      <c r="R73" s="917"/>
      <c r="S73" s="917"/>
      <c r="T73" s="917"/>
      <c r="U73" s="917"/>
      <c r="V73" s="917">
        <v>1165356</v>
      </c>
      <c r="W73" s="917"/>
      <c r="X73" s="917"/>
      <c r="Y73" s="917"/>
      <c r="Z73" s="917"/>
      <c r="AA73" s="917">
        <v>61920</v>
      </c>
      <c r="AB73" s="917"/>
      <c r="AC73" s="917"/>
      <c r="AD73" s="917"/>
      <c r="AE73" s="917"/>
      <c r="AF73" s="917">
        <v>61920</v>
      </c>
      <c r="AG73" s="917"/>
      <c r="AH73" s="917"/>
      <c r="AI73" s="917"/>
      <c r="AJ73" s="917"/>
      <c r="AK73" s="917">
        <v>8500</v>
      </c>
      <c r="AL73" s="917"/>
      <c r="AM73" s="917"/>
      <c r="AN73" s="917"/>
      <c r="AO73" s="917"/>
      <c r="AP73" s="917" t="s">
        <v>579</v>
      </c>
      <c r="AQ73" s="917"/>
      <c r="AR73" s="917"/>
      <c r="AS73" s="917"/>
      <c r="AT73" s="917"/>
      <c r="AU73" s="917" t="s">
        <v>579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586</v>
      </c>
      <c r="C74" s="960"/>
      <c r="D74" s="960"/>
      <c r="E74" s="960"/>
      <c r="F74" s="960"/>
      <c r="G74" s="960"/>
      <c r="H74" s="960"/>
      <c r="I74" s="960"/>
      <c r="J74" s="960"/>
      <c r="K74" s="960"/>
      <c r="L74" s="960"/>
      <c r="M74" s="960"/>
      <c r="N74" s="960"/>
      <c r="O74" s="960"/>
      <c r="P74" s="961"/>
      <c r="Q74" s="962">
        <v>39537</v>
      </c>
      <c r="R74" s="917"/>
      <c r="S74" s="917"/>
      <c r="T74" s="917"/>
      <c r="U74" s="917"/>
      <c r="V74" s="917">
        <v>35602</v>
      </c>
      <c r="W74" s="917"/>
      <c r="X74" s="917"/>
      <c r="Y74" s="917"/>
      <c r="Z74" s="917"/>
      <c r="AA74" s="917">
        <v>3935</v>
      </c>
      <c r="AB74" s="917"/>
      <c r="AC74" s="917"/>
      <c r="AD74" s="917"/>
      <c r="AE74" s="917"/>
      <c r="AF74" s="917">
        <v>20048</v>
      </c>
      <c r="AG74" s="917"/>
      <c r="AH74" s="917"/>
      <c r="AI74" s="917"/>
      <c r="AJ74" s="917"/>
      <c r="AK74" s="917" t="s">
        <v>579</v>
      </c>
      <c r="AL74" s="917"/>
      <c r="AM74" s="917"/>
      <c r="AN74" s="917"/>
      <c r="AO74" s="917"/>
      <c r="AP74" s="917">
        <v>111649</v>
      </c>
      <c r="AQ74" s="917"/>
      <c r="AR74" s="917"/>
      <c r="AS74" s="917"/>
      <c r="AT74" s="917"/>
      <c r="AU74" s="917" t="s">
        <v>579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587</v>
      </c>
      <c r="C75" s="960"/>
      <c r="D75" s="960"/>
      <c r="E75" s="960"/>
      <c r="F75" s="960"/>
      <c r="G75" s="960"/>
      <c r="H75" s="960"/>
      <c r="I75" s="960"/>
      <c r="J75" s="960"/>
      <c r="K75" s="960"/>
      <c r="L75" s="960"/>
      <c r="M75" s="960"/>
      <c r="N75" s="960"/>
      <c r="O75" s="960"/>
      <c r="P75" s="961"/>
      <c r="Q75" s="965">
        <v>7557</v>
      </c>
      <c r="R75" s="966"/>
      <c r="S75" s="966"/>
      <c r="T75" s="966"/>
      <c r="U75" s="916"/>
      <c r="V75" s="967">
        <v>5709</v>
      </c>
      <c r="W75" s="966"/>
      <c r="X75" s="966"/>
      <c r="Y75" s="966"/>
      <c r="Z75" s="916"/>
      <c r="AA75" s="967">
        <v>1849</v>
      </c>
      <c r="AB75" s="966"/>
      <c r="AC75" s="966"/>
      <c r="AD75" s="966"/>
      <c r="AE75" s="916"/>
      <c r="AF75" s="967">
        <v>17220</v>
      </c>
      <c r="AG75" s="966"/>
      <c r="AH75" s="966"/>
      <c r="AI75" s="966"/>
      <c r="AJ75" s="916"/>
      <c r="AK75" s="967" t="s">
        <v>579</v>
      </c>
      <c r="AL75" s="966"/>
      <c r="AM75" s="966"/>
      <c r="AN75" s="966"/>
      <c r="AO75" s="916"/>
      <c r="AP75" s="967">
        <v>16930</v>
      </c>
      <c r="AQ75" s="966"/>
      <c r="AR75" s="966"/>
      <c r="AS75" s="966"/>
      <c r="AT75" s="916"/>
      <c r="AU75" s="967" t="s">
        <v>579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588</v>
      </c>
      <c r="C76" s="960"/>
      <c r="D76" s="960"/>
      <c r="E76" s="960"/>
      <c r="F76" s="960"/>
      <c r="G76" s="960"/>
      <c r="H76" s="960"/>
      <c r="I76" s="960"/>
      <c r="J76" s="960"/>
      <c r="K76" s="960"/>
      <c r="L76" s="960"/>
      <c r="M76" s="960"/>
      <c r="N76" s="960"/>
      <c r="O76" s="960"/>
      <c r="P76" s="961"/>
      <c r="Q76" s="965">
        <v>87892</v>
      </c>
      <c r="R76" s="966"/>
      <c r="S76" s="966"/>
      <c r="T76" s="966"/>
      <c r="U76" s="916"/>
      <c r="V76" s="967">
        <v>81347</v>
      </c>
      <c r="W76" s="966"/>
      <c r="X76" s="966"/>
      <c r="Y76" s="966"/>
      <c r="Z76" s="916"/>
      <c r="AA76" s="967">
        <v>6545</v>
      </c>
      <c r="AB76" s="966"/>
      <c r="AC76" s="966"/>
      <c r="AD76" s="966"/>
      <c r="AE76" s="916"/>
      <c r="AF76" s="967">
        <v>14108</v>
      </c>
      <c r="AG76" s="966"/>
      <c r="AH76" s="966"/>
      <c r="AI76" s="966"/>
      <c r="AJ76" s="916"/>
      <c r="AK76" s="967" t="s">
        <v>579</v>
      </c>
      <c r="AL76" s="966"/>
      <c r="AM76" s="966"/>
      <c r="AN76" s="966"/>
      <c r="AO76" s="916"/>
      <c r="AP76" s="967" t="s">
        <v>579</v>
      </c>
      <c r="AQ76" s="966"/>
      <c r="AR76" s="966"/>
      <c r="AS76" s="966"/>
      <c r="AT76" s="916"/>
      <c r="AU76" s="967" t="s">
        <v>579</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397</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113409</v>
      </c>
      <c r="AG88" s="928"/>
      <c r="AH88" s="928"/>
      <c r="AI88" s="928"/>
      <c r="AJ88" s="928"/>
      <c r="AK88" s="925"/>
      <c r="AL88" s="925"/>
      <c r="AM88" s="925"/>
      <c r="AN88" s="925"/>
      <c r="AO88" s="925"/>
      <c r="AP88" s="928">
        <v>136986</v>
      </c>
      <c r="AQ88" s="928"/>
      <c r="AR88" s="928"/>
      <c r="AS88" s="928"/>
      <c r="AT88" s="928"/>
      <c r="AU88" s="928">
        <v>6498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3101</v>
      </c>
      <c r="CS102" s="936"/>
      <c r="CT102" s="936"/>
      <c r="CU102" s="936"/>
      <c r="CV102" s="979"/>
      <c r="CW102" s="978">
        <v>2389</v>
      </c>
      <c r="CX102" s="936"/>
      <c r="CY102" s="936"/>
      <c r="CZ102" s="936"/>
      <c r="DA102" s="979"/>
      <c r="DB102" s="978">
        <v>18577</v>
      </c>
      <c r="DC102" s="936"/>
      <c r="DD102" s="936"/>
      <c r="DE102" s="936"/>
      <c r="DF102" s="979"/>
      <c r="DG102" s="978" t="s">
        <v>604</v>
      </c>
      <c r="DH102" s="936"/>
      <c r="DI102" s="936"/>
      <c r="DJ102" s="936"/>
      <c r="DK102" s="979"/>
      <c r="DL102" s="978" t="s">
        <v>604</v>
      </c>
      <c r="DM102" s="936"/>
      <c r="DN102" s="936"/>
      <c r="DO102" s="936"/>
      <c r="DP102" s="979"/>
      <c r="DQ102" s="978" t="s">
        <v>604</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307</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307</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307</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20048692</v>
      </c>
      <c r="AB110" s="988"/>
      <c r="AC110" s="988"/>
      <c r="AD110" s="988"/>
      <c r="AE110" s="989"/>
      <c r="AF110" s="990">
        <v>19200715</v>
      </c>
      <c r="AG110" s="988"/>
      <c r="AH110" s="988"/>
      <c r="AI110" s="988"/>
      <c r="AJ110" s="989"/>
      <c r="AK110" s="990">
        <v>22286716</v>
      </c>
      <c r="AL110" s="988"/>
      <c r="AM110" s="988"/>
      <c r="AN110" s="988"/>
      <c r="AO110" s="989"/>
      <c r="AP110" s="991">
        <v>23.2</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204847686</v>
      </c>
      <c r="BR110" s="1023"/>
      <c r="BS110" s="1023"/>
      <c r="BT110" s="1023"/>
      <c r="BU110" s="1023"/>
      <c r="BV110" s="1023">
        <v>203316618</v>
      </c>
      <c r="BW110" s="1023"/>
      <c r="BX110" s="1023"/>
      <c r="BY110" s="1023"/>
      <c r="BZ110" s="1023"/>
      <c r="CA110" s="1023">
        <v>193825844</v>
      </c>
      <c r="CB110" s="1023"/>
      <c r="CC110" s="1023"/>
      <c r="CD110" s="1023"/>
      <c r="CE110" s="1023"/>
      <c r="CF110" s="1037">
        <v>201.6</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1453471</v>
      </c>
      <c r="DH110" s="1023"/>
      <c r="DI110" s="1023"/>
      <c r="DJ110" s="1023"/>
      <c r="DK110" s="1023"/>
      <c r="DL110" s="1023">
        <v>5697400</v>
      </c>
      <c r="DM110" s="1023"/>
      <c r="DN110" s="1023"/>
      <c r="DO110" s="1023"/>
      <c r="DP110" s="1023"/>
      <c r="DQ110" s="1023">
        <v>5232154</v>
      </c>
      <c r="DR110" s="1023"/>
      <c r="DS110" s="1023"/>
      <c r="DT110" s="1023"/>
      <c r="DU110" s="1023"/>
      <c r="DV110" s="1024">
        <v>5.4</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239</v>
      </c>
      <c r="AB111" s="1030"/>
      <c r="AC111" s="1030"/>
      <c r="AD111" s="1030"/>
      <c r="AE111" s="1031"/>
      <c r="AF111" s="1032" t="s">
        <v>239</v>
      </c>
      <c r="AG111" s="1030"/>
      <c r="AH111" s="1030"/>
      <c r="AI111" s="1030"/>
      <c r="AJ111" s="1031"/>
      <c r="AK111" s="1032" t="s">
        <v>395</v>
      </c>
      <c r="AL111" s="1030"/>
      <c r="AM111" s="1030"/>
      <c r="AN111" s="1030"/>
      <c r="AO111" s="1031"/>
      <c r="AP111" s="1033" t="s">
        <v>395</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v>1514987</v>
      </c>
      <c r="BR111" s="1016"/>
      <c r="BS111" s="1016"/>
      <c r="BT111" s="1016"/>
      <c r="BU111" s="1016"/>
      <c r="BV111" s="1016">
        <v>5945196</v>
      </c>
      <c r="BW111" s="1016"/>
      <c r="BX111" s="1016"/>
      <c r="BY111" s="1016"/>
      <c r="BZ111" s="1016"/>
      <c r="CA111" s="1016">
        <v>5455590</v>
      </c>
      <c r="CB111" s="1016"/>
      <c r="CC111" s="1016"/>
      <c r="CD111" s="1016"/>
      <c r="CE111" s="1016"/>
      <c r="CF111" s="1010">
        <v>5.7</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239</v>
      </c>
      <c r="DH111" s="1016"/>
      <c r="DI111" s="1016"/>
      <c r="DJ111" s="1016"/>
      <c r="DK111" s="1016"/>
      <c r="DL111" s="1016" t="s">
        <v>239</v>
      </c>
      <c r="DM111" s="1016"/>
      <c r="DN111" s="1016"/>
      <c r="DO111" s="1016"/>
      <c r="DP111" s="1016"/>
      <c r="DQ111" s="1016" t="s">
        <v>395</v>
      </c>
      <c r="DR111" s="1016"/>
      <c r="DS111" s="1016"/>
      <c r="DT111" s="1016"/>
      <c r="DU111" s="1016"/>
      <c r="DV111" s="1017" t="s">
        <v>395</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239</v>
      </c>
      <c r="AB112" s="1055"/>
      <c r="AC112" s="1055"/>
      <c r="AD112" s="1055"/>
      <c r="AE112" s="1056"/>
      <c r="AF112" s="1057" t="s">
        <v>239</v>
      </c>
      <c r="AG112" s="1055"/>
      <c r="AH112" s="1055"/>
      <c r="AI112" s="1055"/>
      <c r="AJ112" s="1056"/>
      <c r="AK112" s="1057" t="s">
        <v>239</v>
      </c>
      <c r="AL112" s="1055"/>
      <c r="AM112" s="1055"/>
      <c r="AN112" s="1055"/>
      <c r="AO112" s="1056"/>
      <c r="AP112" s="1058" t="s">
        <v>395</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99758451</v>
      </c>
      <c r="BR112" s="1016"/>
      <c r="BS112" s="1016"/>
      <c r="BT112" s="1016"/>
      <c r="BU112" s="1016"/>
      <c r="BV112" s="1016">
        <v>94706110</v>
      </c>
      <c r="BW112" s="1016"/>
      <c r="BX112" s="1016"/>
      <c r="BY112" s="1016"/>
      <c r="BZ112" s="1016"/>
      <c r="CA112" s="1016">
        <v>89452378</v>
      </c>
      <c r="CB112" s="1016"/>
      <c r="CC112" s="1016"/>
      <c r="CD112" s="1016"/>
      <c r="CE112" s="1016"/>
      <c r="CF112" s="1010">
        <v>93</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239</v>
      </c>
      <c r="DH112" s="1016"/>
      <c r="DI112" s="1016"/>
      <c r="DJ112" s="1016"/>
      <c r="DK112" s="1016"/>
      <c r="DL112" s="1016" t="s">
        <v>239</v>
      </c>
      <c r="DM112" s="1016"/>
      <c r="DN112" s="1016"/>
      <c r="DO112" s="1016"/>
      <c r="DP112" s="1016"/>
      <c r="DQ112" s="1016" t="s">
        <v>395</v>
      </c>
      <c r="DR112" s="1016"/>
      <c r="DS112" s="1016"/>
      <c r="DT112" s="1016"/>
      <c r="DU112" s="1016"/>
      <c r="DV112" s="1017" t="s">
        <v>239</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6873233</v>
      </c>
      <c r="AB113" s="1030"/>
      <c r="AC113" s="1030"/>
      <c r="AD113" s="1030"/>
      <c r="AE113" s="1031"/>
      <c r="AF113" s="1032">
        <v>6731054</v>
      </c>
      <c r="AG113" s="1030"/>
      <c r="AH113" s="1030"/>
      <c r="AI113" s="1030"/>
      <c r="AJ113" s="1031"/>
      <c r="AK113" s="1032">
        <v>6546464</v>
      </c>
      <c r="AL113" s="1030"/>
      <c r="AM113" s="1030"/>
      <c r="AN113" s="1030"/>
      <c r="AO113" s="1031"/>
      <c r="AP113" s="1033">
        <v>6.8</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7314863</v>
      </c>
      <c r="BR113" s="1016"/>
      <c r="BS113" s="1016"/>
      <c r="BT113" s="1016"/>
      <c r="BU113" s="1016"/>
      <c r="BV113" s="1016">
        <v>7034161</v>
      </c>
      <c r="BW113" s="1016"/>
      <c r="BX113" s="1016"/>
      <c r="BY113" s="1016"/>
      <c r="BZ113" s="1016"/>
      <c r="CA113" s="1016">
        <v>6497773</v>
      </c>
      <c r="CB113" s="1016"/>
      <c r="CC113" s="1016"/>
      <c r="CD113" s="1016"/>
      <c r="CE113" s="1016"/>
      <c r="CF113" s="1010">
        <v>6.8</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239</v>
      </c>
      <c r="DH113" s="1055"/>
      <c r="DI113" s="1055"/>
      <c r="DJ113" s="1055"/>
      <c r="DK113" s="1056"/>
      <c r="DL113" s="1057" t="s">
        <v>239</v>
      </c>
      <c r="DM113" s="1055"/>
      <c r="DN113" s="1055"/>
      <c r="DO113" s="1055"/>
      <c r="DP113" s="1056"/>
      <c r="DQ113" s="1057" t="s">
        <v>395</v>
      </c>
      <c r="DR113" s="1055"/>
      <c r="DS113" s="1055"/>
      <c r="DT113" s="1055"/>
      <c r="DU113" s="1056"/>
      <c r="DV113" s="1058" t="s">
        <v>239</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192557</v>
      </c>
      <c r="AB114" s="1055"/>
      <c r="AC114" s="1055"/>
      <c r="AD114" s="1055"/>
      <c r="AE114" s="1056"/>
      <c r="AF114" s="1057">
        <v>368301</v>
      </c>
      <c r="AG114" s="1055"/>
      <c r="AH114" s="1055"/>
      <c r="AI114" s="1055"/>
      <c r="AJ114" s="1056"/>
      <c r="AK114" s="1057">
        <v>663151</v>
      </c>
      <c r="AL114" s="1055"/>
      <c r="AM114" s="1055"/>
      <c r="AN114" s="1055"/>
      <c r="AO114" s="1056"/>
      <c r="AP114" s="1058">
        <v>0.7</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15435605</v>
      </c>
      <c r="BR114" s="1016"/>
      <c r="BS114" s="1016"/>
      <c r="BT114" s="1016"/>
      <c r="BU114" s="1016"/>
      <c r="BV114" s="1016">
        <v>15223900</v>
      </c>
      <c r="BW114" s="1016"/>
      <c r="BX114" s="1016"/>
      <c r="BY114" s="1016"/>
      <c r="BZ114" s="1016"/>
      <c r="CA114" s="1016">
        <v>14853526</v>
      </c>
      <c r="CB114" s="1016"/>
      <c r="CC114" s="1016"/>
      <c r="CD114" s="1016"/>
      <c r="CE114" s="1016"/>
      <c r="CF114" s="1010">
        <v>15.4</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239</v>
      </c>
      <c r="DH114" s="1055"/>
      <c r="DI114" s="1055"/>
      <c r="DJ114" s="1055"/>
      <c r="DK114" s="1056"/>
      <c r="DL114" s="1057" t="s">
        <v>395</v>
      </c>
      <c r="DM114" s="1055"/>
      <c r="DN114" s="1055"/>
      <c r="DO114" s="1055"/>
      <c r="DP114" s="1056"/>
      <c r="DQ114" s="1057" t="s">
        <v>239</v>
      </c>
      <c r="DR114" s="1055"/>
      <c r="DS114" s="1055"/>
      <c r="DT114" s="1055"/>
      <c r="DU114" s="1056"/>
      <c r="DV114" s="1058" t="s">
        <v>395</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206733</v>
      </c>
      <c r="AB115" s="1030"/>
      <c r="AC115" s="1030"/>
      <c r="AD115" s="1030"/>
      <c r="AE115" s="1031"/>
      <c r="AF115" s="1032">
        <v>437869</v>
      </c>
      <c r="AG115" s="1030"/>
      <c r="AH115" s="1030"/>
      <c r="AI115" s="1030"/>
      <c r="AJ115" s="1031"/>
      <c r="AK115" s="1032">
        <v>570472</v>
      </c>
      <c r="AL115" s="1030"/>
      <c r="AM115" s="1030"/>
      <c r="AN115" s="1030"/>
      <c r="AO115" s="1031"/>
      <c r="AP115" s="1033">
        <v>0.6</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v>1170029</v>
      </c>
      <c r="BR115" s="1016"/>
      <c r="BS115" s="1016"/>
      <c r="BT115" s="1016"/>
      <c r="BU115" s="1016"/>
      <c r="BV115" s="1016">
        <v>1313784</v>
      </c>
      <c r="BW115" s="1016"/>
      <c r="BX115" s="1016"/>
      <c r="BY115" s="1016"/>
      <c r="BZ115" s="1016"/>
      <c r="CA115" s="1016">
        <v>1051820</v>
      </c>
      <c r="CB115" s="1016"/>
      <c r="CC115" s="1016"/>
      <c r="CD115" s="1016"/>
      <c r="CE115" s="1016"/>
      <c r="CF115" s="1010">
        <v>1.1000000000000001</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395</v>
      </c>
      <c r="DH115" s="1055"/>
      <c r="DI115" s="1055"/>
      <c r="DJ115" s="1055"/>
      <c r="DK115" s="1056"/>
      <c r="DL115" s="1057" t="s">
        <v>239</v>
      </c>
      <c r="DM115" s="1055"/>
      <c r="DN115" s="1055"/>
      <c r="DO115" s="1055"/>
      <c r="DP115" s="1056"/>
      <c r="DQ115" s="1057" t="s">
        <v>239</v>
      </c>
      <c r="DR115" s="1055"/>
      <c r="DS115" s="1055"/>
      <c r="DT115" s="1055"/>
      <c r="DU115" s="1056"/>
      <c r="DV115" s="1058" t="s">
        <v>395</v>
      </c>
      <c r="DW115" s="1059"/>
      <c r="DX115" s="1059"/>
      <c r="DY115" s="1059"/>
      <c r="DZ115" s="1060"/>
    </row>
    <row r="116" spans="1:130" s="248"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239</v>
      </c>
      <c r="AB116" s="1055"/>
      <c r="AC116" s="1055"/>
      <c r="AD116" s="1055"/>
      <c r="AE116" s="1056"/>
      <c r="AF116" s="1057" t="s">
        <v>239</v>
      </c>
      <c r="AG116" s="1055"/>
      <c r="AH116" s="1055"/>
      <c r="AI116" s="1055"/>
      <c r="AJ116" s="1056"/>
      <c r="AK116" s="1057" t="s">
        <v>239</v>
      </c>
      <c r="AL116" s="1055"/>
      <c r="AM116" s="1055"/>
      <c r="AN116" s="1055"/>
      <c r="AO116" s="1056"/>
      <c r="AP116" s="1058" t="s">
        <v>239</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395</v>
      </c>
      <c r="BR116" s="1016"/>
      <c r="BS116" s="1016"/>
      <c r="BT116" s="1016"/>
      <c r="BU116" s="1016"/>
      <c r="BV116" s="1016" t="s">
        <v>239</v>
      </c>
      <c r="BW116" s="1016"/>
      <c r="BX116" s="1016"/>
      <c r="BY116" s="1016"/>
      <c r="BZ116" s="1016"/>
      <c r="CA116" s="1016" t="s">
        <v>239</v>
      </c>
      <c r="CB116" s="1016"/>
      <c r="CC116" s="1016"/>
      <c r="CD116" s="1016"/>
      <c r="CE116" s="1016"/>
      <c r="CF116" s="1010" t="s">
        <v>239</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395</v>
      </c>
      <c r="DH116" s="1055"/>
      <c r="DI116" s="1055"/>
      <c r="DJ116" s="1055"/>
      <c r="DK116" s="1056"/>
      <c r="DL116" s="1057" t="s">
        <v>395</v>
      </c>
      <c r="DM116" s="1055"/>
      <c r="DN116" s="1055"/>
      <c r="DO116" s="1055"/>
      <c r="DP116" s="1056"/>
      <c r="DQ116" s="1057" t="s">
        <v>239</v>
      </c>
      <c r="DR116" s="1055"/>
      <c r="DS116" s="1055"/>
      <c r="DT116" s="1055"/>
      <c r="DU116" s="1056"/>
      <c r="DV116" s="1058" t="s">
        <v>239</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27321215</v>
      </c>
      <c r="AB117" s="1073"/>
      <c r="AC117" s="1073"/>
      <c r="AD117" s="1073"/>
      <c r="AE117" s="1074"/>
      <c r="AF117" s="1075">
        <v>26737939</v>
      </c>
      <c r="AG117" s="1073"/>
      <c r="AH117" s="1073"/>
      <c r="AI117" s="1073"/>
      <c r="AJ117" s="1074"/>
      <c r="AK117" s="1075">
        <v>30066803</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239</v>
      </c>
      <c r="BR117" s="1016"/>
      <c r="BS117" s="1016"/>
      <c r="BT117" s="1016"/>
      <c r="BU117" s="1016"/>
      <c r="BV117" s="1016" t="s">
        <v>239</v>
      </c>
      <c r="BW117" s="1016"/>
      <c r="BX117" s="1016"/>
      <c r="BY117" s="1016"/>
      <c r="BZ117" s="1016"/>
      <c r="CA117" s="1016" t="s">
        <v>395</v>
      </c>
      <c r="CB117" s="1016"/>
      <c r="CC117" s="1016"/>
      <c r="CD117" s="1016"/>
      <c r="CE117" s="1016"/>
      <c r="CF117" s="1010" t="s">
        <v>239</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239</v>
      </c>
      <c r="DH117" s="1055"/>
      <c r="DI117" s="1055"/>
      <c r="DJ117" s="1055"/>
      <c r="DK117" s="1056"/>
      <c r="DL117" s="1057" t="s">
        <v>239</v>
      </c>
      <c r="DM117" s="1055"/>
      <c r="DN117" s="1055"/>
      <c r="DO117" s="1055"/>
      <c r="DP117" s="1056"/>
      <c r="DQ117" s="1057" t="s">
        <v>239</v>
      </c>
      <c r="DR117" s="1055"/>
      <c r="DS117" s="1055"/>
      <c r="DT117" s="1055"/>
      <c r="DU117" s="1056"/>
      <c r="DV117" s="1058" t="s">
        <v>239</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307</v>
      </c>
      <c r="AL118" s="981"/>
      <c r="AM118" s="981"/>
      <c r="AN118" s="981"/>
      <c r="AO118" s="982"/>
      <c r="AP118" s="1067" t="s">
        <v>435</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239</v>
      </c>
      <c r="BR118" s="1094"/>
      <c r="BS118" s="1094"/>
      <c r="BT118" s="1094"/>
      <c r="BU118" s="1094"/>
      <c r="BV118" s="1094" t="s">
        <v>239</v>
      </c>
      <c r="BW118" s="1094"/>
      <c r="BX118" s="1094"/>
      <c r="BY118" s="1094"/>
      <c r="BZ118" s="1094"/>
      <c r="CA118" s="1094" t="s">
        <v>395</v>
      </c>
      <c r="CB118" s="1094"/>
      <c r="CC118" s="1094"/>
      <c r="CD118" s="1094"/>
      <c r="CE118" s="1094"/>
      <c r="CF118" s="1010" t="s">
        <v>395</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395</v>
      </c>
      <c r="DH118" s="1055"/>
      <c r="DI118" s="1055"/>
      <c r="DJ118" s="1055"/>
      <c r="DK118" s="1056"/>
      <c r="DL118" s="1057" t="s">
        <v>239</v>
      </c>
      <c r="DM118" s="1055"/>
      <c r="DN118" s="1055"/>
      <c r="DO118" s="1055"/>
      <c r="DP118" s="1056"/>
      <c r="DQ118" s="1057" t="s">
        <v>239</v>
      </c>
      <c r="DR118" s="1055"/>
      <c r="DS118" s="1055"/>
      <c r="DT118" s="1055"/>
      <c r="DU118" s="1056"/>
      <c r="DV118" s="1058" t="s">
        <v>239</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164175</v>
      </c>
      <c r="AB119" s="988"/>
      <c r="AC119" s="988"/>
      <c r="AD119" s="988"/>
      <c r="AE119" s="989"/>
      <c r="AF119" s="990">
        <v>354096</v>
      </c>
      <c r="AG119" s="988"/>
      <c r="AH119" s="988"/>
      <c r="AI119" s="988"/>
      <c r="AJ119" s="989"/>
      <c r="AK119" s="990">
        <v>499161</v>
      </c>
      <c r="AL119" s="988"/>
      <c r="AM119" s="988"/>
      <c r="AN119" s="988"/>
      <c r="AO119" s="989"/>
      <c r="AP119" s="991">
        <v>0.5</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465</v>
      </c>
      <c r="BP119" s="1102"/>
      <c r="BQ119" s="1093">
        <v>330041621</v>
      </c>
      <c r="BR119" s="1094"/>
      <c r="BS119" s="1094"/>
      <c r="BT119" s="1094"/>
      <c r="BU119" s="1094"/>
      <c r="BV119" s="1094">
        <v>327539769</v>
      </c>
      <c r="BW119" s="1094"/>
      <c r="BX119" s="1094"/>
      <c r="BY119" s="1094"/>
      <c r="BZ119" s="1094"/>
      <c r="CA119" s="1094">
        <v>311136931</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61516</v>
      </c>
      <c r="DH119" s="1080"/>
      <c r="DI119" s="1080"/>
      <c r="DJ119" s="1080"/>
      <c r="DK119" s="1081"/>
      <c r="DL119" s="1079">
        <v>247796</v>
      </c>
      <c r="DM119" s="1080"/>
      <c r="DN119" s="1080"/>
      <c r="DO119" s="1080"/>
      <c r="DP119" s="1081"/>
      <c r="DQ119" s="1079">
        <v>223436</v>
      </c>
      <c r="DR119" s="1080"/>
      <c r="DS119" s="1080"/>
      <c r="DT119" s="1080"/>
      <c r="DU119" s="1081"/>
      <c r="DV119" s="1082">
        <v>0.2</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239</v>
      </c>
      <c r="AB120" s="1055"/>
      <c r="AC120" s="1055"/>
      <c r="AD120" s="1055"/>
      <c r="AE120" s="1056"/>
      <c r="AF120" s="1057" t="s">
        <v>239</v>
      </c>
      <c r="AG120" s="1055"/>
      <c r="AH120" s="1055"/>
      <c r="AI120" s="1055"/>
      <c r="AJ120" s="1056"/>
      <c r="AK120" s="1057" t="s">
        <v>239</v>
      </c>
      <c r="AL120" s="1055"/>
      <c r="AM120" s="1055"/>
      <c r="AN120" s="1055"/>
      <c r="AO120" s="1056"/>
      <c r="AP120" s="1058" t="s">
        <v>239</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29156205</v>
      </c>
      <c r="BR120" s="1023"/>
      <c r="BS120" s="1023"/>
      <c r="BT120" s="1023"/>
      <c r="BU120" s="1023"/>
      <c r="BV120" s="1023">
        <v>32360262</v>
      </c>
      <c r="BW120" s="1023"/>
      <c r="BX120" s="1023"/>
      <c r="BY120" s="1023"/>
      <c r="BZ120" s="1023"/>
      <c r="CA120" s="1023">
        <v>33736689</v>
      </c>
      <c r="CB120" s="1023"/>
      <c r="CC120" s="1023"/>
      <c r="CD120" s="1023"/>
      <c r="CE120" s="1023"/>
      <c r="CF120" s="1037">
        <v>35.1</v>
      </c>
      <c r="CG120" s="1038"/>
      <c r="CH120" s="1038"/>
      <c r="CI120" s="1038"/>
      <c r="CJ120" s="1038"/>
      <c r="CK120" s="1103" t="s">
        <v>469</v>
      </c>
      <c r="CL120" s="1104"/>
      <c r="CM120" s="1104"/>
      <c r="CN120" s="1104"/>
      <c r="CO120" s="1105"/>
      <c r="CP120" s="1111" t="s">
        <v>470</v>
      </c>
      <c r="CQ120" s="1112"/>
      <c r="CR120" s="1112"/>
      <c r="CS120" s="1112"/>
      <c r="CT120" s="1112"/>
      <c r="CU120" s="1112"/>
      <c r="CV120" s="1112"/>
      <c r="CW120" s="1112"/>
      <c r="CX120" s="1112"/>
      <c r="CY120" s="1112"/>
      <c r="CZ120" s="1112"/>
      <c r="DA120" s="1112"/>
      <c r="DB120" s="1112"/>
      <c r="DC120" s="1112"/>
      <c r="DD120" s="1112"/>
      <c r="DE120" s="1112"/>
      <c r="DF120" s="1113"/>
      <c r="DG120" s="1022">
        <v>99689340</v>
      </c>
      <c r="DH120" s="1023"/>
      <c r="DI120" s="1023"/>
      <c r="DJ120" s="1023"/>
      <c r="DK120" s="1023"/>
      <c r="DL120" s="1023">
        <v>94633772</v>
      </c>
      <c r="DM120" s="1023"/>
      <c r="DN120" s="1023"/>
      <c r="DO120" s="1023"/>
      <c r="DP120" s="1023"/>
      <c r="DQ120" s="1023">
        <v>89369893</v>
      </c>
      <c r="DR120" s="1023"/>
      <c r="DS120" s="1023"/>
      <c r="DT120" s="1023"/>
      <c r="DU120" s="1023"/>
      <c r="DV120" s="1024">
        <v>92.9</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239</v>
      </c>
      <c r="AB121" s="1055"/>
      <c r="AC121" s="1055"/>
      <c r="AD121" s="1055"/>
      <c r="AE121" s="1056"/>
      <c r="AF121" s="1057" t="s">
        <v>239</v>
      </c>
      <c r="AG121" s="1055"/>
      <c r="AH121" s="1055"/>
      <c r="AI121" s="1055"/>
      <c r="AJ121" s="1056"/>
      <c r="AK121" s="1057" t="s">
        <v>239</v>
      </c>
      <c r="AL121" s="1055"/>
      <c r="AM121" s="1055"/>
      <c r="AN121" s="1055"/>
      <c r="AO121" s="1056"/>
      <c r="AP121" s="1058" t="s">
        <v>239</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90987774</v>
      </c>
      <c r="BR121" s="1016"/>
      <c r="BS121" s="1016"/>
      <c r="BT121" s="1016"/>
      <c r="BU121" s="1016"/>
      <c r="BV121" s="1016">
        <v>89478362</v>
      </c>
      <c r="BW121" s="1016"/>
      <c r="BX121" s="1016"/>
      <c r="BY121" s="1016"/>
      <c r="BZ121" s="1016"/>
      <c r="CA121" s="1016">
        <v>85790951</v>
      </c>
      <c r="CB121" s="1016"/>
      <c r="CC121" s="1016"/>
      <c r="CD121" s="1016"/>
      <c r="CE121" s="1016"/>
      <c r="CF121" s="1010">
        <v>89.2</v>
      </c>
      <c r="CG121" s="1011"/>
      <c r="CH121" s="1011"/>
      <c r="CI121" s="1011"/>
      <c r="CJ121" s="1011"/>
      <c r="CK121" s="1106"/>
      <c r="CL121" s="1107"/>
      <c r="CM121" s="1107"/>
      <c r="CN121" s="1107"/>
      <c r="CO121" s="1108"/>
      <c r="CP121" s="1116" t="s">
        <v>473</v>
      </c>
      <c r="CQ121" s="1117"/>
      <c r="CR121" s="1117"/>
      <c r="CS121" s="1117"/>
      <c r="CT121" s="1117"/>
      <c r="CU121" s="1117"/>
      <c r="CV121" s="1117"/>
      <c r="CW121" s="1117"/>
      <c r="CX121" s="1117"/>
      <c r="CY121" s="1117"/>
      <c r="CZ121" s="1117"/>
      <c r="DA121" s="1117"/>
      <c r="DB121" s="1117"/>
      <c r="DC121" s="1117"/>
      <c r="DD121" s="1117"/>
      <c r="DE121" s="1117"/>
      <c r="DF121" s="1118"/>
      <c r="DG121" s="1015">
        <v>69111</v>
      </c>
      <c r="DH121" s="1016"/>
      <c r="DI121" s="1016"/>
      <c r="DJ121" s="1016"/>
      <c r="DK121" s="1016"/>
      <c r="DL121" s="1016">
        <v>72338</v>
      </c>
      <c r="DM121" s="1016"/>
      <c r="DN121" s="1016"/>
      <c r="DO121" s="1016"/>
      <c r="DP121" s="1016"/>
      <c r="DQ121" s="1016">
        <v>82485</v>
      </c>
      <c r="DR121" s="1016"/>
      <c r="DS121" s="1016"/>
      <c r="DT121" s="1016"/>
      <c r="DU121" s="1016"/>
      <c r="DV121" s="1017">
        <v>0.1</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239</v>
      </c>
      <c r="AB122" s="1055"/>
      <c r="AC122" s="1055"/>
      <c r="AD122" s="1055"/>
      <c r="AE122" s="1056"/>
      <c r="AF122" s="1057" t="s">
        <v>239</v>
      </c>
      <c r="AG122" s="1055"/>
      <c r="AH122" s="1055"/>
      <c r="AI122" s="1055"/>
      <c r="AJ122" s="1056"/>
      <c r="AK122" s="1057" t="s">
        <v>239</v>
      </c>
      <c r="AL122" s="1055"/>
      <c r="AM122" s="1055"/>
      <c r="AN122" s="1055"/>
      <c r="AO122" s="1056"/>
      <c r="AP122" s="1058" t="s">
        <v>239</v>
      </c>
      <c r="AQ122" s="1059"/>
      <c r="AR122" s="1059"/>
      <c r="AS122" s="1059"/>
      <c r="AT122" s="1060"/>
      <c r="AU122" s="1088"/>
      <c r="AV122" s="1089"/>
      <c r="AW122" s="1089"/>
      <c r="AX122" s="1089"/>
      <c r="AY122" s="1090"/>
      <c r="AZ122" s="1070" t="s">
        <v>474</v>
      </c>
      <c r="BA122" s="1061"/>
      <c r="BB122" s="1061"/>
      <c r="BC122" s="1061"/>
      <c r="BD122" s="1061"/>
      <c r="BE122" s="1061"/>
      <c r="BF122" s="1061"/>
      <c r="BG122" s="1061"/>
      <c r="BH122" s="1061"/>
      <c r="BI122" s="1061"/>
      <c r="BJ122" s="1061"/>
      <c r="BK122" s="1061"/>
      <c r="BL122" s="1061"/>
      <c r="BM122" s="1061"/>
      <c r="BN122" s="1061"/>
      <c r="BO122" s="1061"/>
      <c r="BP122" s="1062"/>
      <c r="BQ122" s="1093">
        <v>203323611</v>
      </c>
      <c r="BR122" s="1094"/>
      <c r="BS122" s="1094"/>
      <c r="BT122" s="1094"/>
      <c r="BU122" s="1094"/>
      <c r="BV122" s="1094">
        <v>200501266</v>
      </c>
      <c r="BW122" s="1094"/>
      <c r="BX122" s="1094"/>
      <c r="BY122" s="1094"/>
      <c r="BZ122" s="1094"/>
      <c r="CA122" s="1094">
        <v>197667549</v>
      </c>
      <c r="CB122" s="1094"/>
      <c r="CC122" s="1094"/>
      <c r="CD122" s="1094"/>
      <c r="CE122" s="1094"/>
      <c r="CF122" s="1114">
        <v>205.6</v>
      </c>
      <c r="CG122" s="1115"/>
      <c r="CH122" s="1115"/>
      <c r="CI122" s="1115"/>
      <c r="CJ122" s="1115"/>
      <c r="CK122" s="1106"/>
      <c r="CL122" s="1107"/>
      <c r="CM122" s="1107"/>
      <c r="CN122" s="1107"/>
      <c r="CO122" s="1108"/>
      <c r="CP122" s="1116" t="s">
        <v>410</v>
      </c>
      <c r="CQ122" s="1117"/>
      <c r="CR122" s="1117"/>
      <c r="CS122" s="1117"/>
      <c r="CT122" s="1117"/>
      <c r="CU122" s="1117"/>
      <c r="CV122" s="1117"/>
      <c r="CW122" s="1117"/>
      <c r="CX122" s="1117"/>
      <c r="CY122" s="1117"/>
      <c r="CZ122" s="1117"/>
      <c r="DA122" s="1117"/>
      <c r="DB122" s="1117"/>
      <c r="DC122" s="1117"/>
      <c r="DD122" s="1117"/>
      <c r="DE122" s="1117"/>
      <c r="DF122" s="1118"/>
      <c r="DG122" s="1015" t="s">
        <v>239</v>
      </c>
      <c r="DH122" s="1016"/>
      <c r="DI122" s="1016"/>
      <c r="DJ122" s="1016"/>
      <c r="DK122" s="1016"/>
      <c r="DL122" s="1016" t="s">
        <v>239</v>
      </c>
      <c r="DM122" s="1016"/>
      <c r="DN122" s="1016"/>
      <c r="DO122" s="1016"/>
      <c r="DP122" s="1016"/>
      <c r="DQ122" s="1016" t="s">
        <v>239</v>
      </c>
      <c r="DR122" s="1016"/>
      <c r="DS122" s="1016"/>
      <c r="DT122" s="1016"/>
      <c r="DU122" s="1016"/>
      <c r="DV122" s="1017" t="s">
        <v>239</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239</v>
      </c>
      <c r="AB123" s="1055"/>
      <c r="AC123" s="1055"/>
      <c r="AD123" s="1055"/>
      <c r="AE123" s="1056"/>
      <c r="AF123" s="1057" t="s">
        <v>239</v>
      </c>
      <c r="AG123" s="1055"/>
      <c r="AH123" s="1055"/>
      <c r="AI123" s="1055"/>
      <c r="AJ123" s="1056"/>
      <c r="AK123" s="1057" t="s">
        <v>239</v>
      </c>
      <c r="AL123" s="1055"/>
      <c r="AM123" s="1055"/>
      <c r="AN123" s="1055"/>
      <c r="AO123" s="1056"/>
      <c r="AP123" s="1058" t="s">
        <v>239</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475</v>
      </c>
      <c r="BP123" s="1102"/>
      <c r="BQ123" s="1161">
        <v>323467590</v>
      </c>
      <c r="BR123" s="1162"/>
      <c r="BS123" s="1162"/>
      <c r="BT123" s="1162"/>
      <c r="BU123" s="1162"/>
      <c r="BV123" s="1162">
        <v>322339890</v>
      </c>
      <c r="BW123" s="1162"/>
      <c r="BX123" s="1162"/>
      <c r="BY123" s="1162"/>
      <c r="BZ123" s="1162"/>
      <c r="CA123" s="1162">
        <v>317195189</v>
      </c>
      <c r="CB123" s="1162"/>
      <c r="CC123" s="1162"/>
      <c r="CD123" s="1162"/>
      <c r="CE123" s="1162"/>
      <c r="CF123" s="1095"/>
      <c r="CG123" s="1096"/>
      <c r="CH123" s="1096"/>
      <c r="CI123" s="1096"/>
      <c r="CJ123" s="1097"/>
      <c r="CK123" s="1106"/>
      <c r="CL123" s="1107"/>
      <c r="CM123" s="1107"/>
      <c r="CN123" s="1107"/>
      <c r="CO123" s="1108"/>
      <c r="CP123" s="1116" t="s">
        <v>411</v>
      </c>
      <c r="CQ123" s="1117"/>
      <c r="CR123" s="1117"/>
      <c r="CS123" s="1117"/>
      <c r="CT123" s="1117"/>
      <c r="CU123" s="1117"/>
      <c r="CV123" s="1117"/>
      <c r="CW123" s="1117"/>
      <c r="CX123" s="1117"/>
      <c r="CY123" s="1117"/>
      <c r="CZ123" s="1117"/>
      <c r="DA123" s="1117"/>
      <c r="DB123" s="1117"/>
      <c r="DC123" s="1117"/>
      <c r="DD123" s="1117"/>
      <c r="DE123" s="1117"/>
      <c r="DF123" s="1118"/>
      <c r="DG123" s="1054" t="s">
        <v>239</v>
      </c>
      <c r="DH123" s="1055"/>
      <c r="DI123" s="1055"/>
      <c r="DJ123" s="1055"/>
      <c r="DK123" s="1056"/>
      <c r="DL123" s="1057" t="s">
        <v>239</v>
      </c>
      <c r="DM123" s="1055"/>
      <c r="DN123" s="1055"/>
      <c r="DO123" s="1055"/>
      <c r="DP123" s="1056"/>
      <c r="DQ123" s="1057" t="s">
        <v>239</v>
      </c>
      <c r="DR123" s="1055"/>
      <c r="DS123" s="1055"/>
      <c r="DT123" s="1055"/>
      <c r="DU123" s="1056"/>
      <c r="DV123" s="1058" t="s">
        <v>239</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395</v>
      </c>
      <c r="AB124" s="1055"/>
      <c r="AC124" s="1055"/>
      <c r="AD124" s="1055"/>
      <c r="AE124" s="1056"/>
      <c r="AF124" s="1057" t="s">
        <v>239</v>
      </c>
      <c r="AG124" s="1055"/>
      <c r="AH124" s="1055"/>
      <c r="AI124" s="1055"/>
      <c r="AJ124" s="1056"/>
      <c r="AK124" s="1057" t="s">
        <v>239</v>
      </c>
      <c r="AL124" s="1055"/>
      <c r="AM124" s="1055"/>
      <c r="AN124" s="1055"/>
      <c r="AO124" s="1056"/>
      <c r="AP124" s="1058" t="s">
        <v>239</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6.9</v>
      </c>
      <c r="BR124" s="1124"/>
      <c r="BS124" s="1124"/>
      <c r="BT124" s="1124"/>
      <c r="BU124" s="1124"/>
      <c r="BV124" s="1124">
        <v>5.4</v>
      </c>
      <c r="BW124" s="1124"/>
      <c r="BX124" s="1124"/>
      <c r="BY124" s="1124"/>
      <c r="BZ124" s="1124"/>
      <c r="CA124" s="1124" t="s">
        <v>395</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t="s">
        <v>239</v>
      </c>
      <c r="DH124" s="1080"/>
      <c r="DI124" s="1080"/>
      <c r="DJ124" s="1080"/>
      <c r="DK124" s="1081"/>
      <c r="DL124" s="1079" t="s">
        <v>239</v>
      </c>
      <c r="DM124" s="1080"/>
      <c r="DN124" s="1080"/>
      <c r="DO124" s="1080"/>
      <c r="DP124" s="1081"/>
      <c r="DQ124" s="1079" t="s">
        <v>395</v>
      </c>
      <c r="DR124" s="1080"/>
      <c r="DS124" s="1080"/>
      <c r="DT124" s="1080"/>
      <c r="DU124" s="1081"/>
      <c r="DV124" s="1082" t="s">
        <v>395</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239</v>
      </c>
      <c r="AB125" s="1055"/>
      <c r="AC125" s="1055"/>
      <c r="AD125" s="1055"/>
      <c r="AE125" s="1056"/>
      <c r="AF125" s="1057" t="s">
        <v>395</v>
      </c>
      <c r="AG125" s="1055"/>
      <c r="AH125" s="1055"/>
      <c r="AI125" s="1055"/>
      <c r="AJ125" s="1056"/>
      <c r="AK125" s="1057" t="s">
        <v>239</v>
      </c>
      <c r="AL125" s="1055"/>
      <c r="AM125" s="1055"/>
      <c r="AN125" s="1055"/>
      <c r="AO125" s="1056"/>
      <c r="AP125" s="1058" t="s">
        <v>395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239</v>
      </c>
      <c r="DH125" s="1023"/>
      <c r="DI125" s="1023"/>
      <c r="DJ125" s="1023"/>
      <c r="DK125" s="1023"/>
      <c r="DL125" s="1023" t="s">
        <v>395</v>
      </c>
      <c r="DM125" s="1023"/>
      <c r="DN125" s="1023"/>
      <c r="DO125" s="1023"/>
      <c r="DP125" s="1023"/>
      <c r="DQ125" s="1023" t="s">
        <v>239</v>
      </c>
      <c r="DR125" s="1023"/>
      <c r="DS125" s="1023"/>
      <c r="DT125" s="1023"/>
      <c r="DU125" s="1023"/>
      <c r="DV125" s="1024" t="s">
        <v>239</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42558</v>
      </c>
      <c r="AB126" s="1055"/>
      <c r="AC126" s="1055"/>
      <c r="AD126" s="1055"/>
      <c r="AE126" s="1056"/>
      <c r="AF126" s="1057">
        <v>83773</v>
      </c>
      <c r="AG126" s="1055"/>
      <c r="AH126" s="1055"/>
      <c r="AI126" s="1055"/>
      <c r="AJ126" s="1056"/>
      <c r="AK126" s="1057">
        <v>71311</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480</v>
      </c>
      <c r="CQ126" s="1046"/>
      <c r="CR126" s="1046"/>
      <c r="CS126" s="1046"/>
      <c r="CT126" s="1046"/>
      <c r="CU126" s="1046"/>
      <c r="CV126" s="1046"/>
      <c r="CW126" s="1046"/>
      <c r="CX126" s="1046"/>
      <c r="CY126" s="1046"/>
      <c r="CZ126" s="1046"/>
      <c r="DA126" s="1046"/>
      <c r="DB126" s="1046"/>
      <c r="DC126" s="1046"/>
      <c r="DD126" s="1046"/>
      <c r="DE126" s="1046"/>
      <c r="DF126" s="1047"/>
      <c r="DG126" s="1015" t="s">
        <v>239</v>
      </c>
      <c r="DH126" s="1016"/>
      <c r="DI126" s="1016"/>
      <c r="DJ126" s="1016"/>
      <c r="DK126" s="1016"/>
      <c r="DL126" s="1016" t="s">
        <v>239</v>
      </c>
      <c r="DM126" s="1016"/>
      <c r="DN126" s="1016"/>
      <c r="DO126" s="1016"/>
      <c r="DP126" s="1016"/>
      <c r="DQ126" s="1016" t="s">
        <v>239</v>
      </c>
      <c r="DR126" s="1016"/>
      <c r="DS126" s="1016"/>
      <c r="DT126" s="1016"/>
      <c r="DU126" s="1016"/>
      <c r="DV126" s="1017" t="s">
        <v>395</v>
      </c>
      <c r="DW126" s="1017"/>
      <c r="DX126" s="1017"/>
      <c r="DY126" s="1017"/>
      <c r="DZ126" s="1018"/>
    </row>
    <row r="127" spans="1:130" s="248" customFormat="1" ht="26.25" customHeight="1" x14ac:dyDescent="0.15">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239</v>
      </c>
      <c r="AB127" s="1055"/>
      <c r="AC127" s="1055"/>
      <c r="AD127" s="1055"/>
      <c r="AE127" s="1056"/>
      <c r="AF127" s="1057" t="s">
        <v>239</v>
      </c>
      <c r="AG127" s="1055"/>
      <c r="AH127" s="1055"/>
      <c r="AI127" s="1055"/>
      <c r="AJ127" s="1056"/>
      <c r="AK127" s="1057" t="s">
        <v>239</v>
      </c>
      <c r="AL127" s="1055"/>
      <c r="AM127" s="1055"/>
      <c r="AN127" s="1055"/>
      <c r="AO127" s="1056"/>
      <c r="AP127" s="1058" t="s">
        <v>239</v>
      </c>
      <c r="AQ127" s="1059"/>
      <c r="AR127" s="1059"/>
      <c r="AS127" s="1059"/>
      <c r="AT127" s="1060"/>
      <c r="AU127" s="284"/>
      <c r="AV127" s="284"/>
      <c r="AW127" s="284"/>
      <c r="AX127" s="1128" t="s">
        <v>482</v>
      </c>
      <c r="AY127" s="1129"/>
      <c r="AZ127" s="1129"/>
      <c r="BA127" s="1129"/>
      <c r="BB127" s="1129"/>
      <c r="BC127" s="1129"/>
      <c r="BD127" s="1129"/>
      <c r="BE127" s="1130"/>
      <c r="BF127" s="1131" t="s">
        <v>483</v>
      </c>
      <c r="BG127" s="1129"/>
      <c r="BH127" s="1129"/>
      <c r="BI127" s="1129"/>
      <c r="BJ127" s="1129"/>
      <c r="BK127" s="1129"/>
      <c r="BL127" s="1130"/>
      <c r="BM127" s="1131" t="s">
        <v>484</v>
      </c>
      <c r="BN127" s="1129"/>
      <c r="BO127" s="1129"/>
      <c r="BP127" s="1129"/>
      <c r="BQ127" s="1129"/>
      <c r="BR127" s="1129"/>
      <c r="BS127" s="1130"/>
      <c r="BT127" s="1131" t="s">
        <v>485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486</v>
      </c>
      <c r="CQ127" s="1046"/>
      <c r="CR127" s="1046"/>
      <c r="CS127" s="1046"/>
      <c r="CT127" s="1046"/>
      <c r="CU127" s="1046"/>
      <c r="CV127" s="1046"/>
      <c r="CW127" s="1046"/>
      <c r="CX127" s="1046"/>
      <c r="CY127" s="1046"/>
      <c r="CZ127" s="1046"/>
      <c r="DA127" s="1046"/>
      <c r="DB127" s="1046"/>
      <c r="DC127" s="1046"/>
      <c r="DD127" s="1046"/>
      <c r="DE127" s="1046"/>
      <c r="DF127" s="1047"/>
      <c r="DG127" s="1015">
        <v>1170029</v>
      </c>
      <c r="DH127" s="1016"/>
      <c r="DI127" s="1016"/>
      <c r="DJ127" s="1016"/>
      <c r="DK127" s="1016"/>
      <c r="DL127" s="1016">
        <v>1313784</v>
      </c>
      <c r="DM127" s="1016"/>
      <c r="DN127" s="1016"/>
      <c r="DO127" s="1016"/>
      <c r="DP127" s="1016"/>
      <c r="DQ127" s="1016">
        <v>1051820</v>
      </c>
      <c r="DR127" s="1016"/>
      <c r="DS127" s="1016"/>
      <c r="DT127" s="1016"/>
      <c r="DU127" s="1016"/>
      <c r="DV127" s="1017">
        <v>1.1000000000000001</v>
      </c>
      <c r="DW127" s="1017"/>
      <c r="DX127" s="1017"/>
      <c r="DY127" s="1017"/>
      <c r="DZ127" s="1018"/>
    </row>
    <row r="128" spans="1:130" s="248" customFormat="1" ht="26.25" customHeight="1" thickBot="1" x14ac:dyDescent="0.2">
      <c r="A128" s="1139" t="s">
        <v>487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488</v>
      </c>
      <c r="X128" s="1141"/>
      <c r="Y128" s="1141"/>
      <c r="Z128" s="1142"/>
      <c r="AA128" s="1143">
        <v>7204614</v>
      </c>
      <c r="AB128" s="1144"/>
      <c r="AC128" s="1144"/>
      <c r="AD128" s="1144"/>
      <c r="AE128" s="1145"/>
      <c r="AF128" s="1146">
        <v>7406237</v>
      </c>
      <c r="AG128" s="1144"/>
      <c r="AH128" s="1144"/>
      <c r="AI128" s="1144"/>
      <c r="AJ128" s="1145"/>
      <c r="AK128" s="1146">
        <v>7501821</v>
      </c>
      <c r="AL128" s="1144"/>
      <c r="AM128" s="1144"/>
      <c r="AN128" s="1144"/>
      <c r="AO128" s="1145"/>
      <c r="AP128" s="1147"/>
      <c r="AQ128" s="1148"/>
      <c r="AR128" s="1148"/>
      <c r="AS128" s="1148"/>
      <c r="AT128" s="1149"/>
      <c r="AU128" s="284"/>
      <c r="AV128" s="284"/>
      <c r="AW128" s="284"/>
      <c r="AX128" s="984" t="s">
        <v>489</v>
      </c>
      <c r="AY128" s="985"/>
      <c r="AZ128" s="985"/>
      <c r="BA128" s="985"/>
      <c r="BB128" s="985"/>
      <c r="BC128" s="985"/>
      <c r="BD128" s="985"/>
      <c r="BE128" s="986"/>
      <c r="BF128" s="1150" t="s">
        <v>239</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t="s">
        <v>395</v>
      </c>
      <c r="DH128" s="1136"/>
      <c r="DI128" s="1136"/>
      <c r="DJ128" s="1136"/>
      <c r="DK128" s="1136"/>
      <c r="DL128" s="1136" t="s">
        <v>239</v>
      </c>
      <c r="DM128" s="1136"/>
      <c r="DN128" s="1136"/>
      <c r="DO128" s="1136"/>
      <c r="DP128" s="1136"/>
      <c r="DQ128" s="1136" t="s">
        <v>395</v>
      </c>
      <c r="DR128" s="1136"/>
      <c r="DS128" s="1136"/>
      <c r="DT128" s="1136"/>
      <c r="DU128" s="1136"/>
      <c r="DV128" s="1137" t="s">
        <v>395</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108825402</v>
      </c>
      <c r="AB129" s="1055"/>
      <c r="AC129" s="1055"/>
      <c r="AD129" s="1055"/>
      <c r="AE129" s="1056"/>
      <c r="AF129" s="1057">
        <v>109402288</v>
      </c>
      <c r="AG129" s="1055"/>
      <c r="AH129" s="1055"/>
      <c r="AI129" s="1055"/>
      <c r="AJ129" s="1056"/>
      <c r="AK129" s="1057">
        <v>111085282</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239</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494</v>
      </c>
      <c r="X130" s="1170"/>
      <c r="Y130" s="1170"/>
      <c r="Z130" s="1171"/>
      <c r="AA130" s="1054">
        <v>14196974</v>
      </c>
      <c r="AB130" s="1055"/>
      <c r="AC130" s="1055"/>
      <c r="AD130" s="1055"/>
      <c r="AE130" s="1056"/>
      <c r="AF130" s="1057">
        <v>14653028</v>
      </c>
      <c r="AG130" s="1055"/>
      <c r="AH130" s="1055"/>
      <c r="AI130" s="1055"/>
      <c r="AJ130" s="1056"/>
      <c r="AK130" s="1057">
        <v>14933939</v>
      </c>
      <c r="AL130" s="1055"/>
      <c r="AM130" s="1055"/>
      <c r="AN130" s="1055"/>
      <c r="AO130" s="1056"/>
      <c r="AP130" s="1172"/>
      <c r="AQ130" s="1173"/>
      <c r="AR130" s="1173"/>
      <c r="AS130" s="1173"/>
      <c r="AT130" s="1174"/>
      <c r="AU130" s="286"/>
      <c r="AV130" s="286"/>
      <c r="AW130" s="286"/>
      <c r="AX130" s="1163" t="s">
        <v>495</v>
      </c>
      <c r="AY130" s="1046"/>
      <c r="AZ130" s="1046"/>
      <c r="BA130" s="1046"/>
      <c r="BB130" s="1046"/>
      <c r="BC130" s="1046"/>
      <c r="BD130" s="1046"/>
      <c r="BE130" s="1047"/>
      <c r="BF130" s="1200">
        <v>6.3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496</v>
      </c>
      <c r="X131" s="1208"/>
      <c r="Y131" s="1208"/>
      <c r="Z131" s="1209"/>
      <c r="AA131" s="1101">
        <v>94628428</v>
      </c>
      <c r="AB131" s="1080"/>
      <c r="AC131" s="1080"/>
      <c r="AD131" s="1080"/>
      <c r="AE131" s="1081"/>
      <c r="AF131" s="1079">
        <v>94749260</v>
      </c>
      <c r="AG131" s="1080"/>
      <c r="AH131" s="1080"/>
      <c r="AI131" s="1080"/>
      <c r="AJ131" s="1081"/>
      <c r="AK131" s="1079">
        <v>96151343</v>
      </c>
      <c r="AL131" s="1080"/>
      <c r="AM131" s="1080"/>
      <c r="AN131" s="1080"/>
      <c r="AO131" s="1081"/>
      <c r="AP131" s="1210"/>
      <c r="AQ131" s="1211"/>
      <c r="AR131" s="1211"/>
      <c r="AS131" s="1211"/>
      <c r="AT131" s="1212"/>
      <c r="AU131" s="286"/>
      <c r="AV131" s="286"/>
      <c r="AW131" s="286"/>
      <c r="AX131" s="1182" t="s">
        <v>497</v>
      </c>
      <c r="AY131" s="1133"/>
      <c r="AZ131" s="1133"/>
      <c r="BA131" s="1133"/>
      <c r="BB131" s="1133"/>
      <c r="BC131" s="1133"/>
      <c r="BD131" s="1133"/>
      <c r="BE131" s="1134"/>
      <c r="BF131" s="1183" t="s">
        <v>395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499</v>
      </c>
      <c r="W132" s="1193"/>
      <c r="X132" s="1193"/>
      <c r="Y132" s="1193"/>
      <c r="Z132" s="1194"/>
      <c r="AA132" s="1195">
        <v>6.2556539559999997</v>
      </c>
      <c r="AB132" s="1196"/>
      <c r="AC132" s="1196"/>
      <c r="AD132" s="1196"/>
      <c r="AE132" s="1197"/>
      <c r="AF132" s="1198">
        <v>4.9379530770000004</v>
      </c>
      <c r="AG132" s="1196"/>
      <c r="AH132" s="1196"/>
      <c r="AI132" s="1196"/>
      <c r="AJ132" s="1197"/>
      <c r="AK132" s="1198">
        <v>7.9364913289999999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500</v>
      </c>
      <c r="W133" s="1176"/>
      <c r="X133" s="1176"/>
      <c r="Y133" s="1176"/>
      <c r="Z133" s="1177"/>
      <c r="AA133" s="1178">
        <v>5</v>
      </c>
      <c r="AB133" s="1179"/>
      <c r="AC133" s="1179"/>
      <c r="AD133" s="1179"/>
      <c r="AE133" s="1180"/>
      <c r="AF133" s="1178">
        <v>5.0999999999999996</v>
      </c>
      <c r="AG133" s="1179"/>
      <c r="AH133" s="1179"/>
      <c r="AI133" s="1179"/>
      <c r="AJ133" s="1180"/>
      <c r="AK133" s="1178">
        <v>6.3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i6ochRIYuuJG7/2YOUVquuWh332AKYFJ8ka4I5N2DEQhXvxnYu1Ykw7S9ColMkjuVO/Jo+hDeRiPKpjqDkfpA==" saltValue="vse4FHG7cK0+KfTRd/RZ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8dH6eNdY422prNXM+C9l7o/HNG1iPK6nj4PE/CzYn0Bz4iM8JNYBJixAKyBNCd5ljFH3KuazflCVXnZyidPE0w==" saltValue="IEj3eLkQnETTmGeLS4Y1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YwpAFoRyttO99eTX/ha2qChuZHxBfHJ17f0HBvV6mqJwhSQKlsNQKMwgv6JW+XPeX0WdISvxdfH2C3bkdln7A==" saltValue="QY/40hE5isAo3CTOjgE3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509</v>
      </c>
      <c r="AL9" s="1216"/>
      <c r="AM9" s="1216"/>
      <c r="AN9" s="1217"/>
      <c r="AO9" s="314">
        <v>27563311</v>
      </c>
      <c r="AP9" s="314">
        <v>56723</v>
      </c>
      <c r="AQ9" s="315">
        <v>62265</v>
      </c>
      <c r="AR9" s="316">
        <v>-8.9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510</v>
      </c>
      <c r="AL10" s="1216"/>
      <c r="AM10" s="1216"/>
      <c r="AN10" s="1217"/>
      <c r="AO10" s="317">
        <v>902790</v>
      </c>
      <c r="AP10" s="317">
        <v>1858</v>
      </c>
      <c r="AQ10" s="318">
        <v>1645</v>
      </c>
      <c r="AR10" s="319">
        <v>12.9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511</v>
      </c>
      <c r="AL11" s="1216"/>
      <c r="AM11" s="1216"/>
      <c r="AN11" s="1217"/>
      <c r="AO11" s="317">
        <v>206449</v>
      </c>
      <c r="AP11" s="317">
        <v>425</v>
      </c>
      <c r="AQ11" s="318">
        <v>688</v>
      </c>
      <c r="AR11" s="319">
        <v>-38.200000000000003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513</v>
      </c>
      <c r="AP12" s="317" t="s">
        <v>513</v>
      </c>
      <c r="AQ12" s="318">
        <v>24</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514</v>
      </c>
      <c r="AL13" s="1216"/>
      <c r="AM13" s="1216"/>
      <c r="AN13" s="1217"/>
      <c r="AO13" s="317">
        <v>982844</v>
      </c>
      <c r="AP13" s="317">
        <v>2023</v>
      </c>
      <c r="AQ13" s="318">
        <v>2006</v>
      </c>
      <c r="AR13" s="319">
        <v>0.8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515</v>
      </c>
      <c r="AL14" s="1216"/>
      <c r="AM14" s="1216"/>
      <c r="AN14" s="1217"/>
      <c r="AO14" s="317">
        <v>160015</v>
      </c>
      <c r="AP14" s="317">
        <v>329</v>
      </c>
      <c r="AQ14" s="318">
        <v>1357</v>
      </c>
      <c r="AR14" s="319">
        <v>-75.8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516</v>
      </c>
      <c r="AL15" s="1222"/>
      <c r="AM15" s="1222"/>
      <c r="AN15" s="1223"/>
      <c r="AO15" s="317">
        <v>-1695728</v>
      </c>
      <c r="AP15" s="317">
        <v>-3490</v>
      </c>
      <c r="AQ15" s="318">
        <v>-3875</v>
      </c>
      <c r="AR15" s="319">
        <v>-9.9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28119681</v>
      </c>
      <c r="AP16" s="317">
        <v>57868</v>
      </c>
      <c r="AQ16" s="318">
        <v>64110</v>
      </c>
      <c r="AR16" s="319">
        <v>-9.6999999999999993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521</v>
      </c>
      <c r="AL21" s="1225"/>
      <c r="AM21" s="1225"/>
      <c r="AN21" s="1226"/>
      <c r="AO21" s="330">
        <v>5.71</v>
      </c>
      <c r="AP21" s="331">
        <v>6.37</v>
      </c>
      <c r="AQ21" s="332">
        <v>-0.66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522</v>
      </c>
      <c r="AL22" s="1225"/>
      <c r="AM22" s="1225"/>
      <c r="AN22" s="1226"/>
      <c r="AO22" s="335">
        <v>100.5</v>
      </c>
      <c r="AP22" s="336">
        <v>99.7</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526</v>
      </c>
      <c r="AL32" s="1219"/>
      <c r="AM32" s="1219"/>
      <c r="AN32" s="1220"/>
      <c r="AO32" s="345">
        <v>22286716</v>
      </c>
      <c r="AP32" s="345">
        <v>45864</v>
      </c>
      <c r="AQ32" s="346">
        <v>36503</v>
      </c>
      <c r="AR32" s="347">
        <v>25.6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527</v>
      </c>
      <c r="AL33" s="1219"/>
      <c r="AM33" s="1219"/>
      <c r="AN33" s="1220"/>
      <c r="AO33" s="345" t="s">
        <v>513</v>
      </c>
      <c r="AP33" s="345" t="s">
        <v>513</v>
      </c>
      <c r="AQ33" s="346">
        <v>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528</v>
      </c>
      <c r="AL34" s="1219"/>
      <c r="AM34" s="1219"/>
      <c r="AN34" s="1220"/>
      <c r="AO34" s="345" t="s">
        <v>513</v>
      </c>
      <c r="AP34" s="345" t="s">
        <v>513</v>
      </c>
      <c r="AQ34" s="346">
        <v>76</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529</v>
      </c>
      <c r="AL35" s="1219"/>
      <c r="AM35" s="1219"/>
      <c r="AN35" s="1220"/>
      <c r="AO35" s="345">
        <v>6546464</v>
      </c>
      <c r="AP35" s="345">
        <v>13472</v>
      </c>
      <c r="AQ35" s="346">
        <v>8582</v>
      </c>
      <c r="AR35" s="347">
        <v>57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530</v>
      </c>
      <c r="AL36" s="1219"/>
      <c r="AM36" s="1219"/>
      <c r="AN36" s="1220"/>
      <c r="AO36" s="345">
        <v>663151</v>
      </c>
      <c r="AP36" s="345">
        <v>1365</v>
      </c>
      <c r="AQ36" s="346">
        <v>400</v>
      </c>
      <c r="AR36" s="347">
        <v>241.3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531</v>
      </c>
      <c r="AL37" s="1219"/>
      <c r="AM37" s="1219"/>
      <c r="AN37" s="1220"/>
      <c r="AO37" s="345">
        <v>570472</v>
      </c>
      <c r="AP37" s="345">
        <v>1174</v>
      </c>
      <c r="AQ37" s="346">
        <v>747</v>
      </c>
      <c r="AR37" s="347">
        <v>57.2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532</v>
      </c>
      <c r="AL38" s="1228"/>
      <c r="AM38" s="1228"/>
      <c r="AN38" s="1229"/>
      <c r="AO38" s="348" t="s">
        <v>513</v>
      </c>
      <c r="AP38" s="348" t="s">
        <v>513</v>
      </c>
      <c r="AQ38" s="349">
        <v>2</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533</v>
      </c>
      <c r="AL39" s="1228"/>
      <c r="AM39" s="1228"/>
      <c r="AN39" s="1229"/>
      <c r="AO39" s="345">
        <v>-7501821</v>
      </c>
      <c r="AP39" s="345">
        <v>-15438</v>
      </c>
      <c r="AQ39" s="346">
        <v>-7844</v>
      </c>
      <c r="AR39" s="347">
        <v>96.8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534</v>
      </c>
      <c r="AL40" s="1219"/>
      <c r="AM40" s="1219"/>
      <c r="AN40" s="1220"/>
      <c r="AO40" s="345">
        <v>-14933939</v>
      </c>
      <c r="AP40" s="345">
        <v>-30733</v>
      </c>
      <c r="AQ40" s="346">
        <v>-28367</v>
      </c>
      <c r="AR40" s="347">
        <v>8.3000000000000007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7631043</v>
      </c>
      <c r="AP41" s="345">
        <v>15704</v>
      </c>
      <c r="AQ41" s="346">
        <v>10099</v>
      </c>
      <c r="AR41" s="347">
        <v>55.5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504</v>
      </c>
      <c r="AN49" s="1235" t="s">
        <v>538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17189326</v>
      </c>
      <c r="AN51" s="367">
        <v>34802</v>
      </c>
      <c r="AO51" s="368">
        <v>-29.5</v>
      </c>
      <c r="AP51" s="369">
        <v>46395</v>
      </c>
      <c r="AQ51" s="370">
        <v>-8.8000000000000007</v>
      </c>
      <c r="AR51" s="371">
        <v>-20.7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13017234</v>
      </c>
      <c r="AN52" s="375">
        <v>26355</v>
      </c>
      <c r="AO52" s="376">
        <v>-9</v>
      </c>
      <c r="AP52" s="377">
        <v>26304</v>
      </c>
      <c r="AQ52" s="378">
        <v>-5.4</v>
      </c>
      <c r="AR52" s="379">
        <v>-3.6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17559682</v>
      </c>
      <c r="AN53" s="367">
        <v>35695</v>
      </c>
      <c r="AO53" s="368">
        <v>2.6</v>
      </c>
      <c r="AP53" s="369">
        <v>48088</v>
      </c>
      <c r="AQ53" s="370">
        <v>3.6</v>
      </c>
      <c r="AR53" s="371">
        <v>-1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10143571</v>
      </c>
      <c r="AN54" s="375">
        <v>20620</v>
      </c>
      <c r="AO54" s="376">
        <v>-21.8</v>
      </c>
      <c r="AP54" s="377">
        <v>25183</v>
      </c>
      <c r="AQ54" s="378">
        <v>-4.3</v>
      </c>
      <c r="AR54" s="379">
        <v>-17.5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22103502</v>
      </c>
      <c r="AN55" s="367">
        <v>45089</v>
      </c>
      <c r="AO55" s="368">
        <v>26.3</v>
      </c>
      <c r="AP55" s="369">
        <v>46457</v>
      </c>
      <c r="AQ55" s="370">
        <v>-3.4</v>
      </c>
      <c r="AR55" s="371">
        <v>29.7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12714313</v>
      </c>
      <c r="AN56" s="375">
        <v>25936</v>
      </c>
      <c r="AO56" s="376">
        <v>25.8</v>
      </c>
      <c r="AP56" s="377">
        <v>24020</v>
      </c>
      <c r="AQ56" s="378">
        <v>-4.5999999999999996</v>
      </c>
      <c r="AR56" s="379">
        <v>30.4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17152109</v>
      </c>
      <c r="AN57" s="367">
        <v>35103</v>
      </c>
      <c r="AO57" s="368">
        <v>-22.1</v>
      </c>
      <c r="AP57" s="369">
        <v>51849</v>
      </c>
      <c r="AQ57" s="370">
        <v>11.6</v>
      </c>
      <c r="AR57" s="371">
        <v>-33.700000000000003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8139214</v>
      </c>
      <c r="AN58" s="375">
        <v>16658</v>
      </c>
      <c r="AO58" s="376">
        <v>-35.799999999999997</v>
      </c>
      <c r="AP58" s="377">
        <v>26326</v>
      </c>
      <c r="AQ58" s="378">
        <v>9.6</v>
      </c>
      <c r="AR58" s="379">
        <v>-45.4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10670142</v>
      </c>
      <c r="AN59" s="367">
        <v>21958</v>
      </c>
      <c r="AO59" s="368">
        <v>-37.4</v>
      </c>
      <c r="AP59" s="369">
        <v>52191</v>
      </c>
      <c r="AQ59" s="370">
        <v>0.7</v>
      </c>
      <c r="AR59" s="371">
        <v>-38.1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7034249</v>
      </c>
      <c r="AN60" s="375">
        <v>14476</v>
      </c>
      <c r="AO60" s="376">
        <v>-13.1</v>
      </c>
      <c r="AP60" s="377">
        <v>26807</v>
      </c>
      <c r="AQ60" s="378">
        <v>1.8</v>
      </c>
      <c r="AR60" s="379">
        <v>-14.9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16934952</v>
      </c>
      <c r="AN61" s="382">
        <v>34529</v>
      </c>
      <c r="AO61" s="383">
        <v>-12</v>
      </c>
      <c r="AP61" s="384">
        <v>48996</v>
      </c>
      <c r="AQ61" s="385">
        <v>0.7</v>
      </c>
      <c r="AR61" s="371">
        <v>-12.7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10209716</v>
      </c>
      <c r="AN62" s="375">
        <v>20809</v>
      </c>
      <c r="AO62" s="376">
        <v>-10.8</v>
      </c>
      <c r="AP62" s="377">
        <v>25728</v>
      </c>
      <c r="AQ62" s="378">
        <v>-0.6</v>
      </c>
      <c r="AR62" s="379">
        <v>-10.199999999999999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X0lUIYibbspg3lcq/b0516LEOWMCrQHRoITVM1G+xbmAU4oLp3YBMXmxJAgBkq9HlqcmWaIkdSt0/AFL+raAg==" saltValue="rPXQ52D/YmBu8dygXVdLn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4lICktqDrBV6RFHy4HgKGG7LwtpiTL1YDmxEYp6TSwJiUKkl5guzoUY/3ioOqVqDEzQVIFeXxXd48spIgVHVwA==" saltValue="PstBxi2chz+W8O5j12ox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9txmTERFPJiqvUUaEILdtWFXszr1LbSi8XPI2ANZRB9tgbdzUVRYP2MPTiVCS3H5xcCYSX+rYLXlIxj0SO0Mbw==" saltValue="SGPeiDnLOX3dLGAHqoTl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14.67</v>
      </c>
      <c r="G47" s="12">
        <v>14.2</v>
      </c>
      <c r="H47" s="12">
        <v>15.11</v>
      </c>
      <c r="I47" s="12">
        <v>15.64</v>
      </c>
      <c r="J47" s="13">
        <v>14.99</v>
      </c>
    </row>
    <row r="48" spans="2:10" ht="57.75" customHeight="1" x14ac:dyDescent="0.15">
      <c r="B48" s="14"/>
      <c r="C48" s="1240" t="s">
        <v>4</v>
      </c>
      <c r="D48" s="1240"/>
      <c r="E48" s="1241"/>
      <c r="F48" s="15">
        <v>1.5</v>
      </c>
      <c r="G48" s="16">
        <v>1.87</v>
      </c>
      <c r="H48" s="16">
        <v>2.37</v>
      </c>
      <c r="I48" s="16">
        <v>2.66</v>
      </c>
      <c r="J48" s="17">
        <v>2.87</v>
      </c>
    </row>
    <row r="49" spans="2:10" ht="57.75" customHeight="1" thickBot="1" x14ac:dyDescent="0.2">
      <c r="B49" s="18"/>
      <c r="C49" s="1242" t="s">
        <v>5</v>
      </c>
      <c r="D49" s="1242"/>
      <c r="E49" s="1243"/>
      <c r="F49" s="19" t="s">
        <v>559</v>
      </c>
      <c r="G49" s="20" t="s">
        <v>560</v>
      </c>
      <c r="H49" s="20">
        <v>1.67</v>
      </c>
      <c r="I49" s="20">
        <v>0.91</v>
      </c>
      <c r="J49" s="21" t="s">
        <v>561</v>
      </c>
    </row>
    <row r="50" spans="2:10" ht="13.5" customHeight="1" x14ac:dyDescent="0.15"/>
  </sheetData>
  <sheetProtection algorithmName="SHA-512" hashValue="o7z8/JUYMNqd5UAi7VN/Au6N31pYu9FOz2M1nxRM3vIGc3nJfwTb+CopTpBrhgR6z13YVXhD8PtufED4M+BKEg==" saltValue="3FHmNrum0bIkOLj1uwju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0000011688 植田 惇志</dc:creator>
  <cp:lastModifiedBy> </cp:lastModifiedBy>
  <cp:lastPrinted>2022-10-04T04:05:16Z</cp:lastPrinted>
  <dcterms:created xsi:type="dcterms:W3CDTF">2022-03-17T08:21:25Z</dcterms:created>
  <dcterms:modified xsi:type="dcterms:W3CDTF">2022-10-04T04:05:20Z</dcterms:modified>
</cp:coreProperties>
</file>