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3（R2決算）\13_チェック作業\02_結合作業\"/>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BE35" i="10"/>
  <c r="BW34" i="10"/>
  <c r="BW35" i="10" s="1"/>
  <c r="BW36" i="10" s="1"/>
  <c r="BW37" i="10" s="1"/>
  <c r="BW38" i="10" s="1"/>
  <c r="BW39" i="10" s="1"/>
  <c r="BW40" i="10" s="1"/>
  <c r="BW41" i="10" s="1"/>
  <c r="BW42" i="10" s="1"/>
  <c r="BE34" i="10"/>
  <c r="C34" i="10"/>
  <c r="CO34" i="10" l="1"/>
  <c r="CO35" i="10" s="1"/>
  <c r="CO36" i="10" s="1"/>
  <c r="C35" i="10"/>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s="1"/>
</calcChain>
</file>

<file path=xl/sharedStrings.xml><?xml version="1.0" encoding="utf-8"?>
<sst xmlns="http://schemas.openxmlformats.org/spreadsheetml/2006/main" count="1175" uniqueCount="606">
  <si>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</si>
  <si>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</si>
  <si>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</si>
  <si>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</si>
  <si>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</si>
  <si>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</si>
  <si>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</si>
  <si>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</si>
  <si>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</si>
  <si>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</si>
  <si>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</si>
  <si>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</si>
  <si>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</si>
  <si>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</si>
  <si>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</si>
  <si>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</si>
  <si>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</si>
  <si>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</si>
  <si>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</si>
  <si>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</si>
  <si>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</si>
  <si>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</si>
  <si>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</si>
  <si>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</si>
  <si>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</si>
  <si>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</si>
  <si>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</si>
  <si>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</si>
  <si>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</si>
  <si>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</si>
  <si>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</si>
  <si>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</si>
  <si>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</si>
  <si>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</si>
  <si>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</si>
  <si>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</si>
  <si>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</si>
  <si>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</si>
  <si>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</si>
  <si>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</si>
  <si>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</si>
  <si>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</si>
  <si>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</si>
  <si>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</si>
  <si>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</si>
  <si>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</si>
  <si>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</si>
  <si>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</si>
  <si>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</si>
  <si>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</si>
  <si>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</si>
  <si>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</si>
  <si>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</si>
  <si>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</si>
  <si>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</si>
  <si>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</si>
  <si>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</si>
  <si>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</si>
  <si>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</si>
  <si>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</si>
  <si>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</si>
  <si>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</si>
  <si>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</si>
  <si>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</si>
  <si>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</si>
  <si>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</si>
  <si>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</si>
  <si>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</si>
  <si>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</si>
  <si>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</si>
  <si>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</si>
  <si>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</si>
  <si>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</si>
  <si>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</si>
  <si>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</si>
  <si>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</si>
  <si>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</si>
  <si>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</si>
  <si>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</si>
  <si>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</si>
  <si>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</si>
  <si>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</si>
  <si>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</si>
  <si>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</si>
  <si>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</si>
  <si>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</si>
  <si>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</si>
  <si>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</si>
  <si>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</si>
  <si>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</si>
  <si>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</si>
  <si>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</si>
  <si>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</si>
  <si>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</si>
  <si>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</si>
  <si>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</si>
  <si>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</si>
  <si>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</si>
  <si>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大東市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</si>
  <si>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</si>
  <si>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</si>
  <si>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</si>
  <si>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</si>
  <si>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</si>
  <si>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</si>
  <si>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</si>
  <si>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</si>
  <si>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</si>
  <si>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</si>
  <si>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</si>
  <si>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</si>
  <si>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</si>
  <si>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</si>
  <si>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</si>
  <si>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</si>
  <si>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</si>
  <si>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</si>
  <si>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</si>
  <si>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</si>
  <si>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</si>
  <si>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</si>
  <si>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</si>
  <si>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</si>
  <si>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</si>
  <si>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</si>
  <si>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</si>
  <si>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</si>
  <si>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</si>
  <si>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</si>
  <si>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</si>
  <si>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</si>
  <si>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</si>
  <si>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</si>
  <si>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</si>
  <si>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</si>
  <si>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</si>
  <si>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</si>
  <si>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</si>
  <si>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</si>
  <si>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</si>
  <si>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</si>
  <si>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</si>
  <si>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</si>
  <si>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</si>
  <si>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</si>
  <si>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</si>
  <si>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</si>
  <si>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</si>
  <si>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</si>
  <si>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</si>
  <si>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</si>
  <si>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</si>
  <si>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</si>
  <si>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</si>
  <si>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</si>
  <si>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</si>
  <si>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</si>
  <si>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</si>
  <si>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</si>
  <si>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</si>
  <si>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</si>
  <si>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</si>
  <si>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</si>
  <si>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</si>
  <si>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</si>
  <si>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</si>
  <si>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</si>
  <si>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</si>
  <si>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</si>
  <si>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</si>
  <si>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</si>
  <si>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</si>
  <si>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</si>
  <si>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</si>
  <si>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</si>
  <si>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</si>
  <si>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</si>
  <si>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</si>
  <si>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</si>
  <si>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</si>
  <si>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</si>
  <si>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</si>
  <si>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</si>
  <si>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</si>
  <si>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</si>
  <si>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</si>
  <si>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</si>
  <si>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</si>
  <si>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</si>
  <si>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</si>
  <si>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</si>
  <si>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</si>
  <si>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</si>
  <si>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</si>
  <si>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</si>
  <si>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</si>
  <si>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</si>
  <si>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</si>
  <si>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</si>
  <si>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</si>
  <si>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</si>
  <si>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</si>
  <si>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</si>
  <si>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</si>
  <si>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</si>
  <si>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</si>
  <si>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</si>
  <si>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</si>
  <si>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大阪府大東市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</si>
  <si>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</si>
  <si>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</si>
  <si>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</si>
  <si>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</si>
  <si>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</si>
  <si>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</si>
  <si>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</si>
  <si>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</si>
  <si>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</si>
  <si>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</si>
  <si>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</si>
  <si>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</si>
  <si>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</si>
  <si>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</si>
  <si>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</si>
  <si>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</si>
  <si>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</si>
  <si>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</si>
  <si>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</si>
  <si>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</si>
  <si>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</si>
  <si>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</si>
  <si>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</si>
  <si>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</si>
  <si>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</si>
  <si>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</si>
  <si>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</si>
  <si>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</si>
  <si>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</si>
  <si>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</si>
  <si>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</si>
  <si>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</si>
  <si>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</si>
  <si>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</si>
  <si>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</si>
  <si>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</si>
  <si>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</si>
  <si>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</si>
  <si>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</si>
  <si>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</si>
  <si>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</si>
  <si>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</si>
  <si>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</si>
  <si>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</si>
  <si>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</si>
  <si>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</si>
  <si>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</si>
  <si>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</si>
  <si>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</si>
  <si>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</si>
  <si>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</si>
  <si>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</si>
  <si>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</si>
  <si>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</si>
  <si>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</si>
  <si>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</si>
  <si>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</si>
  <si>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</si>
  <si>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</si>
  <si>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</si>
  <si>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</si>
  <si>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</si>
  <si>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</si>
  <si>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</si>
  <si>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</si>
  <si>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</si>
  <si>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</si>
  <si>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</si>
  <si>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</si>
  <si>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</si>
  <si>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</si>
  <si>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</si>
  <si>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</si>
  <si>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</si>
  <si>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</si>
  <si>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</si>
  <si>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</si>
  <si>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</si>
  <si>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</si>
  <si>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</si>
  <si>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</si>
  <si>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</si>
  <si>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</si>
  <si>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</si>
  <si>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</si>
  <si>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</si>
  <si>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</si>
  <si>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</si>
  <si>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</si>
  <si>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</si>
  <si>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</si>
  <si>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</si>
  <si>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</si>
  <si>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</si>
  <si>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</si>
  <si>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</si>
  <si>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</si>
  <si>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</si>
  <si>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</si>
  <si>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</si>
  <si>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</si>
  <si>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</si>
  <si>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</si>
  <si>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</si>
  <si>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</si>
  <si>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</si>
  <si>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</si>
  <si>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</si>
  <si>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</si>
  <si>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</si>
  <si>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</si>
  <si>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</si>
  <si>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</si>
  <si>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</si>
  <si>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</si>
  <si>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</si>
  <si>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</si>
  <si>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</si>
  <si>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</si>
  <si>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</si>
  <si>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</si>
  <si>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</si>
  <si>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</si>
  <si>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</si>
  <si>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</si>
  <si>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</si>
  <si>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</si>
  <si>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</si>
  <si>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</si>
  <si>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</si>
  <si>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</si>
  <si>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</si>
  <si>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</si>
  <si>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</si>
  <si>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</si>
  <si>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</si>
  <si>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</si>
  <si>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</si>
  <si>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</si>
  <si>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</si>
  <si>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</si>
  <si>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</si>
  <si>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</si>
  <si>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</si>
  <si>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</si>
  <si>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</si>
  <si>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</si>
  <si>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</si>
  <si>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</si>
  <si>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</si>
  <si>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</si>
  <si>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</si>
  <si>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</si>
  <si>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</si>
  <si>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大阪府大東市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</si>
  <si>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</si>
  <si>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</si>
  <si>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</si>
  <si>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</si>
  <si>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</si>
  <si>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</si>
  <si>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</si>
  <si>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</si>
  <si>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</si>
  <si>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</si>
  <si>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</si>
  <si>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</si>
  <si>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</si>
  <si>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</si>
  <si>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</si>
  <si>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</si>
  <si>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</si>
  <si>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</si>
  <si>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</si>
  <si>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</si>
  <si>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火災共済事業特別会計</t>
    <phoneticPr fontId="5"/>
  </si>
  <si>
    <t>２駅周辺整備事業特別会計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</si>
  <si>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</si>
  <si>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</si>
  <si>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</si>
  <si>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</si>
  <si>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</si>
  <si>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</si>
  <si>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</si>
  <si>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</si>
  <si>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</si>
  <si>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</si>
  <si>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</si>
  <si>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</si>
  <si>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</si>
  <si>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</si>
  <si>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</si>
  <si>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</si>
  <si>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交通災害共済事業特別会計</t>
    <phoneticPr fontId="5"/>
  </si>
  <si>
    <t>介護保険特別会計</t>
    <phoneticPr fontId="5"/>
  </si>
  <si>
    <t>後期高齢者医療保険特別会計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</si>
  <si>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</si>
  <si>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</si>
  <si>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</si>
  <si>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</si>
  <si>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</si>
  <si>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</si>
  <si>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</si>
  <si>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</si>
  <si>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</si>
  <si>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</si>
  <si>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</si>
  <si>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</si>
  <si>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</si>
  <si>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</si>
  <si>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</si>
  <si>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</si>
  <si>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</si>
  <si>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</si>
  <si>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</si>
  <si>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</si>
  <si>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</si>
  <si>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</si>
  <si>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</si>
  <si>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</si>
  <si>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</si>
  <si>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</si>
  <si>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</si>
  <si>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</si>
  <si>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</si>
  <si>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</si>
  <si>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</si>
  <si>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</si>
  <si>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</si>
  <si>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</si>
  <si>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</si>
  <si>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</si>
  <si>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</si>
  <si>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</si>
  <si>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</si>
  <si>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</si>
  <si>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</si>
  <si>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</si>
  <si>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</si>
  <si>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</si>
  <si>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</si>
  <si>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</si>
  <si>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</si>
  <si>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</si>
  <si>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</si>
  <si>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</si>
  <si>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</si>
  <si>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</si>
  <si>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</si>
  <si>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</si>
  <si>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</si>
  <si>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</si>
  <si>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</si>
  <si>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</si>
  <si>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</si>
  <si>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</si>
  <si>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</si>
  <si>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</si>
  <si>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</si>
  <si>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</si>
  <si>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</si>
  <si>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</si>
  <si>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</si>
  <si>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</si>
  <si>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</si>
  <si>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</si>
  <si>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</si>
  <si>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</si>
  <si>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</si>
  <si>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</si>
  <si>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</si>
  <si>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</si>
  <si>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</si>
  <si>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</si>
  <si>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</si>
  <si>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</si>
  <si>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</si>
  <si>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</si>
  <si>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</si>
  <si>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</si>
  <si>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</si>
  <si>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</si>
  <si>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</si>
  <si>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</si>
  <si>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</si>
  <si>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</si>
  <si>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</si>
  <si>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</si>
  <si>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</si>
  <si>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</si>
  <si>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</si>
  <si>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</si>
  <si>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</si>
  <si>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</si>
  <si>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</si>
  <si>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</si>
  <si>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</si>
  <si>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</si>
  <si>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</si>
  <si>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</si>
  <si>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</si>
  <si>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</si>
  <si>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</si>
  <si>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</si>
  <si>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</si>
  <si>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</si>
  <si>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</si>
  <si>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</si>
  <si>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</si>
  <si>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</si>
  <si>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</si>
  <si>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</si>
  <si>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</si>
  <si>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</si>
  <si>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</si>
  <si>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</si>
  <si>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</si>
  <si>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</si>
  <si>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</si>
  <si>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</si>
  <si>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</si>
  <si>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</si>
  <si>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</si>
  <si>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</si>
  <si>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</si>
  <si>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</si>
  <si>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</si>
  <si>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</si>
  <si>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</si>
  <si>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</si>
  <si>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</si>
  <si>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</si>
  <si>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</si>
  <si>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</si>
  <si>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</si>
  <si>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</si>
  <si>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</si>
  <si>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</si>
  <si>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</si>
  <si>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</si>
  <si>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</si>
  <si>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</si>
  <si>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</si>
  <si>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</si>
  <si>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3.60</t>
  </si>
  <si>
    <t>▲ 13.70</t>
  </si>
  <si>
    <t>▲ 2.39</t>
  </si>
  <si>
    <t>水道事業会計</t>
  </si>
  <si>
    <t>一般会計</t>
  </si>
  <si>
    <t>下水道事業会計</t>
  </si>
  <si>
    <t>国民健康保険特別会計</t>
  </si>
  <si>
    <t>▲ 0.57</t>
  </si>
  <si>
    <t>介護保険特別会計</t>
  </si>
  <si>
    <t>後期高齢者医療保険特別会計</t>
  </si>
  <si>
    <t>交通災害共済事業特別会計</t>
  </si>
  <si>
    <t>火災共済事業特別会計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</si>
  <si>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</si>
  <si>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</si>
  <si>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</si>
  <si>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</si>
  <si>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</si>
  <si>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</si>
  <si>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</si>
  <si>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</si>
  <si>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大東市再開発ビル</t>
    <rPh sb="0" eb="3">
      <t>ダイトウシ</t>
    </rPh>
    <rPh sb="3" eb="6">
      <t>サイカイハツ</t>
    </rPh>
    <phoneticPr fontId="2"/>
  </si>
  <si>
    <t>大東公民連携まちづくり事業</t>
    <rPh sb="0" eb="2">
      <t>ダイトウ</t>
    </rPh>
    <rPh sb="2" eb="4">
      <t>コウミン</t>
    </rPh>
    <rPh sb="4" eb="6">
      <t>レンケイ</t>
    </rPh>
    <rPh sb="11" eb="13">
      <t>ジギョウ</t>
    </rPh>
    <phoneticPr fontId="2"/>
  </si>
  <si>
    <t>東心</t>
    <rPh sb="0" eb="1">
      <t>ヒガシ</t>
    </rPh>
    <rPh sb="1" eb="2">
      <t>ココロ</t>
    </rPh>
    <phoneticPr fontId="2"/>
  </si>
  <si>
    <t>東大阪都市清掃施設組合</t>
    <rPh sb="0" eb="3">
      <t>ヒガシオオサカ</t>
    </rPh>
    <rPh sb="3" eb="5">
      <t>トシ</t>
    </rPh>
    <rPh sb="5" eb="7">
      <t>セイソウ</t>
    </rPh>
    <rPh sb="7" eb="9">
      <t>シセツ</t>
    </rPh>
    <rPh sb="9" eb="11">
      <t>クミアイ</t>
    </rPh>
    <phoneticPr fontId="3"/>
  </si>
  <si>
    <t>淀川左岸水防事務組合</t>
    <rPh sb="0" eb="2">
      <t>ヨドカワ</t>
    </rPh>
    <rPh sb="2" eb="4">
      <t>サガン</t>
    </rPh>
    <rPh sb="4" eb="6">
      <t>スイボウ</t>
    </rPh>
    <rPh sb="6" eb="8">
      <t>ジム</t>
    </rPh>
    <rPh sb="8" eb="10">
      <t>クミアイ</t>
    </rPh>
    <phoneticPr fontId="3"/>
  </si>
  <si>
    <t>飯盛霊園組合（一般会計）</t>
    <rPh sb="0" eb="2">
      <t>イイモリ</t>
    </rPh>
    <rPh sb="2" eb="4">
      <t>レイエン</t>
    </rPh>
    <rPh sb="4" eb="6">
      <t>クミアイ</t>
    </rPh>
    <rPh sb="7" eb="9">
      <t>イッパン</t>
    </rPh>
    <rPh sb="9" eb="11">
      <t>カイケイ</t>
    </rPh>
    <phoneticPr fontId="3"/>
  </si>
  <si>
    <t>飯盛霊園組合（霊園事業特別会計）</t>
    <rPh sb="0" eb="2">
      <t>イイモリ</t>
    </rPh>
    <rPh sb="2" eb="4">
      <t>レイエン</t>
    </rPh>
    <rPh sb="4" eb="6">
      <t>クミアイ</t>
    </rPh>
    <rPh sb="7" eb="9">
      <t>レイエン</t>
    </rPh>
    <rPh sb="9" eb="11">
      <t>ジギョウ</t>
    </rPh>
    <rPh sb="11" eb="13">
      <t>トクベツ</t>
    </rPh>
    <rPh sb="13" eb="15">
      <t>カイケイ</t>
    </rPh>
    <phoneticPr fontId="3"/>
  </si>
  <si>
    <t>大東四條畷消防組合</t>
  </si>
  <si>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3"/>
  </si>
  <si>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
  </si>
  <si>
    <t>大阪広域水道企業団（水道事業会計）</t>
  </si>
  <si>
    <t>大阪広域水道企業団（工業用水道事業会計）</t>
  </si>
  <si>
    <t>-</t>
    <phoneticPr fontId="2"/>
  </si>
  <si>
    <t>ふるさと振興基金</t>
    <rPh sb="4" eb="8">
      <t>シンコウキキン</t>
    </rPh>
    <phoneticPr fontId="5"/>
  </si>
  <si>
    <t>公共施設等整備保全基金</t>
    <rPh sb="0" eb="5">
      <t>コウキョウシセツトウ</t>
    </rPh>
    <rPh sb="5" eb="9">
      <t>セイビホゼン</t>
    </rPh>
    <rPh sb="9" eb="11">
      <t>キキン</t>
    </rPh>
    <phoneticPr fontId="5"/>
  </si>
  <si>
    <t>庁舎整備基金</t>
    <rPh sb="0" eb="2">
      <t>チョウシャ</t>
    </rPh>
    <rPh sb="2" eb="6">
      <t>セイビキキン</t>
    </rPh>
    <phoneticPr fontId="5"/>
  </si>
  <si>
    <t>学校施設整備基金</t>
    <rPh sb="0" eb="8">
      <t>ガッコウシセツセイビキキン</t>
    </rPh>
    <phoneticPr fontId="5"/>
  </si>
  <si>
    <t>退職手当基金</t>
    <rPh sb="0" eb="4">
      <t>タイショクテアテ</t>
    </rPh>
    <rPh sb="4" eb="6">
      <t>キキン</t>
    </rPh>
    <phoneticPr fontId="5"/>
  </si>
  <si>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</si>
  <si>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</si>
  <si>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</si>
  <si>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</si>
  <si>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</si>
  <si>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</si>
  <si>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</si>
  <si>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</si>
  <si>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平成26年3月の土地開発公社解散に伴い、将来負担比率は該当無し（マイナス値）で推移している。一方、実質公債費比率においても、類似団体内平均値と比較して低い数値で推移していたものの、令和元年度は平成30年度算定の元利償還金の増加（H26借入（据置3年）、H27借入（据置2年）、H29借入（据置なし）の臨時財政対策債の償還開始）や、令和元年度算定の10年利率見直し分の一括償還による一時的な元利償還金の増加の影響により、3ヶ年平均が大幅に押し上げられた。令和2年度は単年度で見ると比率は改善しているものの3か年平均になると変わらず、その結果、令和元年度以降は類似団体平均値を上回る数値となっている。今後、庁舎整備などの大型事業や、インフラ施設を含めた公共施設等の老朽化対策費用等により、比率の上昇が見込まれるが償還金の動向を注視しつつ、適正な市債発行に努めていく。</t>
    <rPh sb="91" eb="96">
      <t>レイワガンネンド</t>
    </rPh>
    <rPh sb="166" eb="168">
      <t>レイワ</t>
    </rPh>
    <rPh sb="168" eb="170">
      <t>ガンネン</t>
    </rPh>
    <rPh sb="170" eb="171">
      <t>ド</t>
    </rPh>
    <rPh sb="171" eb="173">
      <t>サンテイ</t>
    </rPh>
    <rPh sb="176" eb="177">
      <t>ネン</t>
    </rPh>
    <rPh sb="182" eb="183">
      <t>ブン</t>
    </rPh>
    <rPh sb="191" eb="193">
      <t>イチジ</t>
    </rPh>
    <rPh sb="193" eb="194">
      <t>テキ</t>
    </rPh>
    <rPh sb="201" eb="203">
      <t>ゾウカ</t>
    </rPh>
    <rPh sb="216" eb="218">
      <t>オオハバ</t>
    </rPh>
    <rPh sb="219" eb="220">
      <t>オ</t>
    </rPh>
    <rPh sb="221" eb="222">
      <t>ア</t>
    </rPh>
    <rPh sb="227" eb="229">
      <t>レイワ</t>
    </rPh>
    <rPh sb="230" eb="232">
      <t>ネンド</t>
    </rPh>
    <rPh sb="233" eb="240">
      <t>タンネンドテ</t>
    </rPh>
    <rPh sb="240" eb="242">
      <t>ヒリツ</t>
    </rPh>
    <rPh sb="243" eb="245">
      <t>カイゼン</t>
    </rPh>
    <rPh sb="261" eb="262">
      <t>カ</t>
    </rPh>
    <rPh sb="268" eb="270">
      <t>ケッカ</t>
    </rPh>
    <rPh sb="271" eb="276">
      <t>レイワガンネンド</t>
    </rPh>
    <rPh sb="276" eb="278">
      <t>イコウ</t>
    </rPh>
    <rPh sb="279" eb="286">
      <t>ルイジダンタイヘイキンチ</t>
    </rPh>
    <rPh sb="287" eb="289">
      <t>ウワマワ</t>
    </rPh>
    <rPh sb="290" eb="292">
      <t>スウチ</t>
    </rPh>
    <rPh sb="302" eb="304">
      <t>チョウシャ</t>
    </rPh>
    <rPh sb="304" eb="306">
      <t>セイビ</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</si>
  <si>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</si>
  <si>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</si>
  <si>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</si>
  <si>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投資的経費を抑制してきた過去の経緯から有形固定資産減価償却率は高まっており、類似団体内平均値と比較しても高くなっている。一方、平成26年3月の土地開発公社解散以降、将来負担比率は該当無し（マイナス値）で推移している。ただし、令和元年度まで6年連続減少していた地方債残高が増加に転じたことや、有形固定資産減価償却率の高まりからインフラ施設を含めた公共施設等の老朽化対策費用が必要となってくることから、今後将来負担比率の増加が懸念されるが、令和4年3月に改訂した公共施設等総合管理計画及び令和2年度に策定した個別施設計画に基づき、適正な維持管理と更新を行っていくことで、有形固定資産減価償却率の改善を見込むと共に、将来負担比率においても適切な比率を維持するよう努めていく。</t>
    <rPh sb="113" eb="118">
      <t>レイワガンネンド</t>
    </rPh>
    <rPh sb="121" eb="124">
      <t>ネンレンゾク</t>
    </rPh>
    <rPh sb="124" eb="126">
      <t>ゲンショウ</t>
    </rPh>
    <rPh sb="130" eb="133">
      <t>チホウサイ</t>
    </rPh>
    <rPh sb="133" eb="135">
      <t>ザンダカ</t>
    </rPh>
    <rPh sb="136" eb="138">
      <t>ゾウカ</t>
    </rPh>
    <rPh sb="200" eb="202">
      <t>コンゴ</t>
    </rPh>
    <rPh sb="202" eb="208">
      <t>ショウライフタンヒリツ</t>
    </rPh>
    <rPh sb="209" eb="211">
      <t>ゾウカ</t>
    </rPh>
    <rPh sb="212" eb="214">
      <t>ケネン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</si>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</sst>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40"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56416</c:v>
                </c:pt>
              </c:numCache>
            </c:numRef>
          </c:val>
          <c:smooth val="0"/>
          <c:extLst>
            <c:ext xmlns:c16="http://schemas.microsoft.com/office/drawing/2014/chart" uri="{C3380CC4-5D6E-409C-BE32-E72D297353CC}">
              <c16:uniqueId val="{00000000-EFC3-4F75-919B-61B116248B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16741</c:v>
                </c:pt>
                <c:pt idx="1">
                  <c:v>24094</c:v>
                </c:pt>
                <c:pt idx="2">
                  <c:v>23810</c:v>
                </c:pt>
                <c:pt idx="3">
                  <c:v>36112</c:v>
                </c:pt>
                <c:pt idx="4">
                  <c:v>39095</c:v>
                </c:pt>
              </c:numCache>
            </c:numRef>
          </c:val>
          <c:smooth val="0"/>
          <c:extLst>
            <c:ext xmlns:c16="http://schemas.microsoft.com/office/drawing/2014/chart" uri="{C3380CC4-5D6E-409C-BE32-E72D297353CC}">
              <c16:uniqueId val="{00000001-EFC3-4F75-919B-61B116248B8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1.98</c:v>
                </c:pt>
                <c:pt idx="1">
                  <c:v>2.78</c:v>
                </c:pt>
                <c:pt idx="2">
                  <c:v>3.31</c:v>
                </c:pt>
                <c:pt idx="3">
                  <c:v>2.37</c:v>
                </c:pt>
                <c:pt idx="4">
                  <c:v>4.3899999999999997</c:v>
                </c:pt>
              </c:numCache>
            </c:numRef>
          </c:val>
          <c:extLst>
            <c:ext xmlns:c16="http://schemas.microsoft.com/office/drawing/2014/chart" uri="{C3380CC4-5D6E-409C-BE32-E72D297353CC}">
              <c16:uniqueId val="{00000000-849C-4D24-AEC7-B3F8628EFF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34.58</c:v>
                </c:pt>
                <c:pt idx="1">
                  <c:v>19.89</c:v>
                </c:pt>
                <c:pt idx="2">
                  <c:v>19.89</c:v>
                </c:pt>
                <c:pt idx="3">
                  <c:v>18.28</c:v>
                </c:pt>
                <c:pt idx="4">
                  <c:v>19.05</c:v>
                </c:pt>
              </c:numCache>
            </c:numRef>
          </c:val>
          <c:extLst>
            <c:ext xmlns:c16="http://schemas.microsoft.com/office/drawing/2014/chart" uri="{C3380CC4-5D6E-409C-BE32-E72D297353CC}">
              <c16:uniqueId val="{00000001-849C-4D24-AEC7-B3F8628EFFE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-3.6</c:v>
                </c:pt>
                <c:pt idx="1">
                  <c:v>-13.7</c:v>
                </c:pt>
                <c:pt idx="2">
                  <c:v>0.66</c:v>
                </c:pt>
                <c:pt idx="3">
                  <c:v>-2.39</c:v>
                </c:pt>
                <c:pt idx="4">
                  <c:v>3.25</c:v>
                </c:pt>
              </c:numCache>
            </c:numRef>
          </c:val>
          <c:smooth val="0"/>
          <c:extLst>
            <c:ext xmlns:c16="http://schemas.microsoft.com/office/drawing/2014/chart" uri="{C3380CC4-5D6E-409C-BE32-E72D297353CC}">
              <c16:uniqueId val="{00000002-849C-4D24-AEC7-B3F8628EFFE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0EE-4D75-8001-C672955C746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0EE-4D75-8001-C672955C7463}"/>
            </c:ext>
          </c:extLst>
        </c:ser>
        <c:ser>
          <c:idx val="2"/>
          <c:order val="2"/>
          <c:tx>
            <c:strRef>
              <c:f>データシート!$A$29</c:f>
              <c:strCache>
                <c:ptCount val="1"/>
                <c:pt idx="0">
                  <c:v>火災共済事業特別会計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0.02</c:v>
                </c:pt>
                <c:pt idx="4">
                  <c:v>#N/A</c:v>
                </c:pt>
                <c:pt idx="5">
                  <c:v>0</c:v>
                </c:pt>
                <c:pt idx="6">
                  <c:v>#N/A</c:v>
                </c:pt>
                <c:pt idx="7">
                  <c:v>0.01</c:v>
                </c:pt>
                <c:pt idx="8">
                  <c:v>#N/A</c:v>
                </c:pt>
                <c:pt idx="9">
                  <c:v>0</c:v>
                </c:pt>
              </c:numCache>
            </c:numRef>
          </c:val>
          <c:extLst>
            <c:ext xmlns:c16="http://schemas.microsoft.com/office/drawing/2014/chart" uri="{C3380CC4-5D6E-409C-BE32-E72D297353CC}">
              <c16:uniqueId val="{00000002-20EE-4D75-8001-C672955C7463}"/>
            </c:ext>
          </c:extLst>
        </c:ser>
        <c:ser>
          <c:idx val="3"/>
          <c:order val="3"/>
          <c:tx>
            <c:strRef>
              <c:f>データシート!$A$30</c:f>
              <c:strCache>
                <c:ptCount val="1"/>
                <c:pt idx="0">
                  <c:v>交通災害共済事業特別会計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3-20EE-4D75-8001-C672955C7463}"/>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0.05</c:v>
                </c:pt>
                <c:pt idx="2">
                  <c:v>#N/A</c:v>
                </c:pt>
                <c:pt idx="3">
                  <c:v>0.25</c:v>
                </c:pt>
                <c:pt idx="4">
                  <c:v>#N/A</c:v>
                </c:pt>
                <c:pt idx="5">
                  <c:v>0.28000000000000003</c:v>
                </c:pt>
                <c:pt idx="6">
                  <c:v>#N/A</c:v>
                </c:pt>
                <c:pt idx="7">
                  <c:v>0.08</c:v>
                </c:pt>
                <c:pt idx="8">
                  <c:v>#N/A</c:v>
                </c:pt>
                <c:pt idx="9">
                  <c:v>0.09</c:v>
                </c:pt>
              </c:numCache>
            </c:numRef>
          </c:val>
          <c:extLst>
            <c:ext xmlns:c16="http://schemas.microsoft.com/office/drawing/2014/chart" uri="{C3380CC4-5D6E-409C-BE32-E72D297353CC}">
              <c16:uniqueId val="{00000004-20EE-4D75-8001-C672955C746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1.4</c:v>
                </c:pt>
                <c:pt idx="2">
                  <c:v>#N/A</c:v>
                </c:pt>
                <c:pt idx="3">
                  <c:v>1.26</c:v>
                </c:pt>
                <c:pt idx="4">
                  <c:v>#N/A</c:v>
                </c:pt>
                <c:pt idx="5">
                  <c:v>1.1200000000000001</c:v>
                </c:pt>
                <c:pt idx="6">
                  <c:v>#N/A</c:v>
                </c:pt>
                <c:pt idx="7">
                  <c:v>1.2</c:v>
                </c:pt>
                <c:pt idx="8">
                  <c:v>#N/A</c:v>
                </c:pt>
                <c:pt idx="9">
                  <c:v>1.1399999999999999</c:v>
                </c:pt>
              </c:numCache>
            </c:numRef>
          </c:val>
          <c:extLst>
            <c:ext xmlns:c16="http://schemas.microsoft.com/office/drawing/2014/chart" uri="{C3380CC4-5D6E-409C-BE32-E72D297353CC}">
              <c16:uniqueId val="{00000005-20EE-4D75-8001-C672955C746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0.56999999999999995</c:v>
                </c:pt>
                <c:pt idx="1">
                  <c:v>#N/A</c:v>
                </c:pt>
                <c:pt idx="2">
                  <c:v>#N/A</c:v>
                </c:pt>
                <c:pt idx="3">
                  <c:v>1.31</c:v>
                </c:pt>
                <c:pt idx="4">
                  <c:v>#N/A</c:v>
                </c:pt>
                <c:pt idx="5">
                  <c:v>0.42</c:v>
                </c:pt>
                <c:pt idx="6">
                  <c:v>#N/A</c:v>
                </c:pt>
                <c:pt idx="7">
                  <c:v>1.73</c:v>
                </c:pt>
                <c:pt idx="8">
                  <c:v>#N/A</c:v>
                </c:pt>
                <c:pt idx="9">
                  <c:v>3.14</c:v>
                </c:pt>
              </c:numCache>
            </c:numRef>
          </c:val>
          <c:extLst>
            <c:ext xmlns:c16="http://schemas.microsoft.com/office/drawing/2014/chart" uri="{C3380CC4-5D6E-409C-BE32-E72D297353CC}">
              <c16:uniqueId val="{00000006-20EE-4D75-8001-C672955C746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c:v>
                </c:pt>
                <c:pt idx="2">
                  <c:v>#N/A</c:v>
                </c:pt>
                <c:pt idx="3">
                  <c:v>0</c:v>
                </c:pt>
                <c:pt idx="4">
                  <c:v>#N/A</c:v>
                </c:pt>
                <c:pt idx="5">
                  <c:v>1.89</c:v>
                </c:pt>
                <c:pt idx="6">
                  <c:v>#N/A</c:v>
                </c:pt>
                <c:pt idx="7">
                  <c:v>2.85</c:v>
                </c:pt>
                <c:pt idx="8">
                  <c:v>#N/A</c:v>
                </c:pt>
                <c:pt idx="9">
                  <c:v>3.2</c:v>
                </c:pt>
              </c:numCache>
            </c:numRef>
          </c:val>
          <c:extLst>
            <c:ext xmlns:c16="http://schemas.microsoft.com/office/drawing/2014/chart" uri="{C3380CC4-5D6E-409C-BE32-E72D297353CC}">
              <c16:uniqueId val="{00000007-20EE-4D75-8001-C672955C746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1.94</c:v>
                </c:pt>
                <c:pt idx="2">
                  <c:v>#N/A</c:v>
                </c:pt>
                <c:pt idx="3">
                  <c:v>2.75</c:v>
                </c:pt>
                <c:pt idx="4">
                  <c:v>#N/A</c:v>
                </c:pt>
                <c:pt idx="5">
                  <c:v>3.31</c:v>
                </c:pt>
                <c:pt idx="6">
                  <c:v>#N/A</c:v>
                </c:pt>
                <c:pt idx="7">
                  <c:v>2.35</c:v>
                </c:pt>
                <c:pt idx="8">
                  <c:v>#N/A</c:v>
                </c:pt>
                <c:pt idx="9">
                  <c:v>4.3899999999999997</c:v>
                </c:pt>
              </c:numCache>
            </c:numRef>
          </c:val>
          <c:extLst>
            <c:ext xmlns:c16="http://schemas.microsoft.com/office/drawing/2014/chart" uri="{C3380CC4-5D6E-409C-BE32-E72D297353CC}">
              <c16:uniqueId val="{00000008-20EE-4D75-8001-C672955C746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14.44</c:v>
                </c:pt>
                <c:pt idx="2">
                  <c:v>#N/A</c:v>
                </c:pt>
                <c:pt idx="3">
                  <c:v>13.85</c:v>
                </c:pt>
                <c:pt idx="4">
                  <c:v>#N/A</c:v>
                </c:pt>
                <c:pt idx="5">
                  <c:v>13.28</c:v>
                </c:pt>
                <c:pt idx="6">
                  <c:v>#N/A</c:v>
                </c:pt>
                <c:pt idx="7">
                  <c:v>12.92</c:v>
                </c:pt>
                <c:pt idx="8">
                  <c:v>#N/A</c:v>
                </c:pt>
                <c:pt idx="9">
                  <c:v>11.74</c:v>
                </c:pt>
              </c:numCache>
            </c:numRef>
          </c:val>
          <c:extLst>
            <c:ext xmlns:c16="http://schemas.microsoft.com/office/drawing/2014/chart" uri="{C3380CC4-5D6E-409C-BE32-E72D297353CC}">
              <c16:uniqueId val="{00000009-20EE-4D75-8001-C672955C746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4504</c:v>
                </c:pt>
                <c:pt idx="5">
                  <c:v>4613</c:v>
                </c:pt>
                <c:pt idx="8">
                  <c:v>4699</c:v>
                </c:pt>
                <c:pt idx="11">
                  <c:v>4738</c:v>
                </c:pt>
                <c:pt idx="14">
                  <c:v>4726</c:v>
                </c:pt>
              </c:numCache>
            </c:numRef>
          </c:val>
          <c:extLst>
            <c:ext xmlns:c16="http://schemas.microsoft.com/office/drawing/2014/chart" uri="{C3380CC4-5D6E-409C-BE32-E72D297353CC}">
              <c16:uniqueId val="{00000000-7124-42AA-813F-FD7C0D4A8A6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124-42AA-813F-FD7C0D4A8A6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124-42AA-813F-FD7C0D4A8A6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39</c:v>
                </c:pt>
                <c:pt idx="3">
                  <c:v>91</c:v>
                </c:pt>
                <c:pt idx="6">
                  <c:v>121</c:v>
                </c:pt>
                <c:pt idx="9">
                  <c:v>162</c:v>
                </c:pt>
                <c:pt idx="12">
                  <c:v>217</c:v>
                </c:pt>
              </c:numCache>
            </c:numRef>
          </c:val>
          <c:extLst>
            <c:ext xmlns:c16="http://schemas.microsoft.com/office/drawing/2014/chart" uri="{C3380CC4-5D6E-409C-BE32-E72D297353CC}">
              <c16:uniqueId val="{00000003-7124-42AA-813F-FD7C0D4A8A6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1589</c:v>
                </c:pt>
                <c:pt idx="3">
                  <c:v>1870</c:v>
                </c:pt>
                <c:pt idx="6">
                  <c:v>1828</c:v>
                </c:pt>
                <c:pt idx="9">
                  <c:v>1960</c:v>
                </c:pt>
                <c:pt idx="12">
                  <c:v>1581</c:v>
                </c:pt>
              </c:numCache>
            </c:numRef>
          </c:val>
          <c:extLst>
            <c:ext xmlns:c16="http://schemas.microsoft.com/office/drawing/2014/chart" uri="{C3380CC4-5D6E-409C-BE32-E72D297353CC}">
              <c16:uniqueId val="{00000004-7124-42AA-813F-FD7C0D4A8A6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24-42AA-813F-FD7C0D4A8A6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124-42AA-813F-FD7C0D4A8A6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3868</c:v>
                </c:pt>
                <c:pt idx="3">
                  <c:v>3499</c:v>
                </c:pt>
                <c:pt idx="6">
                  <c:v>3783</c:v>
                </c:pt>
                <c:pt idx="9">
                  <c:v>4614</c:v>
                </c:pt>
                <c:pt idx="12">
                  <c:v>3807</c:v>
                </c:pt>
              </c:numCache>
            </c:numRef>
          </c:val>
          <c:extLst>
            <c:ext xmlns:c16="http://schemas.microsoft.com/office/drawing/2014/chart" uri="{C3380CC4-5D6E-409C-BE32-E72D297353CC}">
              <c16:uniqueId val="{00000007-7124-42AA-813F-FD7C0D4A8A6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992</c:v>
                </c:pt>
                <c:pt idx="2">
                  <c:v>#N/A</c:v>
                </c:pt>
                <c:pt idx="3">
                  <c:v>#N/A</c:v>
                </c:pt>
                <c:pt idx="4">
                  <c:v>847</c:v>
                </c:pt>
                <c:pt idx="5">
                  <c:v>#N/A</c:v>
                </c:pt>
                <c:pt idx="6">
                  <c:v>#N/A</c:v>
                </c:pt>
                <c:pt idx="7">
                  <c:v>1033</c:v>
                </c:pt>
                <c:pt idx="8">
                  <c:v>#N/A</c:v>
                </c:pt>
                <c:pt idx="9">
                  <c:v>#N/A</c:v>
                </c:pt>
                <c:pt idx="10">
                  <c:v>1998</c:v>
                </c:pt>
                <c:pt idx="11">
                  <c:v>#N/A</c:v>
                </c:pt>
                <c:pt idx="12">
                  <c:v>#N/A</c:v>
                </c:pt>
                <c:pt idx="13">
                  <c:v>879</c:v>
                </c:pt>
                <c:pt idx="14">
                  <c:v>#N/A</c:v>
                </c:pt>
              </c:numCache>
            </c:numRef>
          </c:val>
          <c:smooth val="0"/>
          <c:extLst>
            <c:ext xmlns:c16="http://schemas.microsoft.com/office/drawing/2014/chart" uri="{C3380CC4-5D6E-409C-BE32-E72D297353CC}">
              <c16:uniqueId val="{00000008-7124-42AA-813F-FD7C0D4A8A6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42681</c:v>
                </c:pt>
                <c:pt idx="5">
                  <c:v>41864</c:v>
                </c:pt>
                <c:pt idx="8">
                  <c:v>41279</c:v>
                </c:pt>
                <c:pt idx="11">
                  <c:v>40301</c:v>
                </c:pt>
                <c:pt idx="14">
                  <c:v>39723</c:v>
                </c:pt>
              </c:numCache>
            </c:numRef>
          </c:val>
          <c:extLst>
            <c:ext xmlns:c16="http://schemas.microsoft.com/office/drawing/2014/chart" uri="{C3380CC4-5D6E-409C-BE32-E72D297353CC}">
              <c16:uniqueId val="{00000000-A661-4AE4-918D-FFFE561347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14971</c:v>
                </c:pt>
                <c:pt idx="5">
                  <c:v>11664</c:v>
                </c:pt>
                <c:pt idx="8">
                  <c:v>10728</c:v>
                </c:pt>
                <c:pt idx="11">
                  <c:v>8644</c:v>
                </c:pt>
                <c:pt idx="14">
                  <c:v>8844</c:v>
                </c:pt>
              </c:numCache>
            </c:numRef>
          </c:val>
          <c:extLst>
            <c:ext xmlns:c16="http://schemas.microsoft.com/office/drawing/2014/chart" uri="{C3380CC4-5D6E-409C-BE32-E72D297353CC}">
              <c16:uniqueId val="{00000001-A661-4AE4-918D-FFFE561347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17148</c:v>
                </c:pt>
                <c:pt idx="5">
                  <c:v>17423</c:v>
                </c:pt>
                <c:pt idx="8">
                  <c:v>17420</c:v>
                </c:pt>
                <c:pt idx="11">
                  <c:v>16710</c:v>
                </c:pt>
                <c:pt idx="14">
                  <c:v>17396</c:v>
                </c:pt>
              </c:numCache>
            </c:numRef>
          </c:val>
          <c:extLst>
            <c:ext xmlns:c16="http://schemas.microsoft.com/office/drawing/2014/chart" uri="{C3380CC4-5D6E-409C-BE32-E72D297353CC}">
              <c16:uniqueId val="{00000002-A661-4AE4-918D-FFFE561347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661-4AE4-918D-FFFE561347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661-4AE4-918D-FFFE561347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61-4AE4-918D-FFFE561347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3572</c:v>
                </c:pt>
                <c:pt idx="3">
                  <c:v>3565</c:v>
                </c:pt>
                <c:pt idx="6">
                  <c:v>3250</c:v>
                </c:pt>
                <c:pt idx="9">
                  <c:v>3242</c:v>
                </c:pt>
                <c:pt idx="12">
                  <c:v>3254</c:v>
                </c:pt>
              </c:numCache>
            </c:numRef>
          </c:val>
          <c:extLst>
            <c:ext xmlns:c16="http://schemas.microsoft.com/office/drawing/2014/chart" uri="{C3380CC4-5D6E-409C-BE32-E72D297353CC}">
              <c16:uniqueId val="{00000006-A661-4AE4-918D-FFFE561347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2591</c:v>
                </c:pt>
                <c:pt idx="3">
                  <c:v>2569</c:v>
                </c:pt>
                <c:pt idx="6">
                  <c:v>2486</c:v>
                </c:pt>
                <c:pt idx="9">
                  <c:v>2342</c:v>
                </c:pt>
                <c:pt idx="12">
                  <c:v>2130</c:v>
                </c:pt>
              </c:numCache>
            </c:numRef>
          </c:val>
          <c:extLst>
            <c:ext xmlns:c16="http://schemas.microsoft.com/office/drawing/2014/chart" uri="{C3380CC4-5D6E-409C-BE32-E72D297353CC}">
              <c16:uniqueId val="{00000007-A661-4AE4-918D-FFFE561347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18502</c:v>
                </c:pt>
                <c:pt idx="3">
                  <c:v>18276</c:v>
                </c:pt>
                <c:pt idx="6">
                  <c:v>19419</c:v>
                </c:pt>
                <c:pt idx="9">
                  <c:v>18969</c:v>
                </c:pt>
                <c:pt idx="12">
                  <c:v>18230</c:v>
                </c:pt>
              </c:numCache>
            </c:numRef>
          </c:val>
          <c:extLst>
            <c:ext xmlns:c16="http://schemas.microsoft.com/office/drawing/2014/chart" uri="{C3380CC4-5D6E-409C-BE32-E72D297353CC}">
              <c16:uniqueId val="{00000008-A661-4AE4-918D-FFFE561347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661-4AE4-918D-FFFE561347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37136</c:v>
                </c:pt>
                <c:pt idx="3">
                  <c:v>36493</c:v>
                </c:pt>
                <c:pt idx="6">
                  <c:v>35441</c:v>
                </c:pt>
                <c:pt idx="9">
                  <c:v>34330</c:v>
                </c:pt>
                <c:pt idx="12">
                  <c:v>34533</c:v>
                </c:pt>
              </c:numCache>
            </c:numRef>
          </c:val>
          <c:extLst>
            <c:ext xmlns:c16="http://schemas.microsoft.com/office/drawing/2014/chart" uri="{C3380CC4-5D6E-409C-BE32-E72D297353CC}">
              <c16:uniqueId val="{0000000A-A661-4AE4-918D-FFFE5613474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661-4AE4-918D-FFFE5613474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4780</c:v>
                </c:pt>
                <c:pt idx="1">
                  <c:v>4424</c:v>
                </c:pt>
                <c:pt idx="2">
                  <c:v>4715</c:v>
                </c:pt>
              </c:numCache>
            </c:numRef>
          </c:val>
          <c:extLst>
            <c:ext xmlns:c16="http://schemas.microsoft.com/office/drawing/2014/chart" uri="{C3380CC4-5D6E-409C-BE32-E72D297353CC}">
              <c16:uniqueId val="{00000000-DA32-4C7D-B02F-213CAB5790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1544</c:v>
                </c:pt>
                <c:pt idx="1">
                  <c:v>503</c:v>
                </c:pt>
                <c:pt idx="2">
                  <c:v>449</c:v>
                </c:pt>
              </c:numCache>
            </c:numRef>
          </c:val>
          <c:extLst>
            <c:ext xmlns:c16="http://schemas.microsoft.com/office/drawing/2014/chart" uri="{C3380CC4-5D6E-409C-BE32-E72D297353CC}">
              <c16:uniqueId val="{00000001-DA32-4C7D-B02F-213CAB5790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10752</c:v>
                </c:pt>
                <c:pt idx="1">
                  <c:v>11438</c:v>
                </c:pt>
                <c:pt idx="2">
                  <c:v>11886</c:v>
                </c:pt>
              </c:numCache>
            </c:numRef>
          </c:val>
          <c:extLst>
            <c:ext xmlns:c16="http://schemas.microsoft.com/office/drawing/2014/chart" uri="{C3380CC4-5D6E-409C-BE32-E72D297353CC}">
              <c16:uniqueId val="{00000002-DA32-4C7D-B02F-213CAB57904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{2991EDB7-FF42-4A31-AF5C-E8808EB2B3DF}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425-46FB-A156-6A14090F60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{68405CBC-C376-4C8C-BB50-2194511D9D25}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25-46FB-A156-6A14090F60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{AEE12139-3D87-4A39-8F02-C4EBE69CE06A}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25-46FB-A156-6A14090F60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{0CBA2FB5-604D-443F-A84B-F1FFCAA3137A}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25-46FB-A156-6A14090F60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{4E86E4AE-C6AC-4E20-B676-8F2B70FE4C14}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25-46FB-A156-6A14090F608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{AA35BEE6-4300-4BB6-9C62-1DD48F1C904B}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425-46FB-A156-6A14090F608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{113816BE-6455-44E6-914F-D90FA8818DBE}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425-46FB-A156-6A14090F608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{B7A5F94A-9078-493D-8A3C-658DF724E093}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425-46FB-A156-6A14090F608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{2A9CB072-8AFE-4CA3-9D44-05EAD1F8634C}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425-46FB-A156-6A14090F60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66.2</c:v>
                </c:pt>
                <c:pt idx="8">
                  <c:v>66.7</c:v>
                </c:pt>
                <c:pt idx="16">
                  <c:v>66.7</c:v>
                </c:pt>
                <c:pt idx="24">
                  <c:v>67.3</c:v>
                </c:pt>
                <c:pt idx="32">
                  <c:v>66.400000000000006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425-46FB-A156-6A14090F608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{3EEF1B44-6BD9-471D-BE95-BF4F56654D2F}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425-46FB-A156-6A14090F608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{7D284BFC-E4AA-469A-9095-27E14E43EF2A}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25-46FB-A156-6A14090F60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{A35EF0E8-03C1-4F0C-A986-1B2B2A9E9AAE}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25-46FB-A156-6A14090F60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{35EF4623-D1C3-4C5E-B6DF-FC556BD52524}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25-46FB-A156-6A14090F60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{2DE06A50-0C22-4D91-938D-07D5B58C2C0B}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25-46FB-A156-6A14090F608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{CAEB9302-F0C5-4135-98CA-26E38562E0F5}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425-46FB-A156-6A14090F608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{4A184839-350A-42DE-BEEA-01C9287E5DC9}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425-46FB-A156-6A14090F608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{CC60D7F2-737E-439B-AAFA-7BD510C7F79D}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425-46FB-A156-6A14090F608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{B7661727-A1E3-44E0-BCBD-4AA25F091C10}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425-46FB-A156-6A14090F60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58.6</c:v>
                </c:pt>
                <c:pt idx="16">
                  <c:v>60.2</c:v>
                </c:pt>
                <c:pt idx="24">
                  <c:v>60.4</c:v>
                </c:pt>
                <c:pt idx="32">
                  <c:v>61.9</c:v>
                </c:pt>
              </c:numCache>
            </c:numRef>
          </c:xVal>
          <c:yVal>
            <c:numRef>
              <c:f>公会計指標分析・財政指標組合せ分析表!$BP$55:$DC$55</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7425-46FB-A156-6A14090F608F}"/>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{EE5E2878-2575-4EAE-A893-45B010957DF2}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50F-41F7-B477-18C39E1EF8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{7E447C9F-215F-435C-B099-EC2E6C2493B8}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50F-41F7-B477-18C39E1EF8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{F01C7222-E5EB-4C69-AB92-E320A01FB18F}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50F-41F7-B477-18C39E1EF8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{0998549A-9940-4324-9B7C-44E5667075B8}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50F-41F7-B477-18C39E1EF8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{915447E7-A95E-4594-BFC2-5929FBEDFB1D}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50F-41F7-B477-18C39E1EF8F6}"/>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{9392FDBF-68CE-452B-86AB-07F13D5CE7AF}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50F-41F7-B477-18C39E1EF8F6}"/>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{EF6C700C-8E81-4975-A3A2-CA00E446AABA}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50F-41F7-B477-18C39E1EF8F6}"/>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{D347C493-125A-4AFE-9DFA-950CC17BD734}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50F-41F7-B477-18C39E1EF8F6}"/>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{CECB3E22-E797-4484-B47B-4A01B9544051}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50F-41F7-B477-18C39E1EF8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4.0999999999999996</c:v>
                </c:pt>
                <c:pt idx="16">
                  <c:v>4.5999999999999996</c:v>
                </c:pt>
                <c:pt idx="24">
                  <c:v>6.2</c:v>
                </c:pt>
                <c:pt idx="32">
                  <c:v>6.2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50F-41F7-B477-18C39E1EF8F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{D13433BD-1CD4-4B8D-86AB-A01F1063C1C1}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50F-41F7-B477-18C39E1EF8F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{B5040A51-DAFA-4F2D-BDF3-D6EDBA946A34}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50F-41F7-B477-18C39E1EF8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{70A74E82-CFB2-4F1B-814E-DB89DF8B40C9}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50F-41F7-B477-18C39E1EF8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{A0091E16-D99A-4DBF-81FA-308E0D08948C}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50F-41F7-B477-18C39E1EF8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{2F908425-33B0-4AE4-8960-51403E9B767D}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50F-41F7-B477-18C39E1EF8F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{79FF64A1-527F-4E66-A7DA-E82EA55838A7}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50F-41F7-B477-18C39E1EF8F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{A20DA444-6F86-4E4E-9E26-18DFFD1E6750}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50F-41F7-B477-18C39E1EF8F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{03FF85A0-4579-4884-918C-4A4C523FB5BD}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50F-41F7-B477-18C39E1EF8F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{203E3ECE-7CB6-4AD5-A514-BB3FD74D5D0E}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50F-41F7-B477-18C39E1EF8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5.3</c:v>
                </c:pt>
                <c:pt idx="16">
                  <c:v>5</c:v>
                </c:pt>
                <c:pt idx="24">
                  <c:v>5.0999999999999996</c:v>
                </c:pt>
                <c:pt idx="32">
                  <c:v>5.2</c:v>
                </c:pt>
              </c:numCache>
            </c:numRef>
          </c:xVal>
          <c:yVal>
            <c:numRef>
              <c:f>公会計指標分析・財政指標組合せ分析表!$BP$77:$DC$77</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550F-41F7-B477-18C39E1EF8F6}"/>
            </c:ext>
          </c:extLst>
        </c:ser>
        <c:dLbls>
          <c:showLegendKey val="0"/>
          <c:showVal val="1"/>
          <c:showCatName val="0"/>
          <c:showSerName val="0"/>
          <c:showPercent val="0"/>
          <c:showBubbleSize val="0"/>
        </c:dLbls>
        <c:axId val="84219776"/>
        <c:axId val="84234240"/>
      </c:scatterChart>
      <c:valAx>
        <c:axId val="84219776"/>
        <c:scaling>
          <c:orientation val="maxMin"/>
          <c:max val="6"/>
          <c:min val="4.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控除対象である</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算入公債費等が減少した。しかし、</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年後利率見直し時の一括償還で、元利償還金が一時的に増加した令和元年度と比較し、大きく減少したこと及び、同様の理由で公営企業債の元利償還金への繰入金も減少したため、実</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質公債費比率の分子が前年度より</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減少した。　　</a:t>
          </a:r>
          <a:endPar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分子は、令和</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年度においては減少したが、近年増加傾向にある。要因となっているのは、元利償還金の増加による影響が大きいが、平成</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据置期間の終了に</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よる</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元利償還金</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（主に臨時財政対策債）</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が増加</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したことによるものであり、令和元年度と同様に新発債の増加に伴うものではなかった。しかし平成</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年度以降減少していた地方債現在高が令和</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年度においては増加に転じており、新発債の増加に伴う元利償還金の増加が見込まれ、年々増加している組合等が起こした地方債の元利償還金に対する負担金等と合わせ、今後の分子の増加が懸念される。</a:t>
          </a:r>
          <a:endPar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さらに野崎駅・四条畷駅周辺整備事業、新庁舎整備事業などの大型事業や、インフラ施設を含めた公共施設等の老朽化対策費用等により、比率の上昇</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が見込まれるが償還金の動向を注視しつつ、適正な市債発行に努める。</a:t>
          </a:r>
          <a:endPar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000000"/>
              </a:solidFill>
              <a:effectLst/>
              <a:uLnTx/>
              <a:uFillTx/>
              <a:latin typeface="+mn-lt"/>
              <a:ea typeface="+mn-ea"/>
              <a:cs typeface="+mn-cs"/>
            </a:rPr>
            <a:t>　</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年度は、一般会計等に係る地方債の現在高の減などにより将来負担額は前年度より減少したが、都市計画税の減により充当可能財源等が減少したため、将来負担比率の分子のマイナス値は</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53</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百万円減少した。</a:t>
          </a:r>
          <a:endPar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年度においては、一般会計等に係る地方債の現在高の減などにより将来負担額は前年度より減少した</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が、公営企業債等繰入見込額（下水道事業会計）が増加したことにより</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、将来負担比率の分子のマイナス値は</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前年に比べ</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17</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百万円減少した。</a:t>
          </a:r>
          <a:endPar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令和元年</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度では、分子については、一般会計等に係る</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地方債現在高や</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公営企業債等繰入見込額（下水道事業会計）</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の減少額よりも、</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控除対象である充当可能財源等の減少</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額が上回ったため、分子全体とし</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ては</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となった。</a:t>
          </a:r>
          <a:endPar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年度においては、主に公営企業債等繰入見込額（下水道事業会計）の減により将来負担額が減少したことに加え、充当可能基金の増加等により充当可能財源等が増加したため分子のマイナス値は</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44</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0"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年度より</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令和元年度まで</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将来負担比率の分子</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のマイナス値</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は減少し</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続け</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てい</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たが、令和</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年度は増加に転じることとなった。</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月の土地開発公社解散に伴い平成</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25</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年度以降、将来負担比率の分子はマイナス値</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を保っている。今後も将来世代への負担を考慮しつつ財政の健全化に向け、必要な手段を講じていく。</a:t>
          </a:r>
          <a:endPar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endParaRPr kumimoji="0"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大阪府大東市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・「財政調整基金」で購入した長期国債の運用益を</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百万円及び前年度剰余金を</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285</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百万円、「減債基金」へ第三セクター等改革推進債対象の土地を売却したことによる</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百万円の積み立て、</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「ふるさと振興基金」へふるさと納税</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寄付金を</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1,526</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百万円を積み立てた一方、</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「公共施設等整備保全基金」から</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野崎駅・四条畷駅周辺整備事業</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のため</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580</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減債基金</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」から</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一般会計に係る</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年後利率見直し時に借換えを行わず一括償還した公債費の財源及び第三セクター等改革推進債の償還財源として</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80</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、「教育文化基金」から</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ICT</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機器整備等のために</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120</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百万円、「学校施設整備基金」から学校施設の改修費用として</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121</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百万円、「ふるさと振興基金」から寄付者の指定する使途に応じた事業に</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232</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百万円など</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を取り崩した</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結果</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、基金全体の残高としては</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684</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百万円の増加</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となった</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今後は社会保障費が増加し続けるという見通しの中、野崎駅・四条畷駅周辺整備事業、新庁舎整備事業などの大型事業や、</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公共施設等の老朽化対策</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の実施により</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中長期的には基金残高の減少が見込まれ</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るため</a:t>
          </a: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持続可能な財政構造の確立に努める。</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・公共施設等整備保全基金：公共施設等の整備及び保全</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・庁舎整備基金：庁舎の建設及び大規模な改修工事等</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・ふるさと振興基金：ふるさと納税寄付者が指定した事業に活用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・学校施設整備基金：学校施設の整備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・公共施設等整備保全基金：野崎駅・四条畷駅周辺整備事業等に係る経費に充当したため</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580</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百万円減少</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・ふるさと振興基金：</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ふるさと納税</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寄付額の増加に伴い、</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1,526</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百万円増加。寄付者の指定した事業に充当したため</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232</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百万円減少</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・学校施設整備基金：中学校の転落防止工事、及び各小中学校の修繕や工事に係る経費等に充当したため</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121</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百万円減少</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・公共施設等整備保全基金は、主要プロジェクトである野崎駅・四条畷駅周辺整備事業や公共施設等の老朽化対策のため、前年度剰余金を優先的に積み立てて財源の確保に努める。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・庁舎整備基金は近年中に予定する庁舎の建替えの財源として活用予定。</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・ふるさと振興基金については、</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ふるさと納税</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寄付額が増加している現状を踏まえ、</a:t>
          </a: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積極的に活用していく予定。</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・財政調整基金から</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年超の長期国債等を購入し、運用益として</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・前年度剰余金として財政調整基金へ</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285</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を積み立てたことによる増加</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・中期的にも収支不足に対応するため財政調整基金の繰入れを行う必要が生じることが予想されるため、残高は減少していく見込み。</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・市税収入の急激な減少、その他臨時的な歳入の減少又は歳出の増加に対応するため、標準財政規模の</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％に相当する額を財政調整基金に積み立てるよう努めることとしている。</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・第三セクター等改革推進債の対象土地を売却し、</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・一般会計に係る</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年後利率見直し時に借換えを行わず一括償還した公債費の財源として</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80</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取り崩したことによる減少</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・残存する利率見直し時に一括償還する公債費の財源として令和</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年度において取り崩す予定</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・以前に積立てた第三セクター等改革推進債の対象土地に係る償還金の翌年以降の償還財源として取り崩す予定</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119,452
116,588
18.27
61,797,678
60,587,115
1,087,365
24,749,858
34,532,788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b="0" i="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900" b="0" i="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lang="en-US" altLang="ja-JP" sz="900" b="0" i="0">
              <a:solidFill>
                <a:schemeClr val="dk1"/>
              </a:solidFill>
              <a:effectLst/>
              <a:latin typeface="ＭＳ Ｐゴシック" panose="020B0600070205080204" pitchFamily="50" charset="-128"/>
              <a:ea typeface="ＭＳ Ｐゴシック" panose="020B0600070205080204" pitchFamily="50" charset="-128"/>
              <a:cs typeface="+mn-cs"/>
            </a:rPr>
            <a:t>66.4</a:t>
          </a:r>
          <a:r>
            <a:rPr lang="ja-JP" altLang="ja-JP" sz="900" b="0" i="0">
              <a:solidFill>
                <a:schemeClr val="dk1"/>
              </a:solidFill>
              <a:effectLst/>
              <a:latin typeface="ＭＳ Ｐゴシック" panose="020B0600070205080204" pitchFamily="50" charset="-128"/>
              <a:ea typeface="ＭＳ Ｐゴシック" panose="020B0600070205080204" pitchFamily="50" charset="-128"/>
              <a:cs typeface="+mn-cs"/>
            </a:rPr>
            <a:t>％と類似団体の中でも高く、全国平均や大阪府平均よりも高い水準で推移している。過去からの行財政改革の流れの中で、投資的経費を抑えてきたことが、有形固定資産減価償却率を高くしている</a:t>
          </a:r>
          <a:r>
            <a:rPr lang="ja-JP" altLang="en-US" sz="900" b="0" i="0">
              <a:solidFill>
                <a:schemeClr val="dk1"/>
              </a:solidFill>
              <a:effectLst/>
              <a:latin typeface="ＭＳ Ｐゴシック" panose="020B0600070205080204" pitchFamily="50" charset="-128"/>
              <a:ea typeface="ＭＳ Ｐゴシック" panose="020B0600070205080204" pitchFamily="50" charset="-128"/>
              <a:cs typeface="+mn-cs"/>
            </a:rPr>
            <a:t>要因となっている</a:t>
          </a:r>
          <a:r>
            <a:rPr lang="ja-JP" altLang="ja-JP" sz="900" b="0" i="0">
              <a:solidFill>
                <a:schemeClr val="dk1"/>
              </a:solidFill>
              <a:effectLst/>
              <a:latin typeface="ＭＳ Ｐゴシック" panose="020B0600070205080204" pitchFamily="50" charset="-128"/>
              <a:ea typeface="ＭＳ Ｐゴシック" panose="020B0600070205080204" pitchFamily="50" charset="-128"/>
              <a:cs typeface="+mn-cs"/>
            </a:rPr>
            <a:t>。</a:t>
          </a:r>
          <a:br>
            <a:rPr lang="ja-JP" altLang="ja-JP" sz="900" b="0" i="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ja-JP" sz="900" b="0" i="0">
              <a:solidFill>
                <a:schemeClr val="dk1"/>
              </a:solidFill>
              <a:effectLst/>
              <a:latin typeface="ＭＳ Ｐゴシック" panose="020B0600070205080204" pitchFamily="50" charset="-128"/>
              <a:ea typeface="ＭＳ Ｐゴシック" panose="020B0600070205080204" pitchFamily="50" charset="-128"/>
              <a:cs typeface="+mn-cs"/>
            </a:rPr>
            <a:t>　今後は、インフラ施設を含めた公共施設等の老朽化対策費用が必要となるため、</a:t>
          </a:r>
          <a:r>
            <a:rPr lang="ja-JP" altLang="en-US" sz="900" b="0" i="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900" b="0" i="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900" b="0" i="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900" b="0" i="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900" b="0" i="0">
              <a:solidFill>
                <a:schemeClr val="dk1"/>
              </a:solidFill>
              <a:effectLst/>
              <a:latin typeface="ＭＳ Ｐゴシック" panose="020B0600070205080204" pitchFamily="50" charset="-128"/>
              <a:ea typeface="ＭＳ Ｐゴシック" panose="020B0600070205080204" pitchFamily="50" charset="-128"/>
              <a:cs typeface="+mn-cs"/>
            </a:rPr>
            <a:t>月に</a:t>
          </a:r>
          <a:r>
            <a:rPr lang="ja-JP" altLang="en-US" sz="900" b="0" i="0">
              <a:solidFill>
                <a:schemeClr val="dk1"/>
              </a:solidFill>
              <a:effectLst/>
              <a:latin typeface="ＭＳ Ｐゴシック" panose="020B0600070205080204" pitchFamily="50" charset="-128"/>
              <a:ea typeface="ＭＳ Ｐゴシック" panose="020B0600070205080204" pitchFamily="50" charset="-128"/>
              <a:cs typeface="+mn-cs"/>
            </a:rPr>
            <a:t>改訂</a:t>
          </a:r>
          <a:r>
            <a:rPr lang="ja-JP" altLang="ja-JP" sz="900" b="0" i="0">
              <a:solidFill>
                <a:schemeClr val="dk1"/>
              </a:solidFill>
              <a:effectLst/>
              <a:latin typeface="ＭＳ Ｐゴシック" panose="020B0600070205080204" pitchFamily="50" charset="-128"/>
              <a:ea typeface="ＭＳ Ｐゴシック" panose="020B0600070205080204" pitchFamily="50" charset="-128"/>
              <a:cs typeface="+mn-cs"/>
            </a:rPr>
            <a:t>した公共施設等総合管理計画及び令和</a:t>
          </a:r>
          <a:r>
            <a:rPr lang="en-US" altLang="ja-JP" sz="900" b="0" i="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900" b="0" i="0">
              <a:solidFill>
                <a:schemeClr val="dk1"/>
              </a:solidFill>
              <a:effectLst/>
              <a:latin typeface="ＭＳ Ｐゴシック" panose="020B0600070205080204" pitchFamily="50" charset="-128"/>
              <a:ea typeface="ＭＳ Ｐゴシック" panose="020B0600070205080204" pitchFamily="50" charset="-128"/>
              <a:cs typeface="+mn-cs"/>
            </a:rPr>
            <a:t>年度に作成した個別施設計画に基づき、適正な維持管理と更新を行っていくことで改善を見込む。</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000-000046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101600</xdr:rowOff>
    </xdr:from>
    <xdr:to>
      <xdr:col>23</xdr:col>
      <xdr:colOff>85090</xdr:colOff>
      <xdr:row>33</xdr:row>
      <xdr:rowOff>110490</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flipV="1">
          <a:off x="4760595" y="455930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000-000048000000}"/>
            </a:ext>
          </a:extLst>
        </xdr:cNvPr>
        <xdr:cNvSpPr txBox="1"/>
      </xdr:nvSpPr>
      <xdr:spPr>
        <a:xfrm>
          <a:off x="4813300" y="577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48277</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000-00004A000000}"/>
            </a:ext>
          </a:extLst>
        </xdr:cNvPr>
        <xdr:cNvSpPr txBox="1"/>
      </xdr:nvSpPr>
      <xdr:spPr>
        <a:xfrm>
          <a:off x="4813300" y="433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101600</xdr:rowOff>
    </xdr:from>
    <xdr:to>
      <xdr:col>23</xdr:col>
      <xdr:colOff>174625</xdr:colOff>
      <xdr:row>26</xdr:row>
      <xdr:rowOff>101600</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455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20655</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000-00004C000000}"/>
            </a:ext>
          </a:extLst>
        </xdr:cNvPr>
        <xdr:cNvSpPr txBox="1"/>
      </xdr:nvSpPr>
      <xdr:spPr>
        <a:xfrm>
          <a:off x="4813300" y="51641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169228</xdr:rowOff>
    </xdr:from>
    <xdr:to>
      <xdr:col>23</xdr:col>
      <xdr:colOff>136525</xdr:colOff>
      <xdr:row>31</xdr:row>
      <xdr:rowOff>99378</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4711700" y="5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4000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77470</xdr:rowOff>
    </xdr:from>
    <xdr:to>
      <xdr:col>15</xdr:col>
      <xdr:colOff>187325</xdr:colOff>
      <xdr:row>31</xdr:row>
      <xdr:rowOff>7620</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3238500" y="52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2476500" y="513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86995</xdr:rowOff>
    </xdr:from>
    <xdr:to>
      <xdr:col>7</xdr:col>
      <xdr:colOff>187325</xdr:colOff>
      <xdr:row>30</xdr:row>
      <xdr:rowOff>17145</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17145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69215</xdr:rowOff>
    </xdr:from>
    <xdr:to>
      <xdr:col>23</xdr:col>
      <xdr:colOff>136525</xdr:colOff>
      <xdr:row>32</xdr:row>
      <xdr:rowOff>170815</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711700" y="55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47642</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000-000058000000}"/>
            </a:ext>
          </a:extLst>
        </xdr:cNvPr>
        <xdr:cNvSpPr txBox="1"/>
      </xdr:nvSpPr>
      <xdr:spPr>
        <a:xfrm>
          <a:off x="4813300" y="55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117792</xdr:rowOff>
    </xdr:from>
    <xdr:to>
      <xdr:col>19</xdr:col>
      <xdr:colOff>187325</xdr:colOff>
      <xdr:row>33</xdr:row>
      <xdr:rowOff>47942</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000500" y="56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120015</xdr:rowOff>
    </xdr:from>
    <xdr:to>
      <xdr:col>23</xdr:col>
      <xdr:colOff>85725</xdr:colOff>
      <xdr:row>32</xdr:row>
      <xdr:rowOff>168592</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flipV="1">
          <a:off x="4051300" y="5606415"/>
          <a:ext cx="7112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85408</xdr:rowOff>
    </xdr:from>
    <xdr:to>
      <xdr:col>15</xdr:col>
      <xdr:colOff>187325</xdr:colOff>
      <xdr:row>33</xdr:row>
      <xdr:rowOff>15558</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3238500" y="557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136208</xdr:rowOff>
    </xdr:from>
    <xdr:to>
      <xdr:col>19</xdr:col>
      <xdr:colOff>136525</xdr:colOff>
      <xdr:row>32</xdr:row>
      <xdr:rowOff>168592</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3289300" y="5622608"/>
          <a:ext cx="762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85408</xdr:rowOff>
    </xdr:from>
    <xdr:to>
      <xdr:col>11</xdr:col>
      <xdr:colOff>187325</xdr:colOff>
      <xdr:row>33</xdr:row>
      <xdr:rowOff>15558</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2476500" y="557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136208</xdr:rowOff>
    </xdr:from>
    <xdr:to>
      <xdr:col>15</xdr:col>
      <xdr:colOff>136525</xdr:colOff>
      <xdr:row>32</xdr:row>
      <xdr:rowOff>136208</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2527300" y="562260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58420</xdr:rowOff>
    </xdr:from>
    <xdr:to>
      <xdr:col>7</xdr:col>
      <xdr:colOff>187325</xdr:colOff>
      <xdr:row>32</xdr:row>
      <xdr:rowOff>160020</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1714500" y="55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109220</xdr:rowOff>
    </xdr:from>
    <xdr:to>
      <xdr:col>11</xdr:col>
      <xdr:colOff>136525</xdr:colOff>
      <xdr:row>32</xdr:row>
      <xdr:rowOff>136208</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1765300" y="5595620"/>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97" name="n_1aveValue有形固定資産減価償却率">
          <a:extLst>
            <a:ext uri="{FF2B5EF4-FFF2-40B4-BE49-F238E27FC236}">
              <a16:creationId xmlns:a16="http://schemas.microsoft.com/office/drawing/2014/main" id="{00000000-0008-0000-0000-000061000000}"/>
            </a:ext>
          </a:extLst>
        </xdr:cNvPr>
        <xdr:cNvSpPr txBox="1"/>
      </xdr:nvSpPr>
      <xdr:spPr>
        <a:xfrm>
          <a:off x="3836044" y="500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24147</xdr:rowOff>
    </xdr:from>
    <xdr:ext cx="405111" cy="259045"/>
    <xdr:sp macro="" textlink="">
      <xdr:nvSpPr>
        <xdr:cNvPr id="98" name="n_2aveValue有形固定資産減価償却率">
          <a:extLst>
            <a:ext uri="{FF2B5EF4-FFF2-40B4-BE49-F238E27FC236}">
              <a16:creationId xmlns:a16="http://schemas.microsoft.com/office/drawing/2014/main" id="{00000000-0008-0000-0000-000062000000}"/>
            </a:ext>
          </a:extLst>
        </xdr:cNvPr>
        <xdr:cNvSpPr txBox="1"/>
      </xdr:nvSpPr>
      <xdr:spPr>
        <a:xfrm>
          <a:off x="3086744" y="49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99" name="n_3aveValue有形固定資産減価償却率">
          <a:extLst>
            <a:ext uri="{FF2B5EF4-FFF2-40B4-BE49-F238E27FC236}">
              <a16:creationId xmlns:a16="http://schemas.microsoft.com/office/drawing/2014/main" id="{00000000-0008-0000-0000-000063000000}"/>
            </a:ext>
          </a:extLst>
        </xdr:cNvPr>
        <xdr:cNvSpPr txBox="1"/>
      </xdr:nvSpPr>
      <xdr:spPr>
        <a:xfrm>
          <a:off x="2324744" y="490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33672</xdr:rowOff>
    </xdr:from>
    <xdr:ext cx="405111" cy="259045"/>
    <xdr:sp macro="" textlink="">
      <xdr:nvSpPr>
        <xdr:cNvPr id="100" name="n_4aveValue有形固定資産減価償却率">
          <a:extLst>
            <a:ext uri="{FF2B5EF4-FFF2-40B4-BE49-F238E27FC236}">
              <a16:creationId xmlns:a16="http://schemas.microsoft.com/office/drawing/2014/main" id="{00000000-0008-0000-0000-000064000000}"/>
            </a:ext>
          </a:extLst>
        </xdr:cNvPr>
        <xdr:cNvSpPr txBox="1"/>
      </xdr:nvSpPr>
      <xdr:spPr>
        <a:xfrm>
          <a:off x="1562744" y="48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39070</xdr:rowOff>
    </xdr:from>
    <xdr:ext cx="405111" cy="259045"/>
    <xdr:sp macro="" textlink="">
      <xdr:nvSpPr>
        <xdr:cNvPr id="101" name="n_1mainValue有形固定資産減価償却率">
          <a:extLst>
            <a:ext uri="{FF2B5EF4-FFF2-40B4-BE49-F238E27FC236}">
              <a16:creationId xmlns:a16="http://schemas.microsoft.com/office/drawing/2014/main" id="{00000000-0008-0000-0000-000065000000}"/>
            </a:ext>
          </a:extLst>
        </xdr:cNvPr>
        <xdr:cNvSpPr txBox="1"/>
      </xdr:nvSpPr>
      <xdr:spPr>
        <a:xfrm>
          <a:off x="3836044" y="569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6685</xdr:rowOff>
    </xdr:from>
    <xdr:ext cx="405111" cy="259045"/>
    <xdr:sp macro="" textlink="">
      <xdr:nvSpPr>
        <xdr:cNvPr id="102" name="n_2mainValue有形固定資産減価償却率">
          <a:extLst>
            <a:ext uri="{FF2B5EF4-FFF2-40B4-BE49-F238E27FC236}">
              <a16:creationId xmlns:a16="http://schemas.microsoft.com/office/drawing/2014/main" id="{00000000-0008-0000-0000-000066000000}"/>
            </a:ext>
          </a:extLst>
        </xdr:cNvPr>
        <xdr:cNvSpPr txBox="1"/>
      </xdr:nvSpPr>
      <xdr:spPr>
        <a:xfrm>
          <a:off x="3086744" y="5664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6685</xdr:rowOff>
    </xdr:from>
    <xdr:ext cx="405111" cy="259045"/>
    <xdr:sp macro="" textlink="">
      <xdr:nvSpPr>
        <xdr:cNvPr id="103" name="n_3mainValue有形固定資産減価償却率">
          <a:extLst>
            <a:ext uri="{FF2B5EF4-FFF2-40B4-BE49-F238E27FC236}">
              <a16:creationId xmlns:a16="http://schemas.microsoft.com/office/drawing/2014/main" id="{00000000-0008-0000-0000-000067000000}"/>
            </a:ext>
          </a:extLst>
        </xdr:cNvPr>
        <xdr:cNvSpPr txBox="1"/>
      </xdr:nvSpPr>
      <xdr:spPr>
        <a:xfrm>
          <a:off x="2324744" y="5664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151147</xdr:rowOff>
    </xdr:from>
    <xdr:ext cx="405111" cy="259045"/>
    <xdr:sp macro="" textlink="">
      <xdr:nvSpPr>
        <xdr:cNvPr id="104" name="n_4mainValue有形固定資産減価償却率">
          <a:extLst>
            <a:ext uri="{FF2B5EF4-FFF2-40B4-BE49-F238E27FC236}">
              <a16:creationId xmlns:a16="http://schemas.microsoft.com/office/drawing/2014/main" id="{00000000-0008-0000-0000-000068000000}"/>
            </a:ext>
          </a:extLst>
        </xdr:cNvPr>
        <xdr:cNvSpPr txBox="1"/>
      </xdr:nvSpPr>
      <xdr:spPr>
        <a:xfrm>
          <a:off x="1562744"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800" b="0" i="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800" b="0" i="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令和元年度まで</a:t>
          </a:r>
          <a:r>
            <a:rPr lang="en-US" altLang="ja-JP" sz="800" b="0" i="0">
              <a:solidFill>
                <a:sysClr val="windowText" lastClr="000000"/>
              </a:solidFill>
              <a:effectLst/>
              <a:latin typeface="ＭＳ Ｐゴシック" panose="020B0600070205080204" pitchFamily="50" charset="-128"/>
              <a:ea typeface="ＭＳ Ｐゴシック" panose="020B0600070205080204" pitchFamily="50" charset="-128"/>
              <a:cs typeface="+mn-cs"/>
            </a:rPr>
            <a:t>6</a:t>
          </a:r>
          <a:r>
            <a:rPr lang="ja-JP" altLang="en-US" sz="8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年間減少していた</a:t>
          </a:r>
          <a:r>
            <a:rPr lang="ja-JP" altLang="ja-JP" sz="800" b="0" i="0">
              <a:solidFill>
                <a:sysClr val="windowText" lastClr="000000"/>
              </a:solidFill>
              <a:effectLst/>
              <a:latin typeface="ＭＳ Ｐゴシック" panose="020B0600070205080204" pitchFamily="50" charset="-128"/>
              <a:ea typeface="ＭＳ Ｐゴシック" panose="020B0600070205080204" pitchFamily="50" charset="-128"/>
              <a:cs typeface="+mn-cs"/>
            </a:rPr>
            <a:t>一般会計等に係る地方債の現在高</a:t>
          </a:r>
          <a:r>
            <a:rPr lang="ja-JP" altLang="en-US" sz="8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について、令和</a:t>
          </a:r>
          <a:r>
            <a:rPr lang="en-US" altLang="ja-JP" sz="800" b="0" i="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lang="ja-JP" altLang="en-US" sz="8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年度は増加したものの、それを上回る公営企業債等繰入見込額の減少により</a:t>
          </a:r>
          <a:r>
            <a:rPr lang="ja-JP" altLang="ja-JP" sz="8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将来負担額が減少した</a:t>
          </a:r>
          <a:r>
            <a:rPr lang="ja-JP" altLang="en-US" sz="8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。加えて、ふるさと納税寄附額の増加によりそれを積み立てた基金残高が増加し、</a:t>
          </a:r>
          <a:r>
            <a:rPr lang="ja-JP" altLang="ja-JP" sz="800" b="0" i="0">
              <a:solidFill>
                <a:sysClr val="windowText" lastClr="000000"/>
              </a:solidFill>
              <a:effectLst/>
              <a:latin typeface="ＭＳ Ｐゴシック" panose="020B0600070205080204" pitchFamily="50" charset="-128"/>
              <a:ea typeface="ＭＳ Ｐゴシック" panose="020B0600070205080204" pitchFamily="50" charset="-128"/>
              <a:cs typeface="+mn-cs"/>
            </a:rPr>
            <a:t>控除項目である充当可能財源</a:t>
          </a:r>
          <a:r>
            <a:rPr lang="ja-JP" altLang="en-US" sz="8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は増加</a:t>
          </a:r>
          <a:r>
            <a:rPr lang="ja-JP" altLang="ja-JP" sz="8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したため、</a:t>
          </a:r>
          <a:r>
            <a:rPr lang="ja-JP" altLang="en-US" sz="8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分子</a:t>
          </a:r>
          <a:r>
            <a:rPr lang="ja-JP" altLang="ja-JP" sz="8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の値は</a:t>
          </a:r>
          <a:r>
            <a:rPr lang="ja-JP" altLang="en-US" sz="800" b="0" i="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lang="ja-JP" altLang="ja-JP" sz="8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した。また、控除項目である経常経費充当一般財源等</a:t>
          </a:r>
          <a:r>
            <a:rPr lang="ja-JP" altLang="en-US" sz="8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は大きく減少したものの、元金償還金も同程度減少していることから</a:t>
          </a:r>
          <a:r>
            <a:rPr lang="ja-JP" altLang="ja-JP" sz="8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、分母の値</a:t>
          </a:r>
          <a:r>
            <a:rPr lang="ja-JP" altLang="en-US" sz="8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は微減にとどまった</a:t>
          </a:r>
          <a:r>
            <a:rPr lang="ja-JP" altLang="ja-JP" sz="800" b="0" i="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8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その結果、</a:t>
          </a:r>
          <a:r>
            <a:rPr lang="ja-JP" altLang="ja-JP" sz="800" b="0" i="0">
              <a:solidFill>
                <a:sysClr val="windowText" lastClr="000000"/>
              </a:solidFill>
              <a:effectLst/>
              <a:latin typeface="ＭＳ Ｐゴシック" panose="020B0600070205080204" pitchFamily="50" charset="-128"/>
              <a:ea typeface="ＭＳ Ｐゴシック" panose="020B0600070205080204" pitchFamily="50" charset="-128"/>
              <a:cs typeface="+mn-cs"/>
            </a:rPr>
            <a:t>昨年</a:t>
          </a:r>
          <a:r>
            <a:rPr lang="ja-JP" altLang="en-US" sz="8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度</a:t>
          </a:r>
          <a:r>
            <a:rPr lang="ja-JP" altLang="ja-JP" sz="8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より数値は</a:t>
          </a:r>
          <a:r>
            <a:rPr lang="en-US" altLang="ja-JP" sz="800" b="0" i="0">
              <a:solidFill>
                <a:sysClr val="windowText" lastClr="000000"/>
              </a:solidFill>
              <a:effectLst/>
              <a:latin typeface="ＭＳ Ｐゴシック" panose="020B0600070205080204" pitchFamily="50" charset="-128"/>
              <a:ea typeface="ＭＳ Ｐゴシック" panose="020B0600070205080204" pitchFamily="50" charset="-128"/>
              <a:cs typeface="+mn-cs"/>
            </a:rPr>
            <a:t>28.0</a:t>
          </a:r>
          <a:r>
            <a:rPr lang="ja-JP" altLang="ja-JP" sz="8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800" b="0" i="0">
              <a:solidFill>
                <a:sysClr val="windowText" lastClr="000000"/>
              </a:solidFill>
              <a:effectLst/>
              <a:latin typeface="ＭＳ Ｐゴシック" panose="020B0600070205080204" pitchFamily="50" charset="-128"/>
              <a:ea typeface="ＭＳ Ｐゴシック" panose="020B0600070205080204" pitchFamily="50" charset="-128"/>
              <a:cs typeface="+mn-cs"/>
            </a:rPr>
            <a:t>改善することとなった</a:t>
          </a:r>
          <a:r>
            <a:rPr lang="ja-JP" altLang="ja-JP" sz="800" b="0" i="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。類似団体内平均値は上回っているものの、大阪府及び全国平均を下回っており、適正な数値を保っている。</a:t>
          </a:r>
          <a:endParaRPr lang="ja-JP" altLang="ja-JP" sz="8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800" b="0" i="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800" b="0" i="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今後もビルドアンドスクラップの徹底による歳出の抑制に努めるとともに、適正な市債発行を行い、債務償還比率が急激に</a:t>
          </a:r>
          <a:r>
            <a:rPr lang="ja-JP" altLang="ja-JP" sz="870" b="0" i="0">
              <a:solidFill>
                <a:sysClr val="windowText" lastClr="000000"/>
              </a:solidFill>
              <a:effectLst/>
              <a:latin typeface="ＭＳ Ｐゴシック" panose="020B0600070205080204" pitchFamily="50" charset="-128"/>
              <a:ea typeface="ＭＳ Ｐゴシック" panose="020B0600070205080204" pitchFamily="50" charset="-128"/>
              <a:cs typeface="+mn-cs"/>
            </a:rPr>
            <a:t>上がらない</a:t>
          </a:r>
          <a:r>
            <a:rPr lang="ja-JP" altLang="ja-JP" sz="8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よう努めていく。 </a:t>
          </a:r>
          <a:r>
            <a:rPr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lang="ja-JP" altLang="ja-JP" sz="8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000-000084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148272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flipV="1">
          <a:off x="14793595" y="4541308"/>
          <a:ext cx="1269" cy="1264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152099</xdr:rowOff>
    </xdr:from>
    <xdr:ext cx="560923" cy="259045"/>
    <xdr:sp macro="" textlink="">
      <xdr:nvSpPr>
        <xdr:cNvPr id="134" name="債務償還比率最小値テキスト">
          <a:extLst>
            <a:ext uri="{FF2B5EF4-FFF2-40B4-BE49-F238E27FC236}">
              <a16:creationId xmlns:a16="http://schemas.microsoft.com/office/drawing/2014/main" id="{00000000-0008-0000-0000-000086000000}"/>
            </a:ext>
          </a:extLst>
        </xdr:cNvPr>
        <xdr:cNvSpPr txBox="1"/>
      </xdr:nvSpPr>
      <xdr:spPr>
        <a:xfrm>
          <a:off x="14846300" y="58099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148272</xdr:rowOff>
    </xdr:from>
    <xdr:to>
      <xdr:col>76</xdr:col>
      <xdr:colOff>111125</xdr:colOff>
      <xdr:row>33</xdr:row>
      <xdr:rowOff>148272</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4706600" y="580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00000000-0008-0000-0000-000088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44093</xdr:rowOff>
    </xdr:from>
    <xdr:ext cx="469744" cy="259045"/>
    <xdr:sp macro="" textlink="">
      <xdr:nvSpPr>
        <xdr:cNvPr id="138" name="債務償還比率平均値テキスト">
          <a:extLst>
            <a:ext uri="{FF2B5EF4-FFF2-40B4-BE49-F238E27FC236}">
              <a16:creationId xmlns:a16="http://schemas.microsoft.com/office/drawing/2014/main" id="{00000000-0008-0000-0000-00008A000000}"/>
            </a:ext>
          </a:extLst>
        </xdr:cNvPr>
        <xdr:cNvSpPr txBox="1"/>
      </xdr:nvSpPr>
      <xdr:spPr>
        <a:xfrm>
          <a:off x="14846300" y="5016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21216</xdr:rowOff>
    </xdr:from>
    <xdr:to>
      <xdr:col>76</xdr:col>
      <xdr:colOff>73025</xdr:colOff>
      <xdr:row>30</xdr:row>
      <xdr:rowOff>122816</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4744700" y="516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161601</xdr:rowOff>
    </xdr:from>
    <xdr:to>
      <xdr:col>72</xdr:col>
      <xdr:colOff>123825</xdr:colOff>
      <xdr:row>30</xdr:row>
      <xdr:rowOff>91751</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4033500" y="513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139771</xdr:rowOff>
    </xdr:from>
    <xdr:to>
      <xdr:col>68</xdr:col>
      <xdr:colOff>123825</xdr:colOff>
      <xdr:row>30</xdr:row>
      <xdr:rowOff>69921</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3271500" y="511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163999</xdr:rowOff>
    </xdr:from>
    <xdr:to>
      <xdr:col>64</xdr:col>
      <xdr:colOff>123825</xdr:colOff>
      <xdr:row>30</xdr:row>
      <xdr:rowOff>94149</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2509500" y="5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8862</xdr:rowOff>
    </xdr:from>
    <xdr:to>
      <xdr:col>60</xdr:col>
      <xdr:colOff>123825</xdr:colOff>
      <xdr:row>30</xdr:row>
      <xdr:rowOff>110462</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1747500" y="515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22416</xdr:rowOff>
    </xdr:from>
    <xdr:to>
      <xdr:col>76</xdr:col>
      <xdr:colOff>73025</xdr:colOff>
      <xdr:row>30</xdr:row>
      <xdr:rowOff>124016</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4744700" y="516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843</xdr:rowOff>
    </xdr:from>
    <xdr:ext cx="469744" cy="259045"/>
    <xdr:sp macro="" textlink="">
      <xdr:nvSpPr>
        <xdr:cNvPr id="150" name="債務償還比率該当値テキスト">
          <a:extLst>
            <a:ext uri="{FF2B5EF4-FFF2-40B4-BE49-F238E27FC236}">
              <a16:creationId xmlns:a16="http://schemas.microsoft.com/office/drawing/2014/main" id="{00000000-0008-0000-0000-000096000000}"/>
            </a:ext>
          </a:extLst>
        </xdr:cNvPr>
        <xdr:cNvSpPr txBox="1"/>
      </xdr:nvSpPr>
      <xdr:spPr>
        <a:xfrm>
          <a:off x="14846300" y="5144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56000</xdr:rowOff>
    </xdr:from>
    <xdr:to>
      <xdr:col>72</xdr:col>
      <xdr:colOff>123825</xdr:colOff>
      <xdr:row>30</xdr:row>
      <xdr:rowOff>157600</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4033500" y="519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73216</xdr:rowOff>
    </xdr:from>
    <xdr:to>
      <xdr:col>76</xdr:col>
      <xdr:colOff>22225</xdr:colOff>
      <xdr:row>30</xdr:row>
      <xdr:rowOff>106800</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4084300" y="5216716"/>
          <a:ext cx="711200" cy="3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153924</xdr:rowOff>
    </xdr:from>
    <xdr:to>
      <xdr:col>68</xdr:col>
      <xdr:colOff>123825</xdr:colOff>
      <xdr:row>30</xdr:row>
      <xdr:rowOff>84074</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3271500" y="512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33274</xdr:rowOff>
    </xdr:from>
    <xdr:to>
      <xdr:col>72</xdr:col>
      <xdr:colOff>73025</xdr:colOff>
      <xdr:row>30</xdr:row>
      <xdr:rowOff>106800</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3322300" y="5176774"/>
          <a:ext cx="762000" cy="7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22775</xdr:rowOff>
    </xdr:from>
    <xdr:to>
      <xdr:col>64</xdr:col>
      <xdr:colOff>123825</xdr:colOff>
      <xdr:row>30</xdr:row>
      <xdr:rowOff>124375</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2509500" y="516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33274</xdr:rowOff>
    </xdr:from>
    <xdr:to>
      <xdr:col>68</xdr:col>
      <xdr:colOff>73025</xdr:colOff>
      <xdr:row>30</xdr:row>
      <xdr:rowOff>73575</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2560300" y="5176774"/>
          <a:ext cx="762000" cy="4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43166</xdr:rowOff>
    </xdr:from>
    <xdr:to>
      <xdr:col>60</xdr:col>
      <xdr:colOff>123825</xdr:colOff>
      <xdr:row>30</xdr:row>
      <xdr:rowOff>144766</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1747500" y="51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73575</xdr:rowOff>
    </xdr:from>
    <xdr:to>
      <xdr:col>64</xdr:col>
      <xdr:colOff>73025</xdr:colOff>
      <xdr:row>30</xdr:row>
      <xdr:rowOff>93966</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1798300" y="5217075"/>
          <a:ext cx="7620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108278</xdr:rowOff>
    </xdr:from>
    <xdr:ext cx="469744" cy="259045"/>
    <xdr:sp macro="" textlink="">
      <xdr:nvSpPr>
        <xdr:cNvPr id="159" name="n_1aveValue債務償還比率">
          <a:extLst>
            <a:ext uri="{FF2B5EF4-FFF2-40B4-BE49-F238E27FC236}">
              <a16:creationId xmlns:a16="http://schemas.microsoft.com/office/drawing/2014/main" id="{00000000-0008-0000-0000-00009F000000}"/>
            </a:ext>
          </a:extLst>
        </xdr:cNvPr>
        <xdr:cNvSpPr txBox="1"/>
      </xdr:nvSpPr>
      <xdr:spPr>
        <a:xfrm>
          <a:off x="13836727" y="490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86448</xdr:rowOff>
    </xdr:from>
    <xdr:ext cx="469744" cy="259045"/>
    <xdr:sp macro="" textlink="">
      <xdr:nvSpPr>
        <xdr:cNvPr id="160" name="n_2aveValue債務償還比率">
          <a:extLst>
            <a:ext uri="{FF2B5EF4-FFF2-40B4-BE49-F238E27FC236}">
              <a16:creationId xmlns:a16="http://schemas.microsoft.com/office/drawing/2014/main" id="{00000000-0008-0000-0000-0000A0000000}"/>
            </a:ext>
          </a:extLst>
        </xdr:cNvPr>
        <xdr:cNvSpPr txBox="1"/>
      </xdr:nvSpPr>
      <xdr:spPr>
        <a:xfrm>
          <a:off x="13087427" y="488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110676</xdr:rowOff>
    </xdr:from>
    <xdr:ext cx="469744" cy="259045"/>
    <xdr:sp macro="" textlink="">
      <xdr:nvSpPr>
        <xdr:cNvPr id="161" name="n_3aveValue債務償還比率">
          <a:extLst>
            <a:ext uri="{FF2B5EF4-FFF2-40B4-BE49-F238E27FC236}">
              <a16:creationId xmlns:a16="http://schemas.microsoft.com/office/drawing/2014/main" id="{00000000-0008-0000-0000-0000A1000000}"/>
            </a:ext>
          </a:extLst>
        </xdr:cNvPr>
        <xdr:cNvSpPr txBox="1"/>
      </xdr:nvSpPr>
      <xdr:spPr>
        <a:xfrm>
          <a:off x="12325427" y="491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126989</xdr:rowOff>
    </xdr:from>
    <xdr:ext cx="469744" cy="259045"/>
    <xdr:sp macro="" textlink="">
      <xdr:nvSpPr>
        <xdr:cNvPr id="162" name="n_4aveValue債務償還比率">
          <a:extLst>
            <a:ext uri="{FF2B5EF4-FFF2-40B4-BE49-F238E27FC236}">
              <a16:creationId xmlns:a16="http://schemas.microsoft.com/office/drawing/2014/main" id="{00000000-0008-0000-0000-0000A2000000}"/>
            </a:ext>
          </a:extLst>
        </xdr:cNvPr>
        <xdr:cNvSpPr txBox="1"/>
      </xdr:nvSpPr>
      <xdr:spPr>
        <a:xfrm>
          <a:off x="11563427" y="492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148727</xdr:rowOff>
    </xdr:from>
    <xdr:ext cx="469744" cy="259045"/>
    <xdr:sp macro="" textlink="">
      <xdr:nvSpPr>
        <xdr:cNvPr id="163" name="n_1mainValue債務償還比率">
          <a:extLst>
            <a:ext uri="{FF2B5EF4-FFF2-40B4-BE49-F238E27FC236}">
              <a16:creationId xmlns:a16="http://schemas.microsoft.com/office/drawing/2014/main" id="{00000000-0008-0000-0000-0000A3000000}"/>
            </a:ext>
          </a:extLst>
        </xdr:cNvPr>
        <xdr:cNvSpPr txBox="1"/>
      </xdr:nvSpPr>
      <xdr:spPr>
        <a:xfrm>
          <a:off x="13836727" y="529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75201</xdr:rowOff>
    </xdr:from>
    <xdr:ext cx="469744" cy="259045"/>
    <xdr:sp macro="" textlink="">
      <xdr:nvSpPr>
        <xdr:cNvPr id="164" name="n_2mainValue債務償還比率">
          <a:extLst>
            <a:ext uri="{FF2B5EF4-FFF2-40B4-BE49-F238E27FC236}">
              <a16:creationId xmlns:a16="http://schemas.microsoft.com/office/drawing/2014/main" id="{00000000-0008-0000-0000-0000A4000000}"/>
            </a:ext>
          </a:extLst>
        </xdr:cNvPr>
        <xdr:cNvSpPr txBox="1"/>
      </xdr:nvSpPr>
      <xdr:spPr>
        <a:xfrm>
          <a:off x="13087427" y="52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115502</xdr:rowOff>
    </xdr:from>
    <xdr:ext cx="469744" cy="259045"/>
    <xdr:sp macro="" textlink="">
      <xdr:nvSpPr>
        <xdr:cNvPr id="165" name="n_3mainValue債務償還比率">
          <a:extLst>
            <a:ext uri="{FF2B5EF4-FFF2-40B4-BE49-F238E27FC236}">
              <a16:creationId xmlns:a16="http://schemas.microsoft.com/office/drawing/2014/main" id="{00000000-0008-0000-0000-0000A5000000}"/>
            </a:ext>
          </a:extLst>
        </xdr:cNvPr>
        <xdr:cNvSpPr txBox="1"/>
      </xdr:nvSpPr>
      <xdr:spPr>
        <a:xfrm>
          <a:off x="12325427" y="525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135893</xdr:rowOff>
    </xdr:from>
    <xdr:ext cx="469744" cy="259045"/>
    <xdr:sp macro="" textlink="">
      <xdr:nvSpPr>
        <xdr:cNvPr id="166" name="n_4mainValue債務償還比率">
          <a:extLst>
            <a:ext uri="{FF2B5EF4-FFF2-40B4-BE49-F238E27FC236}">
              <a16:creationId xmlns:a16="http://schemas.microsoft.com/office/drawing/2014/main" id="{00000000-0008-0000-0000-0000A6000000}"/>
            </a:ext>
          </a:extLst>
        </xdr:cNvPr>
        <xdr:cNvSpPr txBox="1"/>
      </xdr:nvSpPr>
      <xdr:spPr>
        <a:xfrm>
          <a:off x="11563427" y="527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000-0000A7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000-0000A8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119,452
116,588
18.27
61,797,678
60,587,115
1,087,365
24,749,858
34,532,788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40</xdr:row>
      <xdr:rowOff>149352</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85978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130573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131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107696</xdr:rowOff>
    </xdr:from>
    <xdr:to>
      <xdr:col>24</xdr:col>
      <xdr:colOff>114300</xdr:colOff>
      <xdr:row>37</xdr:row>
      <xdr:rowOff>37846</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45974</xdr:rowOff>
    </xdr:from>
    <xdr:to>
      <xdr:col>15</xdr:col>
      <xdr:colOff>101600</xdr:colOff>
      <xdr:row>36</xdr:row>
      <xdr:rowOff>147574</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xdr:rowOff>
    </xdr:from>
    <xdr:to>
      <xdr:col>10</xdr:col>
      <xdr:colOff>165100</xdr:colOff>
      <xdr:row>36</xdr:row>
      <xdr:rowOff>108712</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48260</xdr:rowOff>
    </xdr:from>
    <xdr:to>
      <xdr:col>24</xdr:col>
      <xdr:colOff>114300</xdr:colOff>
      <xdr:row>39</xdr:row>
      <xdr:rowOff>149860</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26687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162560</xdr:rowOff>
    </xdr:from>
    <xdr:to>
      <xdr:col>20</xdr:col>
      <xdr:colOff>38100</xdr:colOff>
      <xdr:row>40</xdr:row>
      <xdr:rowOff>92710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99060</xdr:rowOff>
    </xdr:from>
    <xdr:to>
      <xdr:col>24</xdr:col>
      <xdr:colOff>63500</xdr:colOff>
      <xdr:row>40</xdr:row>
      <xdr:rowOff>41910</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flipV="1">
          <a:off x="3797300" y="678561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169418</xdr:rowOff>
    </xdr:from>
    <xdr:to>
      <xdr:col>15</xdr:col>
      <xdr:colOff>101600</xdr:colOff>
      <xdr:row>40</xdr:row>
      <xdr:rowOff>99568</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41910</xdr:rowOff>
    </xdr:from>
    <xdr:to>
      <xdr:col>19</xdr:col>
      <xdr:colOff>177800</xdr:colOff>
      <xdr:row>40</xdr:row>
      <xdr:rowOff>48768</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2908300" y="689991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41402</xdr:rowOff>
    </xdr:from>
    <xdr:to>
      <xdr:col>10</xdr:col>
      <xdr:colOff>165100</xdr:colOff>
      <xdr:row>40</xdr:row>
      <xdr:rowOff>143002</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8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48768</xdr:rowOff>
    </xdr:from>
    <xdr:to>
      <xdr:col>15</xdr:col>
      <xdr:colOff>50800</xdr:colOff>
      <xdr:row>40</xdr:row>
      <xdr:rowOff>92202</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019300" y="690676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167132</xdr:rowOff>
    </xdr:from>
    <xdr:to>
      <xdr:col>6</xdr:col>
      <xdr:colOff>38100</xdr:colOff>
      <xdr:row>39</xdr:row>
      <xdr:rowOff>97282</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46482</xdr:rowOff>
    </xdr:from>
    <xdr:to>
      <xdr:col>10</xdr:col>
      <xdr:colOff>114300</xdr:colOff>
      <xdr:row>40</xdr:row>
      <xdr:rowOff>92202</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673303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29227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164101</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599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125239</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84091</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83837</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90695</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94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134129</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99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88409</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677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62636</xdr:rowOff>
    </xdr:from>
    <xdr:to>
      <xdr:col>54</xdr:col>
      <xdr:colOff>189865</xdr:colOff>
      <xdr:row>41</xdr:row>
      <xdr:rowOff>75209</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891936"/>
          <a:ext cx="0" cy="1212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79036</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0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75209</xdr:rowOff>
    </xdr:from>
    <xdr:to>
      <xdr:col>55</xdr:col>
      <xdr:colOff>88900</xdr:colOff>
      <xdr:row>41</xdr:row>
      <xdr:rowOff>75209</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0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9313</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6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62636</xdr:rowOff>
    </xdr:from>
    <xdr:to>
      <xdr:col>55</xdr:col>
      <xdr:colOff>88900</xdr:colOff>
      <xdr:row>34</xdr:row>
      <xdr:rowOff>62636</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89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16730</xdr:rowOff>
    </xdr:from>
    <xdr:ext cx="469744"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360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165379</xdr:rowOff>
    </xdr:from>
    <xdr:to>
      <xdr:col>50</xdr:col>
      <xdr:colOff>165100</xdr:colOff>
      <xdr:row>38</xdr:row>
      <xdr:rowOff>95529</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5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163932</xdr:rowOff>
    </xdr:from>
    <xdr:to>
      <xdr:col>46</xdr:col>
      <xdr:colOff>38100</xdr:colOff>
      <xdr:row>38</xdr:row>
      <xdr:rowOff>94082</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11761</xdr:rowOff>
    </xdr:from>
    <xdr:to>
      <xdr:col>41</xdr:col>
      <xdr:colOff>101600</xdr:colOff>
      <xdr:row>38</xdr:row>
      <xdr:rowOff>113361</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125450</xdr:rowOff>
    </xdr:from>
    <xdr:to>
      <xdr:col>36</xdr:col>
      <xdr:colOff>165100</xdr:colOff>
      <xdr:row>38</xdr:row>
      <xdr:rowOff>55600</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24409</xdr:rowOff>
    </xdr:from>
    <xdr:to>
      <xdr:col>55</xdr:col>
      <xdr:colOff>50800</xdr:colOff>
      <xdr:row>41</xdr:row>
      <xdr:rowOff>126009</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705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110786</xdr:rowOff>
    </xdr:from>
    <xdr:ext cx="469744"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96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25629</xdr:rowOff>
    </xdr:from>
    <xdr:to>
      <xdr:col>50</xdr:col>
      <xdr:colOff>165100</xdr:colOff>
      <xdr:row>41</xdr:row>
      <xdr:rowOff>127229</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05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75209</xdr:rowOff>
    </xdr:from>
    <xdr:to>
      <xdr:col>55</xdr:col>
      <xdr:colOff>0</xdr:colOff>
      <xdr:row>41</xdr:row>
      <xdr:rowOff>76429</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104659"/>
          <a:ext cx="8382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26619</xdr:rowOff>
    </xdr:from>
    <xdr:to>
      <xdr:col>46</xdr:col>
      <xdr:colOff>38100</xdr:colOff>
      <xdr:row>41</xdr:row>
      <xdr:rowOff>128219</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05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76429</xdr:rowOff>
    </xdr:from>
    <xdr:to>
      <xdr:col>50</xdr:col>
      <xdr:colOff>114300</xdr:colOff>
      <xdr:row>41</xdr:row>
      <xdr:rowOff>77419</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7105879"/>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28448</xdr:rowOff>
    </xdr:from>
    <xdr:to>
      <xdr:col>41</xdr:col>
      <xdr:colOff>101600</xdr:colOff>
      <xdr:row>41</xdr:row>
      <xdr:rowOff>130048</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05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77419</xdr:rowOff>
    </xdr:from>
    <xdr:to>
      <xdr:col>45</xdr:col>
      <xdr:colOff>177800</xdr:colOff>
      <xdr:row>41</xdr:row>
      <xdr:rowOff>79248</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710686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29439</xdr:rowOff>
    </xdr:from>
    <xdr:to>
      <xdr:col>36</xdr:col>
      <xdr:colOff>165100</xdr:colOff>
      <xdr:row>41</xdr:row>
      <xdr:rowOff>131039</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705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79248</xdr:rowOff>
    </xdr:from>
    <xdr:to>
      <xdr:col>41</xdr:col>
      <xdr:colOff>50800</xdr:colOff>
      <xdr:row>41</xdr:row>
      <xdr:rowOff>80239</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7108698"/>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112056</xdr:rowOff>
    </xdr:from>
    <xdr:ext cx="469744"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91727" y="628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110608</xdr:rowOff>
    </xdr:from>
    <xdr:ext cx="469744"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515427" y="62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129887</xdr:rowOff>
    </xdr:from>
    <xdr:ext cx="469744"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6264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72127</xdr:rowOff>
    </xdr:from>
    <xdr:ext cx="469744"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37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118356</xdr:rowOff>
    </xdr:from>
    <xdr:ext cx="469744"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91727" y="714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119346</xdr:rowOff>
    </xdr:from>
    <xdr:ext cx="469744"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515427" y="714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121175</xdr:rowOff>
    </xdr:from>
    <xdr:ext cx="469744"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626427"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122166</xdr:rowOff>
    </xdr:from>
    <xdr:ext cx="469744"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37427" y="715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1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63</xdr:row>
      <xdr:rowOff>125730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flipV="1">
          <a:off x="4634865" y="9558746"/>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100-0000AD000000}"/>
            </a:ext>
          </a:extLst>
        </xdr:cNvPr>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100-0000AF000000}"/>
            </a:ext>
          </a:extLst>
        </xdr:cNvPr>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40294</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100-0000B1000000}"/>
            </a:ext>
          </a:extLst>
        </xdr:cNvPr>
        <xdr:cNvSpPr txBox="1"/>
      </xdr:nvSpPr>
      <xdr:spPr>
        <a:xfrm>
          <a:off x="4673600" y="1015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61867</xdr:rowOff>
    </xdr:from>
    <xdr:to>
      <xdr:col>24</xdr:col>
      <xdr:colOff>114300</xdr:colOff>
      <xdr:row>59</xdr:row>
      <xdr:rowOff>163467</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4584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32476</xdr:rowOff>
    </xdr:from>
    <xdr:to>
      <xdr:col>20</xdr:col>
      <xdr:colOff>38100</xdr:colOff>
      <xdr:row>59</xdr:row>
      <xdr:rowOff>134076</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3746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119017</xdr:rowOff>
    </xdr:from>
    <xdr:to>
      <xdr:col>15</xdr:col>
      <xdr:colOff>101600</xdr:colOff>
      <xdr:row>59</xdr:row>
      <xdr:rowOff>49167</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2857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79828</xdr:rowOff>
    </xdr:from>
    <xdr:to>
      <xdr:col>6</xdr:col>
      <xdr:colOff>38100</xdr:colOff>
      <xdr:row>59</xdr:row>
      <xdr:rowOff>9978</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079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52070</xdr:rowOff>
    </xdr:from>
    <xdr:to>
      <xdr:col>24</xdr:col>
      <xdr:colOff>114300</xdr:colOff>
      <xdr:row>57</xdr:row>
      <xdr:rowOff>153670</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45847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74947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100-0000BD000000}"/>
            </a:ext>
          </a:extLst>
        </xdr:cNvPr>
        <xdr:cNvSpPr txBox="1"/>
      </xdr:nvSpPr>
      <xdr:spPr>
        <a:xfrm>
          <a:off x="4673600"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168003</xdr:rowOff>
    </xdr:from>
    <xdr:to>
      <xdr:col>20</xdr:col>
      <xdr:colOff>38100</xdr:colOff>
      <xdr:row>57</xdr:row>
      <xdr:rowOff>98153</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37465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47353</xdr:rowOff>
    </xdr:from>
    <xdr:to>
      <xdr:col>24</xdr:col>
      <xdr:colOff>63500</xdr:colOff>
      <xdr:row>57</xdr:row>
      <xdr:rowOff>102870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3797300" y="982000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112485</xdr:rowOff>
    </xdr:from>
    <xdr:to>
      <xdr:col>15</xdr:col>
      <xdr:colOff>101600</xdr:colOff>
      <xdr:row>57</xdr:row>
      <xdr:rowOff>42635</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2857500" y="97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163285</xdr:rowOff>
    </xdr:from>
    <xdr:to>
      <xdr:col>19</xdr:col>
      <xdr:colOff>177800</xdr:colOff>
      <xdr:row>57</xdr:row>
      <xdr:rowOff>47353</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908300" y="9764485"/>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43906</xdr:rowOff>
    </xdr:from>
    <xdr:to>
      <xdr:col>10</xdr:col>
      <xdr:colOff>165100</xdr:colOff>
      <xdr:row>58</xdr:row>
      <xdr:rowOff>145506</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9685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163285</xdr:rowOff>
    </xdr:from>
    <xdr:to>
      <xdr:col>15</xdr:col>
      <xdr:colOff>50800</xdr:colOff>
      <xdr:row>58</xdr:row>
      <xdr:rowOff>94706</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flipV="1">
          <a:off x="2019300" y="9764485"/>
          <a:ext cx="889000" cy="2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125203</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5820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40294</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7057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169290</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8167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26505</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927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114680</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954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59162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948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162033</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103350</xdr:rowOff>
    </xdr:from>
    <xdr:to>
      <xdr:col>54</xdr:col>
      <xdr:colOff>189865</xdr:colOff>
      <xdr:row>64</xdr:row>
      <xdr:rowOff>63084</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533100"/>
          <a:ext cx="0" cy="15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66911</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3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63084</xdr:rowOff>
    </xdr:from>
    <xdr:to>
      <xdr:col>55</xdr:col>
      <xdr:colOff>88900</xdr:colOff>
      <xdr:row>64</xdr:row>
      <xdr:rowOff>63084</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3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50027</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30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103350</xdr:rowOff>
    </xdr:from>
    <xdr:to>
      <xdr:col>55</xdr:col>
      <xdr:colOff>88900</xdr:colOff>
      <xdr:row>55</xdr:row>
      <xdr:rowOff>103350</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53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148279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435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125402</xdr:rowOff>
    </xdr:from>
    <xdr:to>
      <xdr:col>55</xdr:col>
      <xdr:colOff>50800</xdr:colOff>
      <xdr:row>62</xdr:row>
      <xdr:rowOff>55552</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58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142099</xdr:rowOff>
    </xdr:from>
    <xdr:to>
      <xdr:col>50</xdr:col>
      <xdr:colOff>165100</xdr:colOff>
      <xdr:row>62</xdr:row>
      <xdr:rowOff>72249</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134836</xdr:rowOff>
    </xdr:from>
    <xdr:to>
      <xdr:col>46</xdr:col>
      <xdr:colOff>38100</xdr:colOff>
      <xdr:row>62</xdr:row>
      <xdr:rowOff>64986</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147955</xdr:rowOff>
    </xdr:from>
    <xdr:to>
      <xdr:col>41</xdr:col>
      <xdr:colOff>101600</xdr:colOff>
      <xdr:row>62</xdr:row>
      <xdr:rowOff>78105</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164319</xdr:rowOff>
    </xdr:from>
    <xdr:to>
      <xdr:col>36</xdr:col>
      <xdr:colOff>165100</xdr:colOff>
      <xdr:row>62</xdr:row>
      <xdr:rowOff>94469</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85508</xdr:rowOff>
    </xdr:from>
    <xdr:to>
      <xdr:col>55</xdr:col>
      <xdr:colOff>50800</xdr:colOff>
      <xdr:row>64</xdr:row>
      <xdr:rowOff>15658</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88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435</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80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86654</xdr:rowOff>
    </xdr:from>
    <xdr:to>
      <xdr:col>50</xdr:col>
      <xdr:colOff>165100</xdr:colOff>
      <xdr:row>64</xdr:row>
      <xdr:rowOff>16804</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88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136308</xdr:rowOff>
    </xdr:from>
    <xdr:to>
      <xdr:col>55</xdr:col>
      <xdr:colOff>0</xdr:colOff>
      <xdr:row>63</xdr:row>
      <xdr:rowOff>137454</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937658"/>
          <a:ext cx="838200" cy="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87301</xdr:rowOff>
    </xdr:from>
    <xdr:to>
      <xdr:col>46</xdr:col>
      <xdr:colOff>38100</xdr:colOff>
      <xdr:row>64</xdr:row>
      <xdr:rowOff>17451</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8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137454</xdr:rowOff>
    </xdr:from>
    <xdr:to>
      <xdr:col>50</xdr:col>
      <xdr:colOff>114300</xdr:colOff>
      <xdr:row>63</xdr:row>
      <xdr:rowOff>138101</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938804"/>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116411</xdr:rowOff>
    </xdr:from>
    <xdr:to>
      <xdr:col>41</xdr:col>
      <xdr:colOff>101600</xdr:colOff>
      <xdr:row>64</xdr:row>
      <xdr:rowOff>46561</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91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138101</xdr:rowOff>
    </xdr:from>
    <xdr:to>
      <xdr:col>45</xdr:col>
      <xdr:colOff>177800</xdr:colOff>
      <xdr:row>63</xdr:row>
      <xdr:rowOff>167211</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939451"/>
          <a:ext cx="889000" cy="2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88776</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9327095" y="1037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81513</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84507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94632</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7561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110996</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6672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7931</xdr:rowOff>
    </xdr:from>
    <xdr:ext cx="534377" cy="259045"/>
    <xdr:sp macro="" textlink="">
      <xdr:nvSpPr>
        <xdr:cNvPr id="256" name="n_1main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59411" y="1098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8578</xdr:rowOff>
    </xdr:from>
    <xdr:ext cx="534377" cy="259045"/>
    <xdr:sp macro="" textlink="">
      <xdr:nvSpPr>
        <xdr:cNvPr id="257" name="n_2main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83111" y="1098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37688</xdr:rowOff>
    </xdr:from>
    <xdr:ext cx="534377" cy="259045"/>
    <xdr:sp macro="" textlink="">
      <xdr:nvSpPr>
        <xdr:cNvPr id="258" name="n_3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94111" y="1101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00000000-0008-0000-0100-00001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161925</xdr:rowOff>
    </xdr:from>
    <xdr:to>
      <xdr:col>24</xdr:col>
      <xdr:colOff>62865</xdr:colOff>
      <xdr:row>85</xdr:row>
      <xdr:rowOff>11430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flipV="1">
          <a:off x="4634865" y="1336357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15257</xdr:rowOff>
    </xdr:from>
    <xdr:ext cx="405111" cy="259045"/>
    <xdr:sp macro="" textlink="">
      <xdr:nvSpPr>
        <xdr:cNvPr id="284" name="【公営住宅】&#10;有形固定資産減価償却率最小値テキスト">
          <a:extLst>
            <a:ext uri="{FF2B5EF4-FFF2-40B4-BE49-F238E27FC236}">
              <a16:creationId xmlns:a16="http://schemas.microsoft.com/office/drawing/2014/main" id="{00000000-0008-0000-0100-00001C010000}"/>
            </a:ext>
          </a:extLst>
        </xdr:cNvPr>
        <xdr:cNvSpPr txBox="1"/>
      </xdr:nvSpPr>
      <xdr:spPr>
        <a:xfrm>
          <a:off x="46736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xdr:rowOff>
    </xdr:from>
    <xdr:to>
      <xdr:col>24</xdr:col>
      <xdr:colOff>152400</xdr:colOff>
      <xdr:row>85</xdr:row>
      <xdr:rowOff>11430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4546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108602</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00000000-0008-0000-0100-00001E010000}"/>
            </a:ext>
          </a:extLst>
        </xdr:cNvPr>
        <xdr:cNvSpPr txBox="1"/>
      </xdr:nvSpPr>
      <xdr:spPr>
        <a:xfrm>
          <a:off x="4673600" y="1313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161925</xdr:rowOff>
    </xdr:from>
    <xdr:to>
      <xdr:col>24</xdr:col>
      <xdr:colOff>152400</xdr:colOff>
      <xdr:row>77</xdr:row>
      <xdr:rowOff>161925</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4546600" y="1336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51452</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00000000-0008-0000-0100-000020010000}"/>
            </a:ext>
          </a:extLst>
        </xdr:cNvPr>
        <xdr:cNvSpPr txBox="1"/>
      </xdr:nvSpPr>
      <xdr:spPr>
        <a:xfrm>
          <a:off x="4673600" y="14281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289" name="フローチャート: 判断 288">
          <a:extLst>
            <a:ext uri="{FF2B5EF4-FFF2-40B4-BE49-F238E27FC236}">
              <a16:creationId xmlns:a16="http://schemas.microsoft.com/office/drawing/2014/main" id="{00000000-0008-0000-0100-000021010000}"/>
            </a:ext>
          </a:extLst>
        </xdr:cNvPr>
        <xdr:cNvSpPr/>
      </xdr:nvSpPr>
      <xdr:spPr>
        <a:xfrm>
          <a:off x="4584700" y="1430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0" name="フローチャート: 判断 289">
          <a:extLst>
            <a:ext uri="{FF2B5EF4-FFF2-40B4-BE49-F238E27FC236}">
              <a16:creationId xmlns:a16="http://schemas.microsoft.com/office/drawing/2014/main" id="{00000000-0008-0000-0100-000022010000}"/>
            </a:ext>
          </a:extLst>
        </xdr:cNvPr>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10161</xdr:rowOff>
    </xdr:from>
    <xdr:to>
      <xdr:col>15</xdr:col>
      <xdr:colOff>101600</xdr:colOff>
      <xdr:row>83</xdr:row>
      <xdr:rowOff>111761</xdr:rowOff>
    </xdr:to>
    <xdr:sp macro="" textlink="">
      <xdr:nvSpPr>
        <xdr:cNvPr id="291" name="フローチャート: 判断 290">
          <a:extLst>
            <a:ext uri="{FF2B5EF4-FFF2-40B4-BE49-F238E27FC236}">
              <a16:creationId xmlns:a16="http://schemas.microsoft.com/office/drawing/2014/main" id="{00000000-0008-0000-0100-000023010000}"/>
            </a:ext>
          </a:extLst>
        </xdr:cNvPr>
        <xdr:cNvSpPr/>
      </xdr:nvSpPr>
      <xdr:spPr>
        <a:xfrm>
          <a:off x="2857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38736</xdr:rowOff>
    </xdr:from>
    <xdr:to>
      <xdr:col>10</xdr:col>
      <xdr:colOff>165100</xdr:colOff>
      <xdr:row>83</xdr:row>
      <xdr:rowOff>140336</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1968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135889</xdr:rowOff>
    </xdr:from>
    <xdr:to>
      <xdr:col>6</xdr:col>
      <xdr:colOff>38100</xdr:colOff>
      <xdr:row>82</xdr:row>
      <xdr:rowOff>66039</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1079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299" name="楕円 298">
          <a:extLst>
            <a:ext uri="{FF2B5EF4-FFF2-40B4-BE49-F238E27FC236}">
              <a16:creationId xmlns:a16="http://schemas.microsoft.com/office/drawing/2014/main" id="{00000000-0008-0000-0100-00002B010000}"/>
            </a:ext>
          </a:extLst>
        </xdr:cNvPr>
        <xdr:cNvSpPr/>
      </xdr:nvSpPr>
      <xdr:spPr>
        <a:xfrm>
          <a:off x="45847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34941</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00000000-0008-0000-0100-00002C010000}"/>
            </a:ext>
          </a:extLst>
        </xdr:cNvPr>
        <xdr:cNvSpPr txBox="1"/>
      </xdr:nvSpPr>
      <xdr:spPr>
        <a:xfrm>
          <a:off x="4673600" y="1392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151130</xdr:rowOff>
    </xdr:from>
    <xdr:to>
      <xdr:col>20</xdr:col>
      <xdr:colOff>38100</xdr:colOff>
      <xdr:row>83</xdr:row>
      <xdr:rowOff>81280</xdr:rowOff>
    </xdr:to>
    <xdr:sp macro="" textlink="">
      <xdr:nvSpPr>
        <xdr:cNvPr id="301" name="楕円 300">
          <a:extLst>
            <a:ext uri="{FF2B5EF4-FFF2-40B4-BE49-F238E27FC236}">
              <a16:creationId xmlns:a16="http://schemas.microsoft.com/office/drawing/2014/main" id="{00000000-0008-0000-0100-00002D010000}"/>
            </a:ext>
          </a:extLst>
        </xdr:cNvPr>
        <xdr:cNvSpPr/>
      </xdr:nvSpPr>
      <xdr:spPr>
        <a:xfrm>
          <a:off x="3746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62864</xdr:rowOff>
    </xdr:from>
    <xdr:to>
      <xdr:col>24</xdr:col>
      <xdr:colOff>63500</xdr:colOff>
      <xdr:row>83</xdr:row>
      <xdr:rowOff>30480</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flipV="1">
          <a:off x="3797300" y="14121764"/>
          <a:ext cx="838200" cy="13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6350</xdr:rowOff>
    </xdr:from>
    <xdr:to>
      <xdr:col>15</xdr:col>
      <xdr:colOff>101600</xdr:colOff>
      <xdr:row>83</xdr:row>
      <xdr:rowOff>107950</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2857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30480</xdr:rowOff>
    </xdr:from>
    <xdr:to>
      <xdr:col>19</xdr:col>
      <xdr:colOff>177800</xdr:colOff>
      <xdr:row>83</xdr:row>
      <xdr:rowOff>57150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flipV="1">
          <a:off x="2908300" y="142608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168275</xdr:rowOff>
    </xdr:from>
    <xdr:to>
      <xdr:col>10</xdr:col>
      <xdr:colOff>165100</xdr:colOff>
      <xdr:row>83</xdr:row>
      <xdr:rowOff>98425</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1968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47625</xdr:rowOff>
    </xdr:from>
    <xdr:to>
      <xdr:col>15</xdr:col>
      <xdr:colOff>50800</xdr:colOff>
      <xdr:row>83</xdr:row>
      <xdr:rowOff>57150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2019300" y="142779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139700</xdr:rowOff>
    </xdr:from>
    <xdr:to>
      <xdr:col>6</xdr:col>
      <xdr:colOff>38100</xdr:colOff>
      <xdr:row>83</xdr:row>
      <xdr:rowOff>69850</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1079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19050</xdr:rowOff>
    </xdr:from>
    <xdr:to>
      <xdr:col>10</xdr:col>
      <xdr:colOff>114300</xdr:colOff>
      <xdr:row>83</xdr:row>
      <xdr:rowOff>47625</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1130300" y="142494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309" name="n_1aveValue【公営住宅】&#10;有形固定資産減価償却率">
          <a:extLst>
            <a:ext uri="{FF2B5EF4-FFF2-40B4-BE49-F238E27FC236}">
              <a16:creationId xmlns:a16="http://schemas.microsoft.com/office/drawing/2014/main" id="{00000000-0008-0000-0100-000035010000}"/>
            </a:ext>
          </a:extLst>
        </xdr:cNvPr>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102888</xdr:rowOff>
    </xdr:from>
    <xdr:ext cx="405111" cy="259045"/>
    <xdr:sp macro="" textlink="">
      <xdr:nvSpPr>
        <xdr:cNvPr id="310" name="n_2aveValue【公営住宅】&#10;有形固定資産減価償却率">
          <a:extLst>
            <a:ext uri="{FF2B5EF4-FFF2-40B4-BE49-F238E27FC236}">
              <a16:creationId xmlns:a16="http://schemas.microsoft.com/office/drawing/2014/main" id="{00000000-0008-0000-0100-000036010000}"/>
            </a:ext>
          </a:extLst>
        </xdr:cNvPr>
        <xdr:cNvSpPr txBox="1"/>
      </xdr:nvSpPr>
      <xdr:spPr>
        <a:xfrm>
          <a:off x="2705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131463</xdr:rowOff>
    </xdr:from>
    <xdr:ext cx="405111" cy="259045"/>
    <xdr:sp macro="" textlink="">
      <xdr:nvSpPr>
        <xdr:cNvPr id="311" name="n_3aveValue【公営住宅】&#10;有形固定資産減価償却率">
          <a:extLst>
            <a:ext uri="{FF2B5EF4-FFF2-40B4-BE49-F238E27FC236}">
              <a16:creationId xmlns:a16="http://schemas.microsoft.com/office/drawing/2014/main" id="{00000000-0008-0000-0100-000037010000}"/>
            </a:ext>
          </a:extLst>
        </xdr:cNvPr>
        <xdr:cNvSpPr txBox="1"/>
      </xdr:nvSpPr>
      <xdr:spPr>
        <a:xfrm>
          <a:off x="1816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82566</xdr:rowOff>
    </xdr:from>
    <xdr:ext cx="405111" cy="259045"/>
    <xdr:sp macro="" textlink="">
      <xdr:nvSpPr>
        <xdr:cNvPr id="312" name="n_4aveValue【公営住宅】&#10;有形固定資産減価償却率">
          <a:extLst>
            <a:ext uri="{FF2B5EF4-FFF2-40B4-BE49-F238E27FC236}">
              <a16:creationId xmlns:a16="http://schemas.microsoft.com/office/drawing/2014/main" id="{00000000-0008-0000-0100-000038010000}"/>
            </a:ext>
          </a:extLst>
        </xdr:cNvPr>
        <xdr:cNvSpPr txBox="1"/>
      </xdr:nvSpPr>
      <xdr:spPr>
        <a:xfrm>
          <a:off x="927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72407</xdr:rowOff>
    </xdr:from>
    <xdr:ext cx="405111" cy="259045"/>
    <xdr:sp macro="" textlink="">
      <xdr:nvSpPr>
        <xdr:cNvPr id="313" name="n_1main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124477</xdr:rowOff>
    </xdr:from>
    <xdr:ext cx="405111" cy="259045"/>
    <xdr:sp macro="" textlink="">
      <xdr:nvSpPr>
        <xdr:cNvPr id="314" name="n_2main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114952</xdr:rowOff>
    </xdr:from>
    <xdr:ext cx="405111" cy="259045"/>
    <xdr:sp macro="" textlink="">
      <xdr:nvSpPr>
        <xdr:cNvPr id="315" name="n_3main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60977</xdr:rowOff>
    </xdr:from>
    <xdr:ext cx="405111" cy="259045"/>
    <xdr:sp macro="" textlink="">
      <xdr:nvSpPr>
        <xdr:cNvPr id="316" name="n_4main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a:extLst>
            <a:ext uri="{FF2B5EF4-FFF2-40B4-BE49-F238E27FC236}">
              <a16:creationId xmlns:a16="http://schemas.microsoft.com/office/drawing/2014/main" id="{00000000-0008-0000-0100-00004F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158686</xdr:rowOff>
    </xdr:from>
    <xdr:to>
      <xdr:col>54</xdr:col>
      <xdr:colOff>189865</xdr:colOff>
      <xdr:row>85</xdr:row>
      <xdr:rowOff>69532</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flipV="1">
          <a:off x="10476865" y="13360336"/>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73359</xdr:rowOff>
    </xdr:from>
    <xdr:ext cx="469744" cy="259045"/>
    <xdr:sp macro="" textlink="">
      <xdr:nvSpPr>
        <xdr:cNvPr id="337" name="【公営住宅】&#10;一人当たり面積最小値テキスト">
          <a:extLst>
            <a:ext uri="{FF2B5EF4-FFF2-40B4-BE49-F238E27FC236}">
              <a16:creationId xmlns:a16="http://schemas.microsoft.com/office/drawing/2014/main" id="{00000000-0008-0000-0100-000051010000}"/>
            </a:ext>
          </a:extLst>
        </xdr:cNvPr>
        <xdr:cNvSpPr txBox="1"/>
      </xdr:nvSpPr>
      <xdr:spPr>
        <a:xfrm>
          <a:off x="10515600" y="1464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69532</xdr:rowOff>
    </xdr:from>
    <xdr:to>
      <xdr:col>55</xdr:col>
      <xdr:colOff>88900</xdr:colOff>
      <xdr:row>85</xdr:row>
      <xdr:rowOff>69532</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10388600" y="1464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105363</xdr:rowOff>
    </xdr:from>
    <xdr:ext cx="469744" cy="259045"/>
    <xdr:sp macro="" textlink="">
      <xdr:nvSpPr>
        <xdr:cNvPr id="339" name="【公営住宅】&#10;一人当たり面積最大値テキスト">
          <a:extLst>
            <a:ext uri="{FF2B5EF4-FFF2-40B4-BE49-F238E27FC236}">
              <a16:creationId xmlns:a16="http://schemas.microsoft.com/office/drawing/2014/main" id="{00000000-0008-0000-0100-000053010000}"/>
            </a:ext>
          </a:extLst>
        </xdr:cNvPr>
        <xdr:cNvSpPr txBox="1"/>
      </xdr:nvSpPr>
      <xdr:spPr>
        <a:xfrm>
          <a:off x="10515600" y="131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158686</xdr:rowOff>
    </xdr:from>
    <xdr:to>
      <xdr:col>55</xdr:col>
      <xdr:colOff>88900</xdr:colOff>
      <xdr:row>77</xdr:row>
      <xdr:rowOff>158686</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10388600" y="13360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78312</xdr:rowOff>
    </xdr:from>
    <xdr:ext cx="469744" cy="259045"/>
    <xdr:sp macro="" textlink="">
      <xdr:nvSpPr>
        <xdr:cNvPr id="341" name="【公営住宅】&#10;一人当たり面積平均値テキスト">
          <a:extLst>
            <a:ext uri="{FF2B5EF4-FFF2-40B4-BE49-F238E27FC236}">
              <a16:creationId xmlns:a16="http://schemas.microsoft.com/office/drawing/2014/main" id="{00000000-0008-0000-0100-000055010000}"/>
            </a:ext>
          </a:extLst>
        </xdr:cNvPr>
        <xdr:cNvSpPr txBox="1"/>
      </xdr:nvSpPr>
      <xdr:spPr>
        <a:xfrm>
          <a:off x="10515600" y="14308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99885</xdr:rowOff>
    </xdr:from>
    <xdr:to>
      <xdr:col>55</xdr:col>
      <xdr:colOff>50800</xdr:colOff>
      <xdr:row>84</xdr:row>
      <xdr:rowOff>30035</xdr:rowOff>
    </xdr:to>
    <xdr:sp macro="" textlink="">
      <xdr:nvSpPr>
        <xdr:cNvPr id="342" name="フローチャート: 判断 341">
          <a:extLst>
            <a:ext uri="{FF2B5EF4-FFF2-40B4-BE49-F238E27FC236}">
              <a16:creationId xmlns:a16="http://schemas.microsoft.com/office/drawing/2014/main" id="{00000000-0008-0000-0100-000056010000}"/>
            </a:ext>
          </a:extLst>
        </xdr:cNvPr>
        <xdr:cNvSpPr/>
      </xdr:nvSpPr>
      <xdr:spPr>
        <a:xfrm>
          <a:off x="10426700" y="1433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79883</xdr:rowOff>
    </xdr:from>
    <xdr:to>
      <xdr:col>50</xdr:col>
      <xdr:colOff>165100</xdr:colOff>
      <xdr:row>84</xdr:row>
      <xdr:rowOff>10033</xdr:rowOff>
    </xdr:to>
    <xdr:sp macro="" textlink="">
      <xdr:nvSpPr>
        <xdr:cNvPr id="343" name="フローチャート: 判断 342">
          <a:extLst>
            <a:ext uri="{FF2B5EF4-FFF2-40B4-BE49-F238E27FC236}">
              <a16:creationId xmlns:a16="http://schemas.microsoft.com/office/drawing/2014/main" id="{00000000-0008-0000-0100-000057010000}"/>
            </a:ext>
          </a:extLst>
        </xdr:cNvPr>
        <xdr:cNvSpPr/>
      </xdr:nvSpPr>
      <xdr:spPr>
        <a:xfrm>
          <a:off x="95885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129603</xdr:rowOff>
    </xdr:from>
    <xdr:to>
      <xdr:col>46</xdr:col>
      <xdr:colOff>38100</xdr:colOff>
      <xdr:row>84</xdr:row>
      <xdr:rowOff>59753</xdr:rowOff>
    </xdr:to>
    <xdr:sp macro="" textlink="">
      <xdr:nvSpPr>
        <xdr:cNvPr id="344" name="フローチャート: 判断 343">
          <a:extLst>
            <a:ext uri="{FF2B5EF4-FFF2-40B4-BE49-F238E27FC236}">
              <a16:creationId xmlns:a16="http://schemas.microsoft.com/office/drawing/2014/main" id="{00000000-0008-0000-0100-000058010000}"/>
            </a:ext>
          </a:extLst>
        </xdr:cNvPr>
        <xdr:cNvSpPr/>
      </xdr:nvSpPr>
      <xdr:spPr>
        <a:xfrm>
          <a:off x="8699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121602</xdr:rowOff>
    </xdr:from>
    <xdr:to>
      <xdr:col>41</xdr:col>
      <xdr:colOff>101600</xdr:colOff>
      <xdr:row>84</xdr:row>
      <xdr:rowOff>51752</xdr:rowOff>
    </xdr:to>
    <xdr:sp macro="" textlink="">
      <xdr:nvSpPr>
        <xdr:cNvPr id="345" name="フローチャート: 判断 344">
          <a:extLst>
            <a:ext uri="{FF2B5EF4-FFF2-40B4-BE49-F238E27FC236}">
              <a16:creationId xmlns:a16="http://schemas.microsoft.com/office/drawing/2014/main" id="{00000000-0008-0000-0100-000059010000}"/>
            </a:ext>
          </a:extLst>
        </xdr:cNvPr>
        <xdr:cNvSpPr/>
      </xdr:nvSpPr>
      <xdr:spPr>
        <a:xfrm>
          <a:off x="7810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51308</xdr:rowOff>
    </xdr:from>
    <xdr:to>
      <xdr:col>36</xdr:col>
      <xdr:colOff>165100</xdr:colOff>
      <xdr:row>83</xdr:row>
      <xdr:rowOff>152908</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6921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87885</xdr:rowOff>
    </xdr:from>
    <xdr:to>
      <xdr:col>55</xdr:col>
      <xdr:colOff>50800</xdr:colOff>
      <xdr:row>84</xdr:row>
      <xdr:rowOff>18035</xdr:rowOff>
    </xdr:to>
    <xdr:sp macro="" textlink="">
      <xdr:nvSpPr>
        <xdr:cNvPr id="352" name="楕円 351">
          <a:extLst>
            <a:ext uri="{FF2B5EF4-FFF2-40B4-BE49-F238E27FC236}">
              <a16:creationId xmlns:a16="http://schemas.microsoft.com/office/drawing/2014/main" id="{00000000-0008-0000-0100-000060010000}"/>
            </a:ext>
          </a:extLst>
        </xdr:cNvPr>
        <xdr:cNvSpPr/>
      </xdr:nvSpPr>
      <xdr:spPr>
        <a:xfrm>
          <a:off x="10426700" y="143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110762</xdr:rowOff>
    </xdr:from>
    <xdr:ext cx="469744" cy="259045"/>
    <xdr:sp macro="" textlink="">
      <xdr:nvSpPr>
        <xdr:cNvPr id="353" name="【公営住宅】&#10;一人当たり面積該当値テキスト">
          <a:extLst>
            <a:ext uri="{FF2B5EF4-FFF2-40B4-BE49-F238E27FC236}">
              <a16:creationId xmlns:a16="http://schemas.microsoft.com/office/drawing/2014/main" id="{00000000-0008-0000-0100-000061010000}"/>
            </a:ext>
          </a:extLst>
        </xdr:cNvPr>
        <xdr:cNvSpPr txBox="1"/>
      </xdr:nvSpPr>
      <xdr:spPr>
        <a:xfrm>
          <a:off x="10515600" y="1416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106744</xdr:rowOff>
    </xdr:from>
    <xdr:to>
      <xdr:col>50</xdr:col>
      <xdr:colOff>165100</xdr:colOff>
      <xdr:row>84</xdr:row>
      <xdr:rowOff>36894</xdr:rowOff>
    </xdr:to>
    <xdr:sp macro="" textlink="">
      <xdr:nvSpPr>
        <xdr:cNvPr id="354" name="楕円 353">
          <a:extLst>
            <a:ext uri="{FF2B5EF4-FFF2-40B4-BE49-F238E27FC236}">
              <a16:creationId xmlns:a16="http://schemas.microsoft.com/office/drawing/2014/main" id="{00000000-0008-0000-0100-000062010000}"/>
            </a:ext>
          </a:extLst>
        </xdr:cNvPr>
        <xdr:cNvSpPr/>
      </xdr:nvSpPr>
      <xdr:spPr>
        <a:xfrm>
          <a:off x="9588500" y="1433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138685</xdr:rowOff>
    </xdr:from>
    <xdr:to>
      <xdr:col>55</xdr:col>
      <xdr:colOff>0</xdr:colOff>
      <xdr:row>83</xdr:row>
      <xdr:rowOff>157544</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flipV="1">
          <a:off x="9639300" y="14369035"/>
          <a:ext cx="8382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73597</xdr:rowOff>
    </xdr:from>
    <xdr:to>
      <xdr:col>46</xdr:col>
      <xdr:colOff>38100</xdr:colOff>
      <xdr:row>84</xdr:row>
      <xdr:rowOff>3747</xdr:rowOff>
    </xdr:to>
    <xdr:sp macro="" textlink="">
      <xdr:nvSpPr>
        <xdr:cNvPr id="356" name="楕円 355">
          <a:extLst>
            <a:ext uri="{FF2B5EF4-FFF2-40B4-BE49-F238E27FC236}">
              <a16:creationId xmlns:a16="http://schemas.microsoft.com/office/drawing/2014/main" id="{00000000-0008-0000-0100-000064010000}"/>
            </a:ext>
          </a:extLst>
        </xdr:cNvPr>
        <xdr:cNvSpPr/>
      </xdr:nvSpPr>
      <xdr:spPr>
        <a:xfrm>
          <a:off x="8699500" y="1430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124397</xdr:rowOff>
    </xdr:from>
    <xdr:to>
      <xdr:col>50</xdr:col>
      <xdr:colOff>114300</xdr:colOff>
      <xdr:row>83</xdr:row>
      <xdr:rowOff>157544</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8750300" y="14354747"/>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113030</xdr:rowOff>
    </xdr:from>
    <xdr:to>
      <xdr:col>41</xdr:col>
      <xdr:colOff>101600</xdr:colOff>
      <xdr:row>84</xdr:row>
      <xdr:rowOff>43180</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7810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124397</xdr:rowOff>
    </xdr:from>
    <xdr:to>
      <xdr:col>45</xdr:col>
      <xdr:colOff>177800</xdr:colOff>
      <xdr:row>83</xdr:row>
      <xdr:rowOff>163830</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flipV="1">
          <a:off x="7861300" y="14354747"/>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114745</xdr:rowOff>
    </xdr:from>
    <xdr:to>
      <xdr:col>36</xdr:col>
      <xdr:colOff>165100</xdr:colOff>
      <xdr:row>84</xdr:row>
      <xdr:rowOff>44895</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6921500" y="1434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163830</xdr:rowOff>
    </xdr:from>
    <xdr:to>
      <xdr:col>41</xdr:col>
      <xdr:colOff>50800</xdr:colOff>
      <xdr:row>83</xdr:row>
      <xdr:rowOff>165545</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flipV="1">
          <a:off x="6972300" y="14394180"/>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26560</xdr:rowOff>
    </xdr:from>
    <xdr:ext cx="469744" cy="259045"/>
    <xdr:sp macro="" textlink="">
      <xdr:nvSpPr>
        <xdr:cNvPr id="362" name="n_1aveValue【公営住宅】&#10;一人当たり面積">
          <a:extLst>
            <a:ext uri="{FF2B5EF4-FFF2-40B4-BE49-F238E27FC236}">
              <a16:creationId xmlns:a16="http://schemas.microsoft.com/office/drawing/2014/main" id="{00000000-0008-0000-0100-00006A010000}"/>
            </a:ext>
          </a:extLst>
        </xdr:cNvPr>
        <xdr:cNvSpPr txBox="1"/>
      </xdr:nvSpPr>
      <xdr:spPr>
        <a:xfrm>
          <a:off x="9391727" y="1408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50880</xdr:rowOff>
    </xdr:from>
    <xdr:ext cx="469744" cy="259045"/>
    <xdr:sp macro="" textlink="">
      <xdr:nvSpPr>
        <xdr:cNvPr id="363" name="n_2aveValue【公営住宅】&#10;一人当たり面積">
          <a:extLst>
            <a:ext uri="{FF2B5EF4-FFF2-40B4-BE49-F238E27FC236}">
              <a16:creationId xmlns:a16="http://schemas.microsoft.com/office/drawing/2014/main" id="{00000000-0008-0000-0100-00006B010000}"/>
            </a:ext>
          </a:extLst>
        </xdr:cNvPr>
        <xdr:cNvSpPr txBox="1"/>
      </xdr:nvSpPr>
      <xdr:spPr>
        <a:xfrm>
          <a:off x="8515427" y="144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42879</xdr:rowOff>
    </xdr:from>
    <xdr:ext cx="469744" cy="259045"/>
    <xdr:sp macro="" textlink="">
      <xdr:nvSpPr>
        <xdr:cNvPr id="364" name="n_3aveValue【公営住宅】&#10;一人当たり面積">
          <a:extLst>
            <a:ext uri="{FF2B5EF4-FFF2-40B4-BE49-F238E27FC236}">
              <a16:creationId xmlns:a16="http://schemas.microsoft.com/office/drawing/2014/main" id="{00000000-0008-0000-0100-00006C010000}"/>
            </a:ext>
          </a:extLst>
        </xdr:cNvPr>
        <xdr:cNvSpPr txBox="1"/>
      </xdr:nvSpPr>
      <xdr:spPr>
        <a:xfrm>
          <a:off x="7626427" y="14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169435</xdr:rowOff>
    </xdr:from>
    <xdr:ext cx="469744" cy="259045"/>
    <xdr:sp macro="" textlink="">
      <xdr:nvSpPr>
        <xdr:cNvPr id="365" name="n_4aveValue【公営住宅】&#10;一人当たり面積">
          <a:extLst>
            <a:ext uri="{FF2B5EF4-FFF2-40B4-BE49-F238E27FC236}">
              <a16:creationId xmlns:a16="http://schemas.microsoft.com/office/drawing/2014/main" id="{00000000-0008-0000-0100-00006D010000}"/>
            </a:ext>
          </a:extLst>
        </xdr:cNvPr>
        <xdr:cNvSpPr txBox="1"/>
      </xdr:nvSpPr>
      <xdr:spPr>
        <a:xfrm>
          <a:off x="6737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28021</xdr:rowOff>
    </xdr:from>
    <xdr:ext cx="469744" cy="259045"/>
    <xdr:sp macro="" textlink="">
      <xdr:nvSpPr>
        <xdr:cNvPr id="366" name="n_1mainValue【公営住宅】&#10;一人当たり面積">
          <a:extLst>
            <a:ext uri="{FF2B5EF4-FFF2-40B4-BE49-F238E27FC236}">
              <a16:creationId xmlns:a16="http://schemas.microsoft.com/office/drawing/2014/main" id="{00000000-0008-0000-0100-00006E010000}"/>
            </a:ext>
          </a:extLst>
        </xdr:cNvPr>
        <xdr:cNvSpPr txBox="1"/>
      </xdr:nvSpPr>
      <xdr:spPr>
        <a:xfrm>
          <a:off x="93917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20274</xdr:rowOff>
    </xdr:from>
    <xdr:ext cx="469744" cy="259045"/>
    <xdr:sp macro="" textlink="">
      <xdr:nvSpPr>
        <xdr:cNvPr id="367" name="n_2mainValue【公営住宅】&#10;一人当たり面積">
          <a:extLst>
            <a:ext uri="{FF2B5EF4-FFF2-40B4-BE49-F238E27FC236}">
              <a16:creationId xmlns:a16="http://schemas.microsoft.com/office/drawing/2014/main" id="{00000000-0008-0000-0100-00006F010000}"/>
            </a:ext>
          </a:extLst>
        </xdr:cNvPr>
        <xdr:cNvSpPr txBox="1"/>
      </xdr:nvSpPr>
      <xdr:spPr>
        <a:xfrm>
          <a:off x="8515427" y="1407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59707</xdr:rowOff>
    </xdr:from>
    <xdr:ext cx="469744" cy="259045"/>
    <xdr:sp macro="" textlink="">
      <xdr:nvSpPr>
        <xdr:cNvPr id="368" name="n_3mainValue【公営住宅】&#10;一人当たり面積">
          <a:extLst>
            <a:ext uri="{FF2B5EF4-FFF2-40B4-BE49-F238E27FC236}">
              <a16:creationId xmlns:a16="http://schemas.microsoft.com/office/drawing/2014/main" id="{00000000-0008-0000-0100-000070010000}"/>
            </a:ext>
          </a:extLst>
        </xdr:cNvPr>
        <xdr:cNvSpPr txBox="1"/>
      </xdr:nvSpPr>
      <xdr:spPr>
        <a:xfrm>
          <a:off x="7626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36022</xdr:rowOff>
    </xdr:from>
    <xdr:ext cx="469744" cy="259045"/>
    <xdr:sp macro="" textlink="">
      <xdr:nvSpPr>
        <xdr:cNvPr id="369" name="n_4mainValue【公営住宅】&#10;一人当たり面積">
          <a:extLst>
            <a:ext uri="{FF2B5EF4-FFF2-40B4-BE49-F238E27FC236}">
              <a16:creationId xmlns:a16="http://schemas.microsoft.com/office/drawing/2014/main" id="{00000000-0008-0000-0100-000071010000}"/>
            </a:ext>
          </a:extLst>
        </xdr:cNvPr>
        <xdr:cNvSpPr txBox="1"/>
      </xdr:nvSpPr>
      <xdr:spPr>
        <a:xfrm>
          <a:off x="6737427" y="1443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7" name="【認定こども園・幼稚園・保育所】&#10;有形固定資産減価償却率グラフ枠">
          <a:extLst>
            <a:ext uri="{FF2B5EF4-FFF2-40B4-BE49-F238E27FC236}">
              <a16:creationId xmlns:a16="http://schemas.microsoft.com/office/drawing/2014/main" id="{00000000-0008-0000-0100-00009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40</xdr:row>
      <xdr:rowOff>121920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flipV="1">
          <a:off x="16318864" y="57683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409" name="【認定こども園・幼稚園・保育所】&#10;有形固定資産減価償却率最小値テキスト">
          <a:extLst>
            <a:ext uri="{FF2B5EF4-FFF2-40B4-BE49-F238E27FC236}">
              <a16:creationId xmlns:a16="http://schemas.microsoft.com/office/drawing/2014/main" id="{00000000-0008-0000-0100-000099010000}"/>
            </a:ext>
          </a:extLst>
        </xdr:cNvPr>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11" name="【認定こども園・幼稚園・保育所】&#10;有形固定資産減価償却率最大値テキスト">
          <a:extLst>
            <a:ext uri="{FF2B5EF4-FFF2-40B4-BE49-F238E27FC236}">
              <a16:creationId xmlns:a16="http://schemas.microsoft.com/office/drawing/2014/main" id="{00000000-0008-0000-0100-00009B010000}"/>
            </a:ext>
          </a:extLst>
        </xdr:cNvPr>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128287</xdr:rowOff>
    </xdr:from>
    <xdr:ext cx="405111" cy="259045"/>
    <xdr:sp macro="" textlink="">
      <xdr:nvSpPr>
        <xdr:cNvPr id="413" name="【認定こども園・幼稚園・保育所】&#10;有形固定資産減価償却率平均値テキスト">
          <a:extLst>
            <a:ext uri="{FF2B5EF4-FFF2-40B4-BE49-F238E27FC236}">
              <a16:creationId xmlns:a16="http://schemas.microsoft.com/office/drawing/2014/main" id="{00000000-0008-0000-0100-00009D010000}"/>
            </a:ext>
          </a:extLst>
        </xdr:cNvPr>
        <xdr:cNvSpPr txBox="1"/>
      </xdr:nvSpPr>
      <xdr:spPr>
        <a:xfrm>
          <a:off x="16357600" y="5957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16268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16256</xdr:rowOff>
    </xdr:from>
    <xdr:to>
      <xdr:col>81</xdr:col>
      <xdr:colOff>101600</xdr:colOff>
      <xdr:row>35</xdr:row>
      <xdr:rowOff>117856</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15430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32258</xdr:rowOff>
    </xdr:from>
    <xdr:to>
      <xdr:col>76</xdr:col>
      <xdr:colOff>165100</xdr:colOff>
      <xdr:row>35</xdr:row>
      <xdr:rowOff>133858</xdr:rowOff>
    </xdr:to>
    <xdr:sp macro="" textlink="">
      <xdr:nvSpPr>
        <xdr:cNvPr id="416" name="フローチャート: 判断 415">
          <a:extLst>
            <a:ext uri="{FF2B5EF4-FFF2-40B4-BE49-F238E27FC236}">
              <a16:creationId xmlns:a16="http://schemas.microsoft.com/office/drawing/2014/main" id="{00000000-0008-0000-0100-0000A0010000}"/>
            </a:ext>
          </a:extLst>
        </xdr:cNvPr>
        <xdr:cNvSpPr/>
      </xdr:nvSpPr>
      <xdr:spPr>
        <a:xfrm>
          <a:off x="14541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151130</xdr:rowOff>
    </xdr:from>
    <xdr:to>
      <xdr:col>72</xdr:col>
      <xdr:colOff>38100</xdr:colOff>
      <xdr:row>35</xdr:row>
      <xdr:rowOff>81280</xdr:rowOff>
    </xdr:to>
    <xdr:sp macro="" textlink="">
      <xdr:nvSpPr>
        <xdr:cNvPr id="417" name="フローチャート: 判断 416">
          <a:extLst>
            <a:ext uri="{FF2B5EF4-FFF2-40B4-BE49-F238E27FC236}">
              <a16:creationId xmlns:a16="http://schemas.microsoft.com/office/drawing/2014/main" id="{00000000-0008-0000-0100-0000A1010000}"/>
            </a:ext>
          </a:extLst>
        </xdr:cNvPr>
        <xdr:cNvSpPr/>
      </xdr:nvSpPr>
      <xdr:spPr>
        <a:xfrm>
          <a:off x="13652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132842</xdr:rowOff>
    </xdr:from>
    <xdr:to>
      <xdr:col>67</xdr:col>
      <xdr:colOff>101600</xdr:colOff>
      <xdr:row>35</xdr:row>
      <xdr:rowOff>62992</xdr:rowOff>
    </xdr:to>
    <xdr:sp macro="" textlink="">
      <xdr:nvSpPr>
        <xdr:cNvPr id="418" name="フローチャート: 判断 417">
          <a:extLst>
            <a:ext uri="{FF2B5EF4-FFF2-40B4-BE49-F238E27FC236}">
              <a16:creationId xmlns:a16="http://schemas.microsoft.com/office/drawing/2014/main" id="{00000000-0008-0000-0100-0000A2010000}"/>
            </a:ext>
          </a:extLst>
        </xdr:cNvPr>
        <xdr:cNvSpPr/>
      </xdr:nvSpPr>
      <xdr:spPr>
        <a:xfrm>
          <a:off x="12763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34544</xdr:rowOff>
    </xdr:from>
    <xdr:to>
      <xdr:col>85</xdr:col>
      <xdr:colOff>177800</xdr:colOff>
      <xdr:row>36</xdr:row>
      <xdr:rowOff>136144</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162687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12971</xdr:rowOff>
    </xdr:from>
    <xdr:ext cx="405111" cy="259045"/>
    <xdr:sp macro="" textlink="">
      <xdr:nvSpPr>
        <xdr:cNvPr id="425" name="【認定こども園・幼稚園・保育所】&#10;有形固定資産減価償却率該当値テキスト">
          <a:extLst>
            <a:ext uri="{FF2B5EF4-FFF2-40B4-BE49-F238E27FC236}">
              <a16:creationId xmlns:a16="http://schemas.microsoft.com/office/drawing/2014/main" id="{00000000-0008-0000-0100-0000A9010000}"/>
            </a:ext>
          </a:extLst>
        </xdr:cNvPr>
        <xdr:cNvSpPr txBox="1"/>
      </xdr:nvSpPr>
      <xdr:spPr>
        <a:xfrm>
          <a:off x="16357600" y="6185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2540</xdr:rowOff>
    </xdr:from>
    <xdr:to>
      <xdr:col>81</xdr:col>
      <xdr:colOff>101600</xdr:colOff>
      <xdr:row>36</xdr:row>
      <xdr:rowOff>104140</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15430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53340</xdr:rowOff>
    </xdr:from>
    <xdr:to>
      <xdr:col>85</xdr:col>
      <xdr:colOff>127000</xdr:colOff>
      <xdr:row>36</xdr:row>
      <xdr:rowOff>85344</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5481300" y="62255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141986</xdr:rowOff>
    </xdr:from>
    <xdr:to>
      <xdr:col>76</xdr:col>
      <xdr:colOff>165100</xdr:colOff>
      <xdr:row>36</xdr:row>
      <xdr:rowOff>72136</xdr:rowOff>
    </xdr:to>
    <xdr:sp macro="" textlink="">
      <xdr:nvSpPr>
        <xdr:cNvPr id="428" name="楕円 427">
          <a:extLst>
            <a:ext uri="{FF2B5EF4-FFF2-40B4-BE49-F238E27FC236}">
              <a16:creationId xmlns:a16="http://schemas.microsoft.com/office/drawing/2014/main" id="{00000000-0008-0000-0100-0000AC010000}"/>
            </a:ext>
          </a:extLst>
        </xdr:cNvPr>
        <xdr:cNvSpPr/>
      </xdr:nvSpPr>
      <xdr:spPr>
        <a:xfrm>
          <a:off x="14541500" y="61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21336</xdr:rowOff>
    </xdr:from>
    <xdr:to>
      <xdr:col>81</xdr:col>
      <xdr:colOff>50800</xdr:colOff>
      <xdr:row>36</xdr:row>
      <xdr:rowOff>53340</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4592300" y="61935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125984</xdr:rowOff>
    </xdr:from>
    <xdr:to>
      <xdr:col>72</xdr:col>
      <xdr:colOff>38100</xdr:colOff>
      <xdr:row>36</xdr:row>
      <xdr:rowOff>56134</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3652500" y="612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5334</xdr:rowOff>
    </xdr:from>
    <xdr:to>
      <xdr:col>76</xdr:col>
      <xdr:colOff>114300</xdr:colOff>
      <xdr:row>36</xdr:row>
      <xdr:rowOff>21336</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3703300" y="617753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89408</xdr:rowOff>
    </xdr:from>
    <xdr:to>
      <xdr:col>67</xdr:col>
      <xdr:colOff>101600</xdr:colOff>
      <xdr:row>36</xdr:row>
      <xdr:rowOff>19558</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2763500" y="609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140208</xdr:rowOff>
    </xdr:from>
    <xdr:to>
      <xdr:col>71</xdr:col>
      <xdr:colOff>177800</xdr:colOff>
      <xdr:row>36</xdr:row>
      <xdr:rowOff>5334</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2814300" y="614095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134383</xdr:rowOff>
    </xdr:from>
    <xdr:ext cx="405111" cy="259045"/>
    <xdr:sp macro="" textlink="">
      <xdr:nvSpPr>
        <xdr:cNvPr id="434" name="n_1aveValue【認定こども園・幼稚園・保育所】&#10;有形固定資産減価償却率">
          <a:extLst>
            <a:ext uri="{FF2B5EF4-FFF2-40B4-BE49-F238E27FC236}">
              <a16:creationId xmlns:a16="http://schemas.microsoft.com/office/drawing/2014/main" id="{00000000-0008-0000-0100-0000B2010000}"/>
            </a:ext>
          </a:extLst>
        </xdr:cNvPr>
        <xdr:cNvSpPr txBox="1"/>
      </xdr:nvSpPr>
      <xdr:spPr>
        <a:xfrm>
          <a:off x="15266044" y="57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150385</xdr:rowOff>
    </xdr:from>
    <xdr:ext cx="405111" cy="259045"/>
    <xdr:sp macro="" textlink="">
      <xdr:nvSpPr>
        <xdr:cNvPr id="435" name="n_2aveValue【認定こども園・幼稚園・保育所】&#10;有形固定資産減価償却率">
          <a:extLst>
            <a:ext uri="{FF2B5EF4-FFF2-40B4-BE49-F238E27FC236}">
              <a16:creationId xmlns:a16="http://schemas.microsoft.com/office/drawing/2014/main" id="{00000000-0008-0000-0100-0000B3010000}"/>
            </a:ext>
          </a:extLst>
        </xdr:cNvPr>
        <xdr:cNvSpPr txBox="1"/>
      </xdr:nvSpPr>
      <xdr:spPr>
        <a:xfrm>
          <a:off x="143897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97807</xdr:rowOff>
    </xdr:from>
    <xdr:ext cx="405111" cy="259045"/>
    <xdr:sp macro="" textlink="">
      <xdr:nvSpPr>
        <xdr:cNvPr id="436" name="n_3aveValue【認定こども園・幼稚園・保育所】&#10;有形固定資産減価償却率">
          <a:extLst>
            <a:ext uri="{FF2B5EF4-FFF2-40B4-BE49-F238E27FC236}">
              <a16:creationId xmlns:a16="http://schemas.microsoft.com/office/drawing/2014/main" id="{00000000-0008-0000-0100-0000B4010000}"/>
            </a:ext>
          </a:extLst>
        </xdr:cNvPr>
        <xdr:cNvSpPr txBox="1"/>
      </xdr:nvSpPr>
      <xdr:spPr>
        <a:xfrm>
          <a:off x="13500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79519</xdr:rowOff>
    </xdr:from>
    <xdr:ext cx="405111" cy="259045"/>
    <xdr:sp macro="" textlink="">
      <xdr:nvSpPr>
        <xdr:cNvPr id="437" name="n_4aveValue【認定こども園・幼稚園・保育所】&#10;有形固定資産減価償却率">
          <a:extLst>
            <a:ext uri="{FF2B5EF4-FFF2-40B4-BE49-F238E27FC236}">
              <a16:creationId xmlns:a16="http://schemas.microsoft.com/office/drawing/2014/main" id="{00000000-0008-0000-0100-0000B5010000}"/>
            </a:ext>
          </a:extLst>
        </xdr:cNvPr>
        <xdr:cNvSpPr txBox="1"/>
      </xdr:nvSpPr>
      <xdr:spPr>
        <a:xfrm>
          <a:off x="12611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95267</xdr:rowOff>
    </xdr:from>
    <xdr:ext cx="405111" cy="259045"/>
    <xdr:sp macro="" textlink="">
      <xdr:nvSpPr>
        <xdr:cNvPr id="438" name="n_1mainValue【認定こども園・幼稚園・保育所】&#10;有形固定資産減価償却率">
          <a:extLst>
            <a:ext uri="{FF2B5EF4-FFF2-40B4-BE49-F238E27FC236}">
              <a16:creationId xmlns:a16="http://schemas.microsoft.com/office/drawing/2014/main" id="{00000000-0008-0000-0100-0000B6010000}"/>
            </a:ext>
          </a:extLst>
        </xdr:cNvPr>
        <xdr:cNvSpPr txBox="1"/>
      </xdr:nvSpPr>
      <xdr:spPr>
        <a:xfrm>
          <a:off x="1526604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63263</xdr:rowOff>
    </xdr:from>
    <xdr:ext cx="405111" cy="259045"/>
    <xdr:sp macro="" textlink="">
      <xdr:nvSpPr>
        <xdr:cNvPr id="439" name="n_2mainValue【認定こども園・幼稚園・保育所】&#10;有形固定資産減価償却率">
          <a:extLst>
            <a:ext uri="{FF2B5EF4-FFF2-40B4-BE49-F238E27FC236}">
              <a16:creationId xmlns:a16="http://schemas.microsoft.com/office/drawing/2014/main" id="{00000000-0008-0000-0100-0000B7010000}"/>
            </a:ext>
          </a:extLst>
        </xdr:cNvPr>
        <xdr:cNvSpPr txBox="1"/>
      </xdr:nvSpPr>
      <xdr:spPr>
        <a:xfrm>
          <a:off x="14389744" y="623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47261</xdr:rowOff>
    </xdr:from>
    <xdr:ext cx="405111" cy="259045"/>
    <xdr:sp macro="" textlink="">
      <xdr:nvSpPr>
        <xdr:cNvPr id="440" name="n_3mainValue【認定こども園・幼稚園・保育所】&#10;有形固定資産減価償却率">
          <a:extLst>
            <a:ext uri="{FF2B5EF4-FFF2-40B4-BE49-F238E27FC236}">
              <a16:creationId xmlns:a16="http://schemas.microsoft.com/office/drawing/2014/main" id="{00000000-0008-0000-0100-0000B8010000}"/>
            </a:ext>
          </a:extLst>
        </xdr:cNvPr>
        <xdr:cNvSpPr txBox="1"/>
      </xdr:nvSpPr>
      <xdr:spPr>
        <a:xfrm>
          <a:off x="13500744" y="6219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10685</xdr:rowOff>
    </xdr:from>
    <xdr:ext cx="405111" cy="259045"/>
    <xdr:sp macro="" textlink="">
      <xdr:nvSpPr>
        <xdr:cNvPr id="441" name="n_4main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2611744" y="6182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4" name="【認定こども園・幼稚園・保育所】&#10;一人当たり面積グラフ枠">
          <a:extLst>
            <a:ext uri="{FF2B5EF4-FFF2-40B4-BE49-F238E27FC236}">
              <a16:creationId xmlns:a16="http://schemas.microsoft.com/office/drawing/2014/main" id="{00000000-0008-0000-0100-0000D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34290</xdr:rowOff>
    </xdr:from>
    <xdr:to>
      <xdr:col>116</xdr:col>
      <xdr:colOff>62864</xdr:colOff>
      <xdr:row>41</xdr:row>
      <xdr:rowOff>156210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flipV="1">
          <a:off x="22160864" y="58635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66" name="【認定こども園・幼稚園・保育所】&#10;一人当たり面積最小値テキスト">
          <a:extLst>
            <a:ext uri="{FF2B5EF4-FFF2-40B4-BE49-F238E27FC236}">
              <a16:creationId xmlns:a16="http://schemas.microsoft.com/office/drawing/2014/main" id="{00000000-0008-0000-0100-0000D2010000}"/>
            </a:ext>
          </a:extLst>
        </xdr:cNvPr>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152417</xdr:rowOff>
    </xdr:from>
    <xdr:ext cx="469744" cy="259045"/>
    <xdr:sp macro="" textlink="">
      <xdr:nvSpPr>
        <xdr:cNvPr id="468" name="【認定こども園・幼稚園・保育所】&#10;一人当たり面積最大値テキスト">
          <a:extLst>
            <a:ext uri="{FF2B5EF4-FFF2-40B4-BE49-F238E27FC236}">
              <a16:creationId xmlns:a16="http://schemas.microsoft.com/office/drawing/2014/main" id="{00000000-0008-0000-0100-0000D4010000}"/>
            </a:ext>
          </a:extLst>
        </xdr:cNvPr>
        <xdr:cNvSpPr txBox="1"/>
      </xdr:nvSpPr>
      <xdr:spPr>
        <a:xfrm>
          <a:off x="22199600" y="563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34290</xdr:rowOff>
    </xdr:from>
    <xdr:to>
      <xdr:col>116</xdr:col>
      <xdr:colOff>152400</xdr:colOff>
      <xdr:row>34</xdr:row>
      <xdr:rowOff>34290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22072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470" name="【認定こども園・幼稚園・保育所】&#10;一人当たり面積平均値テキスト">
          <a:extLst>
            <a:ext uri="{FF2B5EF4-FFF2-40B4-BE49-F238E27FC236}">
              <a16:creationId xmlns:a16="http://schemas.microsoft.com/office/drawing/2014/main" id="{00000000-0008-0000-0100-0000D6010000}"/>
            </a:ext>
          </a:extLst>
        </xdr:cNvPr>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71" name="フローチャート: 判断 470">
          <a:extLst>
            <a:ext uri="{FF2B5EF4-FFF2-40B4-BE49-F238E27FC236}">
              <a16:creationId xmlns:a16="http://schemas.microsoft.com/office/drawing/2014/main" id="{00000000-0008-0000-0100-0000D7010000}"/>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472" name="フローチャート: 判断 471">
          <a:extLst>
            <a:ext uri="{FF2B5EF4-FFF2-40B4-BE49-F238E27FC236}">
              <a16:creationId xmlns:a16="http://schemas.microsoft.com/office/drawing/2014/main" id="{00000000-0008-0000-0100-0000D8010000}"/>
            </a:ext>
          </a:extLst>
        </xdr:cNvPr>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473" name="フローチャート: 判断 472">
          <a:extLst>
            <a:ext uri="{FF2B5EF4-FFF2-40B4-BE49-F238E27FC236}">
              <a16:creationId xmlns:a16="http://schemas.microsoft.com/office/drawing/2014/main" id="{00000000-0008-0000-0100-0000D9010000}"/>
            </a:ext>
          </a:extLst>
        </xdr:cNvPr>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474" name="フローチャート: 判断 473">
          <a:extLst>
            <a:ext uri="{FF2B5EF4-FFF2-40B4-BE49-F238E27FC236}">
              <a16:creationId xmlns:a16="http://schemas.microsoft.com/office/drawing/2014/main" id="{00000000-0008-0000-0100-0000DA010000}"/>
            </a:ext>
          </a:extLst>
        </xdr:cNvPr>
        <xdr:cNvSpPr/>
      </xdr:nvSpPr>
      <xdr:spPr>
        <a:xfrm>
          <a:off x="19494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475" name="フローチャート: 判断 474">
          <a:extLst>
            <a:ext uri="{FF2B5EF4-FFF2-40B4-BE49-F238E27FC236}">
              <a16:creationId xmlns:a16="http://schemas.microsoft.com/office/drawing/2014/main" id="{00000000-0008-0000-0100-0000DB010000}"/>
            </a:ext>
          </a:extLst>
        </xdr:cNvPr>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151130</xdr:rowOff>
    </xdr:from>
    <xdr:to>
      <xdr:col>116</xdr:col>
      <xdr:colOff>114300</xdr:colOff>
      <xdr:row>41</xdr:row>
      <xdr:rowOff>81280</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221107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66057</xdr:rowOff>
    </xdr:from>
    <xdr:ext cx="469744" cy="259045"/>
    <xdr:sp macro="" textlink="">
      <xdr:nvSpPr>
        <xdr:cNvPr id="482" name="【認定こども園・幼稚園・保育所】&#10;一人当たり面積該当値テキスト">
          <a:extLst>
            <a:ext uri="{FF2B5EF4-FFF2-40B4-BE49-F238E27FC236}">
              <a16:creationId xmlns:a16="http://schemas.microsoft.com/office/drawing/2014/main" id="{00000000-0008-0000-0100-0000E2010000}"/>
            </a:ext>
          </a:extLst>
        </xdr:cNvPr>
        <xdr:cNvSpPr txBox="1"/>
      </xdr:nvSpPr>
      <xdr:spPr>
        <a:xfrm>
          <a:off x="22199600" y="692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154940</xdr:rowOff>
    </xdr:from>
    <xdr:to>
      <xdr:col>112</xdr:col>
      <xdr:colOff>38100</xdr:colOff>
      <xdr:row>41</xdr:row>
      <xdr:rowOff>85090</xdr:rowOff>
    </xdr:to>
    <xdr:sp macro="" textlink="">
      <xdr:nvSpPr>
        <xdr:cNvPr id="483" name="楕円 482">
          <a:extLst>
            <a:ext uri="{FF2B5EF4-FFF2-40B4-BE49-F238E27FC236}">
              <a16:creationId xmlns:a16="http://schemas.microsoft.com/office/drawing/2014/main" id="{00000000-0008-0000-0100-0000E3010000}"/>
            </a:ext>
          </a:extLst>
        </xdr:cNvPr>
        <xdr:cNvSpPr/>
      </xdr:nvSpPr>
      <xdr:spPr>
        <a:xfrm>
          <a:off x="21272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30480</xdr:rowOff>
    </xdr:from>
    <xdr:to>
      <xdr:col>116</xdr:col>
      <xdr:colOff>63500</xdr:colOff>
      <xdr:row>41</xdr:row>
      <xdr:rowOff>34290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flipV="1">
          <a:off x="21323300" y="70599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154940</xdr:rowOff>
    </xdr:from>
    <xdr:to>
      <xdr:col>107</xdr:col>
      <xdr:colOff>101600</xdr:colOff>
      <xdr:row>41</xdr:row>
      <xdr:rowOff>85090</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20383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34290</xdr:rowOff>
    </xdr:from>
    <xdr:to>
      <xdr:col>111</xdr:col>
      <xdr:colOff>177800</xdr:colOff>
      <xdr:row>41</xdr:row>
      <xdr:rowOff>34290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20434300" y="706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154940</xdr:rowOff>
    </xdr:from>
    <xdr:to>
      <xdr:col>102</xdr:col>
      <xdr:colOff>165100</xdr:colOff>
      <xdr:row>41</xdr:row>
      <xdr:rowOff>85090</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19494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34290</xdr:rowOff>
    </xdr:from>
    <xdr:to>
      <xdr:col>107</xdr:col>
      <xdr:colOff>50800</xdr:colOff>
      <xdr:row>41</xdr:row>
      <xdr:rowOff>34290</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9545300" y="706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154940</xdr:rowOff>
    </xdr:from>
    <xdr:to>
      <xdr:col>98</xdr:col>
      <xdr:colOff>38100</xdr:colOff>
      <xdr:row>41</xdr:row>
      <xdr:rowOff>85090</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18605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34290</xdr:rowOff>
    </xdr:from>
    <xdr:to>
      <xdr:col>102</xdr:col>
      <xdr:colOff>114300</xdr:colOff>
      <xdr:row>41</xdr:row>
      <xdr:rowOff>34290</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8656300" y="706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158767</xdr:rowOff>
    </xdr:from>
    <xdr:ext cx="469744" cy="259045"/>
    <xdr:sp macro="" textlink="">
      <xdr:nvSpPr>
        <xdr:cNvPr id="491" name="n_1aveValue【認定こども園・幼稚園・保育所】&#10;一人当たり面積">
          <a:extLst>
            <a:ext uri="{FF2B5EF4-FFF2-40B4-BE49-F238E27FC236}">
              <a16:creationId xmlns:a16="http://schemas.microsoft.com/office/drawing/2014/main" id="{00000000-0008-0000-0100-0000EB010000}"/>
            </a:ext>
          </a:extLst>
        </xdr:cNvPr>
        <xdr:cNvSpPr txBox="1"/>
      </xdr:nvSpPr>
      <xdr:spPr>
        <a:xfrm>
          <a:off x="210757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492" name="n_2aveValue【認定こども園・幼稚園・保育所】&#10;一人当たり面積">
          <a:extLst>
            <a:ext uri="{FF2B5EF4-FFF2-40B4-BE49-F238E27FC236}">
              <a16:creationId xmlns:a16="http://schemas.microsoft.com/office/drawing/2014/main" id="{00000000-0008-0000-0100-0000EC010000}"/>
            </a:ext>
          </a:extLst>
        </xdr:cNvPr>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158767</xdr:rowOff>
    </xdr:from>
    <xdr:ext cx="469744" cy="259045"/>
    <xdr:sp macro="" textlink="">
      <xdr:nvSpPr>
        <xdr:cNvPr id="493" name="n_3aveValue【認定こども園・幼稚園・保育所】&#10;一人当たり面積">
          <a:extLst>
            <a:ext uri="{FF2B5EF4-FFF2-40B4-BE49-F238E27FC236}">
              <a16:creationId xmlns:a16="http://schemas.microsoft.com/office/drawing/2014/main" id="{00000000-0008-0000-0100-0000ED010000}"/>
            </a:ext>
          </a:extLst>
        </xdr:cNvPr>
        <xdr:cNvSpPr txBox="1"/>
      </xdr:nvSpPr>
      <xdr:spPr>
        <a:xfrm>
          <a:off x="19310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494" name="n_4aveValue【認定こども園・幼稚園・保育所】&#10;一人当たり面積">
          <a:extLst>
            <a:ext uri="{FF2B5EF4-FFF2-40B4-BE49-F238E27FC236}">
              <a16:creationId xmlns:a16="http://schemas.microsoft.com/office/drawing/2014/main" id="{00000000-0008-0000-0100-0000EE010000}"/>
            </a:ext>
          </a:extLst>
        </xdr:cNvPr>
        <xdr:cNvSpPr txBox="1"/>
      </xdr:nvSpPr>
      <xdr:spPr>
        <a:xfrm>
          <a:off x="18421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76217</xdr:rowOff>
    </xdr:from>
    <xdr:ext cx="469744" cy="259045"/>
    <xdr:sp macro="" textlink="">
      <xdr:nvSpPr>
        <xdr:cNvPr id="495" name="n_1mainValue【認定こども園・幼稚園・保育所】&#10;一人当たり面積">
          <a:extLst>
            <a:ext uri="{FF2B5EF4-FFF2-40B4-BE49-F238E27FC236}">
              <a16:creationId xmlns:a16="http://schemas.microsoft.com/office/drawing/2014/main" id="{00000000-0008-0000-0100-0000EF010000}"/>
            </a:ext>
          </a:extLst>
        </xdr:cNvPr>
        <xdr:cNvSpPr txBox="1"/>
      </xdr:nvSpPr>
      <xdr:spPr>
        <a:xfrm>
          <a:off x="210757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76217</xdr:rowOff>
    </xdr:from>
    <xdr:ext cx="469744" cy="259045"/>
    <xdr:sp macro="" textlink="">
      <xdr:nvSpPr>
        <xdr:cNvPr id="496" name="n_2mainValue【認定こども園・幼稚園・保育所】&#10;一人当たり面積">
          <a:extLst>
            <a:ext uri="{FF2B5EF4-FFF2-40B4-BE49-F238E27FC236}">
              <a16:creationId xmlns:a16="http://schemas.microsoft.com/office/drawing/2014/main" id="{00000000-0008-0000-0100-0000F0010000}"/>
            </a:ext>
          </a:extLst>
        </xdr:cNvPr>
        <xdr:cNvSpPr txBox="1"/>
      </xdr:nvSpPr>
      <xdr:spPr>
        <a:xfrm>
          <a:off x="20199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76217</xdr:rowOff>
    </xdr:from>
    <xdr:ext cx="469744" cy="259045"/>
    <xdr:sp macro="" textlink="">
      <xdr:nvSpPr>
        <xdr:cNvPr id="497" name="n_3mainValue【認定こども園・幼稚園・保育所】&#10;一人当たり面積">
          <a:extLst>
            <a:ext uri="{FF2B5EF4-FFF2-40B4-BE49-F238E27FC236}">
              <a16:creationId xmlns:a16="http://schemas.microsoft.com/office/drawing/2014/main" id="{00000000-0008-0000-0100-0000F1010000}"/>
            </a:ext>
          </a:extLst>
        </xdr:cNvPr>
        <xdr:cNvSpPr txBox="1"/>
      </xdr:nvSpPr>
      <xdr:spPr>
        <a:xfrm>
          <a:off x="19310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76217</xdr:rowOff>
    </xdr:from>
    <xdr:ext cx="469744" cy="259045"/>
    <xdr:sp macro="" textlink="">
      <xdr:nvSpPr>
        <xdr:cNvPr id="498" name="n_4mainValue【認定こども園・幼稚園・保育所】&#10;一人当たり面積">
          <a:extLst>
            <a:ext uri="{FF2B5EF4-FFF2-40B4-BE49-F238E27FC236}">
              <a16:creationId xmlns:a16="http://schemas.microsoft.com/office/drawing/2014/main" id="{00000000-0008-0000-0100-0000F2010000}"/>
            </a:ext>
          </a:extLst>
        </xdr:cNvPr>
        <xdr:cNvSpPr txBox="1"/>
      </xdr:nvSpPr>
      <xdr:spPr>
        <a:xfrm>
          <a:off x="18421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00000000-0008-0000-0100-00000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63</xdr:row>
      <xdr:rowOff>73478</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flipV="1">
          <a:off x="16318864" y="9483634"/>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77305</xdr:rowOff>
    </xdr:from>
    <xdr:ext cx="405111" cy="259045"/>
    <xdr:sp macro="" textlink="">
      <xdr:nvSpPr>
        <xdr:cNvPr id="526" name="【学校施設】&#10;有形固定資産減価償却率最小値テキスト">
          <a:extLst>
            <a:ext uri="{FF2B5EF4-FFF2-40B4-BE49-F238E27FC236}">
              <a16:creationId xmlns:a16="http://schemas.microsoft.com/office/drawing/2014/main" id="{00000000-0008-0000-0100-00000E020000}"/>
            </a:ext>
          </a:extLst>
        </xdr:cNvPr>
        <xdr:cNvSpPr txBox="1"/>
      </xdr:nvSpPr>
      <xdr:spPr>
        <a:xfrm>
          <a:off x="16357600" y="1087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73478</xdr:rowOff>
    </xdr:from>
    <xdr:to>
      <xdr:col>86</xdr:col>
      <xdr:colOff>25400</xdr:colOff>
      <xdr:row>63</xdr:row>
      <xdr:rowOff>73478</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6230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28" name="【学校施設】&#10;有形固定資産減価償却率最大値テキスト">
          <a:extLst>
            <a:ext uri="{FF2B5EF4-FFF2-40B4-BE49-F238E27FC236}">
              <a16:creationId xmlns:a16="http://schemas.microsoft.com/office/drawing/2014/main" id="{00000000-0008-0000-0100-000010020000}"/>
            </a:ext>
          </a:extLst>
        </xdr:cNvPr>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24328</xdr:rowOff>
    </xdr:from>
    <xdr:ext cx="405111" cy="259045"/>
    <xdr:sp macro="" textlink="">
      <xdr:nvSpPr>
        <xdr:cNvPr id="530" name="【学校施設】&#10;有形固定資産減価償却率平均値テキスト">
          <a:extLst>
            <a:ext uri="{FF2B5EF4-FFF2-40B4-BE49-F238E27FC236}">
              <a16:creationId xmlns:a16="http://schemas.microsoft.com/office/drawing/2014/main" id="{00000000-0008-0000-0100-000012020000}"/>
            </a:ext>
          </a:extLst>
        </xdr:cNvPr>
        <xdr:cNvSpPr txBox="1"/>
      </xdr:nvSpPr>
      <xdr:spPr>
        <a:xfrm>
          <a:off x="16357600" y="1013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531" name="フローチャート: 判断 530">
          <a:extLst>
            <a:ext uri="{FF2B5EF4-FFF2-40B4-BE49-F238E27FC236}">
              <a16:creationId xmlns:a16="http://schemas.microsoft.com/office/drawing/2014/main" id="{00000000-0008-0000-0100-000013020000}"/>
            </a:ext>
          </a:extLst>
        </xdr:cNvPr>
        <xdr:cNvSpPr/>
      </xdr:nvSpPr>
      <xdr:spPr>
        <a:xfrm>
          <a:off x="162687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32" name="フローチャート: 判断 531">
          <a:extLst>
            <a:ext uri="{FF2B5EF4-FFF2-40B4-BE49-F238E27FC236}">
              <a16:creationId xmlns:a16="http://schemas.microsoft.com/office/drawing/2014/main" id="{00000000-0008-0000-0100-000014020000}"/>
            </a:ext>
          </a:extLst>
        </xdr:cNvPr>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33" name="フローチャート: 判断 532">
          <a:extLst>
            <a:ext uri="{FF2B5EF4-FFF2-40B4-BE49-F238E27FC236}">
              <a16:creationId xmlns:a16="http://schemas.microsoft.com/office/drawing/2014/main" id="{00000000-0008-0000-0100-000015020000}"/>
            </a:ext>
          </a:extLst>
        </xdr:cNvPr>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534" name="フローチャート: 判断 533">
          <a:extLst>
            <a:ext uri="{FF2B5EF4-FFF2-40B4-BE49-F238E27FC236}">
              <a16:creationId xmlns:a16="http://schemas.microsoft.com/office/drawing/2014/main" id="{00000000-0008-0000-0100-000016020000}"/>
            </a:ext>
          </a:extLst>
        </xdr:cNvPr>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35" name="フローチャート: 判断 534">
          <a:extLst>
            <a:ext uri="{FF2B5EF4-FFF2-40B4-BE49-F238E27FC236}">
              <a16:creationId xmlns:a16="http://schemas.microsoft.com/office/drawing/2014/main" id="{00000000-0008-0000-0100-000017020000}"/>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70031</xdr:rowOff>
    </xdr:from>
    <xdr:to>
      <xdr:col>85</xdr:col>
      <xdr:colOff>177800</xdr:colOff>
      <xdr:row>61</xdr:row>
      <xdr:rowOff>181</xdr:rowOff>
    </xdr:to>
    <xdr:sp macro="" textlink="">
      <xdr:nvSpPr>
        <xdr:cNvPr id="541" name="楕円 540">
          <a:extLst>
            <a:ext uri="{FF2B5EF4-FFF2-40B4-BE49-F238E27FC236}">
              <a16:creationId xmlns:a16="http://schemas.microsoft.com/office/drawing/2014/main" id="{00000000-0008-0000-0100-00001D020000}"/>
            </a:ext>
          </a:extLst>
        </xdr:cNvPr>
        <xdr:cNvSpPr/>
      </xdr:nvSpPr>
      <xdr:spPr>
        <a:xfrm>
          <a:off x="162687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48458</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00000000-0008-0000-0100-00001E020000}"/>
            </a:ext>
          </a:extLst>
        </xdr:cNvPr>
        <xdr:cNvSpPr txBox="1"/>
      </xdr:nvSpPr>
      <xdr:spPr>
        <a:xfrm>
          <a:off x="16357600"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140244</xdr:rowOff>
    </xdr:from>
    <xdr:to>
      <xdr:col>81</xdr:col>
      <xdr:colOff>101600</xdr:colOff>
      <xdr:row>60</xdr:row>
      <xdr:rowOff>70394</xdr:rowOff>
    </xdr:to>
    <xdr:sp macro="" textlink="">
      <xdr:nvSpPr>
        <xdr:cNvPr id="543" name="楕円 542">
          <a:extLst>
            <a:ext uri="{FF2B5EF4-FFF2-40B4-BE49-F238E27FC236}">
              <a16:creationId xmlns:a16="http://schemas.microsoft.com/office/drawing/2014/main" id="{00000000-0008-0000-0100-00001F020000}"/>
            </a:ext>
          </a:extLst>
        </xdr:cNvPr>
        <xdr:cNvSpPr/>
      </xdr:nvSpPr>
      <xdr:spPr>
        <a:xfrm>
          <a:off x="15430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19594</xdr:rowOff>
    </xdr:from>
    <xdr:to>
      <xdr:col>85</xdr:col>
      <xdr:colOff>127000</xdr:colOff>
      <xdr:row>60</xdr:row>
      <xdr:rowOff>120831</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5481300" y="10306594"/>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104322</xdr:rowOff>
    </xdr:from>
    <xdr:to>
      <xdr:col>76</xdr:col>
      <xdr:colOff>165100</xdr:colOff>
      <xdr:row>60</xdr:row>
      <xdr:rowOff>34472</xdr:rowOff>
    </xdr:to>
    <xdr:sp macro="" textlink="">
      <xdr:nvSpPr>
        <xdr:cNvPr id="545" name="楕円 544">
          <a:extLst>
            <a:ext uri="{FF2B5EF4-FFF2-40B4-BE49-F238E27FC236}">
              <a16:creationId xmlns:a16="http://schemas.microsoft.com/office/drawing/2014/main" id="{00000000-0008-0000-0100-000021020000}"/>
            </a:ext>
          </a:extLst>
        </xdr:cNvPr>
        <xdr:cNvSpPr/>
      </xdr:nvSpPr>
      <xdr:spPr>
        <a:xfrm>
          <a:off x="14541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155122</xdr:rowOff>
    </xdr:from>
    <xdr:to>
      <xdr:col>81</xdr:col>
      <xdr:colOff>50800</xdr:colOff>
      <xdr:row>60</xdr:row>
      <xdr:rowOff>19594</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4592300" y="102706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42273</xdr:rowOff>
    </xdr:from>
    <xdr:to>
      <xdr:col>72</xdr:col>
      <xdr:colOff>38100</xdr:colOff>
      <xdr:row>59</xdr:row>
      <xdr:rowOff>143873</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3652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93073</xdr:rowOff>
    </xdr:from>
    <xdr:to>
      <xdr:col>76</xdr:col>
      <xdr:colOff>114300</xdr:colOff>
      <xdr:row>59</xdr:row>
      <xdr:rowOff>155122</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3703300" y="1020862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42273</xdr:rowOff>
    </xdr:from>
    <xdr:to>
      <xdr:col>67</xdr:col>
      <xdr:colOff>101600</xdr:colOff>
      <xdr:row>59</xdr:row>
      <xdr:rowOff>143873</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2763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93073</xdr:rowOff>
    </xdr:from>
    <xdr:to>
      <xdr:col>71</xdr:col>
      <xdr:colOff>177800</xdr:colOff>
      <xdr:row>59</xdr:row>
      <xdr:rowOff>93073</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2814300" y="102086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551" name="n_1aveValue【学校施設】&#10;有形固定資産減価償却率">
          <a:extLst>
            <a:ext uri="{FF2B5EF4-FFF2-40B4-BE49-F238E27FC236}">
              <a16:creationId xmlns:a16="http://schemas.microsoft.com/office/drawing/2014/main" id="{00000000-0008-0000-0100-000027020000}"/>
            </a:ext>
          </a:extLst>
        </xdr:cNvPr>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552" name="n_2aveValue【学校施設】&#10;有形固定資産減価償却率">
          <a:extLst>
            <a:ext uri="{FF2B5EF4-FFF2-40B4-BE49-F238E27FC236}">
              <a16:creationId xmlns:a16="http://schemas.microsoft.com/office/drawing/2014/main" id="{00000000-0008-0000-0100-000028020000}"/>
            </a:ext>
          </a:extLst>
        </xdr:cNvPr>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6004</xdr:rowOff>
    </xdr:from>
    <xdr:ext cx="405111" cy="259045"/>
    <xdr:sp macro="" textlink="">
      <xdr:nvSpPr>
        <xdr:cNvPr id="553" name="n_3aveValue【学校施設】&#10;有形固定資産減価償却率">
          <a:extLst>
            <a:ext uri="{FF2B5EF4-FFF2-40B4-BE49-F238E27FC236}">
              <a16:creationId xmlns:a16="http://schemas.microsoft.com/office/drawing/2014/main" id="{00000000-0008-0000-0100-000029020000}"/>
            </a:ext>
          </a:extLst>
        </xdr:cNvPr>
        <xdr:cNvSpPr txBox="1"/>
      </xdr:nvSpPr>
      <xdr:spPr>
        <a:xfrm>
          <a:off x="13500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54" name="n_4aveValue【学校施設】&#10;有形固定資産減価償却率">
          <a:extLst>
            <a:ext uri="{FF2B5EF4-FFF2-40B4-BE49-F238E27FC236}">
              <a16:creationId xmlns:a16="http://schemas.microsoft.com/office/drawing/2014/main" id="{00000000-0008-0000-0100-00002A020000}"/>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61521</xdr:rowOff>
    </xdr:from>
    <xdr:ext cx="405111" cy="259045"/>
    <xdr:sp macro="" textlink="">
      <xdr:nvSpPr>
        <xdr:cNvPr id="555" name="n_1mainValue【学校施設】&#10;有形固定資産減価償却率">
          <a:extLst>
            <a:ext uri="{FF2B5EF4-FFF2-40B4-BE49-F238E27FC236}">
              <a16:creationId xmlns:a16="http://schemas.microsoft.com/office/drawing/2014/main" id="{00000000-0008-0000-0100-00002B020000}"/>
            </a:ext>
          </a:extLst>
        </xdr:cNvPr>
        <xdr:cNvSpPr txBox="1"/>
      </xdr:nvSpPr>
      <xdr:spPr>
        <a:xfrm>
          <a:off x="152660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556" name="n_2mainValue【学校施設】&#10;有形固定資産減価償却率">
          <a:extLst>
            <a:ext uri="{FF2B5EF4-FFF2-40B4-BE49-F238E27FC236}">
              <a16:creationId xmlns:a16="http://schemas.microsoft.com/office/drawing/2014/main" id="{00000000-0008-0000-0100-00002C020000}"/>
            </a:ext>
          </a:extLst>
        </xdr:cNvPr>
        <xdr:cNvSpPr txBox="1"/>
      </xdr:nvSpPr>
      <xdr:spPr>
        <a:xfrm>
          <a:off x="14389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160400</xdr:rowOff>
    </xdr:from>
    <xdr:ext cx="405111" cy="259045"/>
    <xdr:sp macro="" textlink="">
      <xdr:nvSpPr>
        <xdr:cNvPr id="557" name="n_3mainValue【学校施設】&#10;有形固定資産減価償却率">
          <a:extLst>
            <a:ext uri="{FF2B5EF4-FFF2-40B4-BE49-F238E27FC236}">
              <a16:creationId xmlns:a16="http://schemas.microsoft.com/office/drawing/2014/main" id="{00000000-0008-0000-0100-00002D020000}"/>
            </a:ext>
          </a:extLst>
        </xdr:cNvPr>
        <xdr:cNvSpPr txBox="1"/>
      </xdr:nvSpPr>
      <xdr:spPr>
        <a:xfrm>
          <a:off x="13500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135000</xdr:rowOff>
    </xdr:from>
    <xdr:ext cx="405111" cy="259045"/>
    <xdr:sp macro="" textlink="">
      <xdr:nvSpPr>
        <xdr:cNvPr id="558" name="n_4mainValue【学校施設】&#10;有形固定資産減価償却率">
          <a:extLst>
            <a:ext uri="{FF2B5EF4-FFF2-40B4-BE49-F238E27FC236}">
              <a16:creationId xmlns:a16="http://schemas.microsoft.com/office/drawing/2014/main" id="{00000000-0008-0000-0100-00002E020000}"/>
            </a:ext>
          </a:extLst>
        </xdr:cNvPr>
        <xdr:cNvSpPr txBox="1"/>
      </xdr:nvSpPr>
      <xdr:spPr>
        <a:xfrm>
          <a:off x="126117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a:extLst>
            <a:ext uri="{FF2B5EF4-FFF2-40B4-BE49-F238E27FC236}">
              <a16:creationId xmlns:a16="http://schemas.microsoft.com/office/drawing/2014/main" id="{00000000-0008-0000-0100-00004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92528</xdr:rowOff>
    </xdr:from>
    <xdr:to>
      <xdr:col>116</xdr:col>
      <xdr:colOff>62864</xdr:colOff>
      <xdr:row>63</xdr:row>
      <xdr:rowOff>52796</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flipV="1">
          <a:off x="22160864" y="9693728"/>
          <a:ext cx="0" cy="116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56623</xdr:rowOff>
    </xdr:from>
    <xdr:ext cx="469744" cy="259045"/>
    <xdr:sp macro="" textlink="">
      <xdr:nvSpPr>
        <xdr:cNvPr id="586" name="【学校施設】&#10;一人当たり面積最小値テキスト">
          <a:extLst>
            <a:ext uri="{FF2B5EF4-FFF2-40B4-BE49-F238E27FC236}">
              <a16:creationId xmlns:a16="http://schemas.microsoft.com/office/drawing/2014/main" id="{00000000-0008-0000-0100-00004A020000}"/>
            </a:ext>
          </a:extLst>
        </xdr:cNvPr>
        <xdr:cNvSpPr txBox="1"/>
      </xdr:nvSpPr>
      <xdr:spPr>
        <a:xfrm>
          <a:off x="22199600" y="1085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52796</xdr:rowOff>
    </xdr:from>
    <xdr:to>
      <xdr:col>116</xdr:col>
      <xdr:colOff>152400</xdr:colOff>
      <xdr:row>63</xdr:row>
      <xdr:rowOff>52796</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22072600" y="1085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39205</xdr:rowOff>
    </xdr:from>
    <xdr:ext cx="469744" cy="259045"/>
    <xdr:sp macro="" textlink="">
      <xdr:nvSpPr>
        <xdr:cNvPr id="588" name="【学校施設】&#10;一人当たり面積最大値テキスト">
          <a:extLst>
            <a:ext uri="{FF2B5EF4-FFF2-40B4-BE49-F238E27FC236}">
              <a16:creationId xmlns:a16="http://schemas.microsoft.com/office/drawing/2014/main" id="{00000000-0008-0000-0100-00004C020000}"/>
            </a:ext>
          </a:extLst>
        </xdr:cNvPr>
        <xdr:cNvSpPr txBox="1"/>
      </xdr:nvSpPr>
      <xdr:spPr>
        <a:xfrm>
          <a:off x="22199600" y="946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92528</xdr:rowOff>
    </xdr:from>
    <xdr:to>
      <xdr:col>116</xdr:col>
      <xdr:colOff>152400</xdr:colOff>
      <xdr:row>56</xdr:row>
      <xdr:rowOff>92528</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22072600" y="969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13987</xdr:rowOff>
    </xdr:from>
    <xdr:ext cx="469744" cy="259045"/>
    <xdr:sp macro="" textlink="">
      <xdr:nvSpPr>
        <xdr:cNvPr id="590" name="【学校施設】&#10;一人当たり面積平均値テキスト">
          <a:extLst>
            <a:ext uri="{FF2B5EF4-FFF2-40B4-BE49-F238E27FC236}">
              <a16:creationId xmlns:a16="http://schemas.microsoft.com/office/drawing/2014/main" id="{00000000-0008-0000-0100-00004E020000}"/>
            </a:ext>
          </a:extLst>
        </xdr:cNvPr>
        <xdr:cNvSpPr txBox="1"/>
      </xdr:nvSpPr>
      <xdr:spPr>
        <a:xfrm>
          <a:off x="22199600" y="10300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162560</xdr:rowOff>
    </xdr:from>
    <xdr:to>
      <xdr:col>116</xdr:col>
      <xdr:colOff>114300</xdr:colOff>
      <xdr:row>61</xdr:row>
      <xdr:rowOff>92710</xdr:rowOff>
    </xdr:to>
    <xdr:sp macro="" textlink="">
      <xdr:nvSpPr>
        <xdr:cNvPr id="591" name="フローチャート: 判断 590">
          <a:extLst>
            <a:ext uri="{FF2B5EF4-FFF2-40B4-BE49-F238E27FC236}">
              <a16:creationId xmlns:a16="http://schemas.microsoft.com/office/drawing/2014/main" id="{00000000-0008-0000-0100-00004F020000}"/>
            </a:ext>
          </a:extLst>
        </xdr:cNvPr>
        <xdr:cNvSpPr/>
      </xdr:nvSpPr>
      <xdr:spPr>
        <a:xfrm>
          <a:off x="22110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907</xdr:rowOff>
    </xdr:from>
    <xdr:to>
      <xdr:col>112</xdr:col>
      <xdr:colOff>38100</xdr:colOff>
      <xdr:row>61</xdr:row>
      <xdr:rowOff>102507</xdr:rowOff>
    </xdr:to>
    <xdr:sp macro="" textlink="">
      <xdr:nvSpPr>
        <xdr:cNvPr id="592" name="フローチャート: 判断 591">
          <a:extLst>
            <a:ext uri="{FF2B5EF4-FFF2-40B4-BE49-F238E27FC236}">
              <a16:creationId xmlns:a16="http://schemas.microsoft.com/office/drawing/2014/main" id="{00000000-0008-0000-0100-000050020000}"/>
            </a:ext>
          </a:extLst>
        </xdr:cNvPr>
        <xdr:cNvSpPr/>
      </xdr:nvSpPr>
      <xdr:spPr>
        <a:xfrm>
          <a:off x="21272500" y="1045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21590</xdr:rowOff>
    </xdr:from>
    <xdr:to>
      <xdr:col>107</xdr:col>
      <xdr:colOff>101600</xdr:colOff>
      <xdr:row>61</xdr:row>
      <xdr:rowOff>123190</xdr:rowOff>
    </xdr:to>
    <xdr:sp macro="" textlink="">
      <xdr:nvSpPr>
        <xdr:cNvPr id="593" name="フローチャート: 判断 592">
          <a:extLst>
            <a:ext uri="{FF2B5EF4-FFF2-40B4-BE49-F238E27FC236}">
              <a16:creationId xmlns:a16="http://schemas.microsoft.com/office/drawing/2014/main" id="{00000000-0008-0000-0100-000051020000}"/>
            </a:ext>
          </a:extLst>
        </xdr:cNvPr>
        <xdr:cNvSpPr/>
      </xdr:nvSpPr>
      <xdr:spPr>
        <a:xfrm>
          <a:off x="203835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29210</xdr:rowOff>
    </xdr:from>
    <xdr:to>
      <xdr:col>102</xdr:col>
      <xdr:colOff>165100</xdr:colOff>
      <xdr:row>61</xdr:row>
      <xdr:rowOff>130810</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19494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147320</xdr:rowOff>
    </xdr:from>
    <xdr:to>
      <xdr:col>98</xdr:col>
      <xdr:colOff>38100</xdr:colOff>
      <xdr:row>61</xdr:row>
      <xdr:rowOff>77470</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18605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140788</xdr:rowOff>
    </xdr:from>
    <xdr:to>
      <xdr:col>116</xdr:col>
      <xdr:colOff>114300</xdr:colOff>
      <xdr:row>63</xdr:row>
      <xdr:rowOff>70938</xdr:rowOff>
    </xdr:to>
    <xdr:sp macro="" textlink="">
      <xdr:nvSpPr>
        <xdr:cNvPr id="601" name="楕円 600">
          <a:extLst>
            <a:ext uri="{FF2B5EF4-FFF2-40B4-BE49-F238E27FC236}">
              <a16:creationId xmlns:a16="http://schemas.microsoft.com/office/drawing/2014/main" id="{00000000-0008-0000-0100-000059020000}"/>
            </a:ext>
          </a:extLst>
        </xdr:cNvPr>
        <xdr:cNvSpPr/>
      </xdr:nvSpPr>
      <xdr:spPr>
        <a:xfrm>
          <a:off x="22110700" y="1077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55715</xdr:rowOff>
    </xdr:from>
    <xdr:ext cx="469744" cy="259045"/>
    <xdr:sp macro="" textlink="">
      <xdr:nvSpPr>
        <xdr:cNvPr id="602" name="【学校施設】&#10;一人当たり面積該当値テキスト">
          <a:extLst>
            <a:ext uri="{FF2B5EF4-FFF2-40B4-BE49-F238E27FC236}">
              <a16:creationId xmlns:a16="http://schemas.microsoft.com/office/drawing/2014/main" id="{00000000-0008-0000-0100-00005A020000}"/>
            </a:ext>
          </a:extLst>
        </xdr:cNvPr>
        <xdr:cNvSpPr txBox="1"/>
      </xdr:nvSpPr>
      <xdr:spPr>
        <a:xfrm>
          <a:off x="22199600" y="1068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149497</xdr:rowOff>
    </xdr:from>
    <xdr:to>
      <xdr:col>112</xdr:col>
      <xdr:colOff>38100</xdr:colOff>
      <xdr:row>63</xdr:row>
      <xdr:rowOff>79647</xdr:rowOff>
    </xdr:to>
    <xdr:sp macro="" textlink="">
      <xdr:nvSpPr>
        <xdr:cNvPr id="603" name="楕円 602">
          <a:extLst>
            <a:ext uri="{FF2B5EF4-FFF2-40B4-BE49-F238E27FC236}">
              <a16:creationId xmlns:a16="http://schemas.microsoft.com/office/drawing/2014/main" id="{00000000-0008-0000-0100-00005B020000}"/>
            </a:ext>
          </a:extLst>
        </xdr:cNvPr>
        <xdr:cNvSpPr/>
      </xdr:nvSpPr>
      <xdr:spPr>
        <a:xfrm>
          <a:off x="21272500" y="1077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20138</xdr:rowOff>
    </xdr:from>
    <xdr:to>
      <xdr:col>116</xdr:col>
      <xdr:colOff>63500</xdr:colOff>
      <xdr:row>63</xdr:row>
      <xdr:rowOff>28847</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flipV="1">
          <a:off x="21323300" y="10821488"/>
          <a:ext cx="8382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163649</xdr:rowOff>
    </xdr:from>
    <xdr:to>
      <xdr:col>107</xdr:col>
      <xdr:colOff>101600</xdr:colOff>
      <xdr:row>63</xdr:row>
      <xdr:rowOff>93799</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0383500" y="1079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28847</xdr:rowOff>
    </xdr:from>
    <xdr:to>
      <xdr:col>111</xdr:col>
      <xdr:colOff>177800</xdr:colOff>
      <xdr:row>63</xdr:row>
      <xdr:rowOff>42999</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flipV="1">
          <a:off x="20434300" y="10830197"/>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159294</xdr:rowOff>
    </xdr:from>
    <xdr:to>
      <xdr:col>102</xdr:col>
      <xdr:colOff>165100</xdr:colOff>
      <xdr:row>63</xdr:row>
      <xdr:rowOff>89444</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19494500" y="1078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38644</xdr:rowOff>
    </xdr:from>
    <xdr:to>
      <xdr:col>107</xdr:col>
      <xdr:colOff>50800</xdr:colOff>
      <xdr:row>63</xdr:row>
      <xdr:rowOff>42999</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19545300" y="10839994"/>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9616</xdr:rowOff>
    </xdr:from>
    <xdr:to>
      <xdr:col>98</xdr:col>
      <xdr:colOff>38100</xdr:colOff>
      <xdr:row>63</xdr:row>
      <xdr:rowOff>111216</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18605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38644</xdr:rowOff>
    </xdr:from>
    <xdr:to>
      <xdr:col>102</xdr:col>
      <xdr:colOff>114300</xdr:colOff>
      <xdr:row>63</xdr:row>
      <xdr:rowOff>60416</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18656300" y="1083999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119034</xdr:rowOff>
    </xdr:from>
    <xdr:ext cx="469744" cy="259045"/>
    <xdr:sp macro="" textlink="">
      <xdr:nvSpPr>
        <xdr:cNvPr id="611" name="n_1aveValue【学校施設】&#10;一人当たり面積">
          <a:extLst>
            <a:ext uri="{FF2B5EF4-FFF2-40B4-BE49-F238E27FC236}">
              <a16:creationId xmlns:a16="http://schemas.microsoft.com/office/drawing/2014/main" id="{00000000-0008-0000-0100-000063020000}"/>
            </a:ext>
          </a:extLst>
        </xdr:cNvPr>
        <xdr:cNvSpPr txBox="1"/>
      </xdr:nvSpPr>
      <xdr:spPr>
        <a:xfrm>
          <a:off x="21075727" y="1023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139717</xdr:rowOff>
    </xdr:from>
    <xdr:ext cx="469744" cy="259045"/>
    <xdr:sp macro="" textlink="">
      <xdr:nvSpPr>
        <xdr:cNvPr id="612" name="n_2aveValue【学校施設】&#10;一人当たり面積">
          <a:extLst>
            <a:ext uri="{FF2B5EF4-FFF2-40B4-BE49-F238E27FC236}">
              <a16:creationId xmlns:a16="http://schemas.microsoft.com/office/drawing/2014/main" id="{00000000-0008-0000-0100-000064020000}"/>
            </a:ext>
          </a:extLst>
        </xdr:cNvPr>
        <xdr:cNvSpPr txBox="1"/>
      </xdr:nvSpPr>
      <xdr:spPr>
        <a:xfrm>
          <a:off x="20199427" y="102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147337</xdr:rowOff>
    </xdr:from>
    <xdr:ext cx="469744" cy="259045"/>
    <xdr:sp macro="" textlink="">
      <xdr:nvSpPr>
        <xdr:cNvPr id="613" name="n_3aveValue【学校施設】&#10;一人当たり面積">
          <a:extLst>
            <a:ext uri="{FF2B5EF4-FFF2-40B4-BE49-F238E27FC236}">
              <a16:creationId xmlns:a16="http://schemas.microsoft.com/office/drawing/2014/main" id="{00000000-0008-0000-0100-000065020000}"/>
            </a:ext>
          </a:extLst>
        </xdr:cNvPr>
        <xdr:cNvSpPr txBox="1"/>
      </xdr:nvSpPr>
      <xdr:spPr>
        <a:xfrm>
          <a:off x="193104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93997</xdr:rowOff>
    </xdr:from>
    <xdr:ext cx="469744" cy="259045"/>
    <xdr:sp macro="" textlink="">
      <xdr:nvSpPr>
        <xdr:cNvPr id="614" name="n_4aveValue【学校施設】&#10;一人当たり面積">
          <a:extLst>
            <a:ext uri="{FF2B5EF4-FFF2-40B4-BE49-F238E27FC236}">
              <a16:creationId xmlns:a16="http://schemas.microsoft.com/office/drawing/2014/main" id="{00000000-0008-0000-0100-000066020000}"/>
            </a:ext>
          </a:extLst>
        </xdr:cNvPr>
        <xdr:cNvSpPr txBox="1"/>
      </xdr:nvSpPr>
      <xdr:spPr>
        <a:xfrm>
          <a:off x="184214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70774</xdr:rowOff>
    </xdr:from>
    <xdr:ext cx="469744" cy="259045"/>
    <xdr:sp macro="" textlink="">
      <xdr:nvSpPr>
        <xdr:cNvPr id="615" name="n_1mainValue【学校施設】&#10;一人当たり面積">
          <a:extLst>
            <a:ext uri="{FF2B5EF4-FFF2-40B4-BE49-F238E27FC236}">
              <a16:creationId xmlns:a16="http://schemas.microsoft.com/office/drawing/2014/main" id="{00000000-0008-0000-0100-000067020000}"/>
            </a:ext>
          </a:extLst>
        </xdr:cNvPr>
        <xdr:cNvSpPr txBox="1"/>
      </xdr:nvSpPr>
      <xdr:spPr>
        <a:xfrm>
          <a:off x="21075727" y="1087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84926</xdr:rowOff>
    </xdr:from>
    <xdr:ext cx="469744" cy="259045"/>
    <xdr:sp macro="" textlink="">
      <xdr:nvSpPr>
        <xdr:cNvPr id="616" name="n_2mainValue【学校施設】&#10;一人当たり面積">
          <a:extLst>
            <a:ext uri="{FF2B5EF4-FFF2-40B4-BE49-F238E27FC236}">
              <a16:creationId xmlns:a16="http://schemas.microsoft.com/office/drawing/2014/main" id="{00000000-0008-0000-0100-000068020000}"/>
            </a:ext>
          </a:extLst>
        </xdr:cNvPr>
        <xdr:cNvSpPr txBox="1"/>
      </xdr:nvSpPr>
      <xdr:spPr>
        <a:xfrm>
          <a:off x="20199427" y="1088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80571</xdr:rowOff>
    </xdr:from>
    <xdr:ext cx="469744" cy="259045"/>
    <xdr:sp macro="" textlink="">
      <xdr:nvSpPr>
        <xdr:cNvPr id="617" name="n_3mainValue【学校施設】&#10;一人当たり面積">
          <a:extLst>
            <a:ext uri="{FF2B5EF4-FFF2-40B4-BE49-F238E27FC236}">
              <a16:creationId xmlns:a16="http://schemas.microsoft.com/office/drawing/2014/main" id="{00000000-0008-0000-0100-000069020000}"/>
            </a:ext>
          </a:extLst>
        </xdr:cNvPr>
        <xdr:cNvSpPr txBox="1"/>
      </xdr:nvSpPr>
      <xdr:spPr>
        <a:xfrm>
          <a:off x="19310427" y="1088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102343</xdr:rowOff>
    </xdr:from>
    <xdr:ext cx="469744" cy="259045"/>
    <xdr:sp macro="" textlink="">
      <xdr:nvSpPr>
        <xdr:cNvPr id="618" name="n_4mainValue【学校施設】&#10;一人当たり面積">
          <a:extLst>
            <a:ext uri="{FF2B5EF4-FFF2-40B4-BE49-F238E27FC236}">
              <a16:creationId xmlns:a16="http://schemas.microsoft.com/office/drawing/2014/main" id="{00000000-0008-0000-0100-00006A020000}"/>
            </a:ext>
          </a:extLst>
        </xdr:cNvPr>
        <xdr:cNvSpPr txBox="1"/>
      </xdr:nvSpPr>
      <xdr:spPr>
        <a:xfrm>
          <a:off x="18421427" y="1090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a:extLst>
            <a:ext uri="{FF2B5EF4-FFF2-40B4-BE49-F238E27FC236}">
              <a16:creationId xmlns:a16="http://schemas.microsoft.com/office/drawing/2014/main" id="{00000000-0008-0000-0100-00009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41911</xdr:rowOff>
    </xdr:from>
    <xdr:to>
      <xdr:col>85</xdr:col>
      <xdr:colOff>126364</xdr:colOff>
      <xdr:row>108</xdr:row>
      <xdr:rowOff>14151</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flipV="1">
          <a:off x="16318864" y="17015461"/>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17978</xdr:rowOff>
    </xdr:from>
    <xdr:ext cx="405111" cy="259045"/>
    <xdr:sp macro="" textlink="">
      <xdr:nvSpPr>
        <xdr:cNvPr id="662" name="【公民館】&#10;有形固定資産減価償却率最小値テキスト">
          <a:extLst>
            <a:ext uri="{FF2B5EF4-FFF2-40B4-BE49-F238E27FC236}">
              <a16:creationId xmlns:a16="http://schemas.microsoft.com/office/drawing/2014/main" id="{00000000-0008-0000-0100-000096020000}"/>
            </a:ext>
          </a:extLst>
        </xdr:cNvPr>
        <xdr:cNvSpPr txBox="1"/>
      </xdr:nvSpPr>
      <xdr:spPr>
        <a:xfrm>
          <a:off x="16357600" y="1853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xdr:rowOff>
    </xdr:from>
    <xdr:to>
      <xdr:col>86</xdr:col>
      <xdr:colOff>25400</xdr:colOff>
      <xdr:row>108</xdr:row>
      <xdr:rowOff>14151</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6230600" y="1853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97</xdr:row>
      <xdr:rowOff>160038</xdr:rowOff>
    </xdr:from>
    <xdr:ext cx="405111" cy="259045"/>
    <xdr:sp macro="" textlink="">
      <xdr:nvSpPr>
        <xdr:cNvPr id="664" name="【公民館】&#10;有形固定資産減価償却率最大値テキスト">
          <a:extLst>
            <a:ext uri="{FF2B5EF4-FFF2-40B4-BE49-F238E27FC236}">
              <a16:creationId xmlns:a16="http://schemas.microsoft.com/office/drawing/2014/main" id="{00000000-0008-0000-0100-000098020000}"/>
            </a:ext>
          </a:extLst>
        </xdr:cNvPr>
        <xdr:cNvSpPr txBox="1"/>
      </xdr:nvSpPr>
      <xdr:spPr>
        <a:xfrm>
          <a:off x="16357600" y="1679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41911</xdr:rowOff>
    </xdr:from>
    <xdr:to>
      <xdr:col>86</xdr:col>
      <xdr:colOff>25400</xdr:colOff>
      <xdr:row>99</xdr:row>
      <xdr:rowOff>41911</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6230600" y="1701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666" name="【公民館】&#10;有形固定資産減価償却率平均値テキスト">
          <a:extLst>
            <a:ext uri="{FF2B5EF4-FFF2-40B4-BE49-F238E27FC236}">
              <a16:creationId xmlns:a16="http://schemas.microsoft.com/office/drawing/2014/main" id="{00000000-0008-0000-0100-00009A020000}"/>
            </a:ext>
          </a:extLst>
        </xdr:cNvPr>
        <xdr:cNvSpPr txBox="1"/>
      </xdr:nvSpPr>
      <xdr:spPr>
        <a:xfrm>
          <a:off x="16357600" y="1789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667" name="フローチャート: 判断 666">
          <a:extLst>
            <a:ext uri="{FF2B5EF4-FFF2-40B4-BE49-F238E27FC236}">
              <a16:creationId xmlns:a16="http://schemas.microsoft.com/office/drawing/2014/main" id="{00000000-0008-0000-0100-00009B020000}"/>
            </a:ext>
          </a:extLst>
        </xdr:cNvPr>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74386</xdr:rowOff>
    </xdr:from>
    <xdr:to>
      <xdr:col>81</xdr:col>
      <xdr:colOff>101600</xdr:colOff>
      <xdr:row>105</xdr:row>
      <xdr:rowOff>4536</xdr:rowOff>
    </xdr:to>
    <xdr:sp macro="" textlink="">
      <xdr:nvSpPr>
        <xdr:cNvPr id="668" name="フローチャート: 判断 667">
          <a:extLst>
            <a:ext uri="{FF2B5EF4-FFF2-40B4-BE49-F238E27FC236}">
              <a16:creationId xmlns:a16="http://schemas.microsoft.com/office/drawing/2014/main" id="{00000000-0008-0000-0100-00009C020000}"/>
            </a:ext>
          </a:extLst>
        </xdr:cNvPr>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69" name="フローチャート: 判断 668">
          <a:extLst>
            <a:ext uri="{FF2B5EF4-FFF2-40B4-BE49-F238E27FC236}">
              <a16:creationId xmlns:a16="http://schemas.microsoft.com/office/drawing/2014/main" id="{00000000-0008-0000-0100-00009D020000}"/>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670" name="フローチャート: 判断 669">
          <a:extLst>
            <a:ext uri="{FF2B5EF4-FFF2-40B4-BE49-F238E27FC236}">
              <a16:creationId xmlns:a16="http://schemas.microsoft.com/office/drawing/2014/main" id="{00000000-0008-0000-0100-00009E020000}"/>
            </a:ext>
          </a:extLst>
        </xdr:cNvPr>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170724</xdr:rowOff>
    </xdr:from>
    <xdr:to>
      <xdr:col>67</xdr:col>
      <xdr:colOff>101600</xdr:colOff>
      <xdr:row>104</xdr:row>
      <xdr:rowOff>100874</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12763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25400</xdr:rowOff>
    </xdr:from>
    <xdr:to>
      <xdr:col>85</xdr:col>
      <xdr:colOff>177800</xdr:colOff>
      <xdr:row>106</xdr:row>
      <xdr:rowOff>127000</xdr:rowOff>
    </xdr:to>
    <xdr:sp macro="" textlink="">
      <xdr:nvSpPr>
        <xdr:cNvPr id="677" name="楕円 676">
          <a:extLst>
            <a:ext uri="{FF2B5EF4-FFF2-40B4-BE49-F238E27FC236}">
              <a16:creationId xmlns:a16="http://schemas.microsoft.com/office/drawing/2014/main" id="{00000000-0008-0000-0100-0000A5020000}"/>
            </a:ext>
          </a:extLst>
        </xdr:cNvPr>
        <xdr:cNvSpPr/>
      </xdr:nvSpPr>
      <xdr:spPr>
        <a:xfrm>
          <a:off x="16268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3827</xdr:rowOff>
    </xdr:from>
    <xdr:ext cx="405111" cy="259045"/>
    <xdr:sp macro="" textlink="">
      <xdr:nvSpPr>
        <xdr:cNvPr id="678" name="【公民館】&#10;有形固定資産減価償却率該当値テキスト">
          <a:extLst>
            <a:ext uri="{FF2B5EF4-FFF2-40B4-BE49-F238E27FC236}">
              <a16:creationId xmlns:a16="http://schemas.microsoft.com/office/drawing/2014/main" id="{00000000-0008-0000-0100-0000A6020000}"/>
            </a:ext>
          </a:extLst>
        </xdr:cNvPr>
        <xdr:cNvSpPr txBox="1"/>
      </xdr:nvSpPr>
      <xdr:spPr>
        <a:xfrm>
          <a:off x="16357600"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121738</xdr:rowOff>
    </xdr:from>
    <xdr:to>
      <xdr:col>81</xdr:col>
      <xdr:colOff>101600</xdr:colOff>
      <xdr:row>106</xdr:row>
      <xdr:rowOff>51888</xdr:rowOff>
    </xdr:to>
    <xdr:sp macro="" textlink="">
      <xdr:nvSpPr>
        <xdr:cNvPr id="679" name="楕円 678">
          <a:extLst>
            <a:ext uri="{FF2B5EF4-FFF2-40B4-BE49-F238E27FC236}">
              <a16:creationId xmlns:a16="http://schemas.microsoft.com/office/drawing/2014/main" id="{00000000-0008-0000-0100-0000A7020000}"/>
            </a:ext>
          </a:extLst>
        </xdr:cNvPr>
        <xdr:cNvSpPr/>
      </xdr:nvSpPr>
      <xdr:spPr>
        <a:xfrm>
          <a:off x="15430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1088</xdr:rowOff>
    </xdr:from>
    <xdr:to>
      <xdr:col>85</xdr:col>
      <xdr:colOff>127000</xdr:colOff>
      <xdr:row>106</xdr:row>
      <xdr:rowOff>76200</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5481300" y="18174788"/>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139700</xdr:rowOff>
    </xdr:from>
    <xdr:to>
      <xdr:col>76</xdr:col>
      <xdr:colOff>165100</xdr:colOff>
      <xdr:row>105</xdr:row>
      <xdr:rowOff>69850</xdr:rowOff>
    </xdr:to>
    <xdr:sp macro="" textlink="">
      <xdr:nvSpPr>
        <xdr:cNvPr id="681" name="楕円 680">
          <a:extLst>
            <a:ext uri="{FF2B5EF4-FFF2-40B4-BE49-F238E27FC236}">
              <a16:creationId xmlns:a16="http://schemas.microsoft.com/office/drawing/2014/main" id="{00000000-0008-0000-0100-0000A9020000}"/>
            </a:ext>
          </a:extLst>
        </xdr:cNvPr>
        <xdr:cNvSpPr/>
      </xdr:nvSpPr>
      <xdr:spPr>
        <a:xfrm>
          <a:off x="14541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19050</xdr:rowOff>
    </xdr:from>
    <xdr:to>
      <xdr:col>81</xdr:col>
      <xdr:colOff>50800</xdr:colOff>
      <xdr:row>106</xdr:row>
      <xdr:rowOff>1088</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4592300" y="18021300"/>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139700</xdr:rowOff>
    </xdr:from>
    <xdr:to>
      <xdr:col>72</xdr:col>
      <xdr:colOff>38100</xdr:colOff>
      <xdr:row>105</xdr:row>
      <xdr:rowOff>69850</xdr:rowOff>
    </xdr:to>
    <xdr:sp macro="" textlink="">
      <xdr:nvSpPr>
        <xdr:cNvPr id="683" name="楕円 682">
          <a:extLst>
            <a:ext uri="{FF2B5EF4-FFF2-40B4-BE49-F238E27FC236}">
              <a16:creationId xmlns:a16="http://schemas.microsoft.com/office/drawing/2014/main" id="{00000000-0008-0000-0100-0000AB020000}"/>
            </a:ext>
          </a:extLst>
        </xdr:cNvPr>
        <xdr:cNvSpPr/>
      </xdr:nvSpPr>
      <xdr:spPr>
        <a:xfrm>
          <a:off x="13652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19050</xdr:rowOff>
    </xdr:from>
    <xdr:to>
      <xdr:col>76</xdr:col>
      <xdr:colOff>114300</xdr:colOff>
      <xdr:row>105</xdr:row>
      <xdr:rowOff>19050</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3703300" y="1802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87449</xdr:rowOff>
    </xdr:from>
    <xdr:to>
      <xdr:col>67</xdr:col>
      <xdr:colOff>101600</xdr:colOff>
      <xdr:row>105</xdr:row>
      <xdr:rowOff>17599</xdr:rowOff>
    </xdr:to>
    <xdr:sp macro="" textlink="">
      <xdr:nvSpPr>
        <xdr:cNvPr id="685" name="楕円 684">
          <a:extLst>
            <a:ext uri="{FF2B5EF4-FFF2-40B4-BE49-F238E27FC236}">
              <a16:creationId xmlns:a16="http://schemas.microsoft.com/office/drawing/2014/main" id="{00000000-0008-0000-0100-0000AD020000}"/>
            </a:ext>
          </a:extLst>
        </xdr:cNvPr>
        <xdr:cNvSpPr/>
      </xdr:nvSpPr>
      <xdr:spPr>
        <a:xfrm>
          <a:off x="12763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138249</xdr:rowOff>
    </xdr:from>
    <xdr:to>
      <xdr:col>71</xdr:col>
      <xdr:colOff>177800</xdr:colOff>
      <xdr:row>105</xdr:row>
      <xdr:rowOff>19050</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2814300" y="1796904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21063</xdr:rowOff>
    </xdr:from>
    <xdr:ext cx="405111" cy="259045"/>
    <xdr:sp macro="" textlink="">
      <xdr:nvSpPr>
        <xdr:cNvPr id="687" name="n_1aveValue【公民館】&#10;有形固定資産減価償却率">
          <a:extLst>
            <a:ext uri="{FF2B5EF4-FFF2-40B4-BE49-F238E27FC236}">
              <a16:creationId xmlns:a16="http://schemas.microsoft.com/office/drawing/2014/main" id="{00000000-0008-0000-0100-0000AF020000}"/>
            </a:ext>
          </a:extLst>
        </xdr:cNvPr>
        <xdr:cNvSpPr txBox="1"/>
      </xdr:nvSpPr>
      <xdr:spPr>
        <a:xfrm>
          <a:off x="152660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688" name="n_2aveValue【公民館】&#10;有形固定資産減価償却率">
          <a:extLst>
            <a:ext uri="{FF2B5EF4-FFF2-40B4-BE49-F238E27FC236}">
              <a16:creationId xmlns:a16="http://schemas.microsoft.com/office/drawing/2014/main" id="{00000000-0008-0000-0100-0000B0020000}"/>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689" name="n_3aveValue【公民館】&#10;有形固定資産減価償却率">
          <a:extLst>
            <a:ext uri="{FF2B5EF4-FFF2-40B4-BE49-F238E27FC236}">
              <a16:creationId xmlns:a16="http://schemas.microsoft.com/office/drawing/2014/main" id="{00000000-0008-0000-0100-0000B1020000}"/>
            </a:ext>
          </a:extLst>
        </xdr:cNvPr>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117401</xdr:rowOff>
    </xdr:from>
    <xdr:ext cx="405111" cy="259045"/>
    <xdr:sp macro="" textlink="">
      <xdr:nvSpPr>
        <xdr:cNvPr id="690" name="n_4aveValue【公民館】&#10;有形固定資産減価償却率">
          <a:extLst>
            <a:ext uri="{FF2B5EF4-FFF2-40B4-BE49-F238E27FC236}">
              <a16:creationId xmlns:a16="http://schemas.microsoft.com/office/drawing/2014/main" id="{00000000-0008-0000-0100-0000B2020000}"/>
            </a:ext>
          </a:extLst>
        </xdr:cNvPr>
        <xdr:cNvSpPr txBox="1"/>
      </xdr:nvSpPr>
      <xdr:spPr>
        <a:xfrm>
          <a:off x="12611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43015</xdr:rowOff>
    </xdr:from>
    <xdr:ext cx="405111" cy="259045"/>
    <xdr:sp macro="" textlink="">
      <xdr:nvSpPr>
        <xdr:cNvPr id="691" name="n_1mainValue【公民館】&#10;有形固定資産減価償却率">
          <a:extLst>
            <a:ext uri="{FF2B5EF4-FFF2-40B4-BE49-F238E27FC236}">
              <a16:creationId xmlns:a16="http://schemas.microsoft.com/office/drawing/2014/main" id="{00000000-0008-0000-0100-0000B3020000}"/>
            </a:ext>
          </a:extLst>
        </xdr:cNvPr>
        <xdr:cNvSpPr txBox="1"/>
      </xdr:nvSpPr>
      <xdr:spPr>
        <a:xfrm>
          <a:off x="152660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60977</xdr:rowOff>
    </xdr:from>
    <xdr:ext cx="405111" cy="259045"/>
    <xdr:sp macro="" textlink="">
      <xdr:nvSpPr>
        <xdr:cNvPr id="692" name="n_2mainValue【公民館】&#10;有形固定資産減価償却率">
          <a:extLst>
            <a:ext uri="{FF2B5EF4-FFF2-40B4-BE49-F238E27FC236}">
              <a16:creationId xmlns:a16="http://schemas.microsoft.com/office/drawing/2014/main" id="{00000000-0008-0000-0100-0000B4020000}"/>
            </a:ext>
          </a:extLst>
        </xdr:cNvPr>
        <xdr:cNvSpPr txBox="1"/>
      </xdr:nvSpPr>
      <xdr:spPr>
        <a:xfrm>
          <a:off x="14389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60977</xdr:rowOff>
    </xdr:from>
    <xdr:ext cx="405111" cy="259045"/>
    <xdr:sp macro="" textlink="">
      <xdr:nvSpPr>
        <xdr:cNvPr id="693" name="n_3mainValue【公民館】&#10;有形固定資産減価償却率">
          <a:extLst>
            <a:ext uri="{FF2B5EF4-FFF2-40B4-BE49-F238E27FC236}">
              <a16:creationId xmlns:a16="http://schemas.microsoft.com/office/drawing/2014/main" id="{00000000-0008-0000-0100-0000B5020000}"/>
            </a:ext>
          </a:extLst>
        </xdr:cNvPr>
        <xdr:cNvSpPr txBox="1"/>
      </xdr:nvSpPr>
      <xdr:spPr>
        <a:xfrm>
          <a:off x="13500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8726</xdr:rowOff>
    </xdr:from>
    <xdr:ext cx="405111" cy="259045"/>
    <xdr:sp macro="" textlink="">
      <xdr:nvSpPr>
        <xdr:cNvPr id="694" name="n_4mainValue【公民館】&#10;有形固定資産減価償却率">
          <a:extLst>
            <a:ext uri="{FF2B5EF4-FFF2-40B4-BE49-F238E27FC236}">
              <a16:creationId xmlns:a16="http://schemas.microsoft.com/office/drawing/2014/main" id="{00000000-0008-0000-0100-0000B6020000}"/>
            </a:ext>
          </a:extLst>
        </xdr:cNvPr>
        <xdr:cNvSpPr txBox="1"/>
      </xdr:nvSpPr>
      <xdr:spPr>
        <a:xfrm>
          <a:off x="126117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a:extLst>
            <a:ext uri="{FF2B5EF4-FFF2-40B4-BE49-F238E27FC236}">
              <a16:creationId xmlns:a16="http://schemas.microsoft.com/office/drawing/2014/main" id="{00000000-0008-0000-0100-0000C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41911</xdr:rowOff>
    </xdr:from>
    <xdr:to>
      <xdr:col>116</xdr:col>
      <xdr:colOff>62864</xdr:colOff>
      <xdr:row>108</xdr:row>
      <xdr:rowOff>137161</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flipV="1">
          <a:off x="22160864" y="17358361"/>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719" name="【公民館】&#10;一人当たり面積最小値テキスト">
          <a:extLst>
            <a:ext uri="{FF2B5EF4-FFF2-40B4-BE49-F238E27FC236}">
              <a16:creationId xmlns:a16="http://schemas.microsoft.com/office/drawing/2014/main" id="{00000000-0008-0000-0100-0000CF020000}"/>
            </a:ext>
          </a:extLst>
        </xdr:cNvPr>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160038</xdr:rowOff>
    </xdr:from>
    <xdr:ext cx="469744" cy="259045"/>
    <xdr:sp macro="" textlink="">
      <xdr:nvSpPr>
        <xdr:cNvPr id="721" name="【公民館】&#10;一人当たり面積最大値テキスト">
          <a:extLst>
            <a:ext uri="{FF2B5EF4-FFF2-40B4-BE49-F238E27FC236}">
              <a16:creationId xmlns:a16="http://schemas.microsoft.com/office/drawing/2014/main" id="{00000000-0008-0000-0100-0000D1020000}"/>
            </a:ext>
          </a:extLst>
        </xdr:cNvPr>
        <xdr:cNvSpPr txBox="1"/>
      </xdr:nvSpPr>
      <xdr:spPr>
        <a:xfrm>
          <a:off x="22199600" y="1713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41911</xdr:rowOff>
    </xdr:from>
    <xdr:to>
      <xdr:col>116</xdr:col>
      <xdr:colOff>152400</xdr:colOff>
      <xdr:row>101</xdr:row>
      <xdr:rowOff>41911</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22072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723" name="【公民館】&#10;一人当たり面積平均値テキスト">
          <a:extLst>
            <a:ext uri="{FF2B5EF4-FFF2-40B4-BE49-F238E27FC236}">
              <a16:creationId xmlns:a16="http://schemas.microsoft.com/office/drawing/2014/main" id="{00000000-0008-0000-0100-0000D3020000}"/>
            </a:ext>
          </a:extLst>
        </xdr:cNvPr>
        <xdr:cNvSpPr txBox="1"/>
      </xdr:nvSpPr>
      <xdr:spPr>
        <a:xfrm>
          <a:off x="221996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724" name="フローチャート: 判断 723">
          <a:extLst>
            <a:ext uri="{FF2B5EF4-FFF2-40B4-BE49-F238E27FC236}">
              <a16:creationId xmlns:a16="http://schemas.microsoft.com/office/drawing/2014/main" id="{00000000-0008-0000-0100-0000D4020000}"/>
            </a:ext>
          </a:extLst>
        </xdr:cNvPr>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725" name="フローチャート: 判断 724">
          <a:extLst>
            <a:ext uri="{FF2B5EF4-FFF2-40B4-BE49-F238E27FC236}">
              <a16:creationId xmlns:a16="http://schemas.microsoft.com/office/drawing/2014/main" id="{00000000-0008-0000-0100-0000D5020000}"/>
            </a:ext>
          </a:extLst>
        </xdr:cNvPr>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727" name="フローチャート: 判断 726">
          <a:extLst>
            <a:ext uri="{FF2B5EF4-FFF2-40B4-BE49-F238E27FC236}">
              <a16:creationId xmlns:a16="http://schemas.microsoft.com/office/drawing/2014/main" id="{00000000-0008-0000-0100-0000D7020000}"/>
            </a:ext>
          </a:extLst>
        </xdr:cNvPr>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101600</xdr:rowOff>
    </xdr:from>
    <xdr:to>
      <xdr:col>98</xdr:col>
      <xdr:colOff>38100</xdr:colOff>
      <xdr:row>105</xdr:row>
      <xdr:rowOff>31750</xdr:rowOff>
    </xdr:to>
    <xdr:sp macro="" textlink="">
      <xdr:nvSpPr>
        <xdr:cNvPr id="728" name="フローチャート: 判断 727">
          <a:extLst>
            <a:ext uri="{FF2B5EF4-FFF2-40B4-BE49-F238E27FC236}">
              <a16:creationId xmlns:a16="http://schemas.microsoft.com/office/drawing/2014/main" id="{00000000-0008-0000-0100-0000D8020000}"/>
            </a:ext>
          </a:extLst>
        </xdr:cNvPr>
        <xdr:cNvSpPr/>
      </xdr:nvSpPr>
      <xdr:spPr>
        <a:xfrm>
          <a:off x="18605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63500</xdr:rowOff>
    </xdr:from>
    <xdr:to>
      <xdr:col>116</xdr:col>
      <xdr:colOff>114300</xdr:colOff>
      <xdr:row>108</xdr:row>
      <xdr:rowOff>165100</xdr:rowOff>
    </xdr:to>
    <xdr:sp macro="" textlink="">
      <xdr:nvSpPr>
        <xdr:cNvPr id="734" name="楕円 733">
          <a:extLst>
            <a:ext uri="{FF2B5EF4-FFF2-40B4-BE49-F238E27FC236}">
              <a16:creationId xmlns:a16="http://schemas.microsoft.com/office/drawing/2014/main" id="{00000000-0008-0000-0100-0000DE020000}"/>
            </a:ext>
          </a:extLst>
        </xdr:cNvPr>
        <xdr:cNvSpPr/>
      </xdr:nvSpPr>
      <xdr:spPr>
        <a:xfrm>
          <a:off x="221107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149877</xdr:rowOff>
    </xdr:from>
    <xdr:ext cx="469744" cy="259045"/>
    <xdr:sp macro="" textlink="">
      <xdr:nvSpPr>
        <xdr:cNvPr id="735" name="【公民館】&#10;一人当たり面積該当値テキスト">
          <a:extLst>
            <a:ext uri="{FF2B5EF4-FFF2-40B4-BE49-F238E27FC236}">
              <a16:creationId xmlns:a16="http://schemas.microsoft.com/office/drawing/2014/main" id="{00000000-0008-0000-0100-0000DF020000}"/>
            </a:ext>
          </a:extLst>
        </xdr:cNvPr>
        <xdr:cNvSpPr txBox="1"/>
      </xdr:nvSpPr>
      <xdr:spPr>
        <a:xfrm>
          <a:off x="22199600" y="184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63500</xdr:rowOff>
    </xdr:from>
    <xdr:to>
      <xdr:col>112</xdr:col>
      <xdr:colOff>38100</xdr:colOff>
      <xdr:row>108</xdr:row>
      <xdr:rowOff>165100</xdr:rowOff>
    </xdr:to>
    <xdr:sp macro="" textlink="">
      <xdr:nvSpPr>
        <xdr:cNvPr id="736" name="楕円 735">
          <a:extLst>
            <a:ext uri="{FF2B5EF4-FFF2-40B4-BE49-F238E27FC236}">
              <a16:creationId xmlns:a16="http://schemas.microsoft.com/office/drawing/2014/main" id="{00000000-0008-0000-0100-0000E0020000}"/>
            </a:ext>
          </a:extLst>
        </xdr:cNvPr>
        <xdr:cNvSpPr/>
      </xdr:nvSpPr>
      <xdr:spPr>
        <a:xfrm>
          <a:off x="21272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114300</xdr:rowOff>
    </xdr:from>
    <xdr:to>
      <xdr:col>116</xdr:col>
      <xdr:colOff>63500</xdr:colOff>
      <xdr:row>108</xdr:row>
      <xdr:rowOff>114300</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21323300" y="1863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63500</xdr:rowOff>
    </xdr:from>
    <xdr:to>
      <xdr:col>107</xdr:col>
      <xdr:colOff>101600</xdr:colOff>
      <xdr:row>108</xdr:row>
      <xdr:rowOff>165100</xdr:rowOff>
    </xdr:to>
    <xdr:sp macro="" textlink="">
      <xdr:nvSpPr>
        <xdr:cNvPr id="738" name="楕円 737">
          <a:extLst>
            <a:ext uri="{FF2B5EF4-FFF2-40B4-BE49-F238E27FC236}">
              <a16:creationId xmlns:a16="http://schemas.microsoft.com/office/drawing/2014/main" id="{00000000-0008-0000-0100-0000E2020000}"/>
            </a:ext>
          </a:extLst>
        </xdr:cNvPr>
        <xdr:cNvSpPr/>
      </xdr:nvSpPr>
      <xdr:spPr>
        <a:xfrm>
          <a:off x="20383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114300</xdr:rowOff>
    </xdr:from>
    <xdr:to>
      <xdr:col>111</xdr:col>
      <xdr:colOff>177800</xdr:colOff>
      <xdr:row>108</xdr:row>
      <xdr:rowOff>114300</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20434300" y="1863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63500</xdr:rowOff>
    </xdr:from>
    <xdr:to>
      <xdr:col>102</xdr:col>
      <xdr:colOff>165100</xdr:colOff>
      <xdr:row>108</xdr:row>
      <xdr:rowOff>165100</xdr:rowOff>
    </xdr:to>
    <xdr:sp macro="" textlink="">
      <xdr:nvSpPr>
        <xdr:cNvPr id="740" name="楕円 739">
          <a:extLst>
            <a:ext uri="{FF2B5EF4-FFF2-40B4-BE49-F238E27FC236}">
              <a16:creationId xmlns:a16="http://schemas.microsoft.com/office/drawing/2014/main" id="{00000000-0008-0000-0100-0000E4020000}"/>
            </a:ext>
          </a:extLst>
        </xdr:cNvPr>
        <xdr:cNvSpPr/>
      </xdr:nvSpPr>
      <xdr:spPr>
        <a:xfrm>
          <a:off x="19494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114300</xdr:rowOff>
    </xdr:from>
    <xdr:to>
      <xdr:col>107</xdr:col>
      <xdr:colOff>50800</xdr:colOff>
      <xdr:row>108</xdr:row>
      <xdr:rowOff>114300</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9545300" y="1863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71120</xdr:rowOff>
    </xdr:from>
    <xdr:to>
      <xdr:col>98</xdr:col>
      <xdr:colOff>38100</xdr:colOff>
      <xdr:row>109</xdr:row>
      <xdr:rowOff>1270</xdr:rowOff>
    </xdr:to>
    <xdr:sp macro="" textlink="">
      <xdr:nvSpPr>
        <xdr:cNvPr id="742" name="楕円 741">
          <a:extLst>
            <a:ext uri="{FF2B5EF4-FFF2-40B4-BE49-F238E27FC236}">
              <a16:creationId xmlns:a16="http://schemas.microsoft.com/office/drawing/2014/main" id="{00000000-0008-0000-0100-0000E6020000}"/>
            </a:ext>
          </a:extLst>
        </xdr:cNvPr>
        <xdr:cNvSpPr/>
      </xdr:nvSpPr>
      <xdr:spPr>
        <a:xfrm>
          <a:off x="18605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114300</xdr:rowOff>
    </xdr:from>
    <xdr:to>
      <xdr:col>102</xdr:col>
      <xdr:colOff>114300</xdr:colOff>
      <xdr:row>108</xdr:row>
      <xdr:rowOff>121920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flipV="1">
          <a:off x="18656300" y="18630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13988</xdr:rowOff>
    </xdr:from>
    <xdr:ext cx="469744" cy="259045"/>
    <xdr:sp macro="" textlink="">
      <xdr:nvSpPr>
        <xdr:cNvPr id="744" name="n_1aveValue【公民館】&#10;一人当たり面積">
          <a:extLst>
            <a:ext uri="{FF2B5EF4-FFF2-40B4-BE49-F238E27FC236}">
              <a16:creationId xmlns:a16="http://schemas.microsoft.com/office/drawing/2014/main" id="{00000000-0008-0000-0100-0000E8020000}"/>
            </a:ext>
          </a:extLst>
        </xdr:cNvPr>
        <xdr:cNvSpPr txBox="1"/>
      </xdr:nvSpPr>
      <xdr:spPr>
        <a:xfrm>
          <a:off x="21075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745" name="n_2aveValue【公民館】&#10;一人当たり面積">
          <a:extLst>
            <a:ext uri="{FF2B5EF4-FFF2-40B4-BE49-F238E27FC236}">
              <a16:creationId xmlns:a16="http://schemas.microsoft.com/office/drawing/2014/main" id="{00000000-0008-0000-0100-0000E9020000}"/>
            </a:ext>
          </a:extLst>
        </xdr:cNvPr>
        <xdr:cNvSpPr txBox="1"/>
      </xdr:nvSpPr>
      <xdr:spPr>
        <a:xfrm>
          <a:off x="20199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746" name="n_3aveValue【公民館】&#10;一人当たり面積">
          <a:extLst>
            <a:ext uri="{FF2B5EF4-FFF2-40B4-BE49-F238E27FC236}">
              <a16:creationId xmlns:a16="http://schemas.microsoft.com/office/drawing/2014/main" id="{00000000-0008-0000-0100-0000EA020000}"/>
            </a:ext>
          </a:extLst>
        </xdr:cNvPr>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48277</xdr:rowOff>
    </xdr:from>
    <xdr:ext cx="469744" cy="259045"/>
    <xdr:sp macro="" textlink="">
      <xdr:nvSpPr>
        <xdr:cNvPr id="747" name="n_4aveValue【公民館】&#10;一人当たり面積">
          <a:extLst>
            <a:ext uri="{FF2B5EF4-FFF2-40B4-BE49-F238E27FC236}">
              <a16:creationId xmlns:a16="http://schemas.microsoft.com/office/drawing/2014/main" id="{00000000-0008-0000-0100-0000EB020000}"/>
            </a:ext>
          </a:extLst>
        </xdr:cNvPr>
        <xdr:cNvSpPr txBox="1"/>
      </xdr:nvSpPr>
      <xdr:spPr>
        <a:xfrm>
          <a:off x="18421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156227</xdr:rowOff>
    </xdr:from>
    <xdr:ext cx="469744" cy="259045"/>
    <xdr:sp macro="" textlink="">
      <xdr:nvSpPr>
        <xdr:cNvPr id="748" name="n_1mainValue【公民館】&#10;一人当たり面積">
          <a:extLst>
            <a:ext uri="{FF2B5EF4-FFF2-40B4-BE49-F238E27FC236}">
              <a16:creationId xmlns:a16="http://schemas.microsoft.com/office/drawing/2014/main" id="{00000000-0008-0000-0100-0000EC020000}"/>
            </a:ext>
          </a:extLst>
        </xdr:cNvPr>
        <xdr:cNvSpPr txBox="1"/>
      </xdr:nvSpPr>
      <xdr:spPr>
        <a:xfrm>
          <a:off x="210757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156227</xdr:rowOff>
    </xdr:from>
    <xdr:ext cx="469744" cy="259045"/>
    <xdr:sp macro="" textlink="">
      <xdr:nvSpPr>
        <xdr:cNvPr id="749" name="n_2mainValue【公民館】&#10;一人当たり面積">
          <a:extLst>
            <a:ext uri="{FF2B5EF4-FFF2-40B4-BE49-F238E27FC236}">
              <a16:creationId xmlns:a16="http://schemas.microsoft.com/office/drawing/2014/main" id="{00000000-0008-0000-0100-0000ED020000}"/>
            </a:ext>
          </a:extLst>
        </xdr:cNvPr>
        <xdr:cNvSpPr txBox="1"/>
      </xdr:nvSpPr>
      <xdr:spPr>
        <a:xfrm>
          <a:off x="201994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156227</xdr:rowOff>
    </xdr:from>
    <xdr:ext cx="469744" cy="259045"/>
    <xdr:sp macro="" textlink="">
      <xdr:nvSpPr>
        <xdr:cNvPr id="750" name="n_3mainValue【公民館】&#10;一人当たり面積">
          <a:extLst>
            <a:ext uri="{FF2B5EF4-FFF2-40B4-BE49-F238E27FC236}">
              <a16:creationId xmlns:a16="http://schemas.microsoft.com/office/drawing/2014/main" id="{00000000-0008-0000-0100-0000EE020000}"/>
            </a:ext>
          </a:extLst>
        </xdr:cNvPr>
        <xdr:cNvSpPr txBox="1"/>
      </xdr:nvSpPr>
      <xdr:spPr>
        <a:xfrm>
          <a:off x="193104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163847</xdr:rowOff>
    </xdr:from>
    <xdr:ext cx="469744" cy="259045"/>
    <xdr:sp macro="" textlink="">
      <xdr:nvSpPr>
        <xdr:cNvPr id="751" name="n_4mainValue【公民館】&#10;一人当たり面積">
          <a:extLst>
            <a:ext uri="{FF2B5EF4-FFF2-40B4-BE49-F238E27FC236}">
              <a16:creationId xmlns:a16="http://schemas.microsoft.com/office/drawing/2014/main" id="{00000000-0008-0000-0100-0000EF020000}"/>
            </a:ext>
          </a:extLst>
        </xdr:cNvPr>
        <xdr:cNvSpPr txBox="1"/>
      </xdr:nvSpPr>
      <xdr:spPr>
        <a:xfrm>
          <a:off x="18421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00000000-0008-0000-0100-0000F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橋りょう及び公営住宅を除く施設類型においては有形固定資産減価償却率が類似団体内平均値よりも高い水準にある。特に道路については類似団体の中でも</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番目に高く、大阪府平均や全国平均を大きく上回って推移しており、本市全体での有形固定資産減価償却率を引き上げている一因でもある。これは、本市の市道は、昭和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後半に整備を行った道路が多いこと、投資的経費を抑制してきた過去の経緯などが原因と考えられる。道路一人当たり延長、幼稚園・保育所の一人当たり面積、学校施設の一人当たり面積、公民館の一人当たり面積は類似団体内平均値を大きく下回っており、公共施設等を必要以上に保有していないことが示されている。</a:t>
          </a:r>
        </a:p>
        <a:p>
          <a:r>
            <a:rPr kumimoji="1" lang="ja-JP" altLang="en-US" sz="1300">
              <a:latin typeface="ＭＳ Ｐゴシック" panose="020B0600070205080204" pitchFamily="50" charset="-128"/>
              <a:ea typeface="ＭＳ Ｐゴシック" panose="020B0600070205080204" pitchFamily="50" charset="-128"/>
            </a:rPr>
            <a:t>　今後は行財政改革で捻出する財源や基金を活用しつつ、令和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月に改訂した公共施設等総合管理計画及び令和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年度策定の個別施設計画に基づき、適正な維持管理と更新を行っていくことで、老朽化対策に努めていく。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119,452
116,588
18.27
61,797,678
60,587,115
1,087,365
24,749,858
34,532,788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32113</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660572"/>
          <a:ext cx="0" cy="157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35940</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3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32113</xdr:rowOff>
    </xdr:from>
    <xdr:to>
      <xdr:col>24</xdr:col>
      <xdr:colOff>152400</xdr:colOff>
      <xdr:row>42</xdr:row>
      <xdr:rowOff>32113</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3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84200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5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105410</xdr:rowOff>
    </xdr:from>
    <xdr:to>
      <xdr:col>20</xdr:col>
      <xdr:colOff>38100</xdr:colOff>
      <xdr:row>38</xdr:row>
      <xdr:rowOff>35560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126637</xdr:rowOff>
    </xdr:from>
    <xdr:to>
      <xdr:col>15</xdr:col>
      <xdr:colOff>101600</xdr:colOff>
      <xdr:row>38</xdr:row>
      <xdr:rowOff>56787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100511</xdr:rowOff>
    </xdr:from>
    <xdr:to>
      <xdr:col>10</xdr:col>
      <xdr:colOff>165100</xdr:colOff>
      <xdr:row>38</xdr:row>
      <xdr:rowOff>30662</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134455</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131535</xdr:rowOff>
    </xdr:from>
    <xdr:to>
      <xdr:col>20</xdr:col>
      <xdr:colOff>38100</xdr:colOff>
      <xdr:row>39</xdr:row>
      <xdr:rowOff>61685</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10885</xdr:rowOff>
    </xdr:from>
    <xdr:to>
      <xdr:col>24</xdr:col>
      <xdr:colOff>63500</xdr:colOff>
      <xdr:row>39</xdr:row>
      <xdr:rowOff>35378</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697435"/>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107043</xdr:rowOff>
    </xdr:from>
    <xdr:to>
      <xdr:col>15</xdr:col>
      <xdr:colOff>101600</xdr:colOff>
      <xdr:row>39</xdr:row>
      <xdr:rowOff>37193</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157843</xdr:rowOff>
    </xdr:from>
    <xdr:to>
      <xdr:col>19</xdr:col>
      <xdr:colOff>177800</xdr:colOff>
      <xdr:row>39</xdr:row>
      <xdr:rowOff>10885</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67294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82550</xdr:rowOff>
    </xdr:from>
    <xdr:to>
      <xdr:col>10</xdr:col>
      <xdr:colOff>165100</xdr:colOff>
      <xdr:row>39</xdr:row>
      <xdr:rowOff>12700</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133350</xdr:rowOff>
    </xdr:from>
    <xdr:to>
      <xdr:col>15</xdr:col>
      <xdr:colOff>50800</xdr:colOff>
      <xdr:row>38</xdr:row>
      <xdr:rowOff>157843</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64845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156028</xdr:rowOff>
    </xdr:from>
    <xdr:to>
      <xdr:col>6</xdr:col>
      <xdr:colOff>38100</xdr:colOff>
      <xdr:row>38</xdr:row>
      <xdr:rowOff>86178</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35378</xdr:rowOff>
    </xdr:from>
    <xdr:to>
      <xdr:col>10</xdr:col>
      <xdr:colOff>114300</xdr:colOff>
      <xdr:row>38</xdr:row>
      <xdr:rowOff>133350</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55047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52087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73314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47188</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32493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52812</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28320</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3827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77305</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613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124477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146050</xdr:rowOff>
    </xdr:from>
    <xdr:to>
      <xdr:col>50</xdr:col>
      <xdr:colOff>165100</xdr:colOff>
      <xdr:row>40</xdr:row>
      <xdr:rowOff>76200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25400</xdr:rowOff>
    </xdr:from>
    <xdr:to>
      <xdr:col>55</xdr:col>
      <xdr:colOff>0</xdr:colOff>
      <xdr:row>40</xdr:row>
      <xdr:rowOff>25400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9639300" y="6883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146050</xdr:rowOff>
    </xdr:from>
    <xdr:to>
      <xdr:col>46</xdr:col>
      <xdr:colOff>38100</xdr:colOff>
      <xdr:row>40</xdr:row>
      <xdr:rowOff>76200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25400</xdr:rowOff>
    </xdr:from>
    <xdr:to>
      <xdr:col>50</xdr:col>
      <xdr:colOff>114300</xdr:colOff>
      <xdr:row>40</xdr:row>
      <xdr:rowOff>25400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8750300" y="688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146050</xdr:rowOff>
    </xdr:from>
    <xdr:to>
      <xdr:col>41</xdr:col>
      <xdr:colOff>101600</xdr:colOff>
      <xdr:row>40</xdr:row>
      <xdr:rowOff>76200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25400</xdr:rowOff>
    </xdr:from>
    <xdr:to>
      <xdr:col>45</xdr:col>
      <xdr:colOff>177800</xdr:colOff>
      <xdr:row>40</xdr:row>
      <xdr:rowOff>25400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861300" y="688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25400</xdr:rowOff>
    </xdr:from>
    <xdr:to>
      <xdr:col>41</xdr:col>
      <xdr:colOff>50800</xdr:colOff>
      <xdr:row>40</xdr:row>
      <xdr:rowOff>38100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6972300" y="688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67327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67327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67327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80027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2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63</xdr:row>
      <xdr:rowOff>55245</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flipV="1">
          <a:off x="4634865" y="966787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00000000-0008-0000-0200-0000AE000000}"/>
            </a:ext>
          </a:extLst>
        </xdr:cNvPr>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200-0000B0000000}"/>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118127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200-0000B2000000}"/>
            </a:ext>
          </a:extLst>
        </xdr:cNvPr>
        <xdr:cNvSpPr txBox="1"/>
      </xdr:nvSpPr>
      <xdr:spPr>
        <a:xfrm>
          <a:off x="4673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4584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111125</xdr:rowOff>
    </xdr:from>
    <xdr:to>
      <xdr:col>15</xdr:col>
      <xdr:colOff>101600</xdr:colOff>
      <xdr:row>60</xdr:row>
      <xdr:rowOff>41275</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2857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82550</xdr:rowOff>
    </xdr:from>
    <xdr:to>
      <xdr:col>10</xdr:col>
      <xdr:colOff>165100</xdr:colOff>
      <xdr:row>60</xdr:row>
      <xdr:rowOff>12700</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968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59690</xdr:rowOff>
    </xdr:from>
    <xdr:to>
      <xdr:col>6</xdr:col>
      <xdr:colOff>38100</xdr:colOff>
      <xdr:row>59</xdr:row>
      <xdr:rowOff>161290</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079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31115</xdr:rowOff>
    </xdr:from>
    <xdr:to>
      <xdr:col>24</xdr:col>
      <xdr:colOff>114300</xdr:colOff>
      <xdr:row>59</xdr:row>
      <xdr:rowOff>132715</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45847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53992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200-0000BE000000}"/>
            </a:ext>
          </a:extLst>
        </xdr:cNvPr>
        <xdr:cNvSpPr txBox="1"/>
      </xdr:nvSpPr>
      <xdr:spPr>
        <a:xfrm>
          <a:off x="4673600"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168275</xdr:rowOff>
    </xdr:from>
    <xdr:to>
      <xdr:col>20</xdr:col>
      <xdr:colOff>38100</xdr:colOff>
      <xdr:row>59</xdr:row>
      <xdr:rowOff>98425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3746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47625</xdr:rowOff>
    </xdr:from>
    <xdr:to>
      <xdr:col>24</xdr:col>
      <xdr:colOff>63500</xdr:colOff>
      <xdr:row>59</xdr:row>
      <xdr:rowOff>81915</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3797300" y="1016317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141605</xdr:rowOff>
    </xdr:from>
    <xdr:to>
      <xdr:col>15</xdr:col>
      <xdr:colOff>101600</xdr:colOff>
      <xdr:row>59</xdr:row>
      <xdr:rowOff>71755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2857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20955</xdr:rowOff>
    </xdr:from>
    <xdr:to>
      <xdr:col>19</xdr:col>
      <xdr:colOff>177800</xdr:colOff>
      <xdr:row>59</xdr:row>
      <xdr:rowOff>47625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908300" y="101365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968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152400</xdr:rowOff>
    </xdr:from>
    <xdr:to>
      <xdr:col>15</xdr:col>
      <xdr:colOff>50800</xdr:colOff>
      <xdr:row>59</xdr:row>
      <xdr:rowOff>20955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2019300" y="100965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65405</xdr:rowOff>
    </xdr:from>
    <xdr:to>
      <xdr:col>6</xdr:col>
      <xdr:colOff>38100</xdr:colOff>
      <xdr:row>58</xdr:row>
      <xdr:rowOff>167005</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079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116205</xdr:rowOff>
    </xdr:from>
    <xdr:to>
      <xdr:col>10</xdr:col>
      <xdr:colOff>114300</xdr:colOff>
      <xdr:row>58</xdr:row>
      <xdr:rowOff>152400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1130300" y="100603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32402</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2705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3827</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1816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152417</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927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114952</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5820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88282</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705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48277</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816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12082</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9277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2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83820</xdr:rowOff>
    </xdr:from>
    <xdr:to>
      <xdr:col>54</xdr:col>
      <xdr:colOff>189865</xdr:colOff>
      <xdr:row>63</xdr:row>
      <xdr:rowOff>41910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flipV="1">
          <a:off x="10476865" y="96850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200-0000E7000000}"/>
            </a:ext>
          </a:extLst>
        </xdr:cNvPr>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30497</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200-0000E9000000}"/>
            </a:ext>
          </a:extLst>
        </xdr:cNvPr>
        <xdr:cNvSpPr txBox="1"/>
      </xdr:nvSpPr>
      <xdr:spPr>
        <a:xfrm>
          <a:off x="10515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83820</xdr:rowOff>
    </xdr:from>
    <xdr:to>
      <xdr:col>55</xdr:col>
      <xdr:colOff>88900</xdr:colOff>
      <xdr:row>56</xdr:row>
      <xdr:rowOff>83820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0388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200-0000EB000000}"/>
            </a:ext>
          </a:extLst>
        </xdr:cNvPr>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xdr:rowOff>
    </xdr:from>
    <xdr:to>
      <xdr:col>50</xdr:col>
      <xdr:colOff>165100</xdr:colOff>
      <xdr:row>61</xdr:row>
      <xdr:rowOff>111760</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95885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2540</xdr:rowOff>
    </xdr:from>
    <xdr:to>
      <xdr:col>46</xdr:col>
      <xdr:colOff>38100</xdr:colOff>
      <xdr:row>61</xdr:row>
      <xdr:rowOff>104140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8699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13970</xdr:rowOff>
    </xdr:from>
    <xdr:to>
      <xdr:col>41</xdr:col>
      <xdr:colOff>101600</xdr:colOff>
      <xdr:row>61</xdr:row>
      <xdr:rowOff>115570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7810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166370</xdr:rowOff>
    </xdr:from>
    <xdr:to>
      <xdr:col>36</xdr:col>
      <xdr:colOff>165100</xdr:colOff>
      <xdr:row>61</xdr:row>
      <xdr:rowOff>96520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6921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162560</xdr:rowOff>
    </xdr:from>
    <xdr:to>
      <xdr:col>55</xdr:col>
      <xdr:colOff>50800</xdr:colOff>
      <xdr:row>63</xdr:row>
      <xdr:rowOff>92710</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104267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77487</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200-0000F7000000}"/>
            </a:ext>
          </a:extLst>
        </xdr:cNvPr>
        <xdr:cNvSpPr txBox="1"/>
      </xdr:nvSpPr>
      <xdr:spPr>
        <a:xfrm>
          <a:off x="10515600" y="1070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162560</xdr:rowOff>
    </xdr:from>
    <xdr:to>
      <xdr:col>50</xdr:col>
      <xdr:colOff>165100</xdr:colOff>
      <xdr:row>63</xdr:row>
      <xdr:rowOff>92710</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9588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41910</xdr:rowOff>
    </xdr:from>
    <xdr:to>
      <xdr:col>55</xdr:col>
      <xdr:colOff>0</xdr:colOff>
      <xdr:row>63</xdr:row>
      <xdr:rowOff>41910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9639300" y="10843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162560</xdr:rowOff>
    </xdr:from>
    <xdr:to>
      <xdr:col>46</xdr:col>
      <xdr:colOff>38100</xdr:colOff>
      <xdr:row>63</xdr:row>
      <xdr:rowOff>92710</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8699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41910</xdr:rowOff>
    </xdr:from>
    <xdr:to>
      <xdr:col>50</xdr:col>
      <xdr:colOff>114300</xdr:colOff>
      <xdr:row>63</xdr:row>
      <xdr:rowOff>41910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8750300" y="1084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166370</xdr:rowOff>
    </xdr:from>
    <xdr:to>
      <xdr:col>41</xdr:col>
      <xdr:colOff>101600</xdr:colOff>
      <xdr:row>63</xdr:row>
      <xdr:rowOff>96520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7810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41910</xdr:rowOff>
    </xdr:from>
    <xdr:to>
      <xdr:col>45</xdr:col>
      <xdr:colOff>177800</xdr:colOff>
      <xdr:row>63</xdr:row>
      <xdr:rowOff>45720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7861300" y="10843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154940</xdr:rowOff>
    </xdr:from>
    <xdr:to>
      <xdr:col>36</xdr:col>
      <xdr:colOff>165100</xdr:colOff>
      <xdr:row>63</xdr:row>
      <xdr:rowOff>85090</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6921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34290</xdr:rowOff>
    </xdr:from>
    <xdr:to>
      <xdr:col>41</xdr:col>
      <xdr:colOff>50800</xdr:colOff>
      <xdr:row>63</xdr:row>
      <xdr:rowOff>45720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6972300" y="108356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128287</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200-000000010000}"/>
            </a:ext>
          </a:extLst>
        </xdr:cNvPr>
        <xdr:cNvSpPr txBox="1"/>
      </xdr:nvSpPr>
      <xdr:spPr>
        <a:xfrm>
          <a:off x="93917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120667</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200-000001010000}"/>
            </a:ext>
          </a:extLst>
        </xdr:cNvPr>
        <xdr:cNvSpPr txBox="1"/>
      </xdr:nvSpPr>
      <xdr:spPr>
        <a:xfrm>
          <a:off x="8515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132097</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200-000002010000}"/>
            </a:ext>
          </a:extLst>
        </xdr:cNvPr>
        <xdr:cNvSpPr txBox="1"/>
      </xdr:nvSpPr>
      <xdr:spPr>
        <a:xfrm>
          <a:off x="7626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113047</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200-000003010000}"/>
            </a:ext>
          </a:extLst>
        </xdr:cNvPr>
        <xdr:cNvSpPr txBox="1"/>
      </xdr:nvSpPr>
      <xdr:spPr>
        <a:xfrm>
          <a:off x="6737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83837</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200-000004010000}"/>
            </a:ext>
          </a:extLst>
        </xdr:cNvPr>
        <xdr:cNvSpPr txBox="1"/>
      </xdr:nvSpPr>
      <xdr:spPr>
        <a:xfrm>
          <a:off x="93917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83837</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200-000005010000}"/>
            </a:ext>
          </a:extLst>
        </xdr:cNvPr>
        <xdr:cNvSpPr txBox="1"/>
      </xdr:nvSpPr>
      <xdr:spPr>
        <a:xfrm>
          <a:off x="8515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87647</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200-000006010000}"/>
            </a:ext>
          </a:extLst>
        </xdr:cNvPr>
        <xdr:cNvSpPr txBox="1"/>
      </xdr:nvSpPr>
      <xdr:spPr>
        <a:xfrm>
          <a:off x="7626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76217</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200-000007010000}"/>
            </a:ext>
          </a:extLst>
        </xdr:cNvPr>
        <xdr:cNvSpPr txBox="1"/>
      </xdr:nvSpPr>
      <xdr:spPr>
        <a:xfrm>
          <a:off x="6737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2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84</xdr:row>
      <xdr:rowOff>145542</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flipV="1">
          <a:off x="4634865" y="1330833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149369</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00000000-0008-0000-0200-00001F010000}"/>
            </a:ext>
          </a:extLst>
        </xdr:cNvPr>
        <xdr:cNvSpPr txBox="1"/>
      </xdr:nvSpPr>
      <xdr:spPr>
        <a:xfrm>
          <a:off x="4673600" y="1455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145542</xdr:rowOff>
    </xdr:from>
    <xdr:to>
      <xdr:col>24</xdr:col>
      <xdr:colOff>152400</xdr:colOff>
      <xdr:row>84</xdr:row>
      <xdr:rowOff>145542</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4546600" y="1454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0000000-0008-0000-0200-000021010000}"/>
            </a:ext>
          </a:extLst>
        </xdr:cNvPr>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76471</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200-000023010000}"/>
            </a:ext>
          </a:extLst>
        </xdr:cNvPr>
        <xdr:cNvSpPr txBox="1"/>
      </xdr:nvSpPr>
      <xdr:spPr>
        <a:xfrm>
          <a:off x="4673600" y="13621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53594</xdr:rowOff>
    </xdr:from>
    <xdr:to>
      <xdr:col>24</xdr:col>
      <xdr:colOff>114300</xdr:colOff>
      <xdr:row>80</xdr:row>
      <xdr:rowOff>155194</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45847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170180</xdr:rowOff>
    </xdr:from>
    <xdr:to>
      <xdr:col>20</xdr:col>
      <xdr:colOff>38100</xdr:colOff>
      <xdr:row>80</xdr:row>
      <xdr:rowOff>100330</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3746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133604</xdr:rowOff>
    </xdr:from>
    <xdr:to>
      <xdr:col>15</xdr:col>
      <xdr:colOff>101600</xdr:colOff>
      <xdr:row>80</xdr:row>
      <xdr:rowOff>63754</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2857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138176</xdr:rowOff>
    </xdr:from>
    <xdr:to>
      <xdr:col>10</xdr:col>
      <xdr:colOff>165100</xdr:colOff>
      <xdr:row>80</xdr:row>
      <xdr:rowOff>68326</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1968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103887</xdr:rowOff>
    </xdr:from>
    <xdr:to>
      <xdr:col>24</xdr:col>
      <xdr:colOff>114300</xdr:colOff>
      <xdr:row>81</xdr:row>
      <xdr:rowOff>34037</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4584700" y="1381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82314</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200-00002F010000}"/>
            </a:ext>
          </a:extLst>
        </xdr:cNvPr>
        <xdr:cNvSpPr txBox="1"/>
      </xdr:nvSpPr>
      <xdr:spPr>
        <a:xfrm>
          <a:off x="4673600" y="1379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46737</xdr:rowOff>
    </xdr:from>
    <xdr:to>
      <xdr:col>20</xdr:col>
      <xdr:colOff>38100</xdr:colOff>
      <xdr:row>80</xdr:row>
      <xdr:rowOff>148337</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3746500" y="1376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97537</xdr:rowOff>
    </xdr:from>
    <xdr:to>
      <xdr:col>24</xdr:col>
      <xdr:colOff>63500</xdr:colOff>
      <xdr:row>80</xdr:row>
      <xdr:rowOff>154687</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3797300" y="13813537"/>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149606</xdr:rowOff>
    </xdr:from>
    <xdr:to>
      <xdr:col>15</xdr:col>
      <xdr:colOff>101600</xdr:colOff>
      <xdr:row>80</xdr:row>
      <xdr:rowOff>79756</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2857500" y="1369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28956</xdr:rowOff>
    </xdr:from>
    <xdr:to>
      <xdr:col>19</xdr:col>
      <xdr:colOff>177800</xdr:colOff>
      <xdr:row>80</xdr:row>
      <xdr:rowOff>97537</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2908300" y="137449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103887</xdr:rowOff>
    </xdr:from>
    <xdr:to>
      <xdr:col>10</xdr:col>
      <xdr:colOff>165100</xdr:colOff>
      <xdr:row>80</xdr:row>
      <xdr:rowOff>34037</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1968500" y="1364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154687</xdr:rowOff>
    </xdr:from>
    <xdr:to>
      <xdr:col>15</xdr:col>
      <xdr:colOff>50800</xdr:colOff>
      <xdr:row>80</xdr:row>
      <xdr:rowOff>28956</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2019300" y="136992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83313</xdr:rowOff>
    </xdr:from>
    <xdr:to>
      <xdr:col>6</xdr:col>
      <xdr:colOff>38100</xdr:colOff>
      <xdr:row>80</xdr:row>
      <xdr:rowOff>13463</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1079500" y="1362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134113</xdr:rowOff>
    </xdr:from>
    <xdr:to>
      <xdr:col>10</xdr:col>
      <xdr:colOff>114300</xdr:colOff>
      <xdr:row>79</xdr:row>
      <xdr:rowOff>154687</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130300" y="1367866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116857</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200-000038010000}"/>
            </a:ext>
          </a:extLst>
        </xdr:cNvPr>
        <xdr:cNvSpPr txBox="1"/>
      </xdr:nvSpPr>
      <xdr:spPr>
        <a:xfrm>
          <a:off x="35820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80281</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200-000039010000}"/>
            </a:ext>
          </a:extLst>
        </xdr:cNvPr>
        <xdr:cNvSpPr txBox="1"/>
      </xdr:nvSpPr>
      <xdr:spPr>
        <a:xfrm>
          <a:off x="2705744"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59453</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200-00003A010000}"/>
            </a:ext>
          </a:extLst>
        </xdr:cNvPr>
        <xdr:cNvSpPr txBox="1"/>
      </xdr:nvSpPr>
      <xdr:spPr>
        <a:xfrm>
          <a:off x="1816744" y="13775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61740</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200-00003B010000}"/>
            </a:ext>
          </a:extLst>
        </xdr:cNvPr>
        <xdr:cNvSpPr txBox="1"/>
      </xdr:nvSpPr>
      <xdr:spPr>
        <a:xfrm>
          <a:off x="927744" y="1377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139464</xdr:rowOff>
    </xdr:from>
    <xdr:ext cx="405111" cy="259045"/>
    <xdr:sp macro="" textlink="">
      <xdr:nvSpPr>
        <xdr:cNvPr id="316" name="n_1mainValue【福祉施設】&#10;有形固定資産減価償却率">
          <a:extLst>
            <a:ext uri="{FF2B5EF4-FFF2-40B4-BE49-F238E27FC236}">
              <a16:creationId xmlns:a16="http://schemas.microsoft.com/office/drawing/2014/main" id="{00000000-0008-0000-0200-00003C010000}"/>
            </a:ext>
          </a:extLst>
        </xdr:cNvPr>
        <xdr:cNvSpPr txBox="1"/>
      </xdr:nvSpPr>
      <xdr:spPr>
        <a:xfrm>
          <a:off x="3582044" y="138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70883</xdr:rowOff>
    </xdr:from>
    <xdr:ext cx="405111" cy="259045"/>
    <xdr:sp macro="" textlink="">
      <xdr:nvSpPr>
        <xdr:cNvPr id="317" name="n_2mainValue【福祉施設】&#10;有形固定資産減価償却率">
          <a:extLst>
            <a:ext uri="{FF2B5EF4-FFF2-40B4-BE49-F238E27FC236}">
              <a16:creationId xmlns:a16="http://schemas.microsoft.com/office/drawing/2014/main" id="{00000000-0008-0000-0200-00003D010000}"/>
            </a:ext>
          </a:extLst>
        </xdr:cNvPr>
        <xdr:cNvSpPr txBox="1"/>
      </xdr:nvSpPr>
      <xdr:spPr>
        <a:xfrm>
          <a:off x="2705744" y="13786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50564</xdr:rowOff>
    </xdr:from>
    <xdr:ext cx="405111" cy="259045"/>
    <xdr:sp macro="" textlink="">
      <xdr:nvSpPr>
        <xdr:cNvPr id="318" name="n_3mainValue【福祉施設】&#10;有形固定資産減価償却率">
          <a:extLst>
            <a:ext uri="{FF2B5EF4-FFF2-40B4-BE49-F238E27FC236}">
              <a16:creationId xmlns:a16="http://schemas.microsoft.com/office/drawing/2014/main" id="{00000000-0008-0000-0200-00003E010000}"/>
            </a:ext>
          </a:extLst>
        </xdr:cNvPr>
        <xdr:cNvSpPr txBox="1"/>
      </xdr:nvSpPr>
      <xdr:spPr>
        <a:xfrm>
          <a:off x="1816744" y="1342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29990</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200-00003F010000}"/>
            </a:ext>
          </a:extLst>
        </xdr:cNvPr>
        <xdr:cNvSpPr txBox="1"/>
      </xdr:nvSpPr>
      <xdr:spPr>
        <a:xfrm>
          <a:off x="927744" y="1340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2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154687</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flipV="1">
          <a:off x="10476865" y="13283185"/>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158514</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200-000056010000}"/>
            </a:ext>
          </a:extLst>
        </xdr:cNvPr>
        <xdr:cNvSpPr txBox="1"/>
      </xdr:nvSpPr>
      <xdr:spPr>
        <a:xfrm>
          <a:off x="10515600" y="1473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154687</xdr:rowOff>
    </xdr:from>
    <xdr:to>
      <xdr:col>55</xdr:col>
      <xdr:colOff>88900</xdr:colOff>
      <xdr:row>85</xdr:row>
      <xdr:rowOff>154687</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0388600" y="1472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200-000058010000}"/>
            </a:ext>
          </a:extLst>
        </xdr:cNvPr>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109745</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200-00005A010000}"/>
            </a:ext>
          </a:extLst>
        </xdr:cNvPr>
        <xdr:cNvSpPr txBox="1"/>
      </xdr:nvSpPr>
      <xdr:spPr>
        <a:xfrm>
          <a:off x="10515600" y="13997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131318</xdr:rowOff>
    </xdr:from>
    <xdr:to>
      <xdr:col>55</xdr:col>
      <xdr:colOff>50800</xdr:colOff>
      <xdr:row>82</xdr:row>
      <xdr:rowOff>61468</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104267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5587</xdr:rowOff>
    </xdr:from>
    <xdr:to>
      <xdr:col>50</xdr:col>
      <xdr:colOff>165100</xdr:colOff>
      <xdr:row>82</xdr:row>
      <xdr:rowOff>107187</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9588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131318</xdr:rowOff>
    </xdr:from>
    <xdr:to>
      <xdr:col>46</xdr:col>
      <xdr:colOff>38100</xdr:colOff>
      <xdr:row>82</xdr:row>
      <xdr:rowOff>61468</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8699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167894</xdr:rowOff>
    </xdr:from>
    <xdr:to>
      <xdr:col>41</xdr:col>
      <xdr:colOff>101600</xdr:colOff>
      <xdr:row>82</xdr:row>
      <xdr:rowOff>98044</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781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6921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10161</xdr:rowOff>
    </xdr:from>
    <xdr:to>
      <xdr:col>55</xdr:col>
      <xdr:colOff>50800</xdr:colOff>
      <xdr:row>80</xdr:row>
      <xdr:rowOff>111761</xdr:rowOff>
    </xdr:to>
    <xdr:sp macro="" textlink="">
      <xdr:nvSpPr>
        <xdr:cNvPr id="357" name="楕円 356">
          <a:extLst>
            <a:ext uri="{FF2B5EF4-FFF2-40B4-BE49-F238E27FC236}">
              <a16:creationId xmlns:a16="http://schemas.microsoft.com/office/drawing/2014/main" id="{00000000-0008-0000-0200-000065010000}"/>
            </a:ext>
          </a:extLst>
        </xdr:cNvPr>
        <xdr:cNvSpPr/>
      </xdr:nvSpPr>
      <xdr:spPr>
        <a:xfrm>
          <a:off x="104267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33038</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200-000066010000}"/>
            </a:ext>
          </a:extLst>
        </xdr:cNvPr>
        <xdr:cNvSpPr txBox="1"/>
      </xdr:nvSpPr>
      <xdr:spPr>
        <a:xfrm>
          <a:off x="10515600" y="1357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10161</xdr:rowOff>
    </xdr:from>
    <xdr:to>
      <xdr:col>50</xdr:col>
      <xdr:colOff>165100</xdr:colOff>
      <xdr:row>80</xdr:row>
      <xdr:rowOff>111761</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9588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60961</xdr:rowOff>
    </xdr:from>
    <xdr:to>
      <xdr:col>55</xdr:col>
      <xdr:colOff>0</xdr:colOff>
      <xdr:row>80</xdr:row>
      <xdr:rowOff>60961</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9639300" y="137769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1015</xdr:rowOff>
    </xdr:from>
    <xdr:to>
      <xdr:col>46</xdr:col>
      <xdr:colOff>38100</xdr:colOff>
      <xdr:row>80</xdr:row>
      <xdr:rowOff>102615</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8699500" y="1371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51815</xdr:rowOff>
    </xdr:from>
    <xdr:to>
      <xdr:col>50</xdr:col>
      <xdr:colOff>114300</xdr:colOff>
      <xdr:row>80</xdr:row>
      <xdr:rowOff>60961</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8750300" y="137678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163322</xdr:rowOff>
    </xdr:from>
    <xdr:to>
      <xdr:col>41</xdr:col>
      <xdr:colOff>101600</xdr:colOff>
      <xdr:row>80</xdr:row>
      <xdr:rowOff>93472</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7810500" y="1370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42672</xdr:rowOff>
    </xdr:from>
    <xdr:to>
      <xdr:col>45</xdr:col>
      <xdr:colOff>177800</xdr:colOff>
      <xdr:row>80</xdr:row>
      <xdr:rowOff>51815</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7861300" y="137586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97028</xdr:rowOff>
    </xdr:from>
    <xdr:to>
      <xdr:col>36</xdr:col>
      <xdr:colOff>165100</xdr:colOff>
      <xdr:row>79</xdr:row>
      <xdr:rowOff>27178</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6921500" y="134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147828</xdr:rowOff>
    </xdr:from>
    <xdr:to>
      <xdr:col>41</xdr:col>
      <xdr:colOff>50800</xdr:colOff>
      <xdr:row>80</xdr:row>
      <xdr:rowOff>42672</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6972300" y="13520928"/>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98314</xdr:rowOff>
    </xdr:from>
    <xdr:ext cx="469744" cy="259045"/>
    <xdr:sp macro="" textlink="">
      <xdr:nvSpPr>
        <xdr:cNvPr id="367" name="n_1aveValue【福祉施設】&#10;一人当たり面積">
          <a:extLst>
            <a:ext uri="{FF2B5EF4-FFF2-40B4-BE49-F238E27FC236}">
              <a16:creationId xmlns:a16="http://schemas.microsoft.com/office/drawing/2014/main" id="{00000000-0008-0000-0200-00006F010000}"/>
            </a:ext>
          </a:extLst>
        </xdr:cNvPr>
        <xdr:cNvSpPr txBox="1"/>
      </xdr:nvSpPr>
      <xdr:spPr>
        <a:xfrm>
          <a:off x="9391727" y="1415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52595</xdr:rowOff>
    </xdr:from>
    <xdr:ext cx="469744" cy="259045"/>
    <xdr:sp macro="" textlink="">
      <xdr:nvSpPr>
        <xdr:cNvPr id="368" name="n_2aveValue【福祉施設】&#10;一人当たり面積">
          <a:extLst>
            <a:ext uri="{FF2B5EF4-FFF2-40B4-BE49-F238E27FC236}">
              <a16:creationId xmlns:a16="http://schemas.microsoft.com/office/drawing/2014/main" id="{00000000-0008-0000-0200-000070010000}"/>
            </a:ext>
          </a:extLst>
        </xdr:cNvPr>
        <xdr:cNvSpPr txBox="1"/>
      </xdr:nvSpPr>
      <xdr:spPr>
        <a:xfrm>
          <a:off x="8515427" y="1411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89171</xdr:rowOff>
    </xdr:from>
    <xdr:ext cx="469744" cy="259045"/>
    <xdr:sp macro="" textlink="">
      <xdr:nvSpPr>
        <xdr:cNvPr id="369" name="n_3aveValue【福祉施設】&#10;一人当たり面積">
          <a:extLst>
            <a:ext uri="{FF2B5EF4-FFF2-40B4-BE49-F238E27FC236}">
              <a16:creationId xmlns:a16="http://schemas.microsoft.com/office/drawing/2014/main" id="{00000000-0008-0000-0200-000071010000}"/>
            </a:ext>
          </a:extLst>
        </xdr:cNvPr>
        <xdr:cNvSpPr txBox="1"/>
      </xdr:nvSpPr>
      <xdr:spPr>
        <a:xfrm>
          <a:off x="7626427" y="1414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89171</xdr:rowOff>
    </xdr:from>
    <xdr:ext cx="469744" cy="259045"/>
    <xdr:sp macro="" textlink="">
      <xdr:nvSpPr>
        <xdr:cNvPr id="370" name="n_4aveValue【福祉施設】&#10;一人当たり面積">
          <a:extLst>
            <a:ext uri="{FF2B5EF4-FFF2-40B4-BE49-F238E27FC236}">
              <a16:creationId xmlns:a16="http://schemas.microsoft.com/office/drawing/2014/main" id="{00000000-0008-0000-0200-000072010000}"/>
            </a:ext>
          </a:extLst>
        </xdr:cNvPr>
        <xdr:cNvSpPr txBox="1"/>
      </xdr:nvSpPr>
      <xdr:spPr>
        <a:xfrm>
          <a:off x="6737427" y="1414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128288</xdr:rowOff>
    </xdr:from>
    <xdr:ext cx="469744" cy="259045"/>
    <xdr:sp macro="" textlink="">
      <xdr:nvSpPr>
        <xdr:cNvPr id="371" name="n_1mainValue【福祉施設】&#10;一人当たり面積">
          <a:extLst>
            <a:ext uri="{FF2B5EF4-FFF2-40B4-BE49-F238E27FC236}">
              <a16:creationId xmlns:a16="http://schemas.microsoft.com/office/drawing/2014/main" id="{00000000-0008-0000-0200-000073010000}"/>
            </a:ext>
          </a:extLst>
        </xdr:cNvPr>
        <xdr:cNvSpPr txBox="1"/>
      </xdr:nvSpPr>
      <xdr:spPr>
        <a:xfrm>
          <a:off x="9391727" y="1350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119142</xdr:rowOff>
    </xdr:from>
    <xdr:ext cx="469744" cy="259045"/>
    <xdr:sp macro="" textlink="">
      <xdr:nvSpPr>
        <xdr:cNvPr id="372" name="n_2mainValue【福祉施設】&#10;一人当たり面積">
          <a:extLst>
            <a:ext uri="{FF2B5EF4-FFF2-40B4-BE49-F238E27FC236}">
              <a16:creationId xmlns:a16="http://schemas.microsoft.com/office/drawing/2014/main" id="{00000000-0008-0000-0200-000074010000}"/>
            </a:ext>
          </a:extLst>
        </xdr:cNvPr>
        <xdr:cNvSpPr txBox="1"/>
      </xdr:nvSpPr>
      <xdr:spPr>
        <a:xfrm>
          <a:off x="8515427" y="1349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109999</xdr:rowOff>
    </xdr:from>
    <xdr:ext cx="469744" cy="259045"/>
    <xdr:sp macro="" textlink="">
      <xdr:nvSpPr>
        <xdr:cNvPr id="373" name="n_3mainValue【福祉施設】&#10;一人当たり面積">
          <a:extLst>
            <a:ext uri="{FF2B5EF4-FFF2-40B4-BE49-F238E27FC236}">
              <a16:creationId xmlns:a16="http://schemas.microsoft.com/office/drawing/2014/main" id="{00000000-0008-0000-0200-000075010000}"/>
            </a:ext>
          </a:extLst>
        </xdr:cNvPr>
        <xdr:cNvSpPr txBox="1"/>
      </xdr:nvSpPr>
      <xdr:spPr>
        <a:xfrm>
          <a:off x="7626427" y="1348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374" name="n_4mainValue【福祉施設】&#10;一人当たり面積">
          <a:extLst>
            <a:ext uri="{FF2B5EF4-FFF2-40B4-BE49-F238E27FC236}">
              <a16:creationId xmlns:a16="http://schemas.microsoft.com/office/drawing/2014/main" id="{00000000-0008-0000-0200-000076010000}"/>
            </a:ext>
          </a:extLst>
        </xdr:cNvPr>
        <xdr:cNvSpPr txBox="1"/>
      </xdr:nvSpPr>
      <xdr:spPr>
        <a:xfrm>
          <a:off x="6737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00000000-0008-0000-0200-00008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69669</xdr:rowOff>
    </xdr:from>
    <xdr:to>
      <xdr:col>24</xdr:col>
      <xdr:colOff>62865</xdr:colOff>
      <xdr:row>108</xdr:row>
      <xdr:rowOff>159476</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flipV="1">
          <a:off x="4634865" y="17214669"/>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163303</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00000000-0008-0000-0200-000091010000}"/>
            </a:ext>
          </a:extLst>
        </xdr:cNvPr>
        <xdr:cNvSpPr txBox="1"/>
      </xdr:nvSpPr>
      <xdr:spPr>
        <a:xfrm>
          <a:off x="4673600" y="186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159476</xdr:rowOff>
    </xdr:from>
    <xdr:to>
      <xdr:col>24</xdr:col>
      <xdr:colOff>152400</xdr:colOff>
      <xdr:row>108</xdr:row>
      <xdr:rowOff>159476</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4546600" y="186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16346</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00000000-0008-0000-0200-000093010000}"/>
            </a:ext>
          </a:extLst>
        </xdr:cNvPr>
        <xdr:cNvSpPr txBox="1"/>
      </xdr:nvSpPr>
      <xdr:spPr>
        <a:xfrm>
          <a:off x="4673600" y="1698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69669</xdr:rowOff>
    </xdr:from>
    <xdr:to>
      <xdr:col>24</xdr:col>
      <xdr:colOff>152400</xdr:colOff>
      <xdr:row>100</xdr:row>
      <xdr:rowOff>69669</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4546600" y="1721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80934</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00000000-0008-0000-0200-000095010000}"/>
            </a:ext>
          </a:extLst>
        </xdr:cNvPr>
        <xdr:cNvSpPr txBox="1"/>
      </xdr:nvSpPr>
      <xdr:spPr>
        <a:xfrm>
          <a:off x="4673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2857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141332</xdr:rowOff>
    </xdr:from>
    <xdr:to>
      <xdr:col>10</xdr:col>
      <xdr:colOff>165100</xdr:colOff>
      <xdr:row>104</xdr:row>
      <xdr:rowOff>71482</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1968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98879</xdr:rowOff>
    </xdr:from>
    <xdr:to>
      <xdr:col>6</xdr:col>
      <xdr:colOff>38100</xdr:colOff>
      <xdr:row>104</xdr:row>
      <xdr:rowOff>29029</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1079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62956</xdr:rowOff>
    </xdr:from>
    <xdr:to>
      <xdr:col>24</xdr:col>
      <xdr:colOff>114300</xdr:colOff>
      <xdr:row>105</xdr:row>
      <xdr:rowOff>164556</xdr:rowOff>
    </xdr:to>
    <xdr:sp macro="" textlink="">
      <xdr:nvSpPr>
        <xdr:cNvPr id="416" name="楕円 415">
          <a:extLst>
            <a:ext uri="{FF2B5EF4-FFF2-40B4-BE49-F238E27FC236}">
              <a16:creationId xmlns:a16="http://schemas.microsoft.com/office/drawing/2014/main" id="{00000000-0008-0000-0200-0000A0010000}"/>
            </a:ext>
          </a:extLst>
        </xdr:cNvPr>
        <xdr:cNvSpPr/>
      </xdr:nvSpPr>
      <xdr:spPr>
        <a:xfrm>
          <a:off x="45847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41383</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00000000-0008-0000-0200-0000A1010000}"/>
            </a:ext>
          </a:extLst>
        </xdr:cNvPr>
        <xdr:cNvSpPr txBox="1"/>
      </xdr:nvSpPr>
      <xdr:spPr>
        <a:xfrm>
          <a:off x="4673600"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27032</xdr:rowOff>
    </xdr:from>
    <xdr:to>
      <xdr:col>20</xdr:col>
      <xdr:colOff>38100</xdr:colOff>
      <xdr:row>105</xdr:row>
      <xdr:rowOff>128632</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3746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77832</xdr:rowOff>
    </xdr:from>
    <xdr:to>
      <xdr:col>24</xdr:col>
      <xdr:colOff>63500</xdr:colOff>
      <xdr:row>105</xdr:row>
      <xdr:rowOff>113756</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3797300" y="1808008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164193</xdr:rowOff>
    </xdr:from>
    <xdr:to>
      <xdr:col>15</xdr:col>
      <xdr:colOff>101600</xdr:colOff>
      <xdr:row>105</xdr:row>
      <xdr:rowOff>94343</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2857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43543</xdr:rowOff>
    </xdr:from>
    <xdr:to>
      <xdr:col>19</xdr:col>
      <xdr:colOff>177800</xdr:colOff>
      <xdr:row>105</xdr:row>
      <xdr:rowOff>77832</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2908300" y="1804579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129902</xdr:rowOff>
    </xdr:from>
    <xdr:to>
      <xdr:col>10</xdr:col>
      <xdr:colOff>165100</xdr:colOff>
      <xdr:row>105</xdr:row>
      <xdr:rowOff>60052</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1968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9252</xdr:rowOff>
    </xdr:from>
    <xdr:to>
      <xdr:col>15</xdr:col>
      <xdr:colOff>50800</xdr:colOff>
      <xdr:row>105</xdr:row>
      <xdr:rowOff>43543</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2019300" y="1801150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1079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120287</xdr:rowOff>
    </xdr:from>
    <xdr:to>
      <xdr:col>10</xdr:col>
      <xdr:colOff>114300</xdr:colOff>
      <xdr:row>105</xdr:row>
      <xdr:rowOff>9252</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130300" y="17951087"/>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125565</xdr:rowOff>
    </xdr:from>
    <xdr:ext cx="405111" cy="259045"/>
    <xdr:sp macro="" textlink="">
      <xdr:nvSpPr>
        <xdr:cNvPr id="426" name="n_1aveValue【市民会館】&#10;有形固定資産減価償却率">
          <a:extLst>
            <a:ext uri="{FF2B5EF4-FFF2-40B4-BE49-F238E27FC236}">
              <a16:creationId xmlns:a16="http://schemas.microsoft.com/office/drawing/2014/main" id="{00000000-0008-0000-0200-0000AA010000}"/>
            </a:ext>
          </a:extLst>
        </xdr:cNvPr>
        <xdr:cNvSpPr txBox="1"/>
      </xdr:nvSpPr>
      <xdr:spPr>
        <a:xfrm>
          <a:off x="3582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112503</xdr:rowOff>
    </xdr:from>
    <xdr:ext cx="405111" cy="259045"/>
    <xdr:sp macro="" textlink="">
      <xdr:nvSpPr>
        <xdr:cNvPr id="427" name="n_2aveValue【市民会館】&#10;有形固定資産減価償却率">
          <a:extLst>
            <a:ext uri="{FF2B5EF4-FFF2-40B4-BE49-F238E27FC236}">
              <a16:creationId xmlns:a16="http://schemas.microsoft.com/office/drawing/2014/main" id="{00000000-0008-0000-0200-0000AB010000}"/>
            </a:ext>
          </a:extLst>
        </xdr:cNvPr>
        <xdr:cNvSpPr txBox="1"/>
      </xdr:nvSpPr>
      <xdr:spPr>
        <a:xfrm>
          <a:off x="2705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88009</xdr:rowOff>
    </xdr:from>
    <xdr:ext cx="405111" cy="259045"/>
    <xdr:sp macro="" textlink="">
      <xdr:nvSpPr>
        <xdr:cNvPr id="428" name="n_3aveValue【市民会館】&#10;有形固定資産減価償却率">
          <a:extLst>
            <a:ext uri="{FF2B5EF4-FFF2-40B4-BE49-F238E27FC236}">
              <a16:creationId xmlns:a16="http://schemas.microsoft.com/office/drawing/2014/main" id="{00000000-0008-0000-0200-0000AC010000}"/>
            </a:ext>
          </a:extLst>
        </xdr:cNvPr>
        <xdr:cNvSpPr txBox="1"/>
      </xdr:nvSpPr>
      <xdr:spPr>
        <a:xfrm>
          <a:off x="1816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45556</xdr:rowOff>
    </xdr:from>
    <xdr:ext cx="405111" cy="259045"/>
    <xdr:sp macro="" textlink="">
      <xdr:nvSpPr>
        <xdr:cNvPr id="429" name="n_4aveValue【市民会館】&#10;有形固定資産減価償却率">
          <a:extLst>
            <a:ext uri="{FF2B5EF4-FFF2-40B4-BE49-F238E27FC236}">
              <a16:creationId xmlns:a16="http://schemas.microsoft.com/office/drawing/2014/main" id="{00000000-0008-0000-0200-0000AD010000}"/>
            </a:ext>
          </a:extLst>
        </xdr:cNvPr>
        <xdr:cNvSpPr txBox="1"/>
      </xdr:nvSpPr>
      <xdr:spPr>
        <a:xfrm>
          <a:off x="927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119759</xdr:rowOff>
    </xdr:from>
    <xdr:ext cx="405111" cy="259045"/>
    <xdr:sp macro="" textlink="">
      <xdr:nvSpPr>
        <xdr:cNvPr id="430" name="n_1mainValue【市民会館】&#10;有形固定資産減価償却率">
          <a:extLst>
            <a:ext uri="{FF2B5EF4-FFF2-40B4-BE49-F238E27FC236}">
              <a16:creationId xmlns:a16="http://schemas.microsoft.com/office/drawing/2014/main" id="{00000000-0008-0000-0200-0000AE010000}"/>
            </a:ext>
          </a:extLst>
        </xdr:cNvPr>
        <xdr:cNvSpPr txBox="1"/>
      </xdr:nvSpPr>
      <xdr:spPr>
        <a:xfrm>
          <a:off x="35820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85470</xdr:rowOff>
    </xdr:from>
    <xdr:ext cx="405111" cy="259045"/>
    <xdr:sp macro="" textlink="">
      <xdr:nvSpPr>
        <xdr:cNvPr id="431" name="n_2mainValue【市民会館】&#10;有形固定資産減価償却率">
          <a:extLst>
            <a:ext uri="{FF2B5EF4-FFF2-40B4-BE49-F238E27FC236}">
              <a16:creationId xmlns:a16="http://schemas.microsoft.com/office/drawing/2014/main" id="{00000000-0008-0000-0200-0000AF010000}"/>
            </a:ext>
          </a:extLst>
        </xdr:cNvPr>
        <xdr:cNvSpPr txBox="1"/>
      </xdr:nvSpPr>
      <xdr:spPr>
        <a:xfrm>
          <a:off x="27057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51179</xdr:rowOff>
    </xdr:from>
    <xdr:ext cx="405111" cy="259045"/>
    <xdr:sp macro="" textlink="">
      <xdr:nvSpPr>
        <xdr:cNvPr id="432" name="n_3mainValue【市民会館】&#10;有形固定資産減価償却率">
          <a:extLst>
            <a:ext uri="{FF2B5EF4-FFF2-40B4-BE49-F238E27FC236}">
              <a16:creationId xmlns:a16="http://schemas.microsoft.com/office/drawing/2014/main" id="{00000000-0008-0000-0200-0000B0010000}"/>
            </a:ext>
          </a:extLst>
        </xdr:cNvPr>
        <xdr:cNvSpPr txBox="1"/>
      </xdr:nvSpPr>
      <xdr:spPr>
        <a:xfrm>
          <a:off x="1816744" y="1805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162214</xdr:rowOff>
    </xdr:from>
    <xdr:ext cx="405111" cy="259045"/>
    <xdr:sp macro="" textlink="">
      <xdr:nvSpPr>
        <xdr:cNvPr id="433" name="n_4mainValue【市民会館】&#10;有形固定資産減価償却率">
          <a:extLst>
            <a:ext uri="{FF2B5EF4-FFF2-40B4-BE49-F238E27FC236}">
              <a16:creationId xmlns:a16="http://schemas.microsoft.com/office/drawing/2014/main" id="{00000000-0008-0000-0200-0000B1010000}"/>
            </a:ext>
          </a:extLst>
        </xdr:cNvPr>
        <xdr:cNvSpPr txBox="1"/>
      </xdr:nvSpPr>
      <xdr:spPr>
        <a:xfrm>
          <a:off x="927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a16="http://schemas.microsoft.com/office/drawing/2014/main" id="{00000000-0008-0000-0200-0000C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99061</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flipV="1">
          <a:off x="10476865" y="171069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58" name="【市民会館】&#10;一人当たり面積最小値テキスト">
          <a:extLst>
            <a:ext uri="{FF2B5EF4-FFF2-40B4-BE49-F238E27FC236}">
              <a16:creationId xmlns:a16="http://schemas.microsoft.com/office/drawing/2014/main" id="{00000000-0008-0000-0200-0000CA010000}"/>
            </a:ext>
          </a:extLst>
        </xdr:cNvPr>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60" name="【市民会館】&#10;一人当たり面積最大値テキスト">
          <a:extLst>
            <a:ext uri="{FF2B5EF4-FFF2-40B4-BE49-F238E27FC236}">
              <a16:creationId xmlns:a16="http://schemas.microsoft.com/office/drawing/2014/main" id="{00000000-0008-0000-0200-0000CC010000}"/>
            </a:ext>
          </a:extLst>
        </xdr:cNvPr>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121938</xdr:rowOff>
    </xdr:from>
    <xdr:ext cx="469744" cy="259045"/>
    <xdr:sp macro="" textlink="">
      <xdr:nvSpPr>
        <xdr:cNvPr id="462" name="【市民会館】&#10;一人当たり面積平均値テキスト">
          <a:extLst>
            <a:ext uri="{FF2B5EF4-FFF2-40B4-BE49-F238E27FC236}">
              <a16:creationId xmlns:a16="http://schemas.microsoft.com/office/drawing/2014/main" id="{00000000-0008-0000-0200-0000CE010000}"/>
            </a:ext>
          </a:extLst>
        </xdr:cNvPr>
        <xdr:cNvSpPr txBox="1"/>
      </xdr:nvSpPr>
      <xdr:spPr>
        <a:xfrm>
          <a:off x="10515600" y="18124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128270</xdr:rowOff>
    </xdr:from>
    <xdr:to>
      <xdr:col>46</xdr:col>
      <xdr:colOff>38100</xdr:colOff>
      <xdr:row>106</xdr:row>
      <xdr:rowOff>58420</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8699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66" name="フローチャート: 判断 465">
          <a:extLst>
            <a:ext uri="{FF2B5EF4-FFF2-40B4-BE49-F238E27FC236}">
              <a16:creationId xmlns:a16="http://schemas.microsoft.com/office/drawing/2014/main" id="{00000000-0008-0000-0200-0000D2010000}"/>
            </a:ext>
          </a:extLst>
        </xdr:cNvPr>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10426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13988</xdr:rowOff>
    </xdr:from>
    <xdr:ext cx="469744" cy="259045"/>
    <xdr:sp macro="" textlink="">
      <xdr:nvSpPr>
        <xdr:cNvPr id="474" name="【市民会館】&#10;一人当たり面積該当値テキスト">
          <a:extLst>
            <a:ext uri="{FF2B5EF4-FFF2-40B4-BE49-F238E27FC236}">
              <a16:creationId xmlns:a16="http://schemas.microsoft.com/office/drawing/2014/main" id="{00000000-0008-0000-0200-0000DA010000}"/>
            </a:ext>
          </a:extLst>
        </xdr:cNvPr>
        <xdr:cNvSpPr txBox="1"/>
      </xdr:nvSpPr>
      <xdr:spPr>
        <a:xfrm>
          <a:off x="10515600"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170180</xdr:rowOff>
    </xdr:from>
    <xdr:to>
      <xdr:col>50</xdr:col>
      <xdr:colOff>165100</xdr:colOff>
      <xdr:row>105</xdr:row>
      <xdr:rowOff>100330</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9588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41911</xdr:rowOff>
    </xdr:from>
    <xdr:to>
      <xdr:col>55</xdr:col>
      <xdr:colOff>0</xdr:colOff>
      <xdr:row>105</xdr:row>
      <xdr:rowOff>49530</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flipV="1">
          <a:off x="9639300" y="180441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170180</xdr:rowOff>
    </xdr:from>
    <xdr:to>
      <xdr:col>46</xdr:col>
      <xdr:colOff>38100</xdr:colOff>
      <xdr:row>105</xdr:row>
      <xdr:rowOff>100330</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8699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49530</xdr:rowOff>
    </xdr:from>
    <xdr:to>
      <xdr:col>50</xdr:col>
      <xdr:colOff>114300</xdr:colOff>
      <xdr:row>105</xdr:row>
      <xdr:rowOff>49530</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8750300" y="18051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6350</xdr:rowOff>
    </xdr:from>
    <xdr:to>
      <xdr:col>41</xdr:col>
      <xdr:colOff>101600</xdr:colOff>
      <xdr:row>105</xdr:row>
      <xdr:rowOff>107950</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7810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49530</xdr:rowOff>
    </xdr:from>
    <xdr:to>
      <xdr:col>45</xdr:col>
      <xdr:colOff>177800</xdr:colOff>
      <xdr:row>105</xdr:row>
      <xdr:rowOff>57150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flipV="1">
          <a:off x="7861300" y="18051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6921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57150</xdr:rowOff>
    </xdr:from>
    <xdr:to>
      <xdr:col>41</xdr:col>
      <xdr:colOff>50800</xdr:colOff>
      <xdr:row>105</xdr:row>
      <xdr:rowOff>87630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flipV="1">
          <a:off x="6972300" y="18059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57166</xdr:rowOff>
    </xdr:from>
    <xdr:ext cx="469744" cy="259045"/>
    <xdr:sp macro="" textlink="">
      <xdr:nvSpPr>
        <xdr:cNvPr id="483" name="n_1aveValue【市民会館】&#10;一人当たり面積">
          <a:extLst>
            <a:ext uri="{FF2B5EF4-FFF2-40B4-BE49-F238E27FC236}">
              <a16:creationId xmlns:a16="http://schemas.microsoft.com/office/drawing/2014/main" id="{00000000-0008-0000-0200-0000E3010000}"/>
            </a:ext>
          </a:extLst>
        </xdr:cNvPr>
        <xdr:cNvSpPr txBox="1"/>
      </xdr:nvSpPr>
      <xdr:spPr>
        <a:xfrm>
          <a:off x="9391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49547</xdr:rowOff>
    </xdr:from>
    <xdr:ext cx="469744" cy="259045"/>
    <xdr:sp macro="" textlink="">
      <xdr:nvSpPr>
        <xdr:cNvPr id="484" name="n_2aveValue【市民会館】&#10;一人当たり面積">
          <a:extLst>
            <a:ext uri="{FF2B5EF4-FFF2-40B4-BE49-F238E27FC236}">
              <a16:creationId xmlns:a16="http://schemas.microsoft.com/office/drawing/2014/main" id="{00000000-0008-0000-0200-0000E4010000}"/>
            </a:ext>
          </a:extLst>
        </xdr:cNvPr>
        <xdr:cNvSpPr txBox="1"/>
      </xdr:nvSpPr>
      <xdr:spPr>
        <a:xfrm>
          <a:off x="8515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45738</xdr:rowOff>
    </xdr:from>
    <xdr:ext cx="469744" cy="259045"/>
    <xdr:sp macro="" textlink="">
      <xdr:nvSpPr>
        <xdr:cNvPr id="485" name="n_3aveValue【市民会館】&#10;一人当たり面積">
          <a:extLst>
            <a:ext uri="{FF2B5EF4-FFF2-40B4-BE49-F238E27FC236}">
              <a16:creationId xmlns:a16="http://schemas.microsoft.com/office/drawing/2014/main" id="{00000000-0008-0000-0200-0000E5010000}"/>
            </a:ext>
          </a:extLst>
        </xdr:cNvPr>
        <xdr:cNvSpPr txBox="1"/>
      </xdr:nvSpPr>
      <xdr:spPr>
        <a:xfrm>
          <a:off x="7626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64788</xdr:rowOff>
    </xdr:from>
    <xdr:ext cx="469744" cy="259045"/>
    <xdr:sp macro="" textlink="">
      <xdr:nvSpPr>
        <xdr:cNvPr id="486" name="n_4aveValue【市民会館】&#10;一人当たり面積">
          <a:extLst>
            <a:ext uri="{FF2B5EF4-FFF2-40B4-BE49-F238E27FC236}">
              <a16:creationId xmlns:a16="http://schemas.microsoft.com/office/drawing/2014/main" id="{00000000-0008-0000-0200-0000E6010000}"/>
            </a:ext>
          </a:extLst>
        </xdr:cNvPr>
        <xdr:cNvSpPr txBox="1"/>
      </xdr:nvSpPr>
      <xdr:spPr>
        <a:xfrm>
          <a:off x="6737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116857</xdr:rowOff>
    </xdr:from>
    <xdr:ext cx="469744" cy="259045"/>
    <xdr:sp macro="" textlink="">
      <xdr:nvSpPr>
        <xdr:cNvPr id="487" name="n_1mainValue【市民会館】&#10;一人当たり面積">
          <a:extLst>
            <a:ext uri="{FF2B5EF4-FFF2-40B4-BE49-F238E27FC236}">
              <a16:creationId xmlns:a16="http://schemas.microsoft.com/office/drawing/2014/main" id="{00000000-0008-0000-0200-0000E7010000}"/>
            </a:ext>
          </a:extLst>
        </xdr:cNvPr>
        <xdr:cNvSpPr txBox="1"/>
      </xdr:nvSpPr>
      <xdr:spPr>
        <a:xfrm>
          <a:off x="9391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116857</xdr:rowOff>
    </xdr:from>
    <xdr:ext cx="469744" cy="259045"/>
    <xdr:sp macro="" textlink="">
      <xdr:nvSpPr>
        <xdr:cNvPr id="488" name="n_2mainValue【市民会館】&#10;一人当たり面積">
          <a:extLst>
            <a:ext uri="{FF2B5EF4-FFF2-40B4-BE49-F238E27FC236}">
              <a16:creationId xmlns:a16="http://schemas.microsoft.com/office/drawing/2014/main" id="{00000000-0008-0000-0200-0000E8010000}"/>
            </a:ext>
          </a:extLst>
        </xdr:cNvPr>
        <xdr:cNvSpPr txBox="1"/>
      </xdr:nvSpPr>
      <xdr:spPr>
        <a:xfrm>
          <a:off x="8515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124477</xdr:rowOff>
    </xdr:from>
    <xdr:ext cx="469744" cy="259045"/>
    <xdr:sp macro="" textlink="">
      <xdr:nvSpPr>
        <xdr:cNvPr id="489" name="n_3mainValue【市民会館】&#10;一人当たり面積">
          <a:extLst>
            <a:ext uri="{FF2B5EF4-FFF2-40B4-BE49-F238E27FC236}">
              <a16:creationId xmlns:a16="http://schemas.microsoft.com/office/drawing/2014/main" id="{00000000-0008-0000-0200-0000E9010000}"/>
            </a:ext>
          </a:extLst>
        </xdr:cNvPr>
        <xdr:cNvSpPr txBox="1"/>
      </xdr:nvSpPr>
      <xdr:spPr>
        <a:xfrm>
          <a:off x="7626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154957</xdr:rowOff>
    </xdr:from>
    <xdr:ext cx="469744" cy="259045"/>
    <xdr:sp macro="" textlink="">
      <xdr:nvSpPr>
        <xdr:cNvPr id="490" name="n_4mainValue【市民会館】&#10;一人当たり面積">
          <a:extLst>
            <a:ext uri="{FF2B5EF4-FFF2-40B4-BE49-F238E27FC236}">
              <a16:creationId xmlns:a16="http://schemas.microsoft.com/office/drawing/2014/main" id="{00000000-0008-0000-0200-0000EA010000}"/>
            </a:ext>
          </a:extLst>
        </xdr:cNvPr>
        <xdr:cNvSpPr txBox="1"/>
      </xdr:nvSpPr>
      <xdr:spPr>
        <a:xfrm>
          <a:off x="6737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00000000-0008-0000-0200-000000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169926</xdr:rowOff>
    </xdr:from>
    <xdr:to>
      <xdr:col>85</xdr:col>
      <xdr:colOff>126364</xdr:colOff>
      <xdr:row>41</xdr:row>
      <xdr:rowOff>53340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flipV="1">
          <a:off x="16318864" y="565632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57167</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00000000-0008-0000-0200-000002020000}"/>
            </a:ext>
          </a:extLst>
        </xdr:cNvPr>
        <xdr:cNvSpPr txBox="1"/>
      </xdr:nvSpPr>
      <xdr:spPr>
        <a:xfrm>
          <a:off x="16357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53340</xdr:rowOff>
    </xdr:from>
    <xdr:to>
      <xdr:col>86</xdr:col>
      <xdr:colOff>25400</xdr:colOff>
      <xdr:row>41</xdr:row>
      <xdr:rowOff>53340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6230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116603</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00000000-0008-0000-0200-000004020000}"/>
            </a:ext>
          </a:extLst>
        </xdr:cNvPr>
        <xdr:cNvSpPr txBox="1"/>
      </xdr:nvSpPr>
      <xdr:spPr>
        <a:xfrm>
          <a:off x="16357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169926</xdr:rowOff>
    </xdr:from>
    <xdr:to>
      <xdr:col>86</xdr:col>
      <xdr:colOff>25400</xdr:colOff>
      <xdr:row>32</xdr:row>
      <xdr:rowOff>169926</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6230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118127</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00000000-0008-0000-0200-000006020000}"/>
            </a:ext>
          </a:extLst>
        </xdr:cNvPr>
        <xdr:cNvSpPr txBox="1"/>
      </xdr:nvSpPr>
      <xdr:spPr>
        <a:xfrm>
          <a:off x="16357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61976</xdr:rowOff>
    </xdr:from>
    <xdr:to>
      <xdr:col>81</xdr:col>
      <xdr:colOff>101600</xdr:colOff>
      <xdr:row>37</xdr:row>
      <xdr:rowOff>163576</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5430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2540</xdr:rowOff>
    </xdr:from>
    <xdr:to>
      <xdr:col>76</xdr:col>
      <xdr:colOff>165100</xdr:colOff>
      <xdr:row>37</xdr:row>
      <xdr:rowOff>104140</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14541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137414</xdr:rowOff>
    </xdr:from>
    <xdr:to>
      <xdr:col>72</xdr:col>
      <xdr:colOff>38100</xdr:colOff>
      <xdr:row>37</xdr:row>
      <xdr:rowOff>67564</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3652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77978</xdr:rowOff>
    </xdr:from>
    <xdr:to>
      <xdr:col>67</xdr:col>
      <xdr:colOff>101600</xdr:colOff>
      <xdr:row>38</xdr:row>
      <xdr:rowOff>8128</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1276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144272</xdr:rowOff>
    </xdr:from>
    <xdr:to>
      <xdr:col>85</xdr:col>
      <xdr:colOff>177800</xdr:colOff>
      <xdr:row>37</xdr:row>
      <xdr:rowOff>74422</xdr:rowOff>
    </xdr:to>
    <xdr:sp macro="" textlink="">
      <xdr:nvSpPr>
        <xdr:cNvPr id="529" name="楕円 528">
          <a:extLst>
            <a:ext uri="{FF2B5EF4-FFF2-40B4-BE49-F238E27FC236}">
              <a16:creationId xmlns:a16="http://schemas.microsoft.com/office/drawing/2014/main" id="{00000000-0008-0000-0200-000011020000}"/>
            </a:ext>
          </a:extLst>
        </xdr:cNvPr>
        <xdr:cNvSpPr/>
      </xdr:nvSpPr>
      <xdr:spPr>
        <a:xfrm>
          <a:off x="162687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167149</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00000000-0008-0000-0200-000012020000}"/>
            </a:ext>
          </a:extLst>
        </xdr:cNvPr>
        <xdr:cNvSpPr txBox="1"/>
      </xdr:nvSpPr>
      <xdr:spPr>
        <a:xfrm>
          <a:off x="16357600" y="616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64262</xdr:rowOff>
    </xdr:from>
    <xdr:to>
      <xdr:col>81</xdr:col>
      <xdr:colOff>101600</xdr:colOff>
      <xdr:row>36</xdr:row>
      <xdr:rowOff>165862</xdr:rowOff>
    </xdr:to>
    <xdr:sp macro="" textlink="">
      <xdr:nvSpPr>
        <xdr:cNvPr id="531" name="楕円 530">
          <a:extLst>
            <a:ext uri="{FF2B5EF4-FFF2-40B4-BE49-F238E27FC236}">
              <a16:creationId xmlns:a16="http://schemas.microsoft.com/office/drawing/2014/main" id="{00000000-0008-0000-0200-000013020000}"/>
            </a:ext>
          </a:extLst>
        </xdr:cNvPr>
        <xdr:cNvSpPr/>
      </xdr:nvSpPr>
      <xdr:spPr>
        <a:xfrm>
          <a:off x="15430500" y="62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115062</xdr:rowOff>
    </xdr:from>
    <xdr:to>
      <xdr:col>85</xdr:col>
      <xdr:colOff>127000</xdr:colOff>
      <xdr:row>37</xdr:row>
      <xdr:rowOff>23622</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5481300" y="6287262"/>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11684</xdr:rowOff>
    </xdr:from>
    <xdr:to>
      <xdr:col>76</xdr:col>
      <xdr:colOff>165100</xdr:colOff>
      <xdr:row>36</xdr:row>
      <xdr:rowOff>113284</xdr:rowOff>
    </xdr:to>
    <xdr:sp macro="" textlink="">
      <xdr:nvSpPr>
        <xdr:cNvPr id="533" name="楕円 532">
          <a:extLst>
            <a:ext uri="{FF2B5EF4-FFF2-40B4-BE49-F238E27FC236}">
              <a16:creationId xmlns:a16="http://schemas.microsoft.com/office/drawing/2014/main" id="{00000000-0008-0000-0200-000015020000}"/>
            </a:ext>
          </a:extLst>
        </xdr:cNvPr>
        <xdr:cNvSpPr/>
      </xdr:nvSpPr>
      <xdr:spPr>
        <a:xfrm>
          <a:off x="14541500" y="61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62484</xdr:rowOff>
    </xdr:from>
    <xdr:to>
      <xdr:col>81</xdr:col>
      <xdr:colOff>50800</xdr:colOff>
      <xdr:row>36</xdr:row>
      <xdr:rowOff>115062</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4592300" y="623468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125984</xdr:rowOff>
    </xdr:from>
    <xdr:to>
      <xdr:col>72</xdr:col>
      <xdr:colOff>38100</xdr:colOff>
      <xdr:row>36</xdr:row>
      <xdr:rowOff>56134</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3652500" y="612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5334</xdr:rowOff>
    </xdr:from>
    <xdr:to>
      <xdr:col>76</xdr:col>
      <xdr:colOff>114300</xdr:colOff>
      <xdr:row>36</xdr:row>
      <xdr:rowOff>62484</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3703300" y="617753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55118</xdr:rowOff>
    </xdr:from>
    <xdr:to>
      <xdr:col>67</xdr:col>
      <xdr:colOff>101600</xdr:colOff>
      <xdr:row>35</xdr:row>
      <xdr:rowOff>156718</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2763500" y="605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105918</xdr:rowOff>
    </xdr:from>
    <xdr:to>
      <xdr:col>71</xdr:col>
      <xdr:colOff>177800</xdr:colOff>
      <xdr:row>36</xdr:row>
      <xdr:rowOff>5334</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2814300" y="6106668"/>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154703</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00000000-0008-0000-0200-00001B020000}"/>
            </a:ext>
          </a:extLst>
        </xdr:cNvPr>
        <xdr:cNvSpPr txBox="1"/>
      </xdr:nvSpPr>
      <xdr:spPr>
        <a:xfrm>
          <a:off x="15266044"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95267</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00000000-0008-0000-0200-00001C020000}"/>
            </a:ext>
          </a:extLst>
        </xdr:cNvPr>
        <xdr:cNvSpPr txBox="1"/>
      </xdr:nvSpPr>
      <xdr:spPr>
        <a:xfrm>
          <a:off x="14389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58691</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00000000-0008-0000-0200-00001D020000}"/>
            </a:ext>
          </a:extLst>
        </xdr:cNvPr>
        <xdr:cNvSpPr txBox="1"/>
      </xdr:nvSpPr>
      <xdr:spPr>
        <a:xfrm>
          <a:off x="13500744" y="64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170705</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2611744" y="651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10939</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00000000-0008-0000-0200-00001F020000}"/>
            </a:ext>
          </a:extLst>
        </xdr:cNvPr>
        <xdr:cNvSpPr txBox="1"/>
      </xdr:nvSpPr>
      <xdr:spPr>
        <a:xfrm>
          <a:off x="15266044" y="601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129811</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4389744" y="595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72661</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3500744" y="590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1795</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2611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00000000-0008-0000-0200-000039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76448</xdr:rowOff>
    </xdr:from>
    <xdr:to>
      <xdr:col>116</xdr:col>
      <xdr:colOff>62864</xdr:colOff>
      <xdr:row>42</xdr:row>
      <xdr:rowOff>28987</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flipV="1">
          <a:off x="22160864" y="5905748"/>
          <a:ext cx="0" cy="132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32814</xdr:rowOff>
    </xdr:from>
    <xdr:ext cx="469744" cy="259045"/>
    <xdr:sp macro="" textlink="">
      <xdr:nvSpPr>
        <xdr:cNvPr id="571" name="【一般廃棄物処理施設】&#10;一人当たり有形固定資産（償却資産）額最小値テキスト">
          <a:extLst>
            <a:ext uri="{FF2B5EF4-FFF2-40B4-BE49-F238E27FC236}">
              <a16:creationId xmlns:a16="http://schemas.microsoft.com/office/drawing/2014/main" id="{00000000-0008-0000-0200-00003B020000}"/>
            </a:ext>
          </a:extLst>
        </xdr:cNvPr>
        <xdr:cNvSpPr txBox="1"/>
      </xdr:nvSpPr>
      <xdr:spPr>
        <a:xfrm>
          <a:off x="22199600" y="72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28987</xdr:rowOff>
    </xdr:from>
    <xdr:to>
      <xdr:col>116</xdr:col>
      <xdr:colOff>152400</xdr:colOff>
      <xdr:row>42</xdr:row>
      <xdr:rowOff>28987</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22072600" y="72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23125</xdr:rowOff>
    </xdr:from>
    <xdr:ext cx="599010" cy="259045"/>
    <xdr:sp macro="" textlink="">
      <xdr:nvSpPr>
        <xdr:cNvPr id="573" name="【一般廃棄物処理施設】&#10;一人当たり有形固定資産（償却資産）額最大値テキスト">
          <a:extLst>
            <a:ext uri="{FF2B5EF4-FFF2-40B4-BE49-F238E27FC236}">
              <a16:creationId xmlns:a16="http://schemas.microsoft.com/office/drawing/2014/main" id="{00000000-0008-0000-0200-00003D020000}"/>
            </a:ext>
          </a:extLst>
        </xdr:cNvPr>
        <xdr:cNvSpPr txBox="1"/>
      </xdr:nvSpPr>
      <xdr:spPr>
        <a:xfrm>
          <a:off x="22199600" y="568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76448</xdr:rowOff>
    </xdr:from>
    <xdr:to>
      <xdr:col>116</xdr:col>
      <xdr:colOff>152400</xdr:colOff>
      <xdr:row>34</xdr:row>
      <xdr:rowOff>76448</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22072600" y="59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91402</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00000000-0008-0000-0200-00003F020000}"/>
            </a:ext>
          </a:extLst>
        </xdr:cNvPr>
        <xdr:cNvSpPr txBox="1"/>
      </xdr:nvSpPr>
      <xdr:spPr>
        <a:xfrm>
          <a:off x="22199600" y="677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68525</xdr:rowOff>
    </xdr:from>
    <xdr:to>
      <xdr:col>116</xdr:col>
      <xdr:colOff>114300</xdr:colOff>
      <xdr:row>40</xdr:row>
      <xdr:rowOff>170125</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221107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117915</xdr:rowOff>
    </xdr:from>
    <xdr:to>
      <xdr:col>112</xdr:col>
      <xdr:colOff>38100</xdr:colOff>
      <xdr:row>41</xdr:row>
      <xdr:rowOff>48065</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21272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132286</xdr:rowOff>
    </xdr:from>
    <xdr:to>
      <xdr:col>107</xdr:col>
      <xdr:colOff>101600</xdr:colOff>
      <xdr:row>41</xdr:row>
      <xdr:rowOff>62436</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20383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133921</xdr:rowOff>
    </xdr:from>
    <xdr:to>
      <xdr:col>102</xdr:col>
      <xdr:colOff>165100</xdr:colOff>
      <xdr:row>41</xdr:row>
      <xdr:rowOff>64071</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19494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111910</xdr:rowOff>
    </xdr:from>
    <xdr:to>
      <xdr:col>98</xdr:col>
      <xdr:colOff>38100</xdr:colOff>
      <xdr:row>41</xdr:row>
      <xdr:rowOff>42060</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18605500" y="696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35496</xdr:rowOff>
    </xdr:from>
    <xdr:to>
      <xdr:col>116</xdr:col>
      <xdr:colOff>114300</xdr:colOff>
      <xdr:row>41</xdr:row>
      <xdr:rowOff>137096</xdr:rowOff>
    </xdr:to>
    <xdr:sp macro="" textlink="">
      <xdr:nvSpPr>
        <xdr:cNvPr id="586" name="楕円 585">
          <a:extLst>
            <a:ext uri="{FF2B5EF4-FFF2-40B4-BE49-F238E27FC236}">
              <a16:creationId xmlns:a16="http://schemas.microsoft.com/office/drawing/2014/main" id="{00000000-0008-0000-0200-00004A020000}"/>
            </a:ext>
          </a:extLst>
        </xdr:cNvPr>
        <xdr:cNvSpPr/>
      </xdr:nvSpPr>
      <xdr:spPr>
        <a:xfrm>
          <a:off x="22110700" y="706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121873</xdr:rowOff>
    </xdr:from>
    <xdr:ext cx="534377" cy="259045"/>
    <xdr:sp macro="" textlink="">
      <xdr:nvSpPr>
        <xdr:cNvPr id="587" name="【一般廃棄物処理施設】&#10;一人当たり有形固定資産（償却資産）額該当値テキスト">
          <a:extLst>
            <a:ext uri="{FF2B5EF4-FFF2-40B4-BE49-F238E27FC236}">
              <a16:creationId xmlns:a16="http://schemas.microsoft.com/office/drawing/2014/main" id="{00000000-0008-0000-0200-00004B020000}"/>
            </a:ext>
          </a:extLst>
        </xdr:cNvPr>
        <xdr:cNvSpPr txBox="1"/>
      </xdr:nvSpPr>
      <xdr:spPr>
        <a:xfrm>
          <a:off x="22199600" y="697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31557</xdr:rowOff>
    </xdr:from>
    <xdr:to>
      <xdr:col>112</xdr:col>
      <xdr:colOff>38100</xdr:colOff>
      <xdr:row>41</xdr:row>
      <xdr:rowOff>133157</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21272500" y="706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82357</xdr:rowOff>
    </xdr:from>
    <xdr:to>
      <xdr:col>116</xdr:col>
      <xdr:colOff>63500</xdr:colOff>
      <xdr:row>41</xdr:row>
      <xdr:rowOff>86296</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21323300" y="7111807"/>
          <a:ext cx="838200" cy="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36606</xdr:rowOff>
    </xdr:from>
    <xdr:to>
      <xdr:col>107</xdr:col>
      <xdr:colOff>101600</xdr:colOff>
      <xdr:row>41</xdr:row>
      <xdr:rowOff>138206</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20383500" y="706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82357</xdr:rowOff>
    </xdr:from>
    <xdr:to>
      <xdr:col>111</xdr:col>
      <xdr:colOff>177800</xdr:colOff>
      <xdr:row>41</xdr:row>
      <xdr:rowOff>87406</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flipV="1">
          <a:off x="20434300" y="7111807"/>
          <a:ext cx="889000" cy="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34171</xdr:rowOff>
    </xdr:from>
    <xdr:to>
      <xdr:col>102</xdr:col>
      <xdr:colOff>165100</xdr:colOff>
      <xdr:row>41</xdr:row>
      <xdr:rowOff>135771</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19494500" y="706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84971</xdr:rowOff>
    </xdr:from>
    <xdr:to>
      <xdr:col>107</xdr:col>
      <xdr:colOff>50800</xdr:colOff>
      <xdr:row>41</xdr:row>
      <xdr:rowOff>87406</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9545300" y="7114421"/>
          <a:ext cx="889000" cy="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41661</xdr:rowOff>
    </xdr:from>
    <xdr:to>
      <xdr:col>98</xdr:col>
      <xdr:colOff>38100</xdr:colOff>
      <xdr:row>41</xdr:row>
      <xdr:rowOff>143261</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18605500" y="707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84971</xdr:rowOff>
    </xdr:from>
    <xdr:to>
      <xdr:col>102</xdr:col>
      <xdr:colOff>114300</xdr:colOff>
      <xdr:row>41</xdr:row>
      <xdr:rowOff>92461</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18656300" y="7114421"/>
          <a:ext cx="889000" cy="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64592</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00000000-0008-0000-0200-000054020000}"/>
            </a:ext>
          </a:extLst>
        </xdr:cNvPr>
        <xdr:cNvSpPr txBox="1"/>
      </xdr:nvSpPr>
      <xdr:spPr>
        <a:xfrm>
          <a:off x="21043411" y="675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78963</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00000000-0008-0000-0200-000055020000}"/>
            </a:ext>
          </a:extLst>
        </xdr:cNvPr>
        <xdr:cNvSpPr txBox="1"/>
      </xdr:nvSpPr>
      <xdr:spPr>
        <a:xfrm>
          <a:off x="20167111" y="676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80598</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19278111" y="67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58587</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18389111" y="67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124284</xdr:rowOff>
    </xdr:from>
    <xdr:ext cx="534377" cy="259045"/>
    <xdr:sp macro="" textlink="">
      <xdr:nvSpPr>
        <xdr:cNvPr id="600" name="n_1main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21043411" y="715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129333</xdr:rowOff>
    </xdr:from>
    <xdr:ext cx="534377" cy="259045"/>
    <xdr:sp macro="" textlink="">
      <xdr:nvSpPr>
        <xdr:cNvPr id="601" name="n_2main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20167111" y="715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126898</xdr:rowOff>
    </xdr:from>
    <xdr:ext cx="534377" cy="259045"/>
    <xdr:sp macro="" textlink="">
      <xdr:nvSpPr>
        <xdr:cNvPr id="602" name="n_3main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19278111" y="715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134388</xdr:rowOff>
    </xdr:from>
    <xdr:ext cx="534377" cy="259045"/>
    <xdr:sp macro="" textlink="">
      <xdr:nvSpPr>
        <xdr:cNvPr id="603" name="n_4main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18389111" y="716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a:extLst>
            <a:ext uri="{FF2B5EF4-FFF2-40B4-BE49-F238E27FC236}">
              <a16:creationId xmlns:a16="http://schemas.microsoft.com/office/drawing/2014/main" id="{00000000-0008-0000-0200-00007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63</xdr:row>
      <xdr:rowOff>87630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flipV="1">
          <a:off x="16318864" y="96393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629" name="【保健センター・保健所】&#10;有形固定資産減価償却率最小値テキスト">
          <a:extLst>
            <a:ext uri="{FF2B5EF4-FFF2-40B4-BE49-F238E27FC236}">
              <a16:creationId xmlns:a16="http://schemas.microsoft.com/office/drawing/2014/main" id="{00000000-0008-0000-0200-000075020000}"/>
            </a:ext>
          </a:extLst>
        </xdr:cNvPr>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631" name="【保健センター・保健所】&#10;有形固定資産減価償却率最大値テキスト">
          <a:extLst>
            <a:ext uri="{FF2B5EF4-FFF2-40B4-BE49-F238E27FC236}">
              <a16:creationId xmlns:a16="http://schemas.microsoft.com/office/drawing/2014/main" id="{00000000-0008-0000-0200-000077020000}"/>
            </a:ext>
          </a:extLst>
        </xdr:cNvPr>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116857</xdr:rowOff>
    </xdr:from>
    <xdr:ext cx="405111" cy="259045"/>
    <xdr:sp macro="" textlink="">
      <xdr:nvSpPr>
        <xdr:cNvPr id="633" name="【保健センター・保健所】&#10;有形固定資産減価償却率平均値テキスト">
          <a:extLst>
            <a:ext uri="{FF2B5EF4-FFF2-40B4-BE49-F238E27FC236}">
              <a16:creationId xmlns:a16="http://schemas.microsoft.com/office/drawing/2014/main" id="{00000000-0008-0000-0200-000079020000}"/>
            </a:ext>
          </a:extLst>
        </xdr:cNvPr>
        <xdr:cNvSpPr txBox="1"/>
      </xdr:nvSpPr>
      <xdr:spPr>
        <a:xfrm>
          <a:off x="16357600" y="9889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xdr:rowOff>
    </xdr:from>
    <xdr:to>
      <xdr:col>81</xdr:col>
      <xdr:colOff>101600</xdr:colOff>
      <xdr:row>58</xdr:row>
      <xdr:rowOff>115570</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15430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44450</xdr:rowOff>
    </xdr:from>
    <xdr:to>
      <xdr:col>72</xdr:col>
      <xdr:colOff>38100</xdr:colOff>
      <xdr:row>57</xdr:row>
      <xdr:rowOff>146050</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13652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139700</xdr:rowOff>
    </xdr:from>
    <xdr:to>
      <xdr:col>67</xdr:col>
      <xdr:colOff>101600</xdr:colOff>
      <xdr:row>57</xdr:row>
      <xdr:rowOff>69850</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27635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90170</xdr:rowOff>
    </xdr:from>
    <xdr:to>
      <xdr:col>85</xdr:col>
      <xdr:colOff>177800</xdr:colOff>
      <xdr:row>60</xdr:row>
      <xdr:rowOff>20320</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162687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68597</xdr:rowOff>
    </xdr:from>
    <xdr:ext cx="405111" cy="259045"/>
    <xdr:sp macro="" textlink="">
      <xdr:nvSpPr>
        <xdr:cNvPr id="645" name="【保健センター・保健所】&#10;有形固定資産減価償却率該当値テキスト">
          <a:extLst>
            <a:ext uri="{FF2B5EF4-FFF2-40B4-BE49-F238E27FC236}">
              <a16:creationId xmlns:a16="http://schemas.microsoft.com/office/drawing/2014/main" id="{00000000-0008-0000-0200-000085020000}"/>
            </a:ext>
          </a:extLst>
        </xdr:cNvPr>
        <xdr:cNvSpPr txBox="1"/>
      </xdr:nvSpPr>
      <xdr:spPr>
        <a:xfrm>
          <a:off x="16357600" y="1018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151130</xdr:rowOff>
    </xdr:from>
    <xdr:to>
      <xdr:col>81</xdr:col>
      <xdr:colOff>101600</xdr:colOff>
      <xdr:row>59</xdr:row>
      <xdr:rowOff>81280</xdr:rowOff>
    </xdr:to>
    <xdr:sp macro="" textlink="">
      <xdr:nvSpPr>
        <xdr:cNvPr id="646" name="楕円 645">
          <a:extLst>
            <a:ext uri="{FF2B5EF4-FFF2-40B4-BE49-F238E27FC236}">
              <a16:creationId xmlns:a16="http://schemas.microsoft.com/office/drawing/2014/main" id="{00000000-0008-0000-0200-000086020000}"/>
            </a:ext>
          </a:extLst>
        </xdr:cNvPr>
        <xdr:cNvSpPr/>
      </xdr:nvSpPr>
      <xdr:spPr>
        <a:xfrm>
          <a:off x="15430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30480</xdr:rowOff>
    </xdr:from>
    <xdr:to>
      <xdr:col>85</xdr:col>
      <xdr:colOff>127000</xdr:colOff>
      <xdr:row>59</xdr:row>
      <xdr:rowOff>140970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5481300" y="1014603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40640</xdr:rowOff>
    </xdr:from>
    <xdr:to>
      <xdr:col>76</xdr:col>
      <xdr:colOff>165100</xdr:colOff>
      <xdr:row>58</xdr:row>
      <xdr:rowOff>142240</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14541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91440</xdr:rowOff>
    </xdr:from>
    <xdr:to>
      <xdr:col>81</xdr:col>
      <xdr:colOff>50800</xdr:colOff>
      <xdr:row>59</xdr:row>
      <xdr:rowOff>30480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4592300" y="1003554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109220</xdr:rowOff>
    </xdr:from>
    <xdr:to>
      <xdr:col>72</xdr:col>
      <xdr:colOff>38100</xdr:colOff>
      <xdr:row>58</xdr:row>
      <xdr:rowOff>39370</xdr:rowOff>
    </xdr:to>
    <xdr:sp macro="" textlink="">
      <xdr:nvSpPr>
        <xdr:cNvPr id="650" name="楕円 649">
          <a:extLst>
            <a:ext uri="{FF2B5EF4-FFF2-40B4-BE49-F238E27FC236}">
              <a16:creationId xmlns:a16="http://schemas.microsoft.com/office/drawing/2014/main" id="{00000000-0008-0000-0200-00008A020000}"/>
            </a:ext>
          </a:extLst>
        </xdr:cNvPr>
        <xdr:cNvSpPr/>
      </xdr:nvSpPr>
      <xdr:spPr>
        <a:xfrm>
          <a:off x="13652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160020</xdr:rowOff>
    </xdr:from>
    <xdr:to>
      <xdr:col>76</xdr:col>
      <xdr:colOff>114300</xdr:colOff>
      <xdr:row>58</xdr:row>
      <xdr:rowOff>91440</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3703300" y="993267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132097</xdr:rowOff>
    </xdr:from>
    <xdr:ext cx="405111" cy="259045"/>
    <xdr:sp macro="" textlink="">
      <xdr:nvSpPr>
        <xdr:cNvPr id="652" name="n_1aveValue【保健センター・保健所】&#10;有形固定資産減価償却率">
          <a:extLst>
            <a:ext uri="{FF2B5EF4-FFF2-40B4-BE49-F238E27FC236}">
              <a16:creationId xmlns:a16="http://schemas.microsoft.com/office/drawing/2014/main" id="{00000000-0008-0000-0200-00008C020000}"/>
            </a:ext>
          </a:extLst>
        </xdr:cNvPr>
        <xdr:cNvSpPr txBox="1"/>
      </xdr:nvSpPr>
      <xdr:spPr>
        <a:xfrm>
          <a:off x="152660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653" name="n_2aveValue【保健センター・保健所】&#10;有形固定資産減価償却率">
          <a:extLst>
            <a:ext uri="{FF2B5EF4-FFF2-40B4-BE49-F238E27FC236}">
              <a16:creationId xmlns:a16="http://schemas.microsoft.com/office/drawing/2014/main" id="{00000000-0008-0000-0200-00008D020000}"/>
            </a:ext>
          </a:extLst>
        </xdr:cNvPr>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162577</xdr:rowOff>
    </xdr:from>
    <xdr:ext cx="405111" cy="259045"/>
    <xdr:sp macro="" textlink="">
      <xdr:nvSpPr>
        <xdr:cNvPr id="654" name="n_3aveValue【保健センター・保健所】&#10;有形固定資産減価償却率">
          <a:extLst>
            <a:ext uri="{FF2B5EF4-FFF2-40B4-BE49-F238E27FC236}">
              <a16:creationId xmlns:a16="http://schemas.microsoft.com/office/drawing/2014/main" id="{00000000-0008-0000-0200-00008E020000}"/>
            </a:ext>
          </a:extLst>
        </xdr:cNvPr>
        <xdr:cNvSpPr txBox="1"/>
      </xdr:nvSpPr>
      <xdr:spPr>
        <a:xfrm>
          <a:off x="13500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86377</xdr:rowOff>
    </xdr:from>
    <xdr:ext cx="405111" cy="259045"/>
    <xdr:sp macro="" textlink="">
      <xdr:nvSpPr>
        <xdr:cNvPr id="655" name="n_4ave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2611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72407</xdr:rowOff>
    </xdr:from>
    <xdr:ext cx="405111" cy="259045"/>
    <xdr:sp macro="" textlink="">
      <xdr:nvSpPr>
        <xdr:cNvPr id="656" name="n_1main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52660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133367</xdr:rowOff>
    </xdr:from>
    <xdr:ext cx="405111" cy="259045"/>
    <xdr:sp macro="" textlink="">
      <xdr:nvSpPr>
        <xdr:cNvPr id="657" name="n_2main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4389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30497</xdr:rowOff>
    </xdr:from>
    <xdr:ext cx="405111" cy="259045"/>
    <xdr:sp macro="" textlink="">
      <xdr:nvSpPr>
        <xdr:cNvPr id="658" name="n_3main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3500744" y="997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保健センター・保健所】&#10;一人当たり面積グラフ枠">
          <a:extLst>
            <a:ext uri="{FF2B5EF4-FFF2-40B4-BE49-F238E27FC236}">
              <a16:creationId xmlns:a16="http://schemas.microsoft.com/office/drawing/2014/main" id="{00000000-0008-0000-0200-0000A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81" name="【保健センター・保健所】&#10;一人当たり面積最小値テキスト">
          <a:extLst>
            <a:ext uri="{FF2B5EF4-FFF2-40B4-BE49-F238E27FC236}">
              <a16:creationId xmlns:a16="http://schemas.microsoft.com/office/drawing/2014/main" id="{00000000-0008-0000-0200-0000A9020000}"/>
            </a:ext>
          </a:extLst>
        </xdr:cNvPr>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83" name="【保健センター・保健所】&#10;一人当たり面積最大値テキスト">
          <a:extLst>
            <a:ext uri="{FF2B5EF4-FFF2-40B4-BE49-F238E27FC236}">
              <a16:creationId xmlns:a16="http://schemas.microsoft.com/office/drawing/2014/main" id="{00000000-0008-0000-0200-0000AB020000}"/>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109237</xdr:rowOff>
    </xdr:from>
    <xdr:ext cx="469744" cy="259045"/>
    <xdr:sp macro="" textlink="">
      <xdr:nvSpPr>
        <xdr:cNvPr id="685" name="【保健センター・保健所】&#10;一人当たり面積平均値テキスト">
          <a:extLst>
            <a:ext uri="{FF2B5EF4-FFF2-40B4-BE49-F238E27FC236}">
              <a16:creationId xmlns:a16="http://schemas.microsoft.com/office/drawing/2014/main" id="{00000000-0008-0000-0200-0000AD020000}"/>
            </a:ext>
          </a:extLst>
        </xdr:cNvPr>
        <xdr:cNvSpPr txBox="1"/>
      </xdr:nvSpPr>
      <xdr:spPr>
        <a:xfrm>
          <a:off x="22199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686" name="フローチャート: 判断 685">
          <a:extLst>
            <a:ext uri="{FF2B5EF4-FFF2-40B4-BE49-F238E27FC236}">
              <a16:creationId xmlns:a16="http://schemas.microsoft.com/office/drawing/2014/main" id="{00000000-0008-0000-0200-0000AE020000}"/>
            </a:ext>
          </a:extLst>
        </xdr:cNvPr>
        <xdr:cNvSpPr/>
      </xdr:nvSpPr>
      <xdr:spPr>
        <a:xfrm>
          <a:off x="22110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132080</xdr:rowOff>
    </xdr:from>
    <xdr:to>
      <xdr:col>107</xdr:col>
      <xdr:colOff>101600</xdr:colOff>
      <xdr:row>61</xdr:row>
      <xdr:rowOff>62230</xdr:rowOff>
    </xdr:to>
    <xdr:sp macro="" textlink="">
      <xdr:nvSpPr>
        <xdr:cNvPr id="688" name="フローチャート: 判断 687">
          <a:extLst>
            <a:ext uri="{FF2B5EF4-FFF2-40B4-BE49-F238E27FC236}">
              <a16:creationId xmlns:a16="http://schemas.microsoft.com/office/drawing/2014/main" id="{00000000-0008-0000-0200-0000B0020000}"/>
            </a:ext>
          </a:extLst>
        </xdr:cNvPr>
        <xdr:cNvSpPr/>
      </xdr:nvSpPr>
      <xdr:spPr>
        <a:xfrm>
          <a:off x="2038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689" name="フローチャート: 判断 688">
          <a:extLst>
            <a:ext uri="{FF2B5EF4-FFF2-40B4-BE49-F238E27FC236}">
              <a16:creationId xmlns:a16="http://schemas.microsoft.com/office/drawing/2014/main" id="{00000000-0008-0000-0200-0000B1020000}"/>
            </a:ext>
          </a:extLst>
        </xdr:cNvPr>
        <xdr:cNvSpPr/>
      </xdr:nvSpPr>
      <xdr:spPr>
        <a:xfrm>
          <a:off x="19494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90" name="フローチャート: 判断 689">
          <a:extLst>
            <a:ext uri="{FF2B5EF4-FFF2-40B4-BE49-F238E27FC236}">
              <a16:creationId xmlns:a16="http://schemas.microsoft.com/office/drawing/2014/main" id="{00000000-0008-0000-0200-0000B2020000}"/>
            </a:ext>
          </a:extLst>
        </xdr:cNvPr>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96" name="楕円 695">
          <a:extLst>
            <a:ext uri="{FF2B5EF4-FFF2-40B4-BE49-F238E27FC236}">
              <a16:creationId xmlns:a16="http://schemas.microsoft.com/office/drawing/2014/main" id="{00000000-0008-0000-0200-0000B8020000}"/>
            </a:ext>
          </a:extLst>
        </xdr:cNvPr>
        <xdr:cNvSpPr/>
      </xdr:nvSpPr>
      <xdr:spPr>
        <a:xfrm>
          <a:off x="22110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133367</xdr:rowOff>
    </xdr:from>
    <xdr:ext cx="469744" cy="259045"/>
    <xdr:sp macro="" textlink="">
      <xdr:nvSpPr>
        <xdr:cNvPr id="697" name="【保健センター・保健所】&#10;一人当たり面積該当値テキスト">
          <a:extLst>
            <a:ext uri="{FF2B5EF4-FFF2-40B4-BE49-F238E27FC236}">
              <a16:creationId xmlns:a16="http://schemas.microsoft.com/office/drawing/2014/main" id="{00000000-0008-0000-0200-0000B9020000}"/>
            </a:ext>
          </a:extLst>
        </xdr:cNvPr>
        <xdr:cNvSpPr txBox="1"/>
      </xdr:nvSpPr>
      <xdr:spPr>
        <a:xfrm>
          <a:off x="22199600"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154940</xdr:rowOff>
    </xdr:from>
    <xdr:to>
      <xdr:col>112</xdr:col>
      <xdr:colOff>38100</xdr:colOff>
      <xdr:row>61</xdr:row>
      <xdr:rowOff>85090</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21272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34290</xdr:rowOff>
    </xdr:from>
    <xdr:to>
      <xdr:col>116</xdr:col>
      <xdr:colOff>63500</xdr:colOff>
      <xdr:row>61</xdr:row>
      <xdr:rowOff>34290</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21323300" y="10492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154940</xdr:rowOff>
    </xdr:from>
    <xdr:to>
      <xdr:col>107</xdr:col>
      <xdr:colOff>101600</xdr:colOff>
      <xdr:row>61</xdr:row>
      <xdr:rowOff>85090</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20383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34290</xdr:rowOff>
    </xdr:from>
    <xdr:to>
      <xdr:col>111</xdr:col>
      <xdr:colOff>177800</xdr:colOff>
      <xdr:row>61</xdr:row>
      <xdr:rowOff>34290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20434300" y="1049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132080</xdr:rowOff>
    </xdr:from>
    <xdr:to>
      <xdr:col>102</xdr:col>
      <xdr:colOff>165100</xdr:colOff>
      <xdr:row>61</xdr:row>
      <xdr:rowOff>62230</xdr:rowOff>
    </xdr:to>
    <xdr:sp macro="" textlink="">
      <xdr:nvSpPr>
        <xdr:cNvPr id="702" name="楕円 701">
          <a:extLst>
            <a:ext uri="{FF2B5EF4-FFF2-40B4-BE49-F238E27FC236}">
              <a16:creationId xmlns:a16="http://schemas.microsoft.com/office/drawing/2014/main" id="{00000000-0008-0000-0200-0000BE020000}"/>
            </a:ext>
          </a:extLst>
        </xdr:cNvPr>
        <xdr:cNvSpPr/>
      </xdr:nvSpPr>
      <xdr:spPr>
        <a:xfrm>
          <a:off x="19494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11430</xdr:rowOff>
    </xdr:from>
    <xdr:to>
      <xdr:col>107</xdr:col>
      <xdr:colOff>50800</xdr:colOff>
      <xdr:row>61</xdr:row>
      <xdr:rowOff>34290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9545300" y="10469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10177</xdr:rowOff>
    </xdr:from>
    <xdr:ext cx="469744" cy="259045"/>
    <xdr:sp macro="" textlink="">
      <xdr:nvSpPr>
        <xdr:cNvPr id="704" name="n_1aveValue【保健センター・保健所】&#10;一人当たり面積">
          <a:extLst>
            <a:ext uri="{FF2B5EF4-FFF2-40B4-BE49-F238E27FC236}">
              <a16:creationId xmlns:a16="http://schemas.microsoft.com/office/drawing/2014/main" id="{00000000-0008-0000-0200-0000C0020000}"/>
            </a:ext>
          </a:extLst>
        </xdr:cNvPr>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78757</xdr:rowOff>
    </xdr:from>
    <xdr:ext cx="469744" cy="259045"/>
    <xdr:sp macro="" textlink="">
      <xdr:nvSpPr>
        <xdr:cNvPr id="705" name="n_2aveValue【保健センター・保健所】&#10;一人当たり面積">
          <a:extLst>
            <a:ext uri="{FF2B5EF4-FFF2-40B4-BE49-F238E27FC236}">
              <a16:creationId xmlns:a16="http://schemas.microsoft.com/office/drawing/2014/main" id="{00000000-0008-0000-0200-0000C1020000}"/>
            </a:ext>
          </a:extLst>
        </xdr:cNvPr>
        <xdr:cNvSpPr txBox="1"/>
      </xdr:nvSpPr>
      <xdr:spPr>
        <a:xfrm>
          <a:off x="20199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55897</xdr:rowOff>
    </xdr:from>
    <xdr:ext cx="469744" cy="259045"/>
    <xdr:sp macro="" textlink="">
      <xdr:nvSpPr>
        <xdr:cNvPr id="706" name="n_3aveValue【保健センター・保健所】&#10;一人当たり面積">
          <a:extLst>
            <a:ext uri="{FF2B5EF4-FFF2-40B4-BE49-F238E27FC236}">
              <a16:creationId xmlns:a16="http://schemas.microsoft.com/office/drawing/2014/main" id="{00000000-0008-0000-0200-0000C2020000}"/>
            </a:ext>
          </a:extLst>
        </xdr:cNvPr>
        <xdr:cNvSpPr txBox="1"/>
      </xdr:nvSpPr>
      <xdr:spPr>
        <a:xfrm>
          <a:off x="19310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707" name="n_4aveValue【保健センター・保健所】&#10;一人当たり面積">
          <a:extLst>
            <a:ext uri="{FF2B5EF4-FFF2-40B4-BE49-F238E27FC236}">
              <a16:creationId xmlns:a16="http://schemas.microsoft.com/office/drawing/2014/main" id="{00000000-0008-0000-0200-0000C3020000}"/>
            </a:ext>
          </a:extLst>
        </xdr:cNvPr>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76217</xdr:rowOff>
    </xdr:from>
    <xdr:ext cx="469744" cy="259045"/>
    <xdr:sp macro="" textlink="">
      <xdr:nvSpPr>
        <xdr:cNvPr id="708" name="n_1mainValue【保健センター・保健所】&#10;一人当たり面積">
          <a:extLst>
            <a:ext uri="{FF2B5EF4-FFF2-40B4-BE49-F238E27FC236}">
              <a16:creationId xmlns:a16="http://schemas.microsoft.com/office/drawing/2014/main" id="{00000000-0008-0000-0200-0000C4020000}"/>
            </a:ext>
          </a:extLst>
        </xdr:cNvPr>
        <xdr:cNvSpPr txBox="1"/>
      </xdr:nvSpPr>
      <xdr:spPr>
        <a:xfrm>
          <a:off x="21075727"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76217</xdr:rowOff>
    </xdr:from>
    <xdr:ext cx="469744" cy="259045"/>
    <xdr:sp macro="" textlink="">
      <xdr:nvSpPr>
        <xdr:cNvPr id="709" name="n_2mainValue【保健センター・保健所】&#10;一人当たり面積">
          <a:extLst>
            <a:ext uri="{FF2B5EF4-FFF2-40B4-BE49-F238E27FC236}">
              <a16:creationId xmlns:a16="http://schemas.microsoft.com/office/drawing/2014/main" id="{00000000-0008-0000-0200-0000C5020000}"/>
            </a:ext>
          </a:extLst>
        </xdr:cNvPr>
        <xdr:cNvSpPr txBox="1"/>
      </xdr:nvSpPr>
      <xdr:spPr>
        <a:xfrm>
          <a:off x="20199427"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53357</xdr:rowOff>
    </xdr:from>
    <xdr:ext cx="469744" cy="259045"/>
    <xdr:sp macro="" textlink="">
      <xdr:nvSpPr>
        <xdr:cNvPr id="710" name="n_3mainValue【保健センター・保健所】&#10;一人当たり面積">
          <a:extLst>
            <a:ext uri="{FF2B5EF4-FFF2-40B4-BE49-F238E27FC236}">
              <a16:creationId xmlns:a16="http://schemas.microsoft.com/office/drawing/2014/main" id="{00000000-0008-0000-0200-0000C6020000}"/>
            </a:ext>
          </a:extLst>
        </xdr:cNvPr>
        <xdr:cNvSpPr txBox="1"/>
      </xdr:nvSpPr>
      <xdr:spPr>
        <a:xfrm>
          <a:off x="193104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1" name="正方形/長方形 710">
          <a:extLst>
            <a:ext uri="{FF2B5EF4-FFF2-40B4-BE49-F238E27FC236}">
              <a16:creationId xmlns:a16="http://schemas.microsoft.com/office/drawing/2014/main" id="{00000000-0008-0000-0200-0000C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2" name="【消防施設】&#10;有形固定資産減価償却率グラフ枠">
          <a:extLst>
            <a:ext uri="{FF2B5EF4-FFF2-40B4-BE49-F238E27FC236}">
              <a16:creationId xmlns:a16="http://schemas.microsoft.com/office/drawing/2014/main" id="{00000000-0008-0000-0200-0000D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86</xdr:row>
      <xdr:rowOff>1524</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flipV="1">
          <a:off x="16318864" y="13312902"/>
          <a:ext cx="0" cy="1433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5351</xdr:rowOff>
    </xdr:from>
    <xdr:ext cx="405111" cy="259045"/>
    <xdr:sp macro="" textlink="">
      <xdr:nvSpPr>
        <xdr:cNvPr id="734" name="【消防施設】&#10;有形固定資産減価償却率最小値テキスト">
          <a:extLst>
            <a:ext uri="{FF2B5EF4-FFF2-40B4-BE49-F238E27FC236}">
              <a16:creationId xmlns:a16="http://schemas.microsoft.com/office/drawing/2014/main" id="{00000000-0008-0000-0200-0000DE020000}"/>
            </a:ext>
          </a:extLst>
        </xdr:cNvPr>
        <xdr:cNvSpPr txBox="1"/>
      </xdr:nvSpPr>
      <xdr:spPr>
        <a:xfrm>
          <a:off x="16357600" y="1475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xdr:rowOff>
    </xdr:from>
    <xdr:to>
      <xdr:col>86</xdr:col>
      <xdr:colOff>25400</xdr:colOff>
      <xdr:row>86</xdr:row>
      <xdr:rowOff>1524</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6230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736" name="【消防施設】&#10;有形固定資産減価償却率最大値テキスト">
          <a:extLst>
            <a:ext uri="{FF2B5EF4-FFF2-40B4-BE49-F238E27FC236}">
              <a16:creationId xmlns:a16="http://schemas.microsoft.com/office/drawing/2014/main" id="{00000000-0008-0000-0200-0000E0020000}"/>
            </a:ext>
          </a:extLst>
        </xdr:cNvPr>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90188</xdr:rowOff>
    </xdr:from>
    <xdr:ext cx="405111" cy="259045"/>
    <xdr:sp macro="" textlink="">
      <xdr:nvSpPr>
        <xdr:cNvPr id="738" name="【消防施設】&#10;有形固定資産減価償却率平均値テキスト">
          <a:extLst>
            <a:ext uri="{FF2B5EF4-FFF2-40B4-BE49-F238E27FC236}">
              <a16:creationId xmlns:a16="http://schemas.microsoft.com/office/drawing/2014/main" id="{00000000-0008-0000-0200-0000E2020000}"/>
            </a:ext>
          </a:extLst>
        </xdr:cNvPr>
        <xdr:cNvSpPr txBox="1"/>
      </xdr:nvSpPr>
      <xdr:spPr>
        <a:xfrm>
          <a:off x="16357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739" name="フローチャート: 判断 738">
          <a:extLst>
            <a:ext uri="{FF2B5EF4-FFF2-40B4-BE49-F238E27FC236}">
              <a16:creationId xmlns:a16="http://schemas.microsoft.com/office/drawing/2014/main" id="{00000000-0008-0000-0200-0000E3020000}"/>
            </a:ext>
          </a:extLst>
        </xdr:cNvPr>
        <xdr:cNvSpPr/>
      </xdr:nvSpPr>
      <xdr:spPr>
        <a:xfrm>
          <a:off x="16268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167894</xdr:rowOff>
    </xdr:from>
    <xdr:to>
      <xdr:col>81</xdr:col>
      <xdr:colOff>101600</xdr:colOff>
      <xdr:row>82</xdr:row>
      <xdr:rowOff>98044</xdr:rowOff>
    </xdr:to>
    <xdr:sp macro="" textlink="">
      <xdr:nvSpPr>
        <xdr:cNvPr id="740" name="フローチャート: 判断 739">
          <a:extLst>
            <a:ext uri="{FF2B5EF4-FFF2-40B4-BE49-F238E27FC236}">
              <a16:creationId xmlns:a16="http://schemas.microsoft.com/office/drawing/2014/main" id="{00000000-0008-0000-0200-0000E4020000}"/>
            </a:ext>
          </a:extLst>
        </xdr:cNvPr>
        <xdr:cNvSpPr/>
      </xdr:nvSpPr>
      <xdr:spPr>
        <a:xfrm>
          <a:off x="1543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119887</xdr:rowOff>
    </xdr:from>
    <xdr:to>
      <xdr:col>76</xdr:col>
      <xdr:colOff>165100</xdr:colOff>
      <xdr:row>83</xdr:row>
      <xdr:rowOff>50037</xdr:rowOff>
    </xdr:to>
    <xdr:sp macro="" textlink="">
      <xdr:nvSpPr>
        <xdr:cNvPr id="741" name="フローチャート: 判断 740">
          <a:extLst>
            <a:ext uri="{FF2B5EF4-FFF2-40B4-BE49-F238E27FC236}">
              <a16:creationId xmlns:a16="http://schemas.microsoft.com/office/drawing/2014/main" id="{00000000-0008-0000-0200-0000E5020000}"/>
            </a:ext>
          </a:extLst>
        </xdr:cNvPr>
        <xdr:cNvSpPr/>
      </xdr:nvSpPr>
      <xdr:spPr>
        <a:xfrm>
          <a:off x="14541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83313</xdr:rowOff>
    </xdr:from>
    <xdr:to>
      <xdr:col>72</xdr:col>
      <xdr:colOff>38100</xdr:colOff>
      <xdr:row>83</xdr:row>
      <xdr:rowOff>13463</xdr:rowOff>
    </xdr:to>
    <xdr:sp macro="" textlink="">
      <xdr:nvSpPr>
        <xdr:cNvPr id="742" name="フローチャート: 判断 741">
          <a:extLst>
            <a:ext uri="{FF2B5EF4-FFF2-40B4-BE49-F238E27FC236}">
              <a16:creationId xmlns:a16="http://schemas.microsoft.com/office/drawing/2014/main" id="{00000000-0008-0000-0200-0000E6020000}"/>
            </a:ext>
          </a:extLst>
        </xdr:cNvPr>
        <xdr:cNvSpPr/>
      </xdr:nvSpPr>
      <xdr:spPr>
        <a:xfrm>
          <a:off x="13652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145035</xdr:rowOff>
    </xdr:from>
    <xdr:to>
      <xdr:col>67</xdr:col>
      <xdr:colOff>101600</xdr:colOff>
      <xdr:row>82</xdr:row>
      <xdr:rowOff>75185</xdr:rowOff>
    </xdr:to>
    <xdr:sp macro="" textlink="">
      <xdr:nvSpPr>
        <xdr:cNvPr id="743" name="フローチャート: 判断 742">
          <a:extLst>
            <a:ext uri="{FF2B5EF4-FFF2-40B4-BE49-F238E27FC236}">
              <a16:creationId xmlns:a16="http://schemas.microsoft.com/office/drawing/2014/main" id="{00000000-0008-0000-0200-0000E7020000}"/>
            </a:ext>
          </a:extLst>
        </xdr:cNvPr>
        <xdr:cNvSpPr/>
      </xdr:nvSpPr>
      <xdr:spPr>
        <a:xfrm>
          <a:off x="12763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106172</xdr:rowOff>
    </xdr:from>
    <xdr:to>
      <xdr:col>85</xdr:col>
      <xdr:colOff>177800</xdr:colOff>
      <xdr:row>84</xdr:row>
      <xdr:rowOff>36322</xdr:rowOff>
    </xdr:to>
    <xdr:sp macro="" textlink="">
      <xdr:nvSpPr>
        <xdr:cNvPr id="749" name="楕円 748">
          <a:extLst>
            <a:ext uri="{FF2B5EF4-FFF2-40B4-BE49-F238E27FC236}">
              <a16:creationId xmlns:a16="http://schemas.microsoft.com/office/drawing/2014/main" id="{00000000-0008-0000-0200-0000ED020000}"/>
            </a:ext>
          </a:extLst>
        </xdr:cNvPr>
        <xdr:cNvSpPr/>
      </xdr:nvSpPr>
      <xdr:spPr>
        <a:xfrm>
          <a:off x="16268700" y="1433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84599</xdr:rowOff>
    </xdr:from>
    <xdr:ext cx="405111" cy="259045"/>
    <xdr:sp macro="" textlink="">
      <xdr:nvSpPr>
        <xdr:cNvPr id="750" name="【消防施設】&#10;有形固定資産減価償却率該当値テキスト">
          <a:extLst>
            <a:ext uri="{FF2B5EF4-FFF2-40B4-BE49-F238E27FC236}">
              <a16:creationId xmlns:a16="http://schemas.microsoft.com/office/drawing/2014/main" id="{00000000-0008-0000-0200-0000EE020000}"/>
            </a:ext>
          </a:extLst>
        </xdr:cNvPr>
        <xdr:cNvSpPr txBox="1"/>
      </xdr:nvSpPr>
      <xdr:spPr>
        <a:xfrm>
          <a:off x="16357600" y="1431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90170</xdr:rowOff>
    </xdr:from>
    <xdr:to>
      <xdr:col>81</xdr:col>
      <xdr:colOff>101600</xdr:colOff>
      <xdr:row>84</xdr:row>
      <xdr:rowOff>20320</xdr:rowOff>
    </xdr:to>
    <xdr:sp macro="" textlink="">
      <xdr:nvSpPr>
        <xdr:cNvPr id="751" name="楕円 750">
          <a:extLst>
            <a:ext uri="{FF2B5EF4-FFF2-40B4-BE49-F238E27FC236}">
              <a16:creationId xmlns:a16="http://schemas.microsoft.com/office/drawing/2014/main" id="{00000000-0008-0000-0200-0000EF020000}"/>
            </a:ext>
          </a:extLst>
        </xdr:cNvPr>
        <xdr:cNvSpPr/>
      </xdr:nvSpPr>
      <xdr:spPr>
        <a:xfrm>
          <a:off x="15430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140970</xdr:rowOff>
    </xdr:from>
    <xdr:to>
      <xdr:col>85</xdr:col>
      <xdr:colOff>127000</xdr:colOff>
      <xdr:row>83</xdr:row>
      <xdr:rowOff>156972</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5481300" y="1437132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55880</xdr:rowOff>
    </xdr:from>
    <xdr:to>
      <xdr:col>76</xdr:col>
      <xdr:colOff>165100</xdr:colOff>
      <xdr:row>83</xdr:row>
      <xdr:rowOff>157480</xdr:rowOff>
    </xdr:to>
    <xdr:sp macro="" textlink="">
      <xdr:nvSpPr>
        <xdr:cNvPr id="753" name="楕円 752">
          <a:extLst>
            <a:ext uri="{FF2B5EF4-FFF2-40B4-BE49-F238E27FC236}">
              <a16:creationId xmlns:a16="http://schemas.microsoft.com/office/drawing/2014/main" id="{00000000-0008-0000-0200-0000F1020000}"/>
            </a:ext>
          </a:extLst>
        </xdr:cNvPr>
        <xdr:cNvSpPr/>
      </xdr:nvSpPr>
      <xdr:spPr>
        <a:xfrm>
          <a:off x="14541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106680</xdr:rowOff>
    </xdr:from>
    <xdr:to>
      <xdr:col>81</xdr:col>
      <xdr:colOff>50800</xdr:colOff>
      <xdr:row>83</xdr:row>
      <xdr:rowOff>140970</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4592300" y="143370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7874</xdr:rowOff>
    </xdr:from>
    <xdr:to>
      <xdr:col>72</xdr:col>
      <xdr:colOff>38100</xdr:colOff>
      <xdr:row>83</xdr:row>
      <xdr:rowOff>109474</xdr:rowOff>
    </xdr:to>
    <xdr:sp macro="" textlink="">
      <xdr:nvSpPr>
        <xdr:cNvPr id="755" name="楕円 754">
          <a:extLst>
            <a:ext uri="{FF2B5EF4-FFF2-40B4-BE49-F238E27FC236}">
              <a16:creationId xmlns:a16="http://schemas.microsoft.com/office/drawing/2014/main" id="{00000000-0008-0000-0200-0000F3020000}"/>
            </a:ext>
          </a:extLst>
        </xdr:cNvPr>
        <xdr:cNvSpPr/>
      </xdr:nvSpPr>
      <xdr:spPr>
        <a:xfrm>
          <a:off x="136525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58674</xdr:rowOff>
    </xdr:from>
    <xdr:to>
      <xdr:col>76</xdr:col>
      <xdr:colOff>114300</xdr:colOff>
      <xdr:row>83</xdr:row>
      <xdr:rowOff>106680</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3703300" y="1428902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140463</xdr:rowOff>
    </xdr:from>
    <xdr:to>
      <xdr:col>67</xdr:col>
      <xdr:colOff>101600</xdr:colOff>
      <xdr:row>83</xdr:row>
      <xdr:rowOff>70613</xdr:rowOff>
    </xdr:to>
    <xdr:sp macro="" textlink="">
      <xdr:nvSpPr>
        <xdr:cNvPr id="757" name="楕円 756">
          <a:extLst>
            <a:ext uri="{FF2B5EF4-FFF2-40B4-BE49-F238E27FC236}">
              <a16:creationId xmlns:a16="http://schemas.microsoft.com/office/drawing/2014/main" id="{00000000-0008-0000-0200-0000F5020000}"/>
            </a:ext>
          </a:extLst>
        </xdr:cNvPr>
        <xdr:cNvSpPr/>
      </xdr:nvSpPr>
      <xdr:spPr>
        <a:xfrm>
          <a:off x="12763500" y="1419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19813</xdr:rowOff>
    </xdr:from>
    <xdr:to>
      <xdr:col>71</xdr:col>
      <xdr:colOff>177800</xdr:colOff>
      <xdr:row>83</xdr:row>
      <xdr:rowOff>58674</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2814300" y="14250163"/>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114571</xdr:rowOff>
    </xdr:from>
    <xdr:ext cx="405111" cy="259045"/>
    <xdr:sp macro="" textlink="">
      <xdr:nvSpPr>
        <xdr:cNvPr id="759" name="n_1aveValue【消防施設】&#10;有形固定資産減価償却率">
          <a:extLst>
            <a:ext uri="{FF2B5EF4-FFF2-40B4-BE49-F238E27FC236}">
              <a16:creationId xmlns:a16="http://schemas.microsoft.com/office/drawing/2014/main" id="{00000000-0008-0000-0200-0000F7020000}"/>
            </a:ext>
          </a:extLst>
        </xdr:cNvPr>
        <xdr:cNvSpPr txBox="1"/>
      </xdr:nvSpPr>
      <xdr:spPr>
        <a:xfrm>
          <a:off x="15266044" y="1383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66564</xdr:rowOff>
    </xdr:from>
    <xdr:ext cx="405111" cy="259045"/>
    <xdr:sp macro="" textlink="">
      <xdr:nvSpPr>
        <xdr:cNvPr id="760" name="n_2aveValue【消防施設】&#10;有形固定資産減価償却率">
          <a:extLst>
            <a:ext uri="{FF2B5EF4-FFF2-40B4-BE49-F238E27FC236}">
              <a16:creationId xmlns:a16="http://schemas.microsoft.com/office/drawing/2014/main" id="{00000000-0008-0000-0200-0000F8020000}"/>
            </a:ext>
          </a:extLst>
        </xdr:cNvPr>
        <xdr:cNvSpPr txBox="1"/>
      </xdr:nvSpPr>
      <xdr:spPr>
        <a:xfrm>
          <a:off x="14389744" y="1395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29990</xdr:rowOff>
    </xdr:from>
    <xdr:ext cx="405111" cy="259045"/>
    <xdr:sp macro="" textlink="">
      <xdr:nvSpPr>
        <xdr:cNvPr id="761" name="n_3aveValue【消防施設】&#10;有形固定資産減価償却率">
          <a:extLst>
            <a:ext uri="{FF2B5EF4-FFF2-40B4-BE49-F238E27FC236}">
              <a16:creationId xmlns:a16="http://schemas.microsoft.com/office/drawing/2014/main" id="{00000000-0008-0000-0200-0000F9020000}"/>
            </a:ext>
          </a:extLst>
        </xdr:cNvPr>
        <xdr:cNvSpPr txBox="1"/>
      </xdr:nvSpPr>
      <xdr:spPr>
        <a:xfrm>
          <a:off x="13500744" y="1391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91712</xdr:rowOff>
    </xdr:from>
    <xdr:ext cx="405111" cy="259045"/>
    <xdr:sp macro="" textlink="">
      <xdr:nvSpPr>
        <xdr:cNvPr id="762" name="n_4aveValue【消防施設】&#10;有形固定資産減価償却率">
          <a:extLst>
            <a:ext uri="{FF2B5EF4-FFF2-40B4-BE49-F238E27FC236}">
              <a16:creationId xmlns:a16="http://schemas.microsoft.com/office/drawing/2014/main" id="{00000000-0008-0000-0200-0000FA020000}"/>
            </a:ext>
          </a:extLst>
        </xdr:cNvPr>
        <xdr:cNvSpPr txBox="1"/>
      </xdr:nvSpPr>
      <xdr:spPr>
        <a:xfrm>
          <a:off x="12611744" y="1380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11447</xdr:rowOff>
    </xdr:from>
    <xdr:ext cx="405111" cy="259045"/>
    <xdr:sp macro="" textlink="">
      <xdr:nvSpPr>
        <xdr:cNvPr id="763" name="n_1mainValue【消防施設】&#10;有形固定資産減価償却率">
          <a:extLst>
            <a:ext uri="{FF2B5EF4-FFF2-40B4-BE49-F238E27FC236}">
              <a16:creationId xmlns:a16="http://schemas.microsoft.com/office/drawing/2014/main" id="{00000000-0008-0000-0200-0000FB020000}"/>
            </a:ext>
          </a:extLst>
        </xdr:cNvPr>
        <xdr:cNvSpPr txBox="1"/>
      </xdr:nvSpPr>
      <xdr:spPr>
        <a:xfrm>
          <a:off x="152660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148607</xdr:rowOff>
    </xdr:from>
    <xdr:ext cx="405111" cy="259045"/>
    <xdr:sp macro="" textlink="">
      <xdr:nvSpPr>
        <xdr:cNvPr id="764" name="n_2mainValue【消防施設】&#10;有形固定資産減価償却率">
          <a:extLst>
            <a:ext uri="{FF2B5EF4-FFF2-40B4-BE49-F238E27FC236}">
              <a16:creationId xmlns:a16="http://schemas.microsoft.com/office/drawing/2014/main" id="{00000000-0008-0000-0200-0000FC020000}"/>
            </a:ext>
          </a:extLst>
        </xdr:cNvPr>
        <xdr:cNvSpPr txBox="1"/>
      </xdr:nvSpPr>
      <xdr:spPr>
        <a:xfrm>
          <a:off x="14389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100601</xdr:rowOff>
    </xdr:from>
    <xdr:ext cx="405111" cy="259045"/>
    <xdr:sp macro="" textlink="">
      <xdr:nvSpPr>
        <xdr:cNvPr id="765" name="n_3mainValue【消防施設】&#10;有形固定資産減価償却率">
          <a:extLst>
            <a:ext uri="{FF2B5EF4-FFF2-40B4-BE49-F238E27FC236}">
              <a16:creationId xmlns:a16="http://schemas.microsoft.com/office/drawing/2014/main" id="{00000000-0008-0000-0200-0000FD020000}"/>
            </a:ext>
          </a:extLst>
        </xdr:cNvPr>
        <xdr:cNvSpPr txBox="1"/>
      </xdr:nvSpPr>
      <xdr:spPr>
        <a:xfrm>
          <a:off x="13500744" y="1433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61740</xdr:rowOff>
    </xdr:from>
    <xdr:ext cx="405111" cy="259045"/>
    <xdr:sp macro="" textlink="">
      <xdr:nvSpPr>
        <xdr:cNvPr id="766" name="n_4mainValue【消防施設】&#10;有形固定資産減価償却率">
          <a:extLst>
            <a:ext uri="{FF2B5EF4-FFF2-40B4-BE49-F238E27FC236}">
              <a16:creationId xmlns:a16="http://schemas.microsoft.com/office/drawing/2014/main" id="{00000000-0008-0000-0200-0000FE020000}"/>
            </a:ext>
          </a:extLst>
        </xdr:cNvPr>
        <xdr:cNvSpPr txBox="1"/>
      </xdr:nvSpPr>
      <xdr:spPr>
        <a:xfrm>
          <a:off x="12611744" y="1429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7" name="正方形/長方形 766">
          <a:extLst>
            <a:ext uri="{FF2B5EF4-FFF2-40B4-BE49-F238E27FC236}">
              <a16:creationId xmlns:a16="http://schemas.microsoft.com/office/drawing/2014/main" id="{00000000-0008-0000-0200-0000F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8" name="正方形/長方形 767">
          <a:extLst>
            <a:ext uri="{FF2B5EF4-FFF2-40B4-BE49-F238E27FC236}">
              <a16:creationId xmlns:a16="http://schemas.microsoft.com/office/drawing/2014/main" id="{00000000-0008-0000-0200-000000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9" name="正方形/長方形 768">
          <a:extLst>
            <a:ext uri="{FF2B5EF4-FFF2-40B4-BE49-F238E27FC236}">
              <a16:creationId xmlns:a16="http://schemas.microsoft.com/office/drawing/2014/main" id="{00000000-0008-0000-0200-000001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0" name="正方形/長方形 769">
          <a:extLst>
            <a:ext uri="{FF2B5EF4-FFF2-40B4-BE49-F238E27FC236}">
              <a16:creationId xmlns:a16="http://schemas.microsoft.com/office/drawing/2014/main" id="{00000000-0008-0000-0200-000002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1" name="正方形/長方形 770">
          <a:extLst>
            <a:ext uri="{FF2B5EF4-FFF2-40B4-BE49-F238E27FC236}">
              <a16:creationId xmlns:a16="http://schemas.microsoft.com/office/drawing/2014/main" id="{00000000-0008-0000-0200-000003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2" name="正方形/長方形 771">
          <a:extLst>
            <a:ext uri="{FF2B5EF4-FFF2-40B4-BE49-F238E27FC236}">
              <a16:creationId xmlns:a16="http://schemas.microsoft.com/office/drawing/2014/main" id="{00000000-0008-0000-0200-000004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3" name="正方形/長方形 772">
          <a:extLst>
            <a:ext uri="{FF2B5EF4-FFF2-40B4-BE49-F238E27FC236}">
              <a16:creationId xmlns:a16="http://schemas.microsoft.com/office/drawing/2014/main" id="{00000000-0008-0000-0200-000005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5" name="テキスト ボックス 774">
          <a:extLst>
            <a:ext uri="{FF2B5EF4-FFF2-40B4-BE49-F238E27FC236}">
              <a16:creationId xmlns:a16="http://schemas.microsoft.com/office/drawing/2014/main" id="{00000000-0008-0000-0200-000007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1" name="【消防施設】&#10;一人当たり面積グラフ枠">
          <a:extLst>
            <a:ext uri="{FF2B5EF4-FFF2-40B4-BE49-F238E27FC236}">
              <a16:creationId xmlns:a16="http://schemas.microsoft.com/office/drawing/2014/main" id="{00000000-0008-0000-0200-000017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85</xdr:row>
      <xdr:rowOff>144236</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flipV="1">
          <a:off x="22160864" y="1328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793" name="【消防施設】&#10;一人当たり面積最小値テキスト">
          <a:extLst>
            <a:ext uri="{FF2B5EF4-FFF2-40B4-BE49-F238E27FC236}">
              <a16:creationId xmlns:a16="http://schemas.microsoft.com/office/drawing/2014/main" id="{00000000-0008-0000-0200-000019030000}"/>
            </a:ext>
          </a:extLst>
        </xdr:cNvPr>
        <xdr:cNvSpPr txBox="1"/>
      </xdr:nvSpPr>
      <xdr:spPr>
        <a:xfrm>
          <a:off x="22199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795" name="【消防施設】&#10;一人当たり面積最大値テキスト">
          <a:extLst>
            <a:ext uri="{FF2B5EF4-FFF2-40B4-BE49-F238E27FC236}">
              <a16:creationId xmlns:a16="http://schemas.microsoft.com/office/drawing/2014/main" id="{00000000-0008-0000-0200-00001B030000}"/>
            </a:ext>
          </a:extLst>
        </xdr:cNvPr>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64606</xdr:rowOff>
    </xdr:from>
    <xdr:ext cx="469744" cy="259045"/>
    <xdr:sp macro="" textlink="">
      <xdr:nvSpPr>
        <xdr:cNvPr id="797" name="【消防施設】&#10;一人当たり面積平均値テキスト">
          <a:extLst>
            <a:ext uri="{FF2B5EF4-FFF2-40B4-BE49-F238E27FC236}">
              <a16:creationId xmlns:a16="http://schemas.microsoft.com/office/drawing/2014/main" id="{00000000-0008-0000-0200-00001D030000}"/>
            </a:ext>
          </a:extLst>
        </xdr:cNvPr>
        <xdr:cNvSpPr txBox="1"/>
      </xdr:nvSpPr>
      <xdr:spPr>
        <a:xfrm>
          <a:off x="22199600" y="13952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41729</xdr:rowOff>
    </xdr:from>
    <xdr:to>
      <xdr:col>116</xdr:col>
      <xdr:colOff>114300</xdr:colOff>
      <xdr:row>82</xdr:row>
      <xdr:rowOff>143329</xdr:rowOff>
    </xdr:to>
    <xdr:sp macro="" textlink="">
      <xdr:nvSpPr>
        <xdr:cNvPr id="798" name="フローチャート: 判断 797">
          <a:extLst>
            <a:ext uri="{FF2B5EF4-FFF2-40B4-BE49-F238E27FC236}">
              <a16:creationId xmlns:a16="http://schemas.microsoft.com/office/drawing/2014/main" id="{00000000-0008-0000-0200-00001E030000}"/>
            </a:ext>
          </a:extLst>
        </xdr:cNvPr>
        <xdr:cNvSpPr/>
      </xdr:nvSpPr>
      <xdr:spPr>
        <a:xfrm>
          <a:off x="221107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799" name="フローチャート: 判断 798">
          <a:extLst>
            <a:ext uri="{FF2B5EF4-FFF2-40B4-BE49-F238E27FC236}">
              <a16:creationId xmlns:a16="http://schemas.microsoft.com/office/drawing/2014/main" id="{00000000-0008-0000-0200-00001F030000}"/>
            </a:ext>
          </a:extLst>
        </xdr:cNvPr>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800" name="フローチャート: 判断 799">
          <a:extLst>
            <a:ext uri="{FF2B5EF4-FFF2-40B4-BE49-F238E27FC236}">
              <a16:creationId xmlns:a16="http://schemas.microsoft.com/office/drawing/2014/main" id="{00000000-0008-0000-0200-000020030000}"/>
            </a:ext>
          </a:extLst>
        </xdr:cNvPr>
        <xdr:cNvSpPr/>
      </xdr:nvSpPr>
      <xdr:spPr>
        <a:xfrm>
          <a:off x="20383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74386</xdr:rowOff>
    </xdr:from>
    <xdr:to>
      <xdr:col>102</xdr:col>
      <xdr:colOff>165100</xdr:colOff>
      <xdr:row>83</xdr:row>
      <xdr:rowOff>4536</xdr:rowOff>
    </xdr:to>
    <xdr:sp macro="" textlink="">
      <xdr:nvSpPr>
        <xdr:cNvPr id="801" name="フローチャート: 判断 800">
          <a:extLst>
            <a:ext uri="{FF2B5EF4-FFF2-40B4-BE49-F238E27FC236}">
              <a16:creationId xmlns:a16="http://schemas.microsoft.com/office/drawing/2014/main" id="{00000000-0008-0000-0200-000021030000}"/>
            </a:ext>
          </a:extLst>
        </xdr:cNvPr>
        <xdr:cNvSpPr/>
      </xdr:nvSpPr>
      <xdr:spPr>
        <a:xfrm>
          <a:off x="19494500" y="141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52614</xdr:rowOff>
    </xdr:from>
    <xdr:to>
      <xdr:col>98</xdr:col>
      <xdr:colOff>38100</xdr:colOff>
      <xdr:row>82</xdr:row>
      <xdr:rowOff>154214</xdr:rowOff>
    </xdr:to>
    <xdr:sp macro="" textlink="">
      <xdr:nvSpPr>
        <xdr:cNvPr id="802" name="フローチャート: 判断 801">
          <a:extLst>
            <a:ext uri="{FF2B5EF4-FFF2-40B4-BE49-F238E27FC236}">
              <a16:creationId xmlns:a16="http://schemas.microsoft.com/office/drawing/2014/main" id="{00000000-0008-0000-0200-000022030000}"/>
            </a:ext>
          </a:extLst>
        </xdr:cNvPr>
        <xdr:cNvSpPr/>
      </xdr:nvSpPr>
      <xdr:spPr>
        <a:xfrm>
          <a:off x="18605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90714</xdr:rowOff>
    </xdr:from>
    <xdr:to>
      <xdr:col>116</xdr:col>
      <xdr:colOff>114300</xdr:colOff>
      <xdr:row>85</xdr:row>
      <xdr:rowOff>20864</xdr:rowOff>
    </xdr:to>
    <xdr:sp macro="" textlink="">
      <xdr:nvSpPr>
        <xdr:cNvPr id="808" name="楕円 807">
          <a:extLst>
            <a:ext uri="{FF2B5EF4-FFF2-40B4-BE49-F238E27FC236}">
              <a16:creationId xmlns:a16="http://schemas.microsoft.com/office/drawing/2014/main" id="{00000000-0008-0000-0200-000028030000}"/>
            </a:ext>
          </a:extLst>
        </xdr:cNvPr>
        <xdr:cNvSpPr/>
      </xdr:nvSpPr>
      <xdr:spPr>
        <a:xfrm>
          <a:off x="22110700" y="144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69141</xdr:rowOff>
    </xdr:from>
    <xdr:ext cx="469744" cy="259045"/>
    <xdr:sp macro="" textlink="">
      <xdr:nvSpPr>
        <xdr:cNvPr id="809" name="【消防施設】&#10;一人当たり面積該当値テキスト">
          <a:extLst>
            <a:ext uri="{FF2B5EF4-FFF2-40B4-BE49-F238E27FC236}">
              <a16:creationId xmlns:a16="http://schemas.microsoft.com/office/drawing/2014/main" id="{00000000-0008-0000-0200-000029030000}"/>
            </a:ext>
          </a:extLst>
        </xdr:cNvPr>
        <xdr:cNvSpPr txBox="1"/>
      </xdr:nvSpPr>
      <xdr:spPr>
        <a:xfrm>
          <a:off x="22199600" y="1447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90714</xdr:rowOff>
    </xdr:from>
    <xdr:to>
      <xdr:col>112</xdr:col>
      <xdr:colOff>38100</xdr:colOff>
      <xdr:row>85</xdr:row>
      <xdr:rowOff>20864</xdr:rowOff>
    </xdr:to>
    <xdr:sp macro="" textlink="">
      <xdr:nvSpPr>
        <xdr:cNvPr id="810" name="楕円 809">
          <a:extLst>
            <a:ext uri="{FF2B5EF4-FFF2-40B4-BE49-F238E27FC236}">
              <a16:creationId xmlns:a16="http://schemas.microsoft.com/office/drawing/2014/main" id="{00000000-0008-0000-0200-00002A030000}"/>
            </a:ext>
          </a:extLst>
        </xdr:cNvPr>
        <xdr:cNvSpPr/>
      </xdr:nvSpPr>
      <xdr:spPr>
        <a:xfrm>
          <a:off x="21272500" y="144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141514</xdr:rowOff>
    </xdr:from>
    <xdr:to>
      <xdr:col>116</xdr:col>
      <xdr:colOff>63500</xdr:colOff>
      <xdr:row>84</xdr:row>
      <xdr:rowOff>141514</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21323300" y="145433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90714</xdr:rowOff>
    </xdr:from>
    <xdr:to>
      <xdr:col>107</xdr:col>
      <xdr:colOff>101600</xdr:colOff>
      <xdr:row>85</xdr:row>
      <xdr:rowOff>20864</xdr:rowOff>
    </xdr:to>
    <xdr:sp macro="" textlink="">
      <xdr:nvSpPr>
        <xdr:cNvPr id="812" name="楕円 811">
          <a:extLst>
            <a:ext uri="{FF2B5EF4-FFF2-40B4-BE49-F238E27FC236}">
              <a16:creationId xmlns:a16="http://schemas.microsoft.com/office/drawing/2014/main" id="{00000000-0008-0000-0200-00002C030000}"/>
            </a:ext>
          </a:extLst>
        </xdr:cNvPr>
        <xdr:cNvSpPr/>
      </xdr:nvSpPr>
      <xdr:spPr>
        <a:xfrm>
          <a:off x="20383500" y="144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141514</xdr:rowOff>
    </xdr:from>
    <xdr:to>
      <xdr:col>111</xdr:col>
      <xdr:colOff>177800</xdr:colOff>
      <xdr:row>84</xdr:row>
      <xdr:rowOff>141514</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20434300" y="14543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90714</xdr:rowOff>
    </xdr:from>
    <xdr:to>
      <xdr:col>102</xdr:col>
      <xdr:colOff>165100</xdr:colOff>
      <xdr:row>85</xdr:row>
      <xdr:rowOff>20864</xdr:rowOff>
    </xdr:to>
    <xdr:sp macro="" textlink="">
      <xdr:nvSpPr>
        <xdr:cNvPr id="814" name="楕円 813">
          <a:extLst>
            <a:ext uri="{FF2B5EF4-FFF2-40B4-BE49-F238E27FC236}">
              <a16:creationId xmlns:a16="http://schemas.microsoft.com/office/drawing/2014/main" id="{00000000-0008-0000-0200-00002E030000}"/>
            </a:ext>
          </a:extLst>
        </xdr:cNvPr>
        <xdr:cNvSpPr/>
      </xdr:nvSpPr>
      <xdr:spPr>
        <a:xfrm>
          <a:off x="19494500" y="144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141514</xdr:rowOff>
    </xdr:from>
    <xdr:to>
      <xdr:col>107</xdr:col>
      <xdr:colOff>50800</xdr:colOff>
      <xdr:row>84</xdr:row>
      <xdr:rowOff>141514</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a:off x="19545300" y="14543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16" name="楕円 815">
          <a:extLst>
            <a:ext uri="{FF2B5EF4-FFF2-40B4-BE49-F238E27FC236}">
              <a16:creationId xmlns:a16="http://schemas.microsoft.com/office/drawing/2014/main" id="{00000000-0008-0000-0200-000030030000}"/>
            </a:ext>
          </a:extLst>
        </xdr:cNvPr>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141514</xdr:rowOff>
    </xdr:from>
    <xdr:to>
      <xdr:col>102</xdr:col>
      <xdr:colOff>114300</xdr:colOff>
      <xdr:row>84</xdr:row>
      <xdr:rowOff>152400</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flipV="1">
          <a:off x="18656300" y="145433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10177</xdr:rowOff>
    </xdr:from>
    <xdr:ext cx="469744" cy="259045"/>
    <xdr:sp macro="" textlink="">
      <xdr:nvSpPr>
        <xdr:cNvPr id="818" name="n_1aveValue【消防施設】&#10;一人当たり面積">
          <a:extLst>
            <a:ext uri="{FF2B5EF4-FFF2-40B4-BE49-F238E27FC236}">
              <a16:creationId xmlns:a16="http://schemas.microsoft.com/office/drawing/2014/main" id="{00000000-0008-0000-0200-000032030000}"/>
            </a:ext>
          </a:extLst>
        </xdr:cNvPr>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31948</xdr:rowOff>
    </xdr:from>
    <xdr:ext cx="469744" cy="259045"/>
    <xdr:sp macro="" textlink="">
      <xdr:nvSpPr>
        <xdr:cNvPr id="819" name="n_2aveValue【消防施設】&#10;一人当たり面積">
          <a:extLst>
            <a:ext uri="{FF2B5EF4-FFF2-40B4-BE49-F238E27FC236}">
              <a16:creationId xmlns:a16="http://schemas.microsoft.com/office/drawing/2014/main" id="{00000000-0008-0000-0200-000033030000}"/>
            </a:ext>
          </a:extLst>
        </xdr:cNvPr>
        <xdr:cNvSpPr txBox="1"/>
      </xdr:nvSpPr>
      <xdr:spPr>
        <a:xfrm>
          <a:off x="201994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21063</xdr:rowOff>
    </xdr:from>
    <xdr:ext cx="469744" cy="259045"/>
    <xdr:sp macro="" textlink="">
      <xdr:nvSpPr>
        <xdr:cNvPr id="820" name="n_3aveValue【消防施設】&#10;一人当たり面積">
          <a:extLst>
            <a:ext uri="{FF2B5EF4-FFF2-40B4-BE49-F238E27FC236}">
              <a16:creationId xmlns:a16="http://schemas.microsoft.com/office/drawing/2014/main" id="{00000000-0008-0000-0200-000034030000}"/>
            </a:ext>
          </a:extLst>
        </xdr:cNvPr>
        <xdr:cNvSpPr txBox="1"/>
      </xdr:nvSpPr>
      <xdr:spPr>
        <a:xfrm>
          <a:off x="19310427"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170741</xdr:rowOff>
    </xdr:from>
    <xdr:ext cx="469744" cy="259045"/>
    <xdr:sp macro="" textlink="">
      <xdr:nvSpPr>
        <xdr:cNvPr id="821" name="n_4aveValue【消防施設】&#10;一人当たり面積">
          <a:extLst>
            <a:ext uri="{FF2B5EF4-FFF2-40B4-BE49-F238E27FC236}">
              <a16:creationId xmlns:a16="http://schemas.microsoft.com/office/drawing/2014/main" id="{00000000-0008-0000-0200-000035030000}"/>
            </a:ext>
          </a:extLst>
        </xdr:cNvPr>
        <xdr:cNvSpPr txBox="1"/>
      </xdr:nvSpPr>
      <xdr:spPr>
        <a:xfrm>
          <a:off x="18421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11991</xdr:rowOff>
    </xdr:from>
    <xdr:ext cx="469744" cy="259045"/>
    <xdr:sp macro="" textlink="">
      <xdr:nvSpPr>
        <xdr:cNvPr id="822" name="n_1mainValue【消防施設】&#10;一人当たり面積">
          <a:extLst>
            <a:ext uri="{FF2B5EF4-FFF2-40B4-BE49-F238E27FC236}">
              <a16:creationId xmlns:a16="http://schemas.microsoft.com/office/drawing/2014/main" id="{00000000-0008-0000-0200-000036030000}"/>
            </a:ext>
          </a:extLst>
        </xdr:cNvPr>
        <xdr:cNvSpPr txBox="1"/>
      </xdr:nvSpPr>
      <xdr:spPr>
        <a:xfrm>
          <a:off x="21075727" y="1458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11991</xdr:rowOff>
    </xdr:from>
    <xdr:ext cx="469744" cy="259045"/>
    <xdr:sp macro="" textlink="">
      <xdr:nvSpPr>
        <xdr:cNvPr id="823" name="n_2mainValue【消防施設】&#10;一人当たり面積">
          <a:extLst>
            <a:ext uri="{FF2B5EF4-FFF2-40B4-BE49-F238E27FC236}">
              <a16:creationId xmlns:a16="http://schemas.microsoft.com/office/drawing/2014/main" id="{00000000-0008-0000-0200-000037030000}"/>
            </a:ext>
          </a:extLst>
        </xdr:cNvPr>
        <xdr:cNvSpPr txBox="1"/>
      </xdr:nvSpPr>
      <xdr:spPr>
        <a:xfrm>
          <a:off x="20199427" y="1458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11991</xdr:rowOff>
    </xdr:from>
    <xdr:ext cx="469744" cy="259045"/>
    <xdr:sp macro="" textlink="">
      <xdr:nvSpPr>
        <xdr:cNvPr id="824" name="n_3mainValue【消防施設】&#10;一人当たり面積">
          <a:extLst>
            <a:ext uri="{FF2B5EF4-FFF2-40B4-BE49-F238E27FC236}">
              <a16:creationId xmlns:a16="http://schemas.microsoft.com/office/drawing/2014/main" id="{00000000-0008-0000-0200-000038030000}"/>
            </a:ext>
          </a:extLst>
        </xdr:cNvPr>
        <xdr:cNvSpPr txBox="1"/>
      </xdr:nvSpPr>
      <xdr:spPr>
        <a:xfrm>
          <a:off x="19310427" y="1458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825" name="n_4mainValue【消防施設】&#10;一人当たり面積">
          <a:extLst>
            <a:ext uri="{FF2B5EF4-FFF2-40B4-BE49-F238E27FC236}">
              <a16:creationId xmlns:a16="http://schemas.microsoft.com/office/drawing/2014/main" id="{00000000-0008-0000-0200-000039030000}"/>
            </a:ext>
          </a:extLst>
        </xdr:cNvPr>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6" name="正方形/長方形 825">
          <a:extLst>
            <a:ext uri="{FF2B5EF4-FFF2-40B4-BE49-F238E27FC236}">
              <a16:creationId xmlns:a16="http://schemas.microsoft.com/office/drawing/2014/main" id="{00000000-0008-0000-0200-00003A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7" name="正方形/長方形 826">
          <a:extLst>
            <a:ext uri="{FF2B5EF4-FFF2-40B4-BE49-F238E27FC236}">
              <a16:creationId xmlns:a16="http://schemas.microsoft.com/office/drawing/2014/main" id="{00000000-0008-0000-0200-00003B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8" name="正方形/長方形 827">
          <a:extLst>
            <a:ext uri="{FF2B5EF4-FFF2-40B4-BE49-F238E27FC236}">
              <a16:creationId xmlns:a16="http://schemas.microsoft.com/office/drawing/2014/main" id="{00000000-0008-0000-0200-00003C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9" name="正方形/長方形 828">
          <a:extLst>
            <a:ext uri="{FF2B5EF4-FFF2-40B4-BE49-F238E27FC236}">
              <a16:creationId xmlns:a16="http://schemas.microsoft.com/office/drawing/2014/main" id="{00000000-0008-0000-0200-00003D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0" name="正方形/長方形 829">
          <a:extLst>
            <a:ext uri="{FF2B5EF4-FFF2-40B4-BE49-F238E27FC236}">
              <a16:creationId xmlns:a16="http://schemas.microsoft.com/office/drawing/2014/main" id="{00000000-0008-0000-0200-00003E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1" name="正方形/長方形 830">
          <a:extLst>
            <a:ext uri="{FF2B5EF4-FFF2-40B4-BE49-F238E27FC236}">
              <a16:creationId xmlns:a16="http://schemas.microsoft.com/office/drawing/2014/main" id="{00000000-0008-0000-0200-00003F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2" name="正方形/長方形 831">
          <a:extLst>
            <a:ext uri="{FF2B5EF4-FFF2-40B4-BE49-F238E27FC236}">
              <a16:creationId xmlns:a16="http://schemas.microsoft.com/office/drawing/2014/main" id="{00000000-0008-0000-0200-000040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3" name="正方形/長方形 832">
          <a:extLst>
            <a:ext uri="{FF2B5EF4-FFF2-40B4-BE49-F238E27FC236}">
              <a16:creationId xmlns:a16="http://schemas.microsoft.com/office/drawing/2014/main" id="{00000000-0008-0000-0200-000041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4" name="テキスト ボックス 843">
          <a:extLst>
            <a:ext uri="{FF2B5EF4-FFF2-40B4-BE49-F238E27FC236}">
              <a16:creationId xmlns:a16="http://schemas.microsoft.com/office/drawing/2014/main" id="{00000000-0008-0000-0200-00004C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a:extLst>
            <a:ext uri="{FF2B5EF4-FFF2-40B4-BE49-F238E27FC236}">
              <a16:creationId xmlns:a16="http://schemas.microsoft.com/office/drawing/2014/main" id="{00000000-0008-0000-0200-000052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108</xdr:row>
      <xdr:rowOff>161108</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flipV="1">
          <a:off x="16318864" y="1725875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852" name="【庁舎】&#10;有形固定資産減価償却率最小値テキスト">
          <a:extLst>
            <a:ext uri="{FF2B5EF4-FFF2-40B4-BE49-F238E27FC236}">
              <a16:creationId xmlns:a16="http://schemas.microsoft.com/office/drawing/2014/main" id="{00000000-0008-0000-0200-000054030000}"/>
            </a:ext>
          </a:extLst>
        </xdr:cNvPr>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854" name="【庁舎】&#10;有形固定資産減価償却率最大値テキスト">
          <a:extLst>
            <a:ext uri="{FF2B5EF4-FFF2-40B4-BE49-F238E27FC236}">
              <a16:creationId xmlns:a16="http://schemas.microsoft.com/office/drawing/2014/main" id="{00000000-0008-0000-0200-000056030000}"/>
            </a:ext>
          </a:extLst>
        </xdr:cNvPr>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856" name="【庁舎】&#10;有形固定資産減価償却率平均値テキスト">
          <a:extLst>
            <a:ext uri="{FF2B5EF4-FFF2-40B4-BE49-F238E27FC236}">
              <a16:creationId xmlns:a16="http://schemas.microsoft.com/office/drawing/2014/main" id="{00000000-0008-0000-0200-000058030000}"/>
            </a:ext>
          </a:extLst>
        </xdr:cNvPr>
        <xdr:cNvSpPr txBox="1"/>
      </xdr:nvSpPr>
      <xdr:spPr>
        <a:xfrm>
          <a:off x="16357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857" name="フローチャート: 判断 856">
          <a:extLst>
            <a:ext uri="{FF2B5EF4-FFF2-40B4-BE49-F238E27FC236}">
              <a16:creationId xmlns:a16="http://schemas.microsoft.com/office/drawing/2014/main" id="{00000000-0008-0000-0200-000059030000}"/>
            </a:ext>
          </a:extLst>
        </xdr:cNvPr>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58" name="フローチャート: 判断 857">
          <a:extLst>
            <a:ext uri="{FF2B5EF4-FFF2-40B4-BE49-F238E27FC236}">
              <a16:creationId xmlns:a16="http://schemas.microsoft.com/office/drawing/2014/main" id="{00000000-0008-0000-0200-00005A030000}"/>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51526</xdr:rowOff>
    </xdr:from>
    <xdr:to>
      <xdr:col>76</xdr:col>
      <xdr:colOff>165100</xdr:colOff>
      <xdr:row>104</xdr:row>
      <xdr:rowOff>153126</xdr:rowOff>
    </xdr:to>
    <xdr:sp macro="" textlink="">
      <xdr:nvSpPr>
        <xdr:cNvPr id="859" name="フローチャート: 判断 858">
          <a:extLst>
            <a:ext uri="{FF2B5EF4-FFF2-40B4-BE49-F238E27FC236}">
              <a16:creationId xmlns:a16="http://schemas.microsoft.com/office/drawing/2014/main" id="{00000000-0008-0000-0200-00005B030000}"/>
            </a:ext>
          </a:extLst>
        </xdr:cNvPr>
        <xdr:cNvSpPr/>
      </xdr:nvSpPr>
      <xdr:spPr>
        <a:xfrm>
          <a:off x="14541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60" name="フローチャート: 判断 859">
          <a:extLst>
            <a:ext uri="{FF2B5EF4-FFF2-40B4-BE49-F238E27FC236}">
              <a16:creationId xmlns:a16="http://schemas.microsoft.com/office/drawing/2014/main" id="{00000000-0008-0000-0200-00005C030000}"/>
            </a:ext>
          </a:extLst>
        </xdr:cNvPr>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28666</xdr:rowOff>
    </xdr:from>
    <xdr:to>
      <xdr:col>67</xdr:col>
      <xdr:colOff>101600</xdr:colOff>
      <xdr:row>104</xdr:row>
      <xdr:rowOff>130266</xdr:rowOff>
    </xdr:to>
    <xdr:sp macro="" textlink="">
      <xdr:nvSpPr>
        <xdr:cNvPr id="861" name="フローチャート: 判断 860">
          <a:extLst>
            <a:ext uri="{FF2B5EF4-FFF2-40B4-BE49-F238E27FC236}">
              <a16:creationId xmlns:a16="http://schemas.microsoft.com/office/drawing/2014/main" id="{00000000-0008-0000-0200-00005D030000}"/>
            </a:ext>
          </a:extLst>
        </xdr:cNvPr>
        <xdr:cNvSpPr/>
      </xdr:nvSpPr>
      <xdr:spPr>
        <a:xfrm>
          <a:off x="12763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120106</xdr:rowOff>
    </xdr:from>
    <xdr:to>
      <xdr:col>85</xdr:col>
      <xdr:colOff>177800</xdr:colOff>
      <xdr:row>108</xdr:row>
      <xdr:rowOff>50256</xdr:rowOff>
    </xdr:to>
    <xdr:sp macro="" textlink="">
      <xdr:nvSpPr>
        <xdr:cNvPr id="867" name="楕円 866">
          <a:extLst>
            <a:ext uri="{FF2B5EF4-FFF2-40B4-BE49-F238E27FC236}">
              <a16:creationId xmlns:a16="http://schemas.microsoft.com/office/drawing/2014/main" id="{00000000-0008-0000-0200-000063030000}"/>
            </a:ext>
          </a:extLst>
        </xdr:cNvPr>
        <xdr:cNvSpPr/>
      </xdr:nvSpPr>
      <xdr:spPr>
        <a:xfrm>
          <a:off x="16268700" y="184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98533</xdr:rowOff>
    </xdr:from>
    <xdr:ext cx="405111" cy="259045"/>
    <xdr:sp macro="" textlink="">
      <xdr:nvSpPr>
        <xdr:cNvPr id="868" name="【庁舎】&#10;有形固定資産減価償却率該当値テキスト">
          <a:extLst>
            <a:ext uri="{FF2B5EF4-FFF2-40B4-BE49-F238E27FC236}">
              <a16:creationId xmlns:a16="http://schemas.microsoft.com/office/drawing/2014/main" id="{00000000-0008-0000-0200-000064030000}"/>
            </a:ext>
          </a:extLst>
        </xdr:cNvPr>
        <xdr:cNvSpPr txBox="1"/>
      </xdr:nvSpPr>
      <xdr:spPr>
        <a:xfrm>
          <a:off x="16357600" y="1844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98879</xdr:rowOff>
    </xdr:from>
    <xdr:to>
      <xdr:col>81</xdr:col>
      <xdr:colOff>101600</xdr:colOff>
      <xdr:row>108</xdr:row>
      <xdr:rowOff>29029</xdr:rowOff>
    </xdr:to>
    <xdr:sp macro="" textlink="">
      <xdr:nvSpPr>
        <xdr:cNvPr id="869" name="楕円 868">
          <a:extLst>
            <a:ext uri="{FF2B5EF4-FFF2-40B4-BE49-F238E27FC236}">
              <a16:creationId xmlns:a16="http://schemas.microsoft.com/office/drawing/2014/main" id="{00000000-0008-0000-0200-000065030000}"/>
            </a:ext>
          </a:extLst>
        </xdr:cNvPr>
        <xdr:cNvSpPr/>
      </xdr:nvSpPr>
      <xdr:spPr>
        <a:xfrm>
          <a:off x="15430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149679</xdr:rowOff>
    </xdr:from>
    <xdr:to>
      <xdr:col>85</xdr:col>
      <xdr:colOff>127000</xdr:colOff>
      <xdr:row>107</xdr:row>
      <xdr:rowOff>170906</xdr:rowOff>
    </xdr:to>
    <xdr:cxnSp macro="">
      <xdr:nvCxnSpPr>
        <xdr:cNvPr id="870" name="直線コネクタ 869">
          <a:extLst>
            <a:ext uri="{FF2B5EF4-FFF2-40B4-BE49-F238E27FC236}">
              <a16:creationId xmlns:a16="http://schemas.microsoft.com/office/drawing/2014/main" id="{00000000-0008-0000-0200-000066030000}"/>
            </a:ext>
          </a:extLst>
        </xdr:cNvPr>
        <xdr:cNvCxnSpPr/>
      </xdr:nvCxnSpPr>
      <xdr:spPr>
        <a:xfrm>
          <a:off x="15481300" y="18494829"/>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79284</xdr:rowOff>
    </xdr:from>
    <xdr:to>
      <xdr:col>76</xdr:col>
      <xdr:colOff>165100</xdr:colOff>
      <xdr:row>108</xdr:row>
      <xdr:rowOff>9434</xdr:rowOff>
    </xdr:to>
    <xdr:sp macro="" textlink="">
      <xdr:nvSpPr>
        <xdr:cNvPr id="871" name="楕円 870">
          <a:extLst>
            <a:ext uri="{FF2B5EF4-FFF2-40B4-BE49-F238E27FC236}">
              <a16:creationId xmlns:a16="http://schemas.microsoft.com/office/drawing/2014/main" id="{00000000-0008-0000-0200-000067030000}"/>
            </a:ext>
          </a:extLst>
        </xdr:cNvPr>
        <xdr:cNvSpPr/>
      </xdr:nvSpPr>
      <xdr:spPr>
        <a:xfrm>
          <a:off x="14541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130084</xdr:rowOff>
    </xdr:from>
    <xdr:to>
      <xdr:col>81</xdr:col>
      <xdr:colOff>50800</xdr:colOff>
      <xdr:row>107</xdr:row>
      <xdr:rowOff>149679</xdr:rowOff>
    </xdr:to>
    <xdr:cxnSp macro="">
      <xdr:nvCxnSpPr>
        <xdr:cNvPr id="872" name="直線コネクタ 871">
          <a:extLst>
            <a:ext uri="{FF2B5EF4-FFF2-40B4-BE49-F238E27FC236}">
              <a16:creationId xmlns:a16="http://schemas.microsoft.com/office/drawing/2014/main" id="{00000000-0008-0000-0200-000068030000}"/>
            </a:ext>
          </a:extLst>
        </xdr:cNvPr>
        <xdr:cNvCxnSpPr/>
      </xdr:nvCxnSpPr>
      <xdr:spPr>
        <a:xfrm>
          <a:off x="14592300" y="1847523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58057</xdr:rowOff>
    </xdr:from>
    <xdr:to>
      <xdr:col>72</xdr:col>
      <xdr:colOff>38100</xdr:colOff>
      <xdr:row>107</xdr:row>
      <xdr:rowOff>159657</xdr:rowOff>
    </xdr:to>
    <xdr:sp macro="" textlink="">
      <xdr:nvSpPr>
        <xdr:cNvPr id="873" name="楕円 872">
          <a:extLst>
            <a:ext uri="{FF2B5EF4-FFF2-40B4-BE49-F238E27FC236}">
              <a16:creationId xmlns:a16="http://schemas.microsoft.com/office/drawing/2014/main" id="{00000000-0008-0000-0200-000069030000}"/>
            </a:ext>
          </a:extLst>
        </xdr:cNvPr>
        <xdr:cNvSpPr/>
      </xdr:nvSpPr>
      <xdr:spPr>
        <a:xfrm>
          <a:off x="13652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108857</xdr:rowOff>
    </xdr:from>
    <xdr:to>
      <xdr:col>76</xdr:col>
      <xdr:colOff>114300</xdr:colOff>
      <xdr:row>107</xdr:row>
      <xdr:rowOff>130084</xdr:rowOff>
    </xdr:to>
    <xdr:cxnSp macro="">
      <xdr:nvCxnSpPr>
        <xdr:cNvPr id="874" name="直線コネクタ 873">
          <a:extLst>
            <a:ext uri="{FF2B5EF4-FFF2-40B4-BE49-F238E27FC236}">
              <a16:creationId xmlns:a16="http://schemas.microsoft.com/office/drawing/2014/main" id="{00000000-0008-0000-0200-00006A030000}"/>
            </a:ext>
          </a:extLst>
        </xdr:cNvPr>
        <xdr:cNvCxnSpPr/>
      </xdr:nvCxnSpPr>
      <xdr:spPr>
        <a:xfrm>
          <a:off x="13703300" y="1845400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35198</xdr:rowOff>
    </xdr:from>
    <xdr:to>
      <xdr:col>67</xdr:col>
      <xdr:colOff>101600</xdr:colOff>
      <xdr:row>107</xdr:row>
      <xdr:rowOff>136798</xdr:rowOff>
    </xdr:to>
    <xdr:sp macro="" textlink="">
      <xdr:nvSpPr>
        <xdr:cNvPr id="875" name="楕円 874">
          <a:extLst>
            <a:ext uri="{FF2B5EF4-FFF2-40B4-BE49-F238E27FC236}">
              <a16:creationId xmlns:a16="http://schemas.microsoft.com/office/drawing/2014/main" id="{00000000-0008-0000-0200-00006B030000}"/>
            </a:ext>
          </a:extLst>
        </xdr:cNvPr>
        <xdr:cNvSpPr/>
      </xdr:nvSpPr>
      <xdr:spPr>
        <a:xfrm>
          <a:off x="12763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85998</xdr:rowOff>
    </xdr:from>
    <xdr:to>
      <xdr:col>71</xdr:col>
      <xdr:colOff>177800</xdr:colOff>
      <xdr:row>107</xdr:row>
      <xdr:rowOff>108857</xdr:rowOff>
    </xdr:to>
    <xdr:cxnSp macro="">
      <xdr:nvCxnSpPr>
        <xdr:cNvPr id="876" name="直線コネクタ 875">
          <a:extLst>
            <a:ext uri="{FF2B5EF4-FFF2-40B4-BE49-F238E27FC236}">
              <a16:creationId xmlns:a16="http://schemas.microsoft.com/office/drawing/2014/main" id="{00000000-0008-0000-0200-00006C030000}"/>
            </a:ext>
          </a:extLst>
        </xdr:cNvPr>
        <xdr:cNvCxnSpPr/>
      </xdr:nvCxnSpPr>
      <xdr:spPr>
        <a:xfrm>
          <a:off x="12814300" y="1843114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77" name="n_1aveValue【庁舎】&#10;有形固定資産減価償却率">
          <a:extLst>
            <a:ext uri="{FF2B5EF4-FFF2-40B4-BE49-F238E27FC236}">
              <a16:creationId xmlns:a16="http://schemas.microsoft.com/office/drawing/2014/main" id="{00000000-0008-0000-0200-00006D030000}"/>
            </a:ext>
          </a:extLst>
        </xdr:cNvPr>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169653</xdr:rowOff>
    </xdr:from>
    <xdr:ext cx="405111" cy="259045"/>
    <xdr:sp macro="" textlink="">
      <xdr:nvSpPr>
        <xdr:cNvPr id="878" name="n_2aveValue【庁舎】&#10;有形固定資産減価償却率">
          <a:extLst>
            <a:ext uri="{FF2B5EF4-FFF2-40B4-BE49-F238E27FC236}">
              <a16:creationId xmlns:a16="http://schemas.microsoft.com/office/drawing/2014/main" id="{00000000-0008-0000-0200-00006E030000}"/>
            </a:ext>
          </a:extLst>
        </xdr:cNvPr>
        <xdr:cNvSpPr txBox="1"/>
      </xdr:nvSpPr>
      <xdr:spPr>
        <a:xfrm>
          <a:off x="14389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79" name="n_3aveValue【庁舎】&#10;有形固定資産減価償却率">
          <a:extLst>
            <a:ext uri="{FF2B5EF4-FFF2-40B4-BE49-F238E27FC236}">
              <a16:creationId xmlns:a16="http://schemas.microsoft.com/office/drawing/2014/main" id="{00000000-0008-0000-0200-00006F030000}"/>
            </a:ext>
          </a:extLst>
        </xdr:cNvPr>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146793</xdr:rowOff>
    </xdr:from>
    <xdr:ext cx="405111" cy="259045"/>
    <xdr:sp macro="" textlink="">
      <xdr:nvSpPr>
        <xdr:cNvPr id="880" name="n_4aveValue【庁舎】&#10;有形固定資産減価償却率">
          <a:extLst>
            <a:ext uri="{FF2B5EF4-FFF2-40B4-BE49-F238E27FC236}">
              <a16:creationId xmlns:a16="http://schemas.microsoft.com/office/drawing/2014/main" id="{00000000-0008-0000-0200-000070030000}"/>
            </a:ext>
          </a:extLst>
        </xdr:cNvPr>
        <xdr:cNvSpPr txBox="1"/>
      </xdr:nvSpPr>
      <xdr:spPr>
        <a:xfrm>
          <a:off x="12611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20156</xdr:rowOff>
    </xdr:from>
    <xdr:ext cx="405111" cy="259045"/>
    <xdr:sp macro="" textlink="">
      <xdr:nvSpPr>
        <xdr:cNvPr id="881" name="n_1mainValue【庁舎】&#10;有形固定資産減価償却率">
          <a:extLst>
            <a:ext uri="{FF2B5EF4-FFF2-40B4-BE49-F238E27FC236}">
              <a16:creationId xmlns:a16="http://schemas.microsoft.com/office/drawing/2014/main" id="{00000000-0008-0000-0200-000071030000}"/>
            </a:ext>
          </a:extLst>
        </xdr:cNvPr>
        <xdr:cNvSpPr txBox="1"/>
      </xdr:nvSpPr>
      <xdr:spPr>
        <a:xfrm>
          <a:off x="152660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561</xdr:rowOff>
    </xdr:from>
    <xdr:ext cx="405111" cy="259045"/>
    <xdr:sp macro="" textlink="">
      <xdr:nvSpPr>
        <xdr:cNvPr id="882" name="n_2mainValue【庁舎】&#10;有形固定資産減価償却率">
          <a:extLst>
            <a:ext uri="{FF2B5EF4-FFF2-40B4-BE49-F238E27FC236}">
              <a16:creationId xmlns:a16="http://schemas.microsoft.com/office/drawing/2014/main" id="{00000000-0008-0000-0200-000072030000}"/>
            </a:ext>
          </a:extLst>
        </xdr:cNvPr>
        <xdr:cNvSpPr txBox="1"/>
      </xdr:nvSpPr>
      <xdr:spPr>
        <a:xfrm>
          <a:off x="14389744"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150784</xdr:rowOff>
    </xdr:from>
    <xdr:ext cx="405111" cy="259045"/>
    <xdr:sp macro="" textlink="">
      <xdr:nvSpPr>
        <xdr:cNvPr id="883" name="n_3mainValue【庁舎】&#10;有形固定資産減価償却率">
          <a:extLst>
            <a:ext uri="{FF2B5EF4-FFF2-40B4-BE49-F238E27FC236}">
              <a16:creationId xmlns:a16="http://schemas.microsoft.com/office/drawing/2014/main" id="{00000000-0008-0000-0200-000073030000}"/>
            </a:ext>
          </a:extLst>
        </xdr:cNvPr>
        <xdr:cNvSpPr txBox="1"/>
      </xdr:nvSpPr>
      <xdr:spPr>
        <a:xfrm>
          <a:off x="13500744" y="184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127925</xdr:rowOff>
    </xdr:from>
    <xdr:ext cx="405111" cy="259045"/>
    <xdr:sp macro="" textlink="">
      <xdr:nvSpPr>
        <xdr:cNvPr id="884" name="n_4mainValue【庁舎】&#10;有形固定資産減価償却率">
          <a:extLst>
            <a:ext uri="{FF2B5EF4-FFF2-40B4-BE49-F238E27FC236}">
              <a16:creationId xmlns:a16="http://schemas.microsoft.com/office/drawing/2014/main" id="{00000000-0008-0000-0200-000074030000}"/>
            </a:ext>
          </a:extLst>
        </xdr:cNvPr>
        <xdr:cNvSpPr txBox="1"/>
      </xdr:nvSpPr>
      <xdr:spPr>
        <a:xfrm>
          <a:off x="12611744" y="1847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00000000-0008-0000-0200-000075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00000000-0008-0000-0200-000076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00000000-0008-0000-0200-000077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00000000-0008-0000-0200-000078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00000000-0008-0000-0200-000079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00000000-0008-0000-0200-00007A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00000000-0008-0000-0200-00007C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00000000-0008-0000-0200-00007D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00000000-0008-0000-0200-00007E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5" name="直線コネクタ 894">
          <a:extLst>
            <a:ext uri="{FF2B5EF4-FFF2-40B4-BE49-F238E27FC236}">
              <a16:creationId xmlns:a16="http://schemas.microsoft.com/office/drawing/2014/main" id="{00000000-0008-0000-0200-00007F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6" name="テキスト ボックス 895">
          <a:extLst>
            <a:ext uri="{FF2B5EF4-FFF2-40B4-BE49-F238E27FC236}">
              <a16:creationId xmlns:a16="http://schemas.microsoft.com/office/drawing/2014/main" id="{00000000-0008-0000-0200-000080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7" name="直線コネクタ 896">
          <a:extLst>
            <a:ext uri="{FF2B5EF4-FFF2-40B4-BE49-F238E27FC236}">
              <a16:creationId xmlns:a16="http://schemas.microsoft.com/office/drawing/2014/main" id="{00000000-0008-0000-0200-000081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8" name="テキスト ボックス 897">
          <a:extLst>
            <a:ext uri="{FF2B5EF4-FFF2-40B4-BE49-F238E27FC236}">
              <a16:creationId xmlns:a16="http://schemas.microsoft.com/office/drawing/2014/main" id="{00000000-0008-0000-0200-000082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99" name="直線コネクタ 898">
          <a:extLst>
            <a:ext uri="{FF2B5EF4-FFF2-40B4-BE49-F238E27FC236}">
              <a16:creationId xmlns:a16="http://schemas.microsoft.com/office/drawing/2014/main" id="{00000000-0008-0000-0200-000083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0" name="テキスト ボックス 899">
          <a:extLst>
            <a:ext uri="{FF2B5EF4-FFF2-40B4-BE49-F238E27FC236}">
              <a16:creationId xmlns:a16="http://schemas.microsoft.com/office/drawing/2014/main" id="{00000000-0008-0000-0200-000084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1" name="直線コネクタ 900">
          <a:extLst>
            <a:ext uri="{FF2B5EF4-FFF2-40B4-BE49-F238E27FC236}">
              <a16:creationId xmlns:a16="http://schemas.microsoft.com/office/drawing/2014/main" id="{00000000-0008-0000-0200-000085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2" name="テキスト ボックス 901">
          <a:extLst>
            <a:ext uri="{FF2B5EF4-FFF2-40B4-BE49-F238E27FC236}">
              <a16:creationId xmlns:a16="http://schemas.microsoft.com/office/drawing/2014/main" id="{00000000-0008-0000-0200-000086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3" name="直線コネクタ 902">
          <a:extLst>
            <a:ext uri="{FF2B5EF4-FFF2-40B4-BE49-F238E27FC236}">
              <a16:creationId xmlns:a16="http://schemas.microsoft.com/office/drawing/2014/main" id="{00000000-0008-0000-0200-00008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4" name="テキスト ボックス 903">
          <a:extLst>
            <a:ext uri="{FF2B5EF4-FFF2-40B4-BE49-F238E27FC236}">
              <a16:creationId xmlns:a16="http://schemas.microsoft.com/office/drawing/2014/main" id="{00000000-0008-0000-0200-00008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5" name="【庁舎】&#10;一人当たり面積グラフ枠">
          <a:extLst>
            <a:ext uri="{FF2B5EF4-FFF2-40B4-BE49-F238E27FC236}">
              <a16:creationId xmlns:a16="http://schemas.microsoft.com/office/drawing/2014/main" id="{00000000-0008-0000-0200-00008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107</xdr:row>
      <xdr:rowOff>69342</xdr:rowOff>
    </xdr:to>
    <xdr:cxnSp macro="">
      <xdr:nvCxnSpPr>
        <xdr:cNvPr id="906" name="直線コネクタ 905">
          <a:extLst>
            <a:ext uri="{FF2B5EF4-FFF2-40B4-BE49-F238E27FC236}">
              <a16:creationId xmlns:a16="http://schemas.microsoft.com/office/drawing/2014/main" id="{00000000-0008-0000-0200-00008A030000}"/>
            </a:ext>
          </a:extLst>
        </xdr:cNvPr>
        <xdr:cNvCxnSpPr/>
      </xdr:nvCxnSpPr>
      <xdr:spPr>
        <a:xfrm flipV="1">
          <a:off x="22160864" y="17495520"/>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907" name="【庁舎】&#10;一人当たり面積最小値テキスト">
          <a:extLst>
            <a:ext uri="{FF2B5EF4-FFF2-40B4-BE49-F238E27FC236}">
              <a16:creationId xmlns:a16="http://schemas.microsoft.com/office/drawing/2014/main" id="{00000000-0008-0000-0200-00008B030000}"/>
            </a:ext>
          </a:extLst>
        </xdr:cNvPr>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909" name="【庁舎】&#10;一人当たり面積最大値テキスト">
          <a:extLst>
            <a:ext uri="{FF2B5EF4-FFF2-40B4-BE49-F238E27FC236}">
              <a16:creationId xmlns:a16="http://schemas.microsoft.com/office/drawing/2014/main" id="{00000000-0008-0000-0200-00008D030000}"/>
            </a:ext>
          </a:extLst>
        </xdr:cNvPr>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119142</xdr:rowOff>
    </xdr:from>
    <xdr:ext cx="469744" cy="259045"/>
    <xdr:sp macro="" textlink="">
      <xdr:nvSpPr>
        <xdr:cNvPr id="911" name="【庁舎】&#10;一人当たり面積平均値テキスト">
          <a:extLst>
            <a:ext uri="{FF2B5EF4-FFF2-40B4-BE49-F238E27FC236}">
              <a16:creationId xmlns:a16="http://schemas.microsoft.com/office/drawing/2014/main" id="{00000000-0008-0000-0200-00008F030000}"/>
            </a:ext>
          </a:extLst>
        </xdr:cNvPr>
        <xdr:cNvSpPr txBox="1"/>
      </xdr:nvSpPr>
      <xdr:spPr>
        <a:xfrm>
          <a:off x="22199600" y="1794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96265</xdr:rowOff>
    </xdr:from>
    <xdr:to>
      <xdr:col>116</xdr:col>
      <xdr:colOff>114300</xdr:colOff>
      <xdr:row>106</xdr:row>
      <xdr:rowOff>26415</xdr:rowOff>
    </xdr:to>
    <xdr:sp macro="" textlink="">
      <xdr:nvSpPr>
        <xdr:cNvPr id="912" name="フローチャート: 判断 911">
          <a:extLst>
            <a:ext uri="{FF2B5EF4-FFF2-40B4-BE49-F238E27FC236}">
              <a16:creationId xmlns:a16="http://schemas.microsoft.com/office/drawing/2014/main" id="{00000000-0008-0000-0200-000090030000}"/>
            </a:ext>
          </a:extLst>
        </xdr:cNvPr>
        <xdr:cNvSpPr/>
      </xdr:nvSpPr>
      <xdr:spPr>
        <a:xfrm>
          <a:off x="221107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96265</xdr:rowOff>
    </xdr:from>
    <xdr:to>
      <xdr:col>112</xdr:col>
      <xdr:colOff>38100</xdr:colOff>
      <xdr:row>106</xdr:row>
      <xdr:rowOff>26415</xdr:rowOff>
    </xdr:to>
    <xdr:sp macro="" textlink="">
      <xdr:nvSpPr>
        <xdr:cNvPr id="913" name="フローチャート: 判断 912">
          <a:extLst>
            <a:ext uri="{FF2B5EF4-FFF2-40B4-BE49-F238E27FC236}">
              <a16:creationId xmlns:a16="http://schemas.microsoft.com/office/drawing/2014/main" id="{00000000-0008-0000-0200-000091030000}"/>
            </a:ext>
          </a:extLst>
        </xdr:cNvPr>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914" name="フローチャート: 判断 913">
          <a:extLst>
            <a:ext uri="{FF2B5EF4-FFF2-40B4-BE49-F238E27FC236}">
              <a16:creationId xmlns:a16="http://schemas.microsoft.com/office/drawing/2014/main" id="{00000000-0008-0000-0200-000092030000}"/>
            </a:ext>
          </a:extLst>
        </xdr:cNvPr>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15" name="フローチャート: 判断 914">
          <a:extLst>
            <a:ext uri="{FF2B5EF4-FFF2-40B4-BE49-F238E27FC236}">
              <a16:creationId xmlns:a16="http://schemas.microsoft.com/office/drawing/2014/main" id="{00000000-0008-0000-0200-000093030000}"/>
            </a:ext>
          </a:extLst>
        </xdr:cNvPr>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99</xdr:row>
      <xdr:rowOff>139700</xdr:rowOff>
    </xdr:from>
    <xdr:to>
      <xdr:col>98</xdr:col>
      <xdr:colOff>38100</xdr:colOff>
      <xdr:row>100</xdr:row>
      <xdr:rowOff>69850</xdr:rowOff>
    </xdr:to>
    <xdr:sp macro="" textlink="">
      <xdr:nvSpPr>
        <xdr:cNvPr id="916" name="フローチャート: 判断 915">
          <a:extLst>
            <a:ext uri="{FF2B5EF4-FFF2-40B4-BE49-F238E27FC236}">
              <a16:creationId xmlns:a16="http://schemas.microsoft.com/office/drawing/2014/main" id="{00000000-0008-0000-0200-000094030000}"/>
            </a:ext>
          </a:extLst>
        </xdr:cNvPr>
        <xdr:cNvSpPr/>
      </xdr:nvSpPr>
      <xdr:spPr>
        <a:xfrm>
          <a:off x="18605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00000000-0008-0000-0200-00009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00000000-0008-0000-0200-00009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0000000-0008-0000-0200-00009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200-00009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18542</xdr:rowOff>
    </xdr:from>
    <xdr:to>
      <xdr:col>116</xdr:col>
      <xdr:colOff>114300</xdr:colOff>
      <xdr:row>107</xdr:row>
      <xdr:rowOff>120142</xdr:rowOff>
    </xdr:to>
    <xdr:sp macro="" textlink="">
      <xdr:nvSpPr>
        <xdr:cNvPr id="922" name="楕円 921">
          <a:extLst>
            <a:ext uri="{FF2B5EF4-FFF2-40B4-BE49-F238E27FC236}">
              <a16:creationId xmlns:a16="http://schemas.microsoft.com/office/drawing/2014/main" id="{00000000-0008-0000-0200-00009A030000}"/>
            </a:ext>
          </a:extLst>
        </xdr:cNvPr>
        <xdr:cNvSpPr/>
      </xdr:nvSpPr>
      <xdr:spPr>
        <a:xfrm>
          <a:off x="221107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104919</xdr:rowOff>
    </xdr:from>
    <xdr:ext cx="469744" cy="259045"/>
    <xdr:sp macro="" textlink="">
      <xdr:nvSpPr>
        <xdr:cNvPr id="923" name="【庁舎】&#10;一人当たり面積該当値テキスト">
          <a:extLst>
            <a:ext uri="{FF2B5EF4-FFF2-40B4-BE49-F238E27FC236}">
              <a16:creationId xmlns:a16="http://schemas.microsoft.com/office/drawing/2014/main" id="{00000000-0008-0000-0200-00009B030000}"/>
            </a:ext>
          </a:extLst>
        </xdr:cNvPr>
        <xdr:cNvSpPr txBox="1"/>
      </xdr:nvSpPr>
      <xdr:spPr>
        <a:xfrm>
          <a:off x="22199600" y="1827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18542</xdr:rowOff>
    </xdr:from>
    <xdr:to>
      <xdr:col>112</xdr:col>
      <xdr:colOff>38100</xdr:colOff>
      <xdr:row>107</xdr:row>
      <xdr:rowOff>120142</xdr:rowOff>
    </xdr:to>
    <xdr:sp macro="" textlink="">
      <xdr:nvSpPr>
        <xdr:cNvPr id="924" name="楕円 923">
          <a:extLst>
            <a:ext uri="{FF2B5EF4-FFF2-40B4-BE49-F238E27FC236}">
              <a16:creationId xmlns:a16="http://schemas.microsoft.com/office/drawing/2014/main" id="{00000000-0008-0000-0200-00009C030000}"/>
            </a:ext>
          </a:extLst>
        </xdr:cNvPr>
        <xdr:cNvSpPr/>
      </xdr:nvSpPr>
      <xdr:spPr>
        <a:xfrm>
          <a:off x="21272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69342</xdr:rowOff>
    </xdr:from>
    <xdr:to>
      <xdr:col>116</xdr:col>
      <xdr:colOff>63500</xdr:colOff>
      <xdr:row>107</xdr:row>
      <xdr:rowOff>69342</xdr:rowOff>
    </xdr:to>
    <xdr:cxnSp macro="">
      <xdr:nvCxnSpPr>
        <xdr:cNvPr id="925" name="直線コネクタ 924">
          <a:extLst>
            <a:ext uri="{FF2B5EF4-FFF2-40B4-BE49-F238E27FC236}">
              <a16:creationId xmlns:a16="http://schemas.microsoft.com/office/drawing/2014/main" id="{00000000-0008-0000-0200-00009D030000}"/>
            </a:ext>
          </a:extLst>
        </xdr:cNvPr>
        <xdr:cNvCxnSpPr/>
      </xdr:nvCxnSpPr>
      <xdr:spPr>
        <a:xfrm>
          <a:off x="21323300" y="18414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20828</xdr:rowOff>
    </xdr:from>
    <xdr:to>
      <xdr:col>107</xdr:col>
      <xdr:colOff>101600</xdr:colOff>
      <xdr:row>107</xdr:row>
      <xdr:rowOff>122428</xdr:rowOff>
    </xdr:to>
    <xdr:sp macro="" textlink="">
      <xdr:nvSpPr>
        <xdr:cNvPr id="926" name="楕円 925">
          <a:extLst>
            <a:ext uri="{FF2B5EF4-FFF2-40B4-BE49-F238E27FC236}">
              <a16:creationId xmlns:a16="http://schemas.microsoft.com/office/drawing/2014/main" id="{00000000-0008-0000-0200-00009E030000}"/>
            </a:ext>
          </a:extLst>
        </xdr:cNvPr>
        <xdr:cNvSpPr/>
      </xdr:nvSpPr>
      <xdr:spPr>
        <a:xfrm>
          <a:off x="20383500" y="183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69342</xdr:rowOff>
    </xdr:from>
    <xdr:to>
      <xdr:col>111</xdr:col>
      <xdr:colOff>177800</xdr:colOff>
      <xdr:row>107</xdr:row>
      <xdr:rowOff>71628</xdr:rowOff>
    </xdr:to>
    <xdr:cxnSp macro="">
      <xdr:nvCxnSpPr>
        <xdr:cNvPr id="927" name="直線コネクタ 926">
          <a:extLst>
            <a:ext uri="{FF2B5EF4-FFF2-40B4-BE49-F238E27FC236}">
              <a16:creationId xmlns:a16="http://schemas.microsoft.com/office/drawing/2014/main" id="{00000000-0008-0000-0200-00009F030000}"/>
            </a:ext>
          </a:extLst>
        </xdr:cNvPr>
        <xdr:cNvCxnSpPr/>
      </xdr:nvCxnSpPr>
      <xdr:spPr>
        <a:xfrm flipV="1">
          <a:off x="20434300" y="184144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20828</xdr:rowOff>
    </xdr:from>
    <xdr:to>
      <xdr:col>102</xdr:col>
      <xdr:colOff>165100</xdr:colOff>
      <xdr:row>107</xdr:row>
      <xdr:rowOff>122428</xdr:rowOff>
    </xdr:to>
    <xdr:sp macro="" textlink="">
      <xdr:nvSpPr>
        <xdr:cNvPr id="928" name="楕円 927">
          <a:extLst>
            <a:ext uri="{FF2B5EF4-FFF2-40B4-BE49-F238E27FC236}">
              <a16:creationId xmlns:a16="http://schemas.microsoft.com/office/drawing/2014/main" id="{00000000-0008-0000-0200-0000A0030000}"/>
            </a:ext>
          </a:extLst>
        </xdr:cNvPr>
        <xdr:cNvSpPr/>
      </xdr:nvSpPr>
      <xdr:spPr>
        <a:xfrm>
          <a:off x="19494500" y="183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71628</xdr:rowOff>
    </xdr:from>
    <xdr:to>
      <xdr:col>107</xdr:col>
      <xdr:colOff>50800</xdr:colOff>
      <xdr:row>107</xdr:row>
      <xdr:rowOff>71628</xdr:rowOff>
    </xdr:to>
    <xdr:cxnSp macro="">
      <xdr:nvCxnSpPr>
        <xdr:cNvPr id="929" name="直線コネクタ 928">
          <a:extLst>
            <a:ext uri="{FF2B5EF4-FFF2-40B4-BE49-F238E27FC236}">
              <a16:creationId xmlns:a16="http://schemas.microsoft.com/office/drawing/2014/main" id="{00000000-0008-0000-0200-0000A1030000}"/>
            </a:ext>
          </a:extLst>
        </xdr:cNvPr>
        <xdr:cNvCxnSpPr/>
      </xdr:nvCxnSpPr>
      <xdr:spPr>
        <a:xfrm>
          <a:off x="19545300" y="18416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18542</xdr:rowOff>
    </xdr:from>
    <xdr:to>
      <xdr:col>98</xdr:col>
      <xdr:colOff>38100</xdr:colOff>
      <xdr:row>107</xdr:row>
      <xdr:rowOff>120142</xdr:rowOff>
    </xdr:to>
    <xdr:sp macro="" textlink="">
      <xdr:nvSpPr>
        <xdr:cNvPr id="930" name="楕円 929">
          <a:extLst>
            <a:ext uri="{FF2B5EF4-FFF2-40B4-BE49-F238E27FC236}">
              <a16:creationId xmlns:a16="http://schemas.microsoft.com/office/drawing/2014/main" id="{00000000-0008-0000-0200-0000A2030000}"/>
            </a:ext>
          </a:extLst>
        </xdr:cNvPr>
        <xdr:cNvSpPr/>
      </xdr:nvSpPr>
      <xdr:spPr>
        <a:xfrm>
          <a:off x="18605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69342</xdr:rowOff>
    </xdr:from>
    <xdr:to>
      <xdr:col>102</xdr:col>
      <xdr:colOff>114300</xdr:colOff>
      <xdr:row>107</xdr:row>
      <xdr:rowOff>71628</xdr:rowOff>
    </xdr:to>
    <xdr:cxnSp macro="">
      <xdr:nvCxnSpPr>
        <xdr:cNvPr id="931" name="直線コネクタ 930">
          <a:extLst>
            <a:ext uri="{FF2B5EF4-FFF2-40B4-BE49-F238E27FC236}">
              <a16:creationId xmlns:a16="http://schemas.microsoft.com/office/drawing/2014/main" id="{00000000-0008-0000-0200-0000A3030000}"/>
            </a:ext>
          </a:extLst>
        </xdr:cNvPr>
        <xdr:cNvCxnSpPr/>
      </xdr:nvCxnSpPr>
      <xdr:spPr>
        <a:xfrm>
          <a:off x="18656300" y="184144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42942</xdr:rowOff>
    </xdr:from>
    <xdr:ext cx="469744" cy="259045"/>
    <xdr:sp macro="" textlink="">
      <xdr:nvSpPr>
        <xdr:cNvPr id="932" name="n_1aveValue【庁舎】&#10;一人当たり面積">
          <a:extLst>
            <a:ext uri="{FF2B5EF4-FFF2-40B4-BE49-F238E27FC236}">
              <a16:creationId xmlns:a16="http://schemas.microsoft.com/office/drawing/2014/main" id="{00000000-0008-0000-0200-0000A4030000}"/>
            </a:ext>
          </a:extLst>
        </xdr:cNvPr>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933" name="n_2aveValue【庁舎】&#10;一人当たり面積">
          <a:extLst>
            <a:ext uri="{FF2B5EF4-FFF2-40B4-BE49-F238E27FC236}">
              <a16:creationId xmlns:a16="http://schemas.microsoft.com/office/drawing/2014/main" id="{00000000-0008-0000-0200-0000A5030000}"/>
            </a:ext>
          </a:extLst>
        </xdr:cNvPr>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934" name="n_3aveValue【庁舎】&#10;一人当たり面積">
          <a:extLst>
            <a:ext uri="{FF2B5EF4-FFF2-40B4-BE49-F238E27FC236}">
              <a16:creationId xmlns:a16="http://schemas.microsoft.com/office/drawing/2014/main" id="{00000000-0008-0000-0200-0000A6030000}"/>
            </a:ext>
          </a:extLst>
        </xdr:cNvPr>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86377</xdr:rowOff>
    </xdr:from>
    <xdr:ext cx="469744" cy="259045"/>
    <xdr:sp macro="" textlink="">
      <xdr:nvSpPr>
        <xdr:cNvPr id="935" name="n_4aveValue【庁舎】&#10;一人当たり面積">
          <a:extLst>
            <a:ext uri="{FF2B5EF4-FFF2-40B4-BE49-F238E27FC236}">
              <a16:creationId xmlns:a16="http://schemas.microsoft.com/office/drawing/2014/main" id="{00000000-0008-0000-0200-0000A7030000}"/>
            </a:ext>
          </a:extLst>
        </xdr:cNvPr>
        <xdr:cNvSpPr txBox="1"/>
      </xdr:nvSpPr>
      <xdr:spPr>
        <a:xfrm>
          <a:off x="18421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111269</xdr:rowOff>
    </xdr:from>
    <xdr:ext cx="469744" cy="259045"/>
    <xdr:sp macro="" textlink="">
      <xdr:nvSpPr>
        <xdr:cNvPr id="936" name="n_1mainValue【庁舎】&#10;一人当たり面積">
          <a:extLst>
            <a:ext uri="{FF2B5EF4-FFF2-40B4-BE49-F238E27FC236}">
              <a16:creationId xmlns:a16="http://schemas.microsoft.com/office/drawing/2014/main" id="{00000000-0008-0000-0200-0000A8030000}"/>
            </a:ext>
          </a:extLst>
        </xdr:cNvPr>
        <xdr:cNvSpPr txBox="1"/>
      </xdr:nvSpPr>
      <xdr:spPr>
        <a:xfrm>
          <a:off x="210757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113555</xdr:rowOff>
    </xdr:from>
    <xdr:ext cx="469744" cy="259045"/>
    <xdr:sp macro="" textlink="">
      <xdr:nvSpPr>
        <xdr:cNvPr id="937" name="n_2mainValue【庁舎】&#10;一人当たり面積">
          <a:extLst>
            <a:ext uri="{FF2B5EF4-FFF2-40B4-BE49-F238E27FC236}">
              <a16:creationId xmlns:a16="http://schemas.microsoft.com/office/drawing/2014/main" id="{00000000-0008-0000-0200-0000A9030000}"/>
            </a:ext>
          </a:extLst>
        </xdr:cNvPr>
        <xdr:cNvSpPr txBox="1"/>
      </xdr:nvSpPr>
      <xdr:spPr>
        <a:xfrm>
          <a:off x="20199427" y="1845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113555</xdr:rowOff>
    </xdr:from>
    <xdr:ext cx="469744" cy="259045"/>
    <xdr:sp macro="" textlink="">
      <xdr:nvSpPr>
        <xdr:cNvPr id="938" name="n_3mainValue【庁舎】&#10;一人当たり面積">
          <a:extLst>
            <a:ext uri="{FF2B5EF4-FFF2-40B4-BE49-F238E27FC236}">
              <a16:creationId xmlns:a16="http://schemas.microsoft.com/office/drawing/2014/main" id="{00000000-0008-0000-0200-0000AA030000}"/>
            </a:ext>
          </a:extLst>
        </xdr:cNvPr>
        <xdr:cNvSpPr txBox="1"/>
      </xdr:nvSpPr>
      <xdr:spPr>
        <a:xfrm>
          <a:off x="19310427" y="1845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111269</xdr:rowOff>
    </xdr:from>
    <xdr:ext cx="469744" cy="259045"/>
    <xdr:sp macro="" textlink="">
      <xdr:nvSpPr>
        <xdr:cNvPr id="939" name="n_4mainValue【庁舎】&#10;一人当たり面積">
          <a:extLst>
            <a:ext uri="{FF2B5EF4-FFF2-40B4-BE49-F238E27FC236}">
              <a16:creationId xmlns:a16="http://schemas.microsoft.com/office/drawing/2014/main" id="{00000000-0008-0000-0200-0000AB030000}"/>
            </a:ext>
          </a:extLst>
        </xdr:cNvPr>
        <xdr:cNvSpPr txBox="1"/>
      </xdr:nvSpPr>
      <xdr:spPr>
        <a:xfrm>
          <a:off x="184214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0" name="正方形/長方形 939">
          <a:extLst>
            <a:ext uri="{FF2B5EF4-FFF2-40B4-BE49-F238E27FC236}">
              <a16:creationId xmlns:a16="http://schemas.microsoft.com/office/drawing/2014/main" id="{00000000-0008-0000-0200-0000A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1" name="正方形/長方形 940">
          <a:extLst>
            <a:ext uri="{FF2B5EF4-FFF2-40B4-BE49-F238E27FC236}">
              <a16:creationId xmlns:a16="http://schemas.microsoft.com/office/drawing/2014/main" id="{00000000-0008-0000-0200-0000A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2" name="テキスト ボックス 941">
          <a:extLst>
            <a:ext uri="{FF2B5EF4-FFF2-40B4-BE49-F238E27FC236}">
              <a16:creationId xmlns:a16="http://schemas.microsoft.com/office/drawing/2014/main" id="{00000000-0008-0000-0200-0000A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一般廃棄物処理施設を除く施設類型においては有形固定資産減価償却率が類似団体内平均値と同水準あるいは高い水準にある。福祉施設については、学校施設跡地から福祉施設への転用などによ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年度にかけて計画的に大規模な修繕等を実施していることから、一人当たり面積は比較的高くなっており、有形固定資産減価償却率も類似団体内平均値とほぼ同水準にある。一方、庁舎については、建設から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年余りが経過し老朽化が進んでいるため有形固定資産減価償却率は類似団体の中では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番目に高く、全国平均や大阪府平均と比べても非常に高い水準のまま推移している。今後は、令和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機構改革により立ち上げた行政サービス向上室を中心に、現庁舎の課題を踏まえた将来のまちのあり方・市庁舎の機能について総合的・長期的視点から検討を行い、費用対効果を勘案しながら庁舎整備事業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119,452
116,588
18.27
61,797,678
60,587,115
1,087,365
24,749,858
34,532,788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市税収入が低水準で推移していることに加え、社会保障経費が増加し続けていることから、平成</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21</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年度以降は低下</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又は</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横ばいで推移している。</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固定資産</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税</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（家屋・償却資産）</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により分子である基準財政収入額が増加したが、社会福祉費や高齢者保健福祉費の増加により分母である基準財政需要額も増加したため、財政力指数は前年度</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と同じ</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0.75</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今後も、少子高齢化に伴い納税義務者数が減少する</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ため</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、市税収入の大幅な増加は見込めないが、平成</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年度に制定した行政経営改革指針に沿って、人口流入や企業誘致に取り組み、自主財源の確保に努めるとともに、事業の選択と集中を基本とした財政運営を推進することで、財政基盤の強化を図っていく。</a:t>
          </a:r>
          <a:endParaRPr kumimoji="0"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42635</xdr:rowOff>
    </xdr:from>
    <xdr:to>
      <xdr:col>23</xdr:col>
      <xdr:colOff>133350</xdr:colOff>
      <xdr:row>42</xdr:row>
      <xdr:rowOff>42635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435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42635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135362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163285</xdr:rowOff>
    </xdr:from>
    <xdr:to>
      <xdr:col>19</xdr:col>
      <xdr:colOff>184150</xdr:colOff>
      <xdr:row>42</xdr:row>
      <xdr:rowOff>93435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78212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7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70">
              <a:solidFill>
                <a:srgbClr val="000000"/>
              </a:solidFill>
              <a:effectLst/>
              <a:latin typeface="ＭＳ ゴシック" panose="020B0609070205080204" pitchFamily="49" charset="-128"/>
              <a:ea typeface="ＭＳ ゴシック" panose="020B0609070205080204" pitchFamily="49" charset="-128"/>
              <a:cs typeface="+mn-cs"/>
            </a:rPr>
            <a:t>　類似団体内平均値と比較して高い値で推移しているが、これは扶助費の比率が高いことが主な要因となっている。令和</a:t>
          </a:r>
          <a:r>
            <a:rPr kumimoji="1" lang="en-US" altLang="ja-JP" sz="97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ja-JP" sz="970">
              <a:solidFill>
                <a:srgbClr val="000000"/>
              </a:solidFill>
              <a:effectLst/>
              <a:latin typeface="ＭＳ ゴシック" panose="020B0609070205080204" pitchFamily="49" charset="-128"/>
              <a:ea typeface="ＭＳ ゴシック" panose="020B0609070205080204" pitchFamily="49" charset="-128"/>
              <a:cs typeface="+mn-cs"/>
            </a:rPr>
            <a:t>年度では、分子となる経常経費充当一般財源等は</a:t>
          </a:r>
          <a:r>
            <a:rPr kumimoji="1" lang="ja-JP" altLang="en-US" sz="970">
              <a:solidFill>
                <a:srgbClr val="000000"/>
              </a:solidFill>
              <a:effectLst/>
              <a:latin typeface="ＭＳ ゴシック" panose="020B0609070205080204" pitchFamily="49" charset="-128"/>
              <a:ea typeface="ＭＳ ゴシック" panose="020B0609070205080204" pitchFamily="49" charset="-128"/>
              <a:cs typeface="+mn-cs"/>
            </a:rPr>
            <a:t>大きく減少した。</a:t>
          </a:r>
          <a:r>
            <a:rPr kumimoji="1" lang="ja-JP" altLang="ja-JP" sz="970">
              <a:solidFill>
                <a:srgbClr val="000000"/>
              </a:solidFill>
              <a:effectLst/>
              <a:latin typeface="ＭＳ ゴシック" panose="020B0609070205080204" pitchFamily="49" charset="-128"/>
              <a:ea typeface="ＭＳ ゴシック" panose="020B0609070205080204" pitchFamily="49" charset="-128"/>
              <a:cs typeface="+mn-cs"/>
            </a:rPr>
            <a:t>公債費</a:t>
          </a:r>
          <a:r>
            <a:rPr kumimoji="1" lang="ja-JP" altLang="en-US" sz="970">
              <a:solidFill>
                <a:srgbClr val="000000"/>
              </a:solidFill>
              <a:effectLst/>
              <a:latin typeface="ＭＳ ゴシック" panose="020B0609070205080204" pitchFamily="49" charset="-128"/>
              <a:ea typeface="ＭＳ ゴシック" panose="020B0609070205080204" pitchFamily="49" charset="-128"/>
              <a:cs typeface="+mn-cs"/>
            </a:rPr>
            <a:t>は、</a:t>
          </a:r>
          <a:r>
            <a:rPr kumimoji="1" lang="en-US" altLang="ja-JP" sz="970">
              <a:solidFill>
                <a:srgbClr val="000000"/>
              </a:solidFill>
              <a:effectLst/>
              <a:latin typeface="ＭＳ ゴシック" panose="020B0609070205080204" pitchFamily="49" charset="-128"/>
              <a:ea typeface="ＭＳ ゴシック" panose="020B0609070205080204" pitchFamily="49" charset="-128"/>
              <a:cs typeface="+mn-cs"/>
            </a:rPr>
            <a:t>10</a:t>
          </a:r>
          <a:r>
            <a:rPr kumimoji="1" lang="ja-JP" altLang="ja-JP" sz="970">
              <a:solidFill>
                <a:srgbClr val="000000"/>
              </a:solidFill>
              <a:effectLst/>
              <a:latin typeface="ＭＳ ゴシック" panose="020B0609070205080204" pitchFamily="49" charset="-128"/>
              <a:ea typeface="ＭＳ ゴシック" panose="020B0609070205080204" pitchFamily="49" charset="-128"/>
              <a:cs typeface="+mn-cs"/>
            </a:rPr>
            <a:t>年後利率見直しの際、借換えを行わ</a:t>
          </a:r>
          <a:r>
            <a:rPr kumimoji="1" lang="ja-JP" altLang="en-US" sz="970">
              <a:solidFill>
                <a:srgbClr val="000000"/>
              </a:solidFill>
              <a:effectLst/>
              <a:latin typeface="ＭＳ ゴシック" panose="020B0609070205080204" pitchFamily="49" charset="-128"/>
              <a:ea typeface="ＭＳ ゴシック" panose="020B0609070205080204" pitchFamily="49" charset="-128"/>
              <a:cs typeface="+mn-cs"/>
            </a:rPr>
            <a:t>ず一括償還した令和元年度と比較して減少した。</a:t>
          </a:r>
          <a:r>
            <a:rPr kumimoji="1" lang="ja-JP" altLang="ja-JP" sz="970">
              <a:solidFill>
                <a:srgbClr val="000000"/>
              </a:solidFill>
              <a:effectLst/>
              <a:latin typeface="ＭＳ ゴシック" panose="020B0609070205080204" pitchFamily="49" charset="-128"/>
              <a:ea typeface="ＭＳ ゴシック" panose="020B0609070205080204" pitchFamily="49" charset="-128"/>
              <a:cs typeface="+mn-cs"/>
            </a:rPr>
            <a:t>また投資及び出資金・貸付金においても、公債費と同様の理由により下水道事業への出資金が</a:t>
          </a:r>
          <a:r>
            <a:rPr kumimoji="1" lang="ja-JP" altLang="en-US" sz="970">
              <a:solidFill>
                <a:srgbClr val="000000"/>
              </a:solidFill>
              <a:effectLst/>
              <a:latin typeface="ＭＳ ゴシック" panose="020B0609070205080204" pitchFamily="49" charset="-128"/>
              <a:ea typeface="ＭＳ ゴシック" panose="020B0609070205080204" pitchFamily="49" charset="-128"/>
              <a:cs typeface="+mn-cs"/>
            </a:rPr>
            <a:t>減少</a:t>
          </a:r>
          <a:r>
            <a:rPr kumimoji="1" lang="ja-JP" altLang="ja-JP" sz="970">
              <a:solidFill>
                <a:srgbClr val="000000"/>
              </a:solidFill>
              <a:effectLst/>
              <a:latin typeface="ＭＳ ゴシック" panose="020B0609070205080204" pitchFamily="49" charset="-128"/>
              <a:ea typeface="ＭＳ ゴシック" panose="020B0609070205080204" pitchFamily="49" charset="-128"/>
              <a:cs typeface="+mn-cs"/>
            </a:rPr>
            <a:t>した。</a:t>
          </a:r>
          <a:endParaRPr lang="ja-JP" altLang="ja-JP" sz="97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970">
              <a:solidFill>
                <a:srgbClr val="000000"/>
              </a:solidFill>
              <a:effectLst/>
              <a:latin typeface="ＭＳ ゴシック" panose="020B0609070205080204" pitchFamily="49" charset="-128"/>
              <a:ea typeface="ＭＳ ゴシック" panose="020B0609070205080204" pitchFamily="49" charset="-128"/>
              <a:cs typeface="+mn-cs"/>
            </a:rPr>
            <a:t>　分母となる経常一般財源等は、</a:t>
          </a:r>
          <a:r>
            <a:rPr kumimoji="1" lang="ja-JP" altLang="en-US" sz="970">
              <a:solidFill>
                <a:srgbClr val="000000"/>
              </a:solidFill>
              <a:effectLst/>
              <a:latin typeface="ＭＳ ゴシック" panose="020B0609070205080204" pitchFamily="49" charset="-128"/>
              <a:ea typeface="ＭＳ ゴシック" panose="020B0609070205080204" pitchFamily="49" charset="-128"/>
              <a:cs typeface="+mn-cs"/>
            </a:rPr>
            <a:t>市税（主に法人市民税）が減少したものの地方消費税交付金や法人事業税交付金</a:t>
          </a:r>
          <a:r>
            <a:rPr kumimoji="1" lang="ja-JP" altLang="ja-JP" sz="970">
              <a:solidFill>
                <a:srgbClr val="000000"/>
              </a:solidFill>
              <a:effectLst/>
              <a:latin typeface="ＭＳ ゴシック" panose="020B0609070205080204" pitchFamily="49" charset="-128"/>
              <a:ea typeface="ＭＳ ゴシック" panose="020B0609070205080204" pitchFamily="49" charset="-128"/>
              <a:cs typeface="+mn-cs"/>
            </a:rPr>
            <a:t>などが増加した</a:t>
          </a:r>
          <a:r>
            <a:rPr kumimoji="1" lang="ja-JP" altLang="en-US" sz="970">
              <a:solidFill>
                <a:srgbClr val="000000"/>
              </a:solidFill>
              <a:effectLst/>
              <a:latin typeface="ＭＳ ゴシック" panose="020B0609070205080204" pitchFamily="49" charset="-128"/>
              <a:ea typeface="ＭＳ ゴシック" panose="020B0609070205080204" pitchFamily="49" charset="-128"/>
              <a:cs typeface="+mn-cs"/>
            </a:rPr>
            <a:t>ため全体としては増加した。</a:t>
          </a:r>
          <a:r>
            <a:rPr kumimoji="1" lang="en-US" altLang="ja-JP" sz="970">
              <a:solidFill>
                <a:srgbClr val="000000"/>
              </a:solidFill>
              <a:effectLst/>
              <a:latin typeface="ＭＳ ゴシック" panose="020B0609070205080204" pitchFamily="49" charset="-128"/>
              <a:ea typeface="ＭＳ ゴシック" panose="020B0609070205080204" pitchFamily="49" charset="-128"/>
              <a:cs typeface="+mn-cs"/>
            </a:rPr>
            <a:t/>
          </a:r>
          <a:br>
            <a:rPr kumimoji="1" lang="en-US" altLang="ja-JP" sz="970">
              <a:solidFill>
                <a:srgbClr val="000000"/>
              </a:solidFill>
              <a:effectLst/>
              <a:latin typeface="ＭＳ ゴシック" panose="020B0609070205080204" pitchFamily="49" charset="-128"/>
              <a:ea typeface="ＭＳ ゴシック" panose="020B0609070205080204" pitchFamily="49" charset="-128"/>
              <a:cs typeface="+mn-cs"/>
            </a:rPr>
          </a:br>
          <a:r>
            <a:rPr kumimoji="1" lang="ja-JP" altLang="en-US" sz="970">
              <a:solidFill>
                <a:srgbClr val="000000"/>
              </a:solidFill>
              <a:effectLst/>
              <a:latin typeface="ＭＳ ゴシック" panose="020B0609070205080204" pitchFamily="49" charset="-128"/>
              <a:ea typeface="ＭＳ ゴシック" panose="020B0609070205080204" pitchFamily="49" charset="-128"/>
              <a:cs typeface="+mn-cs"/>
            </a:rPr>
            <a:t>　以上のことから</a:t>
          </a:r>
          <a:r>
            <a:rPr kumimoji="1" lang="ja-JP" altLang="ja-JP" sz="970">
              <a:solidFill>
                <a:srgbClr val="000000"/>
              </a:solidFill>
              <a:effectLst/>
              <a:latin typeface="ＭＳ ゴシック" panose="020B0609070205080204" pitchFamily="49" charset="-128"/>
              <a:ea typeface="ＭＳ ゴシック" panose="020B0609070205080204" pitchFamily="49" charset="-128"/>
              <a:cs typeface="+mn-cs"/>
            </a:rPr>
            <a:t>、経常収支比率は前年度比で</a:t>
          </a:r>
          <a:r>
            <a:rPr kumimoji="1" lang="en-US" altLang="ja-JP" sz="970">
              <a:solidFill>
                <a:srgbClr val="000000"/>
              </a:solidFill>
              <a:effectLst/>
              <a:latin typeface="ＭＳ ゴシック" panose="020B0609070205080204" pitchFamily="49" charset="-128"/>
              <a:ea typeface="ＭＳ ゴシック" panose="020B0609070205080204" pitchFamily="49" charset="-128"/>
              <a:cs typeface="+mn-cs"/>
            </a:rPr>
            <a:t>4.1</a:t>
          </a:r>
          <a:r>
            <a:rPr kumimoji="1" lang="ja-JP" altLang="ja-JP" sz="970">
              <a:solidFill>
                <a:srgbClr val="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970">
              <a:solidFill>
                <a:srgbClr val="000000"/>
              </a:solidFill>
              <a:effectLst/>
              <a:latin typeface="ＭＳ ゴシック" panose="020B0609070205080204" pitchFamily="49" charset="-128"/>
              <a:ea typeface="ＭＳ ゴシック" panose="020B0609070205080204" pitchFamily="49" charset="-128"/>
              <a:cs typeface="+mn-cs"/>
            </a:rPr>
            <a:t>改善</a:t>
          </a:r>
          <a:r>
            <a:rPr kumimoji="1" lang="ja-JP" altLang="ja-JP" sz="970">
              <a:solidFill>
                <a:srgbClr val="000000"/>
              </a:solidFill>
              <a:effectLst/>
              <a:latin typeface="ＭＳ ゴシック" panose="020B0609070205080204" pitchFamily="49" charset="-128"/>
              <a:ea typeface="ＭＳ ゴシック" panose="020B0609070205080204" pitchFamily="49" charset="-128"/>
              <a:cs typeface="+mn-cs"/>
            </a:rPr>
            <a:t>し</a:t>
          </a:r>
          <a:r>
            <a:rPr kumimoji="1" lang="en-US" altLang="ja-JP" sz="970">
              <a:solidFill>
                <a:srgbClr val="000000"/>
              </a:solidFill>
              <a:effectLst/>
              <a:latin typeface="ＭＳ ゴシック" panose="020B0609070205080204" pitchFamily="49" charset="-128"/>
              <a:ea typeface="ＭＳ ゴシック" panose="020B0609070205080204" pitchFamily="49" charset="-128"/>
              <a:cs typeface="+mn-cs"/>
            </a:rPr>
            <a:t>99.0</a:t>
          </a:r>
          <a:r>
            <a:rPr kumimoji="1" lang="ja-JP" altLang="en-US" sz="970">
              <a:solidFill>
                <a:srgbClr val="000000"/>
              </a:solidFill>
              <a:effectLst/>
              <a:latin typeface="ＭＳ ゴシック" panose="020B0609070205080204" pitchFamily="49" charset="-128"/>
              <a:ea typeface="ＭＳ ゴシック" panose="020B0609070205080204" pitchFamily="49" charset="-128"/>
              <a:cs typeface="+mn-cs"/>
            </a:rPr>
            <a:t>％となっ</a:t>
          </a:r>
          <a:r>
            <a:rPr kumimoji="1" lang="ja-JP" altLang="ja-JP" sz="970">
              <a:solidFill>
                <a:srgbClr val="000000"/>
              </a:solidFill>
              <a:effectLst/>
              <a:latin typeface="ＭＳ ゴシック" panose="020B0609070205080204" pitchFamily="49" charset="-128"/>
              <a:ea typeface="ＭＳ ゴシック" panose="020B0609070205080204" pitchFamily="49" charset="-128"/>
              <a:cs typeface="+mn-cs"/>
            </a:rPr>
            <a:t>た。</a:t>
          </a:r>
          <a:endParaRPr lang="ja-JP" altLang="ja-JP" sz="97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64</xdr:row>
      <xdr:rowOff>53848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43490"/>
          <a:ext cx="0" cy="883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25925</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099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53848</xdr:rowOff>
    </xdr:from>
    <xdr:to>
      <xdr:col>24</xdr:col>
      <xdr:colOff>12700</xdr:colOff>
      <xdr:row>64</xdr:row>
      <xdr:rowOff>53848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02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65</xdr:row>
      <xdr:rowOff>41656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988040"/>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128541</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415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112014</xdr:rowOff>
    </xdr:from>
    <xdr:to>
      <xdr:col>23</xdr:col>
      <xdr:colOff>184150</xdr:colOff>
      <xdr:row>62</xdr:row>
      <xdr:rowOff>42164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57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143256</xdr:rowOff>
    </xdr:from>
    <xdr:to>
      <xdr:col>19</xdr:col>
      <xdr:colOff>133350</xdr:colOff>
      <xdr:row>65</xdr:row>
      <xdr:rowOff>41656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94460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97536</xdr:rowOff>
    </xdr:from>
    <xdr:to>
      <xdr:col>19</xdr:col>
      <xdr:colOff>184150</xdr:colOff>
      <xdr:row>62</xdr:row>
      <xdr:rowOff>27686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37863</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32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143256</xdr:rowOff>
    </xdr:from>
    <xdr:to>
      <xdr:col>15</xdr:col>
      <xdr:colOff>82550</xdr:colOff>
      <xdr:row>64</xdr:row>
      <xdr:rowOff>5588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94460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25146</xdr:rowOff>
    </xdr:from>
    <xdr:to>
      <xdr:col>15</xdr:col>
      <xdr:colOff>133350</xdr:colOff>
      <xdr:row>61</xdr:row>
      <xdr:rowOff>126746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136923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5588</xdr:rowOff>
    </xdr:from>
    <xdr:to>
      <xdr:col>11</xdr:col>
      <xdr:colOff>31750</xdr:colOff>
      <xdr:row>64</xdr:row>
      <xdr:rowOff>164846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97838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39624</xdr:rowOff>
    </xdr:from>
    <xdr:to>
      <xdr:col>11</xdr:col>
      <xdr:colOff>82550</xdr:colOff>
      <xdr:row>61</xdr:row>
      <xdr:rowOff>141224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151401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63754</xdr:rowOff>
    </xdr:from>
    <xdr:to>
      <xdr:col>7</xdr:col>
      <xdr:colOff>31750</xdr:colOff>
      <xdr:row>61</xdr:row>
      <xdr:rowOff>165354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4081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31767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3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162306</xdr:rowOff>
    </xdr:from>
    <xdr:to>
      <xdr:col>19</xdr:col>
      <xdr:colOff>184150</xdr:colOff>
      <xdr:row>65</xdr:row>
      <xdr:rowOff>92456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77233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221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92456</xdr:rowOff>
    </xdr:from>
    <xdr:to>
      <xdr:col>15</xdr:col>
      <xdr:colOff>133350</xdr:colOff>
      <xdr:row>64</xdr:row>
      <xdr:rowOff>22606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7383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126238</xdr:rowOff>
    </xdr:from>
    <xdr:to>
      <xdr:col>11</xdr:col>
      <xdr:colOff>82550</xdr:colOff>
      <xdr:row>64</xdr:row>
      <xdr:rowOff>56388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41165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114046</xdr:rowOff>
    </xdr:from>
    <xdr:to>
      <xdr:col>7</xdr:col>
      <xdr:colOff>31750</xdr:colOff>
      <xdr:row>65</xdr:row>
      <xdr:rowOff>44196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28973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[119,817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　人</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口が減少傾向にある中、類似団体内平均値や大阪府平均を下回る水準で推移しているのは、これまで行ってきた指定管理者制度の導入、事務事業の民間委託等の行財政改革や</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消防広域化などによって職員数を削減してきたことによる人件費の大幅な減少が主な要因である。</a:t>
          </a:r>
          <a:endParaRPr lang="ja-JP" altLang="ja-JP" sz="10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　令和</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年度では、</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会計年度任用職員報酬や</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GIGA</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スクールの推進に係る事業費、</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ふるさと納税寄付金の増加に伴う事務費の増加により、人口</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1</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人あたりの決算額は増加した。</a:t>
          </a:r>
          <a:endParaRPr lang="ja-JP" altLang="ja-JP" sz="10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　今後も委託料などの物件費や、公共施設の老朽化等に対応するための維持補修費の増加が見込まれるが、事務の優先順位の確立</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や</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ICT</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RPA</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AI</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の活用によ</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る</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DX</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の推進などにより、</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事務の効率化や施策の重点化・平準化を図るほか、事務事業のアウトソーシングを推進することで、より効率的な行財政運営に努めていく。</a:t>
          </a:r>
          <a:endParaRPr lang="ja-JP" altLang="ja-JP" sz="10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121758</xdr:rowOff>
    </xdr:from>
    <xdr:to>
      <xdr:col>23</xdr:col>
      <xdr:colOff>133350</xdr:colOff>
      <xdr:row>88</xdr:row>
      <xdr:rowOff>160155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666308"/>
          <a:ext cx="0" cy="1581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132232</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1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187,292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160155</xdr:rowOff>
    </xdr:from>
    <xdr:to>
      <xdr:col>24</xdr:col>
      <xdr:colOff>12700</xdr:colOff>
      <xdr:row>88</xdr:row>
      <xdr:rowOff>160155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4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36685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121758</xdr:rowOff>
    </xdr:from>
    <xdr:to>
      <xdr:col>24</xdr:col>
      <xdr:colOff>12700</xdr:colOff>
      <xdr:row>79</xdr:row>
      <xdr:rowOff>121758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666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140177</xdr:rowOff>
    </xdr:from>
    <xdr:to>
      <xdr:col>23</xdr:col>
      <xdr:colOff>133350</xdr:colOff>
      <xdr:row>82</xdr:row>
      <xdr:rowOff>25874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856177"/>
          <a:ext cx="838200" cy="22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22851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817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50774</xdr:rowOff>
    </xdr:from>
    <xdr:to>
      <xdr:col>23</xdr:col>
      <xdr:colOff>184150</xdr:colOff>
      <xdr:row>82</xdr:row>
      <xdr:rowOff>152374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24836</xdr:rowOff>
    </xdr:from>
    <xdr:to>
      <xdr:col>19</xdr:col>
      <xdr:colOff>133350</xdr:colOff>
      <xdr:row>80</xdr:row>
      <xdr:rowOff>140177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740836"/>
          <a:ext cx="889000" cy="11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102298</xdr:rowOff>
    </xdr:from>
    <xdr:to>
      <xdr:col>19</xdr:col>
      <xdr:colOff>184150</xdr:colOff>
      <xdr:row>82</xdr:row>
      <xdr:rowOff>32448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17225</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76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146715</xdr:rowOff>
    </xdr:from>
    <xdr:to>
      <xdr:col>15</xdr:col>
      <xdr:colOff>82550</xdr:colOff>
      <xdr:row>80</xdr:row>
      <xdr:rowOff>24836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691265"/>
          <a:ext cx="889000" cy="4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31855</xdr:rowOff>
    </xdr:from>
    <xdr:to>
      <xdr:col>15</xdr:col>
      <xdr:colOff>133350</xdr:colOff>
      <xdr:row>81</xdr:row>
      <xdr:rowOff>133455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118232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114106</xdr:rowOff>
    </xdr:from>
    <xdr:to>
      <xdr:col>11</xdr:col>
      <xdr:colOff>31750</xdr:colOff>
      <xdr:row>79</xdr:row>
      <xdr:rowOff>146715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658656"/>
          <a:ext cx="889000" cy="3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14275</xdr:rowOff>
    </xdr:from>
    <xdr:to>
      <xdr:col>11</xdr:col>
      <xdr:colOff>82550</xdr:colOff>
      <xdr:row>81</xdr:row>
      <xdr:rowOff>115875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100652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8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20704</xdr:rowOff>
    </xdr:from>
    <xdr:to>
      <xdr:col>7</xdr:col>
      <xdr:colOff>31750</xdr:colOff>
      <xdr:row>81</xdr:row>
      <xdr:rowOff>122304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107081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9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146524</xdr:rowOff>
    </xdr:from>
    <xdr:to>
      <xdr:col>23</xdr:col>
      <xdr:colOff>184150</xdr:colOff>
      <xdr:row>82</xdr:row>
      <xdr:rowOff>76674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163051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79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89377</xdr:rowOff>
    </xdr:from>
    <xdr:to>
      <xdr:col>19</xdr:col>
      <xdr:colOff>184150</xdr:colOff>
      <xdr:row>81</xdr:row>
      <xdr:rowOff>19527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0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29704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574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145486</xdr:rowOff>
    </xdr:from>
    <xdr:to>
      <xdr:col>15</xdr:col>
      <xdr:colOff>133350</xdr:colOff>
      <xdr:row>80</xdr:row>
      <xdr:rowOff>75636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69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85813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45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95915</xdr:rowOff>
    </xdr:from>
    <xdr:to>
      <xdr:col>11</xdr:col>
      <xdr:colOff>82550</xdr:colOff>
      <xdr:row>80</xdr:row>
      <xdr:rowOff>26065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64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36242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40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63306</xdr:rowOff>
    </xdr:from>
    <xdr:to>
      <xdr:col>7</xdr:col>
      <xdr:colOff>31750</xdr:colOff>
      <xdr:row>79</xdr:row>
      <xdr:rowOff>164906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60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3633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37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年度より経験年数階層の分布変動のため、全国平均や大阪府平均を下回る水準となっており、今後も各種手当の見直しなどの給与抑制措置により、給与の適正化に努めていく。</a:t>
          </a:r>
          <a:endParaRPr kumimoji="0"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118111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111761</xdr:rowOff>
    </xdr:from>
    <xdr:to>
      <xdr:col>81</xdr:col>
      <xdr:colOff>44450</xdr:colOff>
      <xdr:row>82</xdr:row>
      <xdr:rowOff>135889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170661"/>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111761</xdr:rowOff>
    </xdr:from>
    <xdr:to>
      <xdr:col>77</xdr:col>
      <xdr:colOff>44450</xdr:colOff>
      <xdr:row>83</xdr:row>
      <xdr:rowOff>60961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17066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64788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135889</xdr:rowOff>
    </xdr:from>
    <xdr:to>
      <xdr:col>72</xdr:col>
      <xdr:colOff>203200</xdr:colOff>
      <xdr:row>83</xdr:row>
      <xdr:rowOff>60961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19478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135889</xdr:rowOff>
    </xdr:from>
    <xdr:to>
      <xdr:col>68</xdr:col>
      <xdr:colOff>152400</xdr:colOff>
      <xdr:row>82</xdr:row>
      <xdr:rowOff>135889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194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64788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85089</xdr:rowOff>
    </xdr:from>
    <xdr:to>
      <xdr:col>81</xdr:col>
      <xdr:colOff>95250</xdr:colOff>
      <xdr:row>83</xdr:row>
      <xdr:rowOff>15239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1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101616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98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60961</xdr:rowOff>
    </xdr:from>
    <xdr:to>
      <xdr:col>77</xdr:col>
      <xdr:colOff>95250</xdr:colOff>
      <xdr:row>82</xdr:row>
      <xdr:rowOff>162561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1288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888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10161</xdr:rowOff>
    </xdr:from>
    <xdr:to>
      <xdr:col>73</xdr:col>
      <xdr:colOff>44450</xdr:colOff>
      <xdr:row>83</xdr:row>
      <xdr:rowOff>111761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121938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85089</xdr:rowOff>
    </xdr:from>
    <xdr:to>
      <xdr:col>68</xdr:col>
      <xdr:colOff>203200</xdr:colOff>
      <xdr:row>83</xdr:row>
      <xdr:rowOff>15239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1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25416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85089</xdr:rowOff>
    </xdr:from>
    <xdr:to>
      <xdr:col>64</xdr:col>
      <xdr:colOff>152400</xdr:colOff>
      <xdr:row>83</xdr:row>
      <xdr:rowOff>15239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1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25416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[4.60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全国平均や大阪府平均を大きく下回っており、類似団体内平均値と比較しても少なくなっている。行財政改革プラン</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Ⅱ</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（計画期間：平成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22</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年度）の目標値を上回るペースで職員の削減が進んできた</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結果であり、</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今後も引き続き、定員管理の適正化に努めていく。</a:t>
          </a:r>
          <a:endParaRPr kumimoji="0"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100330</xdr:rowOff>
    </xdr:from>
    <xdr:to>
      <xdr:col>81</xdr:col>
      <xdr:colOff>44450</xdr:colOff>
      <xdr:row>66</xdr:row>
      <xdr:rowOff>147701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21588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119778</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3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147701</xdr:rowOff>
    </xdr:from>
    <xdr:to>
      <xdr:col>81</xdr:col>
      <xdr:colOff>133350</xdr:colOff>
      <xdr:row>66</xdr:row>
      <xdr:rowOff>147701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6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15257</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100330</xdr:rowOff>
    </xdr:from>
    <xdr:to>
      <xdr:col>81</xdr:col>
      <xdr:colOff>133350</xdr:colOff>
      <xdr:row>59</xdr:row>
      <xdr:rowOff>100330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83439</xdr:rowOff>
    </xdr:from>
    <xdr:to>
      <xdr:col>81</xdr:col>
      <xdr:colOff>44450</xdr:colOff>
      <xdr:row>59</xdr:row>
      <xdr:rowOff>100330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198989"/>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149242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0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52070</xdr:rowOff>
    </xdr:from>
    <xdr:to>
      <xdr:col>77</xdr:col>
      <xdr:colOff>44450</xdr:colOff>
      <xdr:row>59</xdr:row>
      <xdr:rowOff>83439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167620"/>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32258</xdr:rowOff>
    </xdr:from>
    <xdr:to>
      <xdr:col>77</xdr:col>
      <xdr:colOff>95250</xdr:colOff>
      <xdr:row>62</xdr:row>
      <xdr:rowOff>133858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118635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52070</xdr:rowOff>
    </xdr:from>
    <xdr:to>
      <xdr:col>72</xdr:col>
      <xdr:colOff>203200</xdr:colOff>
      <xdr:row>59</xdr:row>
      <xdr:rowOff>71374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1676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167513</xdr:rowOff>
    </xdr:from>
    <xdr:to>
      <xdr:col>73</xdr:col>
      <xdr:colOff>44450</xdr:colOff>
      <xdr:row>62</xdr:row>
      <xdr:rowOff>97663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82440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52070</xdr:rowOff>
    </xdr:from>
    <xdr:to>
      <xdr:col>68</xdr:col>
      <xdr:colOff>152400</xdr:colOff>
      <xdr:row>59</xdr:row>
      <xdr:rowOff>71374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1676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169926</xdr:rowOff>
    </xdr:from>
    <xdr:to>
      <xdr:col>68</xdr:col>
      <xdr:colOff>203200</xdr:colOff>
      <xdr:row>62</xdr:row>
      <xdr:rowOff>100076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84853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12954</xdr:rowOff>
    </xdr:from>
    <xdr:to>
      <xdr:col>64</xdr:col>
      <xdr:colOff>152400</xdr:colOff>
      <xdr:row>62</xdr:row>
      <xdr:rowOff>114554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99331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49530</xdr:rowOff>
    </xdr:from>
    <xdr:to>
      <xdr:col>81</xdr:col>
      <xdr:colOff>95250</xdr:colOff>
      <xdr:row>59</xdr:row>
      <xdr:rowOff>151130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142257</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08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32639</xdr:rowOff>
    </xdr:from>
    <xdr:to>
      <xdr:col>77</xdr:col>
      <xdr:colOff>95250</xdr:colOff>
      <xdr:row>59</xdr:row>
      <xdr:rowOff>134239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14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144416</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91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1270</xdr:rowOff>
    </xdr:from>
    <xdr:to>
      <xdr:col>73</xdr:col>
      <xdr:colOff>44450</xdr:colOff>
      <xdr:row>59</xdr:row>
      <xdr:rowOff>102870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113047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20574</xdr:rowOff>
    </xdr:from>
    <xdr:to>
      <xdr:col>68</xdr:col>
      <xdr:colOff>203200</xdr:colOff>
      <xdr:row>59</xdr:row>
      <xdr:rowOff>122174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1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132351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90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1270</xdr:rowOff>
    </xdr:from>
    <xdr:to>
      <xdr:col>64</xdr:col>
      <xdr:colOff>152400</xdr:colOff>
      <xdr:row>59</xdr:row>
      <xdr:rowOff>102870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113047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類似団体内平均値より低い水準で推移して</a:t>
          </a: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きた</a:t>
          </a:r>
          <a:r>
            <a:rPr kumimoji="1" lang="ja-JP"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ものの、近年は上昇傾向にある。分子</a:t>
          </a: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の一部である元利償還金</a:t>
          </a:r>
          <a:r>
            <a:rPr kumimoji="1" lang="ja-JP"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については</a:t>
          </a: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、令和元年度決算において</a:t>
          </a:r>
          <a:r>
            <a:rPr kumimoji="1"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年後利率見直し</a:t>
          </a: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時</a:t>
          </a:r>
          <a:r>
            <a:rPr kumimoji="1" lang="ja-JP"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、借換えを行わ</a:t>
          </a: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ず一括償還したため額が大きく</a:t>
          </a:r>
          <a:r>
            <a:rPr kumimoji="1" lang="ja-JP"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したが、令和</a:t>
          </a:r>
          <a:r>
            <a:rPr kumimoji="1"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年度では減少したため、分子全体で減少した。また分母についても、標準税収入が大きく増加したことにより分母全体が増加したため</a:t>
          </a:r>
          <a:r>
            <a:rPr kumimoji="1" lang="ja-JP"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、単年度実質公債費比率は</a:t>
          </a:r>
          <a:r>
            <a:rPr kumimoji="1"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9.57</a:t>
          </a: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5.46</a:t>
          </a:r>
          <a:r>
            <a:rPr kumimoji="1" lang="ja-JP"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改善</a:t>
          </a:r>
          <a:r>
            <a:rPr kumimoji="1" lang="ja-JP"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し</a:t>
          </a:r>
          <a:r>
            <a:rPr kumimoji="1"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4.11</a:t>
          </a: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％となった。しかし令和元年度の単年度実質公債費比率の影響により</a:t>
          </a:r>
          <a:r>
            <a:rPr kumimoji="1" lang="ja-JP"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実質公債費比率（</a:t>
          </a:r>
          <a:r>
            <a:rPr kumimoji="1"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カ年平均）は前年度</a:t>
          </a: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と同値となった</a:t>
          </a:r>
          <a:r>
            <a:rPr kumimoji="1" lang="ja-JP"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今後、野崎駅・四条畷駅周辺整備事業、新庁舎整備事業などの大型事業や、インフラ施設を含めた公共施設等の老朽化対策費用等により、比率の上昇が見込まれるが</a:t>
          </a:r>
          <a:r>
            <a:rPr kumimoji="1" lang="ja-JP"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見込まれるが、「市債を財源とする事業の必要性」や「市債発行以外の財源調達の可能性」を十分に検討し、</a:t>
          </a: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適切な市債の発行に努めていく</a:t>
          </a:r>
          <a:r>
            <a:rPr kumimoji="1" lang="ja-JP"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44</xdr:row>
      <xdr:rowOff>61685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11724"/>
          <a:ext cx="0" cy="1493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149074</xdr:rowOff>
    </xdr:from>
    <xdr:to>
      <xdr:col>81</xdr:col>
      <xdr:colOff>44450</xdr:colOff>
      <xdr:row>39</xdr:row>
      <xdr:rowOff>149074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8356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171346</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51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66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136676</xdr:rowOff>
    </xdr:from>
    <xdr:to>
      <xdr:col>77</xdr:col>
      <xdr:colOff>44450</xdr:colOff>
      <xdr:row>39</xdr:row>
      <xdr:rowOff>149074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651776"/>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143328</xdr:rowOff>
    </xdr:from>
    <xdr:to>
      <xdr:col>77</xdr:col>
      <xdr:colOff>95250</xdr:colOff>
      <xdr:row>39</xdr:row>
      <xdr:rowOff>73478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83655</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79224</xdr:rowOff>
    </xdr:from>
    <xdr:to>
      <xdr:col>72</xdr:col>
      <xdr:colOff>203200</xdr:colOff>
      <xdr:row>38</xdr:row>
      <xdr:rowOff>136676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59432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131838</xdr:rowOff>
    </xdr:from>
    <xdr:to>
      <xdr:col>73</xdr:col>
      <xdr:colOff>44450</xdr:colOff>
      <xdr:row>39</xdr:row>
      <xdr:rowOff>61988</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46765</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73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56243</xdr:rowOff>
    </xdr:from>
    <xdr:to>
      <xdr:col>68</xdr:col>
      <xdr:colOff>152400</xdr:colOff>
      <xdr:row>38</xdr:row>
      <xdr:rowOff>79224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65713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166309</xdr:rowOff>
    </xdr:from>
    <xdr:to>
      <xdr:col>68</xdr:col>
      <xdr:colOff>203200</xdr:colOff>
      <xdr:row>39</xdr:row>
      <xdr:rowOff>96459</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6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81236</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76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150179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70351</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7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98274</xdr:rowOff>
    </xdr:from>
    <xdr:to>
      <xdr:col>77</xdr:col>
      <xdr:colOff>95250</xdr:colOff>
      <xdr:row>40</xdr:row>
      <xdr:rowOff>28424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13201</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871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85876</xdr:rowOff>
    </xdr:from>
    <xdr:to>
      <xdr:col>73</xdr:col>
      <xdr:colOff>44450</xdr:colOff>
      <xdr:row>39</xdr:row>
      <xdr:rowOff>16026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26203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3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28424</xdr:rowOff>
    </xdr:from>
    <xdr:to>
      <xdr:col>68</xdr:col>
      <xdr:colOff>203200</xdr:colOff>
      <xdr:row>38</xdr:row>
      <xdr:rowOff>130024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140201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31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5443</xdr:rowOff>
    </xdr:from>
    <xdr:to>
      <xdr:col>64</xdr:col>
      <xdr:colOff>152400</xdr:colOff>
      <xdr:row>38</xdr:row>
      <xdr:rowOff>107043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117220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度では、</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分子について、将来負担額の公営企業債等繰入見込額等が減少し、控除対象である充当可能財源等（充当可能基金）についても増加したため、分子全体で減少となった。</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分母について</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控除対象である算入公債費等</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が増加したものの</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、標準財政規模が</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それを上回って増加し</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たため</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分母全体では増加となった。</a:t>
          </a:r>
          <a:endPar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なお、将来負担比率の分子である</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将来負担額－充当可能財源等</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については、平成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25</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年度末の土地開発公社解散に伴う将来負担額の大幅減及び充当可能財源等の大幅増により、平成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25</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年度決算以降、充当可能財源等が将来負担額を上回るようになり、</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年度においても同様に推移している。</a:t>
          </a:r>
          <a:endParaRPr kumimoji="0"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今後も事業実施の適正化を図り、将来負担の抑制に努めていく。</a:t>
          </a:r>
          <a:endParaRPr kumimoji="0"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73435</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02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101358</xdr:rowOff>
    </xdr:from>
    <xdr:to>
      <xdr:col>81</xdr:col>
      <xdr:colOff>95250</xdr:colOff>
      <xdr:row>14</xdr:row>
      <xdr:rowOff>31508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3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39310</xdr:rowOff>
    </xdr:from>
    <xdr:to>
      <xdr:col>77</xdr:col>
      <xdr:colOff>95250</xdr:colOff>
      <xdr:row>13</xdr:row>
      <xdr:rowOff>140910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151087</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64588</xdr:rowOff>
    </xdr:from>
    <xdr:to>
      <xdr:col>73</xdr:col>
      <xdr:colOff>44450</xdr:colOff>
      <xdr:row>13</xdr:row>
      <xdr:rowOff>166188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4915</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6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100209</xdr:rowOff>
    </xdr:from>
    <xdr:to>
      <xdr:col>68</xdr:col>
      <xdr:colOff>203200</xdr:colOff>
      <xdr:row>14</xdr:row>
      <xdr:rowOff>30359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40536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108252</xdr:rowOff>
    </xdr:from>
    <xdr:to>
      <xdr:col>64</xdr:col>
      <xdr:colOff>152400</xdr:colOff>
      <xdr:row>14</xdr:row>
      <xdr:rowOff>38402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48579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119,452
116,588
18.27
61,797,678
60,587,115
1,087,365
24,749,858
34,532,788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これまで行ってきた指定管理者制度の導入、事務事業の民間委託等の行財政改革や消防の広域化などに</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より</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職員数を削減してきたことによって</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類似団体内平均値よりも低い水準での推移が続いている。</a:t>
          </a:r>
          <a:endPar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では、</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今年度より制度化された会計年度任用職員報酬及び職員給の増加等により、</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前年度から</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悪化</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し</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20.4</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％となっ</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た。</a:t>
          </a:r>
          <a:endParaRPr kumimoji="0"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今後も、引き続き職員数の適正化を図りながら、民間活力の導入と</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ICT</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RPA</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AI</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の活用による</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DX</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を推進し、</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事務の効率化を進めることで人件費総額の抑制に努めていく。</a:t>
          </a:r>
          <a:endParaRPr kumimoji="0"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120650</xdr:rowOff>
    </xdr:from>
    <xdr:to>
      <xdr:col>24</xdr:col>
      <xdr:colOff>25400</xdr:colOff>
      <xdr:row>41</xdr:row>
      <xdr:rowOff>107950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8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35577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120650</xdr:rowOff>
    </xdr:from>
    <xdr:to>
      <xdr:col>24</xdr:col>
      <xdr:colOff>114300</xdr:colOff>
      <xdr:row>33</xdr:row>
      <xdr:rowOff>120650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44450</xdr:rowOff>
    </xdr:from>
    <xdr:to>
      <xdr:col>24</xdr:col>
      <xdr:colOff>25400</xdr:colOff>
      <xdr:row>34</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023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44450</xdr:rowOff>
    </xdr:from>
    <xdr:to>
      <xdr:col>19</xdr:col>
      <xdr:colOff>187325</xdr:colOff>
      <xdr:row>33</xdr:row>
      <xdr:rowOff>82550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70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22877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82550</xdr:rowOff>
    </xdr:from>
    <xdr:to>
      <xdr:col>15</xdr:col>
      <xdr:colOff>98425</xdr:colOff>
      <xdr:row>34</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740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50800</xdr:rowOff>
    </xdr:from>
    <xdr:to>
      <xdr:col>11</xdr:col>
      <xdr:colOff>9525</xdr:colOff>
      <xdr:row>34</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8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158750</xdr:rowOff>
    </xdr:from>
    <xdr:to>
      <xdr:col>11</xdr:col>
      <xdr:colOff>60325</xdr:colOff>
      <xdr:row>36</xdr:row>
      <xdr:rowOff>88900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73677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76200</xdr:rowOff>
    </xdr:from>
    <xdr:to>
      <xdr:col>24</xdr:col>
      <xdr:colOff>76200</xdr:colOff>
      <xdr:row>35</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92727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165100</xdr:rowOff>
    </xdr:from>
    <xdr:to>
      <xdr:col>20</xdr:col>
      <xdr:colOff>38100</xdr:colOff>
      <xdr:row>33</xdr:row>
      <xdr:rowOff>95250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105427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2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31750</xdr:rowOff>
    </xdr:from>
    <xdr:to>
      <xdr:col>15</xdr:col>
      <xdr:colOff>149225</xdr:colOff>
      <xdr:row>33</xdr:row>
      <xdr:rowOff>133350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143527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45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0</xdr:rowOff>
    </xdr:from>
    <xdr:to>
      <xdr:col>11</xdr:col>
      <xdr:colOff>60325</xdr:colOff>
      <xdr:row>34</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111777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物件費が高い要因としては、職員数の削減により人件費を抑制している一方で、新規施設への指定管理者制度追加導入や窓口業務等の委託化</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進</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めて</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いることが挙げられる。</a:t>
          </a:r>
          <a:endPar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では、</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予防接種経費及び北条まちづくり推進事業</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の増加</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があったが、全体的にはコロナ禍で事業実施が抑制されたことにより減少し、</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前年度</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より</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ポイント改善し、</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18.1</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％となった。</a:t>
          </a:r>
          <a:endPar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しかし依然として</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、類似団体内平均値と比較して高い水準で推移して</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おり、</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今後も事務事業のアウトソーシングを推進する上で委託料の増加が見込まれるが、内容の精査を行い適正な執行に努めていく。</a:t>
          </a:r>
          <a:endParaRPr kumimoji="0"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22</xdr:row>
      <xdr:rowOff>63500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590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82550</xdr:rowOff>
    </xdr:from>
    <xdr:to>
      <xdr:col>82</xdr:col>
      <xdr:colOff>107950</xdr:colOff>
      <xdr:row>18</xdr:row>
      <xdr:rowOff>63500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972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63500</xdr:rowOff>
    </xdr:from>
    <xdr:to>
      <xdr:col>78</xdr:col>
      <xdr:colOff>69850</xdr:colOff>
      <xdr:row>18</xdr:row>
      <xdr:rowOff>63500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14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25400</xdr:rowOff>
    </xdr:from>
    <xdr:to>
      <xdr:col>73</xdr:col>
      <xdr:colOff>180975</xdr:colOff>
      <xdr:row>18</xdr:row>
      <xdr:rowOff>63500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1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25400</xdr:rowOff>
    </xdr:from>
    <xdr:to>
      <xdr:col>69</xdr:col>
      <xdr:colOff>92075</xdr:colOff>
      <xdr:row>18</xdr:row>
      <xdr:rowOff>101600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11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31750</xdr:rowOff>
    </xdr:from>
    <xdr:to>
      <xdr:col>82</xdr:col>
      <xdr:colOff>158750</xdr:colOff>
      <xdr:row>17</xdr:row>
      <xdr:rowOff>133350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3827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12700</xdr:rowOff>
    </xdr:from>
    <xdr:to>
      <xdr:col>78</xdr:col>
      <xdr:colOff>120650</xdr:colOff>
      <xdr:row>18</xdr:row>
      <xdr:rowOff>114300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99077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8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12700</xdr:rowOff>
    </xdr:from>
    <xdr:to>
      <xdr:col>74</xdr:col>
      <xdr:colOff>31750</xdr:colOff>
      <xdr:row>18</xdr:row>
      <xdr:rowOff>114300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99077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146050</xdr:rowOff>
    </xdr:from>
    <xdr:to>
      <xdr:col>69</xdr:col>
      <xdr:colOff>142875</xdr:colOff>
      <xdr:row>18</xdr:row>
      <xdr:rowOff>76200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60977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50800</xdr:rowOff>
    </xdr:from>
    <xdr:to>
      <xdr:col>65</xdr:col>
      <xdr:colOff>53975</xdr:colOff>
      <xdr:row>18</xdr:row>
      <xdr:rowOff>152400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137177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年度では、</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障害者自立支援給付費等</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の増加</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が見られたが、それを上回る児童福祉総務経費及び生活保護扶助費等の減少が見られ、</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前年度</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1.1</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改善</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し</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13.9</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％となっている。しかし、依然として</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類似団体内平均値よりも高い水準での推移が続いている。</a:t>
          </a:r>
          <a:endParaRPr kumimoji="0"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今後</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についても</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保育関連や障害福祉の分野での経費の増加が見込まれることから、他団体の動向も鑑みながら適切に施策を実施し、扶助費の増加傾向に歯止めをかけるよう努めていく。</a:t>
          </a:r>
          <a:endParaRPr kumimoji="0"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59</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376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118127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146050</xdr:rowOff>
    </xdr:from>
    <xdr:to>
      <xdr:col>24</xdr:col>
      <xdr:colOff>114300</xdr:colOff>
      <xdr:row>59</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26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88900</xdr:rowOff>
    </xdr:from>
    <xdr:to>
      <xdr:col>24</xdr:col>
      <xdr:colOff>25400</xdr:colOff>
      <xdr:row>60</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2044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111777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107950</xdr:rowOff>
    </xdr:from>
    <xdr:to>
      <xdr:col>19</xdr:col>
      <xdr:colOff>187325</xdr:colOff>
      <xdr:row>60</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394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50800</xdr:rowOff>
    </xdr:from>
    <xdr:to>
      <xdr:col>15</xdr:col>
      <xdr:colOff>98425</xdr:colOff>
      <xdr:row>60</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337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31750</xdr:rowOff>
    </xdr:from>
    <xdr:to>
      <xdr:col>11</xdr:col>
      <xdr:colOff>9525</xdr:colOff>
      <xdr:row>60</xdr:row>
      <xdr:rowOff>50800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318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38100</xdr:rowOff>
    </xdr:from>
    <xdr:to>
      <xdr:col>24</xdr:col>
      <xdr:colOff>76200</xdr:colOff>
      <xdr:row>59</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118127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06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76200</xdr:rowOff>
    </xdr:from>
    <xdr:to>
      <xdr:col>20</xdr:col>
      <xdr:colOff>38100</xdr:colOff>
      <xdr:row>61</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162577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57150</xdr:rowOff>
    </xdr:from>
    <xdr:to>
      <xdr:col>15</xdr:col>
      <xdr:colOff>149225</xdr:colOff>
      <xdr:row>60</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0</xdr:rowOff>
    </xdr:from>
    <xdr:to>
      <xdr:col>11</xdr:col>
      <xdr:colOff>60325</xdr:colOff>
      <xdr:row>60</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152400</xdr:rowOff>
    </xdr:from>
    <xdr:to>
      <xdr:col>6</xdr:col>
      <xdr:colOff>171450</xdr:colOff>
      <xdr:row>60</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下水道事業の公営企業法適用に伴う繰出金の性質変更により比率が大幅に下降し、類似団体内平均値を下回った。その後同水準で推移していたが、介護、後期の各特別会計への繰出金が、給付費負担部分の増加に比例して増加し続けているため、平成</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年度では類似団体内平均値を上回った。 　</a:t>
          </a:r>
          <a:endPar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年度では後期高齢者医療給付費負担金及び国保、介護、後期の各特別会計への繰出金の額が増加した。しかし、下水道事業会計への投資及び出資金が、公債費と同じく</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年後利率見直し時の一括償還で、一時的に増加した令和元年度と比較して減少したため、前年度から</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ポイント改善し</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15.2</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％となったものの、依然として類似団体内平均値より高くなっている。 </a:t>
          </a:r>
          <a:endParaRPr kumimoji="0" lang="ja-JP" altLang="ja-JP" sz="1400" b="0" i="0" u="none" strike="noStrike" kern="0" cap="none" spc="0" normalizeH="0" baseline="0" noProof="0">
            <a:ln>
              <a:noFill/>
            </a:ln>
            <a:solidFill>
              <a:srgbClr val="000000"/>
            </a:solidFill>
            <a:effectLst/>
            <a:uLnTx/>
            <a:uFillTx/>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41275</xdr:rowOff>
    </xdr:from>
    <xdr:to>
      <xdr:col>82</xdr:col>
      <xdr:colOff>107950</xdr:colOff>
      <xdr:row>61</xdr:row>
      <xdr:rowOff>55563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28125"/>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27640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55563</xdr:rowOff>
    </xdr:from>
    <xdr:to>
      <xdr:col>82</xdr:col>
      <xdr:colOff>196850</xdr:colOff>
      <xdr:row>61</xdr:row>
      <xdr:rowOff>55563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127652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41275</xdr:rowOff>
    </xdr:from>
    <xdr:to>
      <xdr:col>82</xdr:col>
      <xdr:colOff>196850</xdr:colOff>
      <xdr:row>53</xdr:row>
      <xdr:rowOff>41275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60</xdr:row>
      <xdr:rowOff>155575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29970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164165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65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147638</xdr:rowOff>
    </xdr:from>
    <xdr:to>
      <xdr:col>82</xdr:col>
      <xdr:colOff>158750</xdr:colOff>
      <xdr:row>58</xdr:row>
      <xdr:rowOff>77788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112713</xdr:rowOff>
    </xdr:from>
    <xdr:to>
      <xdr:col>78</xdr:col>
      <xdr:colOff>69850</xdr:colOff>
      <xdr:row>60</xdr:row>
      <xdr:rowOff>155575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228263"/>
          <a:ext cx="889000" cy="21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133350</xdr:rowOff>
    </xdr:from>
    <xdr:to>
      <xdr:col>78</xdr:col>
      <xdr:colOff>120650</xdr:colOff>
      <xdr:row>59</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73677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98425</xdr:rowOff>
    </xdr:from>
    <xdr:to>
      <xdr:col>73</xdr:col>
      <xdr:colOff>180975</xdr:colOff>
      <xdr:row>59</xdr:row>
      <xdr:rowOff>112713</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2139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98425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0711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90488</xdr:rowOff>
    </xdr:from>
    <xdr:to>
      <xdr:col>69</xdr:col>
      <xdr:colOff>142875</xdr:colOff>
      <xdr:row>59</xdr:row>
      <xdr:rowOff>20638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3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30815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0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105427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104775</xdr:rowOff>
    </xdr:from>
    <xdr:to>
      <xdr:col>78</xdr:col>
      <xdr:colOff>120650</xdr:colOff>
      <xdr:row>61</xdr:row>
      <xdr:rowOff>34925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19702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478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61913</xdr:rowOff>
    </xdr:from>
    <xdr:to>
      <xdr:col>74</xdr:col>
      <xdr:colOff>31750</xdr:colOff>
      <xdr:row>59</xdr:row>
      <xdr:rowOff>163513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17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148290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26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47625</xdr:rowOff>
    </xdr:from>
    <xdr:to>
      <xdr:col>69</xdr:col>
      <xdr:colOff>142875</xdr:colOff>
      <xdr:row>59</xdr:row>
      <xdr:rowOff>149225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134002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16527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令和</a:t>
          </a:r>
          <a:r>
            <a:rPr kumimoji="0"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0"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年度では、下水道事業会計への負担金や東大阪都市清掃施設組合の運営経費が増加したため、前年度から</a:t>
          </a:r>
          <a:r>
            <a:rPr kumimoji="0"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0.4</a:t>
          </a:r>
          <a:r>
            <a:rPr kumimoji="0"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ポイント悪化し、</a:t>
          </a:r>
          <a:r>
            <a:rPr kumimoji="0"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16.2</a:t>
          </a:r>
          <a:r>
            <a:rPr kumimoji="0"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％となった。</a:t>
          </a:r>
          <a:r>
            <a:rPr kumimoji="0" lang="ja-JP" altLang="en-US" sz="1050" b="0" i="0" u="none" strike="noStrike" kern="0" cap="none" spc="0" normalizeH="0" baseline="0" noProof="0">
              <a:ln>
                <a:noFill/>
              </a:ln>
              <a:solidFill>
                <a:srgbClr val="000000"/>
              </a:solidFill>
              <a:effectLst/>
              <a:uLnTx/>
              <a:uFillTx/>
              <a:latin typeface="+mn-lt"/>
              <a:ea typeface="+mn-ea"/>
              <a:cs typeface="+mn-cs"/>
            </a:rPr>
            <a:t> </a:t>
          </a:r>
          <a:r>
            <a:rPr kumimoji="0"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endParaRPr kumimoji="0"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類似団体内平均値と比較して高い水準で推移していることから、今後、補助金等の適正化や公営企業会計の健全化に努め、補助費等の抑制を図っていく。</a:t>
          </a:r>
          <a:r>
            <a:rPr kumimoji="0" lang="ja-JP" altLang="en-US" sz="1050" b="0" i="0" u="none" strike="noStrike" kern="0" cap="none" spc="0" normalizeH="0" baseline="0" noProof="0">
              <a:ln>
                <a:noFill/>
              </a:ln>
              <a:solidFill>
                <a:srgbClr val="000000"/>
              </a:solidFill>
              <a:effectLst/>
              <a:uLnTx/>
              <a:uFillTx/>
              <a:latin typeface="+mn-lt"/>
              <a:ea typeface="+mn-ea"/>
              <a:cs typeface="+mn-cs"/>
            </a:rPr>
            <a:t> </a:t>
          </a:r>
          <a:endParaRPr kumimoji="0" lang="ja-JP" altLang="ja-JP" sz="1050" b="0" i="0" u="none" strike="noStrike" kern="0" cap="none" spc="0" normalizeH="0" baseline="0" noProof="0">
            <a:ln>
              <a:noFill/>
            </a:ln>
            <a:solidFill>
              <a:srgbClr val="000000"/>
            </a:solidFill>
            <a:effectLst/>
            <a:uLnTx/>
            <a:uFillTx/>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107950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3626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130810</xdr:rowOff>
    </xdr:from>
    <xdr:to>
      <xdr:col>82</xdr:col>
      <xdr:colOff>107950</xdr:colOff>
      <xdr:row>37</xdr:row>
      <xdr:rowOff>161290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4744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119397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5948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85090</xdr:rowOff>
    </xdr:from>
    <xdr:to>
      <xdr:col>78</xdr:col>
      <xdr:colOff>69850</xdr:colOff>
      <xdr:row>37</xdr:row>
      <xdr:rowOff>130810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42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41910</xdr:rowOff>
    </xdr:from>
    <xdr:to>
      <xdr:col>78</xdr:col>
      <xdr:colOff>120650</xdr:colOff>
      <xdr:row>35</xdr:row>
      <xdr:rowOff>143510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85090</xdr:rowOff>
    </xdr:from>
    <xdr:to>
      <xdr:col>73</xdr:col>
      <xdr:colOff>180975</xdr:colOff>
      <xdr:row>38</xdr:row>
      <xdr:rowOff>20320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4287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19050</xdr:rowOff>
    </xdr:from>
    <xdr:to>
      <xdr:col>74</xdr:col>
      <xdr:colOff>31750</xdr:colOff>
      <xdr:row>35</xdr:row>
      <xdr:rowOff>120650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20320</xdr:rowOff>
    </xdr:from>
    <xdr:to>
      <xdr:col>69</xdr:col>
      <xdr:colOff>92075</xdr:colOff>
      <xdr:row>38</xdr:row>
      <xdr:rowOff>149860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5354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160020</xdr:rowOff>
    </xdr:from>
    <xdr:to>
      <xdr:col>69</xdr:col>
      <xdr:colOff>142875</xdr:colOff>
      <xdr:row>35</xdr:row>
      <xdr:rowOff>90170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100347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xdr:rowOff>
    </xdr:from>
    <xdr:to>
      <xdr:col>65</xdr:col>
      <xdr:colOff>53975</xdr:colOff>
      <xdr:row>35</xdr:row>
      <xdr:rowOff>105410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115587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80010</xdr:rowOff>
    </xdr:from>
    <xdr:to>
      <xdr:col>78</xdr:col>
      <xdr:colOff>120650</xdr:colOff>
      <xdr:row>38</xdr:row>
      <xdr:rowOff>10160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166387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34290</xdr:rowOff>
    </xdr:from>
    <xdr:to>
      <xdr:col>74</xdr:col>
      <xdr:colOff>31750</xdr:colOff>
      <xdr:row>37</xdr:row>
      <xdr:rowOff>135890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120667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140970</xdr:rowOff>
    </xdr:from>
    <xdr:to>
      <xdr:col>69</xdr:col>
      <xdr:colOff>142875</xdr:colOff>
      <xdr:row>38</xdr:row>
      <xdr:rowOff>71120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55897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99060</xdr:rowOff>
    </xdr:from>
    <xdr:to>
      <xdr:col>65</xdr:col>
      <xdr:colOff>53975</xdr:colOff>
      <xdr:row>39</xdr:row>
      <xdr:rowOff>29210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13987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令和元年度決算時において、</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年後利率見直し時の一括償還を行ったため一時的に増加していたが、</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年度では</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し、前年度から</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3.2</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改善</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し</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15.2</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％となった。その結果、令和元年度を除くと類似団体内平均値と同水準での推移が続いている。</a:t>
          </a:r>
          <a:endParaRPr kumimoji="0"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今後は野崎駅・四条畷駅周辺整備事業、新庁舎整備事業などの大型事業や、インフラ施設を含めた公共施設等の老朽化対策費用等により、比率の上昇が見込まれるが、</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「市債を財源とする事業の必要性」や「市債発行以外の財源調達の可能性」を十分に検討し、</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適切な市債の発行に努めていく</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80</xdr:row>
      <xdr:rowOff>165100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018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85089</xdr:rowOff>
    </xdr:from>
    <xdr:to>
      <xdr:col>24</xdr:col>
      <xdr:colOff>25400</xdr:colOff>
      <xdr:row>78</xdr:row>
      <xdr:rowOff>157480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286739"/>
          <a:ext cx="8382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21607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78</xdr:row>
      <xdr:rowOff>157480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3294361"/>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8889</xdr:rowOff>
    </xdr:from>
    <xdr:to>
      <xdr:col>15</xdr:col>
      <xdr:colOff>98425</xdr:colOff>
      <xdr:row>77</xdr:row>
      <xdr:rowOff>92711</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2105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8889</xdr:rowOff>
    </xdr:from>
    <xdr:to>
      <xdr:col>11</xdr:col>
      <xdr:colOff>9525</xdr:colOff>
      <xdr:row>77</xdr:row>
      <xdr:rowOff>168911</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21053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120666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34289</xdr:rowOff>
    </xdr:from>
    <xdr:to>
      <xdr:col>24</xdr:col>
      <xdr:colOff>76200</xdr:colOff>
      <xdr:row>77</xdr:row>
      <xdr:rowOff>135889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50816</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106680</xdr:rowOff>
    </xdr:from>
    <xdr:to>
      <xdr:col>20</xdr:col>
      <xdr:colOff>38100</xdr:colOff>
      <xdr:row>79</xdr:row>
      <xdr:rowOff>36830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21607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129539</xdr:rowOff>
    </xdr:from>
    <xdr:to>
      <xdr:col>11</xdr:col>
      <xdr:colOff>60325</xdr:colOff>
      <xdr:row>77</xdr:row>
      <xdr:rowOff>59689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69867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118111</xdr:rowOff>
    </xdr:from>
    <xdr:to>
      <xdr:col>6</xdr:col>
      <xdr:colOff>171450</xdr:colOff>
      <xdr:row>78</xdr:row>
      <xdr:rowOff>48261</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33038</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公債費以外の経常収支比率が類似団体内平均値と比較して高い要因は、主として扶助費・物件費・補助費等が高いことにある。</a:t>
          </a:r>
          <a:endParaRPr kumimoji="0"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行政経営改革指針に沿って、人口流入や企業誘致に取り組むことで、安定的な財源を確保するとともに、スクラップ</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アンドビルド</a:t>
          </a: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の徹底による歳出の抑制に努めることにより、改善を図っていく。</a:t>
          </a:r>
          <a:endParaRPr kumimoji="0"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80</xdr:row>
      <xdr:rowOff>154432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129287</xdr:rowOff>
    </xdr:from>
    <xdr:to>
      <xdr:col>82</xdr:col>
      <xdr:colOff>107950</xdr:colOff>
      <xdr:row>79</xdr:row>
      <xdr:rowOff>170435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5671800" y="13673837"/>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83565</xdr:rowOff>
    </xdr:from>
    <xdr:to>
      <xdr:col>78</xdr:col>
      <xdr:colOff>69850</xdr:colOff>
      <xdr:row>79</xdr:row>
      <xdr:rowOff>170435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628115"/>
          <a:ext cx="889000" cy="8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69342</xdr:rowOff>
    </xdr:from>
    <xdr:to>
      <xdr:col>78</xdr:col>
      <xdr:colOff>120650</xdr:colOff>
      <xdr:row>77</xdr:row>
      <xdr:rowOff>170942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9669</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83565</xdr:rowOff>
    </xdr:from>
    <xdr:to>
      <xdr:col>73</xdr:col>
      <xdr:colOff>180975</xdr:colOff>
      <xdr:row>79</xdr:row>
      <xdr:rowOff>165863</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3628115"/>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165863</xdr:rowOff>
    </xdr:from>
    <xdr:to>
      <xdr:col>69</xdr:col>
      <xdr:colOff>92075</xdr:colOff>
      <xdr:row>80</xdr:row>
      <xdr:rowOff>49276</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3004800" y="137104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78487</xdr:rowOff>
    </xdr:from>
    <xdr:to>
      <xdr:col>82</xdr:col>
      <xdr:colOff>158750</xdr:colOff>
      <xdr:row>80</xdr:row>
      <xdr:rowOff>8637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50564</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119635</xdr:rowOff>
    </xdr:from>
    <xdr:to>
      <xdr:col>78</xdr:col>
      <xdr:colOff>120650</xdr:colOff>
      <xdr:row>80</xdr:row>
      <xdr:rowOff>49785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34562</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75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32765</xdr:rowOff>
    </xdr:from>
    <xdr:to>
      <xdr:col>74</xdr:col>
      <xdr:colOff>31750</xdr:colOff>
      <xdr:row>79</xdr:row>
      <xdr:rowOff>134365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119142</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115063</xdr:rowOff>
    </xdr:from>
    <xdr:to>
      <xdr:col>69</xdr:col>
      <xdr:colOff>142875</xdr:colOff>
      <xdr:row>80</xdr:row>
      <xdr:rowOff>45213</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29990</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169926</xdr:rowOff>
    </xdr:from>
    <xdr:to>
      <xdr:col>65</xdr:col>
      <xdr:colOff>53975</xdr:colOff>
      <xdr:row>80</xdr:row>
      <xdr:rowOff>100076</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84853</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38208</xdr:rowOff>
    </xdr:from>
    <xdr:to>
      <xdr:col>29</xdr:col>
      <xdr:colOff>127000</xdr:colOff>
      <xdr:row>18</xdr:row>
      <xdr:rowOff>165976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43233"/>
          <a:ext cx="0" cy="1156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138053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165976</xdr:rowOff>
    </xdr:from>
    <xdr:to>
      <xdr:col>30</xdr:col>
      <xdr:colOff>25400</xdr:colOff>
      <xdr:row>18</xdr:row>
      <xdr:rowOff>165976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99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124585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38208</xdr:rowOff>
    </xdr:from>
    <xdr:to>
      <xdr:col>30</xdr:col>
      <xdr:colOff>25400</xdr:colOff>
      <xdr:row>12</xdr:row>
      <xdr:rowOff>38208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432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44361</xdr:rowOff>
    </xdr:from>
    <xdr:to>
      <xdr:col>29</xdr:col>
      <xdr:colOff>127000</xdr:colOff>
      <xdr:row>18</xdr:row>
      <xdr:rowOff>100806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78086"/>
          <a:ext cx="647700" cy="56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8983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9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163906</xdr:rowOff>
    </xdr:from>
    <xdr:to>
      <xdr:col>29</xdr:col>
      <xdr:colOff>177800</xdr:colOff>
      <xdr:row>17</xdr:row>
      <xdr:rowOff>94056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100806</xdr:rowOff>
    </xdr:from>
    <xdr:to>
      <xdr:col>26</xdr:col>
      <xdr:colOff>50800</xdr:colOff>
      <xdr:row>18</xdr:row>
      <xdr:rowOff>107855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34531"/>
          <a:ext cx="698500" cy="7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13564</xdr:rowOff>
    </xdr:from>
    <xdr:to>
      <xdr:col>26</xdr:col>
      <xdr:colOff>101600</xdr:colOff>
      <xdr:row>17</xdr:row>
      <xdr:rowOff>115164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125341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107855</xdr:rowOff>
    </xdr:from>
    <xdr:to>
      <xdr:col>22</xdr:col>
      <xdr:colOff>114300</xdr:colOff>
      <xdr:row>18</xdr:row>
      <xdr:rowOff>120656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41580"/>
          <a:ext cx="698500" cy="12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52940</xdr:rowOff>
    </xdr:from>
    <xdr:to>
      <xdr:col>22</xdr:col>
      <xdr:colOff>165100</xdr:colOff>
      <xdr:row>17</xdr:row>
      <xdr:rowOff>154540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164717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120656</xdr:rowOff>
    </xdr:from>
    <xdr:to>
      <xdr:col>18</xdr:col>
      <xdr:colOff>177800</xdr:colOff>
      <xdr:row>18</xdr:row>
      <xdr:rowOff>133877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54381"/>
          <a:ext cx="698500" cy="13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55988</xdr:rowOff>
    </xdr:from>
    <xdr:to>
      <xdr:col>19</xdr:col>
      <xdr:colOff>38100</xdr:colOff>
      <xdr:row>17</xdr:row>
      <xdr:rowOff>157588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167765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42672</xdr:rowOff>
    </xdr:from>
    <xdr:to>
      <xdr:col>15</xdr:col>
      <xdr:colOff>101600</xdr:colOff>
      <xdr:row>17</xdr:row>
      <xdr:rowOff>144272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154449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165011</xdr:rowOff>
    </xdr:from>
    <xdr:to>
      <xdr:col>29</xdr:col>
      <xdr:colOff>177800</xdr:colOff>
      <xdr:row>18</xdr:row>
      <xdr:rowOff>95161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27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73588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3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59,838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50006</xdr:rowOff>
    </xdr:from>
    <xdr:to>
      <xdr:col>26</xdr:col>
      <xdr:colOff>101600</xdr:colOff>
      <xdr:row>18</xdr:row>
      <xdr:rowOff>151606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83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136383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7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57055</xdr:rowOff>
    </xdr:from>
    <xdr:to>
      <xdr:col>22</xdr:col>
      <xdr:colOff>165100</xdr:colOff>
      <xdr:row>18</xdr:row>
      <xdr:rowOff>158655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90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143432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69856</xdr:rowOff>
    </xdr:from>
    <xdr:to>
      <xdr:col>19</xdr:col>
      <xdr:colOff>38100</xdr:colOff>
      <xdr:row>19</xdr:row>
      <xdr:rowOff>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03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156233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89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83077</xdr:rowOff>
    </xdr:from>
    <xdr:to>
      <xdr:col>15</xdr:col>
      <xdr:colOff>101600</xdr:colOff>
      <xdr:row>19</xdr:row>
      <xdr:rowOff>13227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16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169454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03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70536</xdr:rowOff>
    </xdr:from>
    <xdr:to>
      <xdr:col>29</xdr:col>
      <xdr:colOff>127000</xdr:colOff>
      <xdr:row>38</xdr:row>
      <xdr:rowOff>92984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37986"/>
          <a:ext cx="0" cy="12225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65061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3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92984</xdr:rowOff>
    </xdr:from>
    <xdr:to>
      <xdr:col>30</xdr:col>
      <xdr:colOff>25400</xdr:colOff>
      <xdr:row>38</xdr:row>
      <xdr:rowOff>92984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60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156913</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70536</xdr:rowOff>
    </xdr:from>
    <xdr:to>
      <xdr:col>30</xdr:col>
      <xdr:colOff>25400</xdr:colOff>
      <xdr:row>34</xdr:row>
      <xdr:rowOff>70536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37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110769</xdr:rowOff>
    </xdr:from>
    <xdr:to>
      <xdr:col>29</xdr:col>
      <xdr:colOff>127000</xdr:colOff>
      <xdr:row>37</xdr:row>
      <xdr:rowOff>19055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721119"/>
          <a:ext cx="647700" cy="422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205427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1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17450</xdr:rowOff>
    </xdr:from>
    <xdr:to>
      <xdr:col>29</xdr:col>
      <xdr:colOff>177800</xdr:colOff>
      <xdr:row>36</xdr:row>
      <xdr:rowOff>119050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110769</xdr:rowOff>
    </xdr:from>
    <xdr:to>
      <xdr:col>26</xdr:col>
      <xdr:colOff>50800</xdr:colOff>
      <xdr:row>36</xdr:row>
      <xdr:rowOff>135916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21119"/>
          <a:ext cx="698500" cy="368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27966</xdr:rowOff>
    </xdr:from>
    <xdr:to>
      <xdr:col>26</xdr:col>
      <xdr:colOff>101600</xdr:colOff>
      <xdr:row>36</xdr:row>
      <xdr:rowOff>129566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114343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6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135916</xdr:rowOff>
    </xdr:from>
    <xdr:to>
      <xdr:col>22</xdr:col>
      <xdr:colOff>114300</xdr:colOff>
      <xdr:row>37</xdr:row>
      <xdr:rowOff>37480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089166"/>
          <a:ext cx="698500" cy="73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64953</xdr:rowOff>
    </xdr:from>
    <xdr:to>
      <xdr:col>22</xdr:col>
      <xdr:colOff>165100</xdr:colOff>
      <xdr:row>36</xdr:row>
      <xdr:rowOff>166553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176730</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8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156856</xdr:rowOff>
    </xdr:from>
    <xdr:to>
      <xdr:col>18</xdr:col>
      <xdr:colOff>177800</xdr:colOff>
      <xdr:row>37</xdr:row>
      <xdr:rowOff>37480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110106"/>
          <a:ext cx="698500" cy="52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32903</xdr:rowOff>
    </xdr:from>
    <xdr:to>
      <xdr:col>19</xdr:col>
      <xdr:colOff>38100</xdr:colOff>
      <xdr:row>36</xdr:row>
      <xdr:rowOff>134503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144680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5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1631</xdr:rowOff>
    </xdr:from>
    <xdr:to>
      <xdr:col>15</xdr:col>
      <xdr:colOff>101600</xdr:colOff>
      <xdr:row>36</xdr:row>
      <xdr:rowOff>103231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54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113408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23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139705</xdr:rowOff>
    </xdr:from>
    <xdr:to>
      <xdr:col>29</xdr:col>
      <xdr:colOff>177800</xdr:colOff>
      <xdr:row>37</xdr:row>
      <xdr:rowOff>69855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92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111782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6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59969</xdr:rowOff>
    </xdr:from>
    <xdr:to>
      <xdr:col>26</xdr:col>
      <xdr:colOff>101600</xdr:colOff>
      <xdr:row>35</xdr:row>
      <xdr:rowOff>161569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670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171746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39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85116</xdr:rowOff>
    </xdr:from>
    <xdr:to>
      <xdr:col>22</xdr:col>
      <xdr:colOff>165100</xdr:colOff>
      <xdr:row>37</xdr:row>
      <xdr:rowOff>15266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38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2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158130</xdr:rowOff>
    </xdr:from>
    <xdr:to>
      <xdr:col>19</xdr:col>
      <xdr:colOff>38100</xdr:colOff>
      <xdr:row>37</xdr:row>
      <xdr:rowOff>88280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11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73057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106056</xdr:rowOff>
    </xdr:from>
    <xdr:to>
      <xdr:col>15</xdr:col>
      <xdr:colOff>101600</xdr:colOff>
      <xdr:row>37</xdr:row>
      <xdr:rowOff>36206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59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20983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4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119,452
116,588
18.27
61,797,678
60,587,115
1,087,365
24,749,858
34,532,788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77096</xdr:rowOff>
    </xdr:from>
    <xdr:to>
      <xdr:col>24</xdr:col>
      <xdr:colOff>62865</xdr:colOff>
      <xdr:row>38</xdr:row>
      <xdr:rowOff>25596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20596"/>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29423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25596</xdr:rowOff>
    </xdr:from>
    <xdr:to>
      <xdr:col>24</xdr:col>
      <xdr:colOff>152400</xdr:colOff>
      <xdr:row>38</xdr:row>
      <xdr:rowOff>25596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23773</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77096</xdr:rowOff>
    </xdr:from>
    <xdr:to>
      <xdr:col>24</xdr:col>
      <xdr:colOff>152400</xdr:colOff>
      <xdr:row>30</xdr:row>
      <xdr:rowOff>77096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2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171410</xdr:rowOff>
    </xdr:from>
    <xdr:to>
      <xdr:col>24</xdr:col>
      <xdr:colOff>63500</xdr:colOff>
      <xdr:row>38</xdr:row>
      <xdr:rowOff>168830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15060"/>
          <a:ext cx="838200" cy="16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165824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3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142947</xdr:rowOff>
    </xdr:from>
    <xdr:to>
      <xdr:col>24</xdr:col>
      <xdr:colOff>114300</xdr:colOff>
      <xdr:row>35</xdr:row>
      <xdr:rowOff>73097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168830</xdr:rowOff>
    </xdr:from>
    <xdr:to>
      <xdr:col>19</xdr:col>
      <xdr:colOff>177800</xdr:colOff>
      <xdr:row>39</xdr:row>
      <xdr:rowOff>11455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83930"/>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17936</xdr:rowOff>
    </xdr:from>
    <xdr:to>
      <xdr:col>20</xdr:col>
      <xdr:colOff>38100</xdr:colOff>
      <xdr:row>36</xdr:row>
      <xdr:rowOff>119536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136063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6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122588</xdr:rowOff>
    </xdr:from>
    <xdr:to>
      <xdr:col>15</xdr:col>
      <xdr:colOff>50800</xdr:colOff>
      <xdr:row>39</xdr:row>
      <xdr:rowOff>11455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637688"/>
          <a:ext cx="889000" cy="6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38641</xdr:rowOff>
    </xdr:from>
    <xdr:to>
      <xdr:col>15</xdr:col>
      <xdr:colOff>101600</xdr:colOff>
      <xdr:row>36</xdr:row>
      <xdr:rowOff>140241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156768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122588</xdr:rowOff>
    </xdr:from>
    <xdr:to>
      <xdr:col>10</xdr:col>
      <xdr:colOff>114300</xdr:colOff>
      <xdr:row>38</xdr:row>
      <xdr:rowOff>165760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37688"/>
          <a:ext cx="889000" cy="4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35538</xdr:rowOff>
    </xdr:from>
    <xdr:to>
      <xdr:col>10</xdr:col>
      <xdr:colOff>165100</xdr:colOff>
      <xdr:row>36</xdr:row>
      <xdr:rowOff>137138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153665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49026</xdr:rowOff>
    </xdr:from>
    <xdr:to>
      <xdr:col>6</xdr:col>
      <xdr:colOff>38100</xdr:colOff>
      <xdr:row>36</xdr:row>
      <xdr:rowOff>150626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167153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120610</xdr:rowOff>
    </xdr:from>
    <xdr:to>
      <xdr:col>24</xdr:col>
      <xdr:colOff>114300</xdr:colOff>
      <xdr:row>38</xdr:row>
      <xdr:rowOff>50760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6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35537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7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118030</xdr:rowOff>
    </xdr:from>
    <xdr:to>
      <xdr:col>20</xdr:col>
      <xdr:colOff>38100</xdr:colOff>
      <xdr:row>39</xdr:row>
      <xdr:rowOff>48180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3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39307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72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132105</xdr:rowOff>
    </xdr:from>
    <xdr:to>
      <xdr:col>15</xdr:col>
      <xdr:colOff>101600</xdr:colOff>
      <xdr:row>39</xdr:row>
      <xdr:rowOff>62255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53382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73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71788</xdr:rowOff>
    </xdr:from>
    <xdr:to>
      <xdr:col>10</xdr:col>
      <xdr:colOff>165100</xdr:colOff>
      <xdr:row>39</xdr:row>
      <xdr:rowOff>1938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8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164515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7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114960</xdr:rowOff>
    </xdr:from>
    <xdr:to>
      <xdr:col>6</xdr:col>
      <xdr:colOff>38100</xdr:colOff>
      <xdr:row>39</xdr:row>
      <xdr:rowOff>45110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36237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138949</xdr:rowOff>
    </xdr:from>
    <xdr:to>
      <xdr:col>24</xdr:col>
      <xdr:colOff>62865</xdr:colOff>
      <xdr:row>58</xdr:row>
      <xdr:rowOff>97670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11449"/>
          <a:ext cx="1270" cy="133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101497</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97670</xdr:rowOff>
    </xdr:from>
    <xdr:to>
      <xdr:col>24</xdr:col>
      <xdr:colOff>152400</xdr:colOff>
      <xdr:row>58</xdr:row>
      <xdr:rowOff>97670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85626</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138949</xdr:rowOff>
    </xdr:from>
    <xdr:to>
      <xdr:col>24</xdr:col>
      <xdr:colOff>152400</xdr:colOff>
      <xdr:row>50</xdr:row>
      <xdr:rowOff>138949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1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118930</xdr:rowOff>
    </xdr:from>
    <xdr:to>
      <xdr:col>24</xdr:col>
      <xdr:colOff>63500</xdr:colOff>
      <xdr:row>54</xdr:row>
      <xdr:rowOff>166446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205780"/>
          <a:ext cx="838200" cy="21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89468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19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111041</xdr:rowOff>
    </xdr:from>
    <xdr:to>
      <xdr:col>24</xdr:col>
      <xdr:colOff>114300</xdr:colOff>
      <xdr:row>56</xdr:row>
      <xdr:rowOff>41191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166446</xdr:rowOff>
    </xdr:from>
    <xdr:to>
      <xdr:col>19</xdr:col>
      <xdr:colOff>177800</xdr:colOff>
      <xdr:row>56</xdr:row>
      <xdr:rowOff>44798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424746"/>
          <a:ext cx="889000" cy="22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111760</xdr:rowOff>
    </xdr:from>
    <xdr:to>
      <xdr:col>20</xdr:col>
      <xdr:colOff>38100</xdr:colOff>
      <xdr:row>56</xdr:row>
      <xdr:rowOff>41910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33037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6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44798</xdr:rowOff>
    </xdr:from>
    <xdr:to>
      <xdr:col>15</xdr:col>
      <xdr:colOff>50800</xdr:colOff>
      <xdr:row>56</xdr:row>
      <xdr:rowOff>122359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645998"/>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36453</xdr:rowOff>
    </xdr:from>
    <xdr:to>
      <xdr:col>15</xdr:col>
      <xdr:colOff>101600</xdr:colOff>
      <xdr:row>56</xdr:row>
      <xdr:rowOff>138053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129180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122359</xdr:rowOff>
    </xdr:from>
    <xdr:to>
      <xdr:col>10</xdr:col>
      <xdr:colOff>114300</xdr:colOff>
      <xdr:row>56</xdr:row>
      <xdr:rowOff>154069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23559"/>
          <a:ext cx="889000" cy="3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63722</xdr:rowOff>
    </xdr:from>
    <xdr:to>
      <xdr:col>10</xdr:col>
      <xdr:colOff>165100</xdr:colOff>
      <xdr:row>56</xdr:row>
      <xdr:rowOff>165322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10399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52945</xdr:rowOff>
    </xdr:from>
    <xdr:to>
      <xdr:col>6</xdr:col>
      <xdr:colOff>38100</xdr:colOff>
      <xdr:row>56</xdr:row>
      <xdr:rowOff>154545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171072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68130</xdr:rowOff>
    </xdr:from>
    <xdr:to>
      <xdr:col>24</xdr:col>
      <xdr:colOff>114300</xdr:colOff>
      <xdr:row>53</xdr:row>
      <xdr:rowOff>169730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1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91007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00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70,886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115646</xdr:rowOff>
    </xdr:from>
    <xdr:to>
      <xdr:col>20</xdr:col>
      <xdr:colOff>38100</xdr:colOff>
      <xdr:row>55</xdr:row>
      <xdr:rowOff>45796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37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62323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14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165448</xdr:rowOff>
    </xdr:from>
    <xdr:to>
      <xdr:col>15</xdr:col>
      <xdr:colOff>101600</xdr:colOff>
      <xdr:row>56</xdr:row>
      <xdr:rowOff>95598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9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112125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37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71559</xdr:rowOff>
    </xdr:from>
    <xdr:to>
      <xdr:col>10</xdr:col>
      <xdr:colOff>165100</xdr:colOff>
      <xdr:row>57</xdr:row>
      <xdr:rowOff>1709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7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164286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7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103269</xdr:rowOff>
    </xdr:from>
    <xdr:to>
      <xdr:col>6</xdr:col>
      <xdr:colOff>38100</xdr:colOff>
      <xdr:row>57</xdr:row>
      <xdr:rowOff>33419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0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24546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79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83366</xdr:rowOff>
    </xdr:from>
    <xdr:to>
      <xdr:col>24</xdr:col>
      <xdr:colOff>62865</xdr:colOff>
      <xdr:row>78</xdr:row>
      <xdr:rowOff>134638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1913416"/>
          <a:ext cx="1270" cy="159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138465</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11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134638</xdr:rowOff>
    </xdr:from>
    <xdr:to>
      <xdr:col>24</xdr:col>
      <xdr:colOff>152400</xdr:colOff>
      <xdr:row>78</xdr:row>
      <xdr:rowOff>134638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0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30043</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83366</xdr:rowOff>
    </xdr:from>
    <xdr:to>
      <xdr:col>24</xdr:col>
      <xdr:colOff>152400</xdr:colOff>
      <xdr:row>69</xdr:row>
      <xdr:rowOff>83366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19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104431</xdr:rowOff>
    </xdr:from>
    <xdr:to>
      <xdr:col>24</xdr:col>
      <xdr:colOff>63500</xdr:colOff>
      <xdr:row>78</xdr:row>
      <xdr:rowOff>3683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306081"/>
          <a:ext cx="838200" cy="7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74385</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276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51508</xdr:rowOff>
    </xdr:from>
    <xdr:to>
      <xdr:col>24</xdr:col>
      <xdr:colOff>114300</xdr:colOff>
      <xdr:row>75</xdr:row>
      <xdr:rowOff>153107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2910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3683</xdr:rowOff>
    </xdr:from>
    <xdr:to>
      <xdr:col>19</xdr:col>
      <xdr:colOff>177800</xdr:colOff>
      <xdr:row>78</xdr:row>
      <xdr:rowOff>13644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3376783"/>
          <a:ext cx="8890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61468</xdr:rowOff>
    </xdr:from>
    <xdr:to>
      <xdr:col>20</xdr:col>
      <xdr:colOff>38100</xdr:colOff>
      <xdr:row>75</xdr:row>
      <xdr:rowOff>163069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8145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26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13644</xdr:rowOff>
    </xdr:from>
    <xdr:to>
      <xdr:col>15</xdr:col>
      <xdr:colOff>50800</xdr:colOff>
      <xdr:row>78</xdr:row>
      <xdr:rowOff>85979</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2019300" y="13386744"/>
          <a:ext cx="889000" cy="7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39915</xdr:rowOff>
    </xdr:from>
    <xdr:to>
      <xdr:col>15</xdr:col>
      <xdr:colOff>101600</xdr:colOff>
      <xdr:row>75</xdr:row>
      <xdr:rowOff>141515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158042</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32748</xdr:rowOff>
    </xdr:from>
    <xdr:to>
      <xdr:col>10</xdr:col>
      <xdr:colOff>114300</xdr:colOff>
      <xdr:row>78</xdr:row>
      <xdr:rowOff>85979</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a:off x="1130300" y="13405848"/>
          <a:ext cx="8890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55426</xdr:rowOff>
    </xdr:from>
    <xdr:to>
      <xdr:col>10</xdr:col>
      <xdr:colOff>165100</xdr:colOff>
      <xdr:row>75</xdr:row>
      <xdr:rowOff>157026</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2103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41711</xdr:rowOff>
    </xdr:from>
    <xdr:to>
      <xdr:col>6</xdr:col>
      <xdr:colOff>38100</xdr:colOff>
      <xdr:row>75</xdr:row>
      <xdr:rowOff>143311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159838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53631</xdr:rowOff>
    </xdr:from>
    <xdr:to>
      <xdr:col>24</xdr:col>
      <xdr:colOff>114300</xdr:colOff>
      <xdr:row>77</xdr:row>
      <xdr:rowOff>155231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25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32058</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23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124333</xdr:rowOff>
    </xdr:from>
    <xdr:to>
      <xdr:col>20</xdr:col>
      <xdr:colOff>38100</xdr:colOff>
      <xdr:row>78</xdr:row>
      <xdr:rowOff>54483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32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45610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41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134294</xdr:rowOff>
    </xdr:from>
    <xdr:to>
      <xdr:col>15</xdr:col>
      <xdr:colOff>101600</xdr:colOff>
      <xdr:row>78</xdr:row>
      <xdr:rowOff>64444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33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55571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42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35179</xdr:rowOff>
    </xdr:from>
    <xdr:to>
      <xdr:col>10</xdr:col>
      <xdr:colOff>165100</xdr:colOff>
      <xdr:row>78</xdr:row>
      <xdr:rowOff>136779</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4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127906</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50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153398</xdr:rowOff>
    </xdr:from>
    <xdr:to>
      <xdr:col>6</xdr:col>
      <xdr:colOff>38100</xdr:colOff>
      <xdr:row>78</xdr:row>
      <xdr:rowOff>83548</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35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74675</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44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149530</xdr:rowOff>
    </xdr:from>
    <xdr:to>
      <xdr:col>24</xdr:col>
      <xdr:colOff>62865</xdr:colOff>
      <xdr:row>98</xdr:row>
      <xdr:rowOff>63615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0030"/>
          <a:ext cx="1270" cy="128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67442</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8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63615</xdr:rowOff>
    </xdr:from>
    <xdr:to>
      <xdr:col>24</xdr:col>
      <xdr:colOff>152400</xdr:colOff>
      <xdr:row>98</xdr:row>
      <xdr:rowOff>63615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86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96207</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149530</xdr:rowOff>
    </xdr:from>
    <xdr:to>
      <xdr:col>24</xdr:col>
      <xdr:colOff>152400</xdr:colOff>
      <xdr:row>90</xdr:row>
      <xdr:rowOff>149530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149530</xdr:rowOff>
    </xdr:from>
    <xdr:to>
      <xdr:col>24</xdr:col>
      <xdr:colOff>63500</xdr:colOff>
      <xdr:row>91</xdr:row>
      <xdr:rowOff>137833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5580030"/>
          <a:ext cx="838200" cy="15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104284</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125857</xdr:rowOff>
    </xdr:from>
    <xdr:to>
      <xdr:col>24</xdr:col>
      <xdr:colOff>114300</xdr:colOff>
      <xdr:row>95</xdr:row>
      <xdr:rowOff>56007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24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137833</xdr:rowOff>
    </xdr:from>
    <xdr:to>
      <xdr:col>19</xdr:col>
      <xdr:colOff>177800</xdr:colOff>
      <xdr:row>93</xdr:row>
      <xdr:rowOff>1893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5739783"/>
          <a:ext cx="889000" cy="20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100445</xdr:rowOff>
    </xdr:from>
    <xdr:to>
      <xdr:col>20</xdr:col>
      <xdr:colOff>38100</xdr:colOff>
      <xdr:row>96</xdr:row>
      <xdr:rowOff>30595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21722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48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146483</xdr:rowOff>
    </xdr:from>
    <xdr:to>
      <xdr:col>15</xdr:col>
      <xdr:colOff>50800</xdr:colOff>
      <xdr:row>93</xdr:row>
      <xdr:rowOff>1893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5919883"/>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135268</xdr:rowOff>
    </xdr:from>
    <xdr:to>
      <xdr:col>15</xdr:col>
      <xdr:colOff>101600</xdr:colOff>
      <xdr:row>97</xdr:row>
      <xdr:rowOff>65418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56545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146483</xdr:rowOff>
    </xdr:from>
    <xdr:to>
      <xdr:col>10</xdr:col>
      <xdr:colOff>114300</xdr:colOff>
      <xdr:row>93</xdr:row>
      <xdr:rowOff>64376</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5919883"/>
          <a:ext cx="889000" cy="8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131687</xdr:rowOff>
    </xdr:from>
    <xdr:to>
      <xdr:col>10</xdr:col>
      <xdr:colOff>165100</xdr:colOff>
      <xdr:row>97</xdr:row>
      <xdr:rowOff>61837</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52964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151688</xdr:rowOff>
    </xdr:from>
    <xdr:to>
      <xdr:col>6</xdr:col>
      <xdr:colOff>38100</xdr:colOff>
      <xdr:row>97</xdr:row>
      <xdr:rowOff>81838</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72965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98730</xdr:rowOff>
    </xdr:from>
    <xdr:to>
      <xdr:col>24</xdr:col>
      <xdr:colOff>114300</xdr:colOff>
      <xdr:row>91</xdr:row>
      <xdr:rowOff>28880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52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51757</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48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87033</xdr:rowOff>
    </xdr:from>
    <xdr:to>
      <xdr:col>20</xdr:col>
      <xdr:colOff>38100</xdr:colOff>
      <xdr:row>92</xdr:row>
      <xdr:rowOff>17183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568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33710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5464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122543</xdr:rowOff>
    </xdr:from>
    <xdr:to>
      <xdr:col>15</xdr:col>
      <xdr:colOff>101600</xdr:colOff>
      <xdr:row>93</xdr:row>
      <xdr:rowOff>52693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589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69220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567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95683</xdr:rowOff>
    </xdr:from>
    <xdr:to>
      <xdr:col>10</xdr:col>
      <xdr:colOff>165100</xdr:colOff>
      <xdr:row>93</xdr:row>
      <xdr:rowOff>25833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586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42360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564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13576</xdr:rowOff>
    </xdr:from>
    <xdr:to>
      <xdr:col>6</xdr:col>
      <xdr:colOff>38100</xdr:colOff>
      <xdr:row>93</xdr:row>
      <xdr:rowOff>115176</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595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131703</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573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133936</xdr:rowOff>
    </xdr:from>
    <xdr:to>
      <xdr:col>54</xdr:col>
      <xdr:colOff>189865</xdr:colOff>
      <xdr:row>36</xdr:row>
      <xdr:rowOff>101040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77436"/>
          <a:ext cx="1270" cy="995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104867</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2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101040</xdr:rowOff>
    </xdr:from>
    <xdr:to>
      <xdr:col>55</xdr:col>
      <xdr:colOff>88900</xdr:colOff>
      <xdr:row>36</xdr:row>
      <xdr:rowOff>101040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2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80613</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381,513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133936</xdr:rowOff>
    </xdr:from>
    <xdr:to>
      <xdr:col>55</xdr:col>
      <xdr:colOff>88900</xdr:colOff>
      <xdr:row>30</xdr:row>
      <xdr:rowOff>133936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7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158879</xdr:rowOff>
    </xdr:from>
    <xdr:to>
      <xdr:col>55</xdr:col>
      <xdr:colOff>0</xdr:colOff>
      <xdr:row>38</xdr:row>
      <xdr:rowOff>65984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159629"/>
          <a:ext cx="838200" cy="42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128663</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957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105786</xdr:rowOff>
    </xdr:from>
    <xdr:to>
      <xdr:col>55</xdr:col>
      <xdr:colOff>50800</xdr:colOff>
      <xdr:row>36</xdr:row>
      <xdr:rowOff>35936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65984</xdr:rowOff>
    </xdr:from>
    <xdr:to>
      <xdr:col>50</xdr:col>
      <xdr:colOff>114300</xdr:colOff>
      <xdr:row>38</xdr:row>
      <xdr:rowOff>69253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581084"/>
          <a:ext cx="8890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xdr:rowOff>
    </xdr:from>
    <xdr:to>
      <xdr:col>50</xdr:col>
      <xdr:colOff>165100</xdr:colOff>
      <xdr:row>38</xdr:row>
      <xdr:rowOff>112014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128541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3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69097</xdr:rowOff>
    </xdr:from>
    <xdr:to>
      <xdr:col>45</xdr:col>
      <xdr:colOff>177800</xdr:colOff>
      <xdr:row>38</xdr:row>
      <xdr:rowOff>69253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584197"/>
          <a:ext cx="889000" cy="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21406</xdr:rowOff>
    </xdr:from>
    <xdr:to>
      <xdr:col>46</xdr:col>
      <xdr:colOff>38100</xdr:colOff>
      <xdr:row>38</xdr:row>
      <xdr:rowOff>123006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114133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62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52558</xdr:rowOff>
    </xdr:from>
    <xdr:to>
      <xdr:col>41</xdr:col>
      <xdr:colOff>50800</xdr:colOff>
      <xdr:row>38</xdr:row>
      <xdr:rowOff>69097</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567658"/>
          <a:ext cx="889000" cy="1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28363</xdr:rowOff>
    </xdr:from>
    <xdr:to>
      <xdr:col>41</xdr:col>
      <xdr:colOff>101600</xdr:colOff>
      <xdr:row>38</xdr:row>
      <xdr:rowOff>129963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121090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63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28092</xdr:rowOff>
    </xdr:from>
    <xdr:to>
      <xdr:col>36</xdr:col>
      <xdr:colOff>165100</xdr:colOff>
      <xdr:row>38</xdr:row>
      <xdr:rowOff>129692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120819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63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108079</xdr:rowOff>
    </xdr:from>
    <xdr:to>
      <xdr:col>55</xdr:col>
      <xdr:colOff>50800</xdr:colOff>
      <xdr:row>36</xdr:row>
      <xdr:rowOff>38229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10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84212</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08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15184</xdr:rowOff>
    </xdr:from>
    <xdr:to>
      <xdr:col>50</xdr:col>
      <xdr:colOff>165100</xdr:colOff>
      <xdr:row>38</xdr:row>
      <xdr:rowOff>116784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53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107911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62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18453</xdr:rowOff>
    </xdr:from>
    <xdr:to>
      <xdr:col>46</xdr:col>
      <xdr:colOff>38100</xdr:colOff>
      <xdr:row>38</xdr:row>
      <xdr:rowOff>120053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53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136580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30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18297</xdr:rowOff>
    </xdr:from>
    <xdr:to>
      <xdr:col>41</xdr:col>
      <xdr:colOff>101600</xdr:colOff>
      <xdr:row>38</xdr:row>
      <xdr:rowOff>119897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53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136424</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30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1758</xdr:rowOff>
    </xdr:from>
    <xdr:to>
      <xdr:col>36</xdr:col>
      <xdr:colOff>165100</xdr:colOff>
      <xdr:row>38</xdr:row>
      <xdr:rowOff>103358</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5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119885</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29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69947</xdr:rowOff>
    </xdr:from>
    <xdr:to>
      <xdr:col>54</xdr:col>
      <xdr:colOff>189865</xdr:colOff>
      <xdr:row>58</xdr:row>
      <xdr:rowOff>104256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13897"/>
          <a:ext cx="1270" cy="123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108083</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104256</xdr:rowOff>
    </xdr:from>
    <xdr:to>
      <xdr:col>55</xdr:col>
      <xdr:colOff>88900</xdr:colOff>
      <xdr:row>58</xdr:row>
      <xdr:rowOff>104256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4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16624</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353,308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69947</xdr:rowOff>
    </xdr:from>
    <xdr:to>
      <xdr:col>55</xdr:col>
      <xdr:colOff>88900</xdr:colOff>
      <xdr:row>51</xdr:row>
      <xdr:rowOff>69947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1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66948</xdr:rowOff>
    </xdr:from>
    <xdr:to>
      <xdr:col>55</xdr:col>
      <xdr:colOff>0</xdr:colOff>
      <xdr:row>58</xdr:row>
      <xdr:rowOff>78313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10011048"/>
          <a:ext cx="838200" cy="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144482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745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121605</xdr:rowOff>
    </xdr:from>
    <xdr:to>
      <xdr:col>55</xdr:col>
      <xdr:colOff>50800</xdr:colOff>
      <xdr:row>58</xdr:row>
      <xdr:rowOff>51755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78313</xdr:rowOff>
    </xdr:from>
    <xdr:to>
      <xdr:col>50</xdr:col>
      <xdr:colOff>114300</xdr:colOff>
      <xdr:row>58</xdr:row>
      <xdr:rowOff>125184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10022413"/>
          <a:ext cx="889000" cy="4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83783</xdr:rowOff>
    </xdr:from>
    <xdr:to>
      <xdr:col>50</xdr:col>
      <xdr:colOff>165100</xdr:colOff>
      <xdr:row>58</xdr:row>
      <xdr:rowOff>13933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30460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63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124102</xdr:rowOff>
    </xdr:from>
    <xdr:to>
      <xdr:col>45</xdr:col>
      <xdr:colOff>177800</xdr:colOff>
      <xdr:row>58</xdr:row>
      <xdr:rowOff>125184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10068202"/>
          <a:ext cx="889000" cy="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159758</xdr:rowOff>
    </xdr:from>
    <xdr:to>
      <xdr:col>46</xdr:col>
      <xdr:colOff>38100</xdr:colOff>
      <xdr:row>58</xdr:row>
      <xdr:rowOff>89908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106435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70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124102</xdr:rowOff>
    </xdr:from>
    <xdr:to>
      <xdr:col>41</xdr:col>
      <xdr:colOff>50800</xdr:colOff>
      <xdr:row>58</xdr:row>
      <xdr:rowOff>152117</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10068202"/>
          <a:ext cx="889000" cy="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137257</xdr:rowOff>
    </xdr:from>
    <xdr:to>
      <xdr:col>41</xdr:col>
      <xdr:colOff>101600</xdr:colOff>
      <xdr:row>58</xdr:row>
      <xdr:rowOff>67407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83934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68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95541</xdr:rowOff>
    </xdr:from>
    <xdr:to>
      <xdr:col>36</xdr:col>
      <xdr:colOff>165100</xdr:colOff>
      <xdr:row>58</xdr:row>
      <xdr:rowOff>25691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42218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16148</xdr:rowOff>
    </xdr:from>
    <xdr:to>
      <xdr:col>55</xdr:col>
      <xdr:colOff>50800</xdr:colOff>
      <xdr:row>58</xdr:row>
      <xdr:rowOff>117748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102525</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87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27513</xdr:rowOff>
    </xdr:from>
    <xdr:to>
      <xdr:col>50</xdr:col>
      <xdr:colOff>165100</xdr:colOff>
      <xdr:row>58</xdr:row>
      <xdr:rowOff>129113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7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120240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06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74384</xdr:rowOff>
    </xdr:from>
    <xdr:to>
      <xdr:col>46</xdr:col>
      <xdr:colOff>38100</xdr:colOff>
      <xdr:row>59</xdr:row>
      <xdr:rowOff>4534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1001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167111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1011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73302</xdr:rowOff>
    </xdr:from>
    <xdr:to>
      <xdr:col>41</xdr:col>
      <xdr:colOff>101600</xdr:colOff>
      <xdr:row>59</xdr:row>
      <xdr:rowOff>3452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1001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166029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1011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101317</xdr:rowOff>
    </xdr:from>
    <xdr:to>
      <xdr:col>36</xdr:col>
      <xdr:colOff>165100</xdr:colOff>
      <xdr:row>59</xdr:row>
      <xdr:rowOff>31467</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1004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22594</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101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72377</xdr:rowOff>
    </xdr:from>
    <xdr:to>
      <xdr:col>54</xdr:col>
      <xdr:colOff>189865</xdr:colOff>
      <xdr:row>78</xdr:row>
      <xdr:rowOff>138384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45327"/>
          <a:ext cx="1270" cy="126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142211</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1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138384</xdr:rowOff>
    </xdr:from>
    <xdr:to>
      <xdr:col>55</xdr:col>
      <xdr:colOff>88900</xdr:colOff>
      <xdr:row>78</xdr:row>
      <xdr:rowOff>138384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1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19054</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277,225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72377</xdr:rowOff>
    </xdr:from>
    <xdr:to>
      <xdr:col>55</xdr:col>
      <xdr:colOff>88900</xdr:colOff>
      <xdr:row>71</xdr:row>
      <xdr:rowOff>72377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4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79090</xdr:rowOff>
    </xdr:from>
    <xdr:to>
      <xdr:col>55</xdr:col>
      <xdr:colOff>0</xdr:colOff>
      <xdr:row>78</xdr:row>
      <xdr:rowOff>94661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452190"/>
          <a:ext cx="838200" cy="1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39664</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4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16787</xdr:rowOff>
    </xdr:from>
    <xdr:to>
      <xdr:col>55</xdr:col>
      <xdr:colOff>50800</xdr:colOff>
      <xdr:row>78</xdr:row>
      <xdr:rowOff>118387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94661</xdr:rowOff>
    </xdr:from>
    <xdr:to>
      <xdr:col>50</xdr:col>
      <xdr:colOff>114300</xdr:colOff>
      <xdr:row>78</xdr:row>
      <xdr:rowOff>108390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467761"/>
          <a:ext cx="889000" cy="1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149547</xdr:rowOff>
    </xdr:from>
    <xdr:to>
      <xdr:col>50</xdr:col>
      <xdr:colOff>165100</xdr:colOff>
      <xdr:row>78</xdr:row>
      <xdr:rowOff>79697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96224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2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108390</xdr:rowOff>
    </xdr:from>
    <xdr:to>
      <xdr:col>45</xdr:col>
      <xdr:colOff>177800</xdr:colOff>
      <xdr:row>78</xdr:row>
      <xdr:rowOff>131863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481490"/>
          <a:ext cx="889000" cy="2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30333</xdr:rowOff>
    </xdr:from>
    <xdr:to>
      <xdr:col>46</xdr:col>
      <xdr:colOff>38100</xdr:colOff>
      <xdr:row>78</xdr:row>
      <xdr:rowOff>131933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148460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7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114847</xdr:rowOff>
    </xdr:from>
    <xdr:to>
      <xdr:col>41</xdr:col>
      <xdr:colOff>50800</xdr:colOff>
      <xdr:row>78</xdr:row>
      <xdr:rowOff>131863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487947"/>
          <a:ext cx="889000" cy="1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42120</xdr:rowOff>
    </xdr:from>
    <xdr:to>
      <xdr:col>41</xdr:col>
      <xdr:colOff>101600</xdr:colOff>
      <xdr:row>78</xdr:row>
      <xdr:rowOff>143720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160247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155222</xdr:rowOff>
    </xdr:from>
    <xdr:to>
      <xdr:col>36</xdr:col>
      <xdr:colOff>165100</xdr:colOff>
      <xdr:row>78</xdr:row>
      <xdr:rowOff>85372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101899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28290</xdr:rowOff>
    </xdr:from>
    <xdr:to>
      <xdr:col>55</xdr:col>
      <xdr:colOff>50800</xdr:colOff>
      <xdr:row>78</xdr:row>
      <xdr:rowOff>129890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0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166664</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6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43861</xdr:rowOff>
    </xdr:from>
    <xdr:to>
      <xdr:col>50</xdr:col>
      <xdr:colOff>165100</xdr:colOff>
      <xdr:row>78</xdr:row>
      <xdr:rowOff>145461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1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136588</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0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57590</xdr:rowOff>
    </xdr:from>
    <xdr:to>
      <xdr:col>46</xdr:col>
      <xdr:colOff>38100</xdr:colOff>
      <xdr:row>78</xdr:row>
      <xdr:rowOff>159190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3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150317</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2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81063</xdr:rowOff>
    </xdr:from>
    <xdr:to>
      <xdr:col>41</xdr:col>
      <xdr:colOff>101600</xdr:colOff>
      <xdr:row>79</xdr:row>
      <xdr:rowOff>11213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5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2340</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54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64047</xdr:rowOff>
    </xdr:from>
    <xdr:to>
      <xdr:col>36</xdr:col>
      <xdr:colOff>165100</xdr:colOff>
      <xdr:row>78</xdr:row>
      <xdr:rowOff>165647</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3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156774</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2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96120</xdr:rowOff>
    </xdr:from>
    <xdr:to>
      <xdr:col>54</xdr:col>
      <xdr:colOff>189865</xdr:colOff>
      <xdr:row>99</xdr:row>
      <xdr:rowOff>20779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26620"/>
          <a:ext cx="1270" cy="146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24606</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20779</xdr:rowOff>
    </xdr:from>
    <xdr:to>
      <xdr:col>55</xdr:col>
      <xdr:colOff>88900</xdr:colOff>
      <xdr:row>99</xdr:row>
      <xdr:rowOff>20779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94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42797</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96120</xdr:rowOff>
    </xdr:from>
    <xdr:to>
      <xdr:col>55</xdr:col>
      <xdr:colOff>88900</xdr:colOff>
      <xdr:row>90</xdr:row>
      <xdr:rowOff>96120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2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107581</xdr:rowOff>
    </xdr:from>
    <xdr:to>
      <xdr:col>55</xdr:col>
      <xdr:colOff>0</xdr:colOff>
      <xdr:row>98</xdr:row>
      <xdr:rowOff>9610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738231"/>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69307</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57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46430</xdr:rowOff>
    </xdr:from>
    <xdr:to>
      <xdr:col>55</xdr:col>
      <xdr:colOff>50800</xdr:colOff>
      <xdr:row>96</xdr:row>
      <xdr:rowOff>148030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107581</xdr:rowOff>
    </xdr:from>
    <xdr:to>
      <xdr:col>50</xdr:col>
      <xdr:colOff>114300</xdr:colOff>
      <xdr:row>98</xdr:row>
      <xdr:rowOff>50611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738231"/>
          <a:ext cx="889000" cy="11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114488</xdr:rowOff>
    </xdr:from>
    <xdr:to>
      <xdr:col>50</xdr:col>
      <xdr:colOff>165100</xdr:colOff>
      <xdr:row>97</xdr:row>
      <xdr:rowOff>44638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61165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34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158412</xdr:rowOff>
    </xdr:from>
    <xdr:to>
      <xdr:col>45</xdr:col>
      <xdr:colOff>177800</xdr:colOff>
      <xdr:row>98</xdr:row>
      <xdr:rowOff>50611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789062"/>
          <a:ext cx="889000" cy="6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20762</xdr:rowOff>
    </xdr:from>
    <xdr:to>
      <xdr:col>46</xdr:col>
      <xdr:colOff>38100</xdr:colOff>
      <xdr:row>97</xdr:row>
      <xdr:rowOff>122362</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138889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42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158412</xdr:rowOff>
    </xdr:from>
    <xdr:to>
      <xdr:col>41</xdr:col>
      <xdr:colOff>50800</xdr:colOff>
      <xdr:row>99</xdr:row>
      <xdr:rowOff>27360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789062"/>
          <a:ext cx="889000" cy="21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31310</xdr:rowOff>
    </xdr:from>
    <xdr:to>
      <xdr:col>41</xdr:col>
      <xdr:colOff>101600</xdr:colOff>
      <xdr:row>96</xdr:row>
      <xdr:rowOff>132910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149437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26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135665</xdr:rowOff>
    </xdr:from>
    <xdr:to>
      <xdr:col>36</xdr:col>
      <xdr:colOff>165100</xdr:colOff>
      <xdr:row>97</xdr:row>
      <xdr:rowOff>65815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82342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3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130260</xdr:rowOff>
    </xdr:from>
    <xdr:to>
      <xdr:col>55</xdr:col>
      <xdr:colOff>50800</xdr:colOff>
      <xdr:row>98</xdr:row>
      <xdr:rowOff>60410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76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108687</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7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56781</xdr:rowOff>
    </xdr:from>
    <xdr:to>
      <xdr:col>50</xdr:col>
      <xdr:colOff>165100</xdr:colOff>
      <xdr:row>97</xdr:row>
      <xdr:rowOff>158381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6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149508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7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171261</xdr:rowOff>
    </xdr:from>
    <xdr:to>
      <xdr:col>46</xdr:col>
      <xdr:colOff>38100</xdr:colOff>
      <xdr:row>98</xdr:row>
      <xdr:rowOff>101411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80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92538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89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107612</xdr:rowOff>
    </xdr:from>
    <xdr:to>
      <xdr:col>41</xdr:col>
      <xdr:colOff>101600</xdr:colOff>
      <xdr:row>98</xdr:row>
      <xdr:rowOff>37762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73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28889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83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148010</xdr:rowOff>
    </xdr:from>
    <xdr:to>
      <xdr:col>36</xdr:col>
      <xdr:colOff>165100</xdr:colOff>
      <xdr:row>99</xdr:row>
      <xdr:rowOff>78160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95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69287</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37428" y="1704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142037</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85537"/>
          <a:ext cx="1269" cy="144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76661</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63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88714</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6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142037</xdr:rowOff>
    </xdr:from>
    <xdr:to>
      <xdr:col>86</xdr:col>
      <xdr:colOff>25400</xdr:colOff>
      <xdr:row>30</xdr:row>
      <xdr:rowOff>142037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8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44082</xdr:rowOff>
    </xdr:from>
    <xdr:to>
      <xdr:col>85</xdr:col>
      <xdr:colOff>127000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30632"/>
          <a:ext cx="838200" cy="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165561</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09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142684</xdr:rowOff>
    </xdr:from>
    <xdr:to>
      <xdr:col>85</xdr:col>
      <xdr:colOff>177800</xdr:colOff>
      <xdr:row>39</xdr:row>
      <xdr:rowOff>72834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33833</xdr:rowOff>
    </xdr:from>
    <xdr:to>
      <xdr:col>81</xdr:col>
      <xdr:colOff>50800</xdr:colOff>
      <xdr:row>39</xdr:row>
      <xdr:rowOff>44082</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20383"/>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80759</xdr:rowOff>
    </xdr:from>
    <xdr:to>
      <xdr:col>81</xdr:col>
      <xdr:colOff>101600</xdr:colOff>
      <xdr:row>39</xdr:row>
      <xdr:rowOff>10909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27436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37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33833</xdr:rowOff>
    </xdr:from>
    <xdr:to>
      <xdr:col>76</xdr:col>
      <xdr:colOff>114300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720383"/>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148641</xdr:rowOff>
    </xdr:from>
    <xdr:to>
      <xdr:col>76</xdr:col>
      <xdr:colOff>165100</xdr:colOff>
      <xdr:row>39</xdr:row>
      <xdr:rowOff>78791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6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95318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4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105427</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44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107150</xdr:rowOff>
    </xdr:from>
    <xdr:to>
      <xdr:col>67</xdr:col>
      <xdr:colOff>101600</xdr:colOff>
      <xdr:row>39</xdr:row>
      <xdr:rowOff>37300</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53827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9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121112</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36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164732</xdr:rowOff>
    </xdr:from>
    <xdr:to>
      <xdr:col>81</xdr:col>
      <xdr:colOff>101600</xdr:colOff>
      <xdr:row>39</xdr:row>
      <xdr:rowOff>94882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7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86009</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24333" y="6772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154483</xdr:rowOff>
    </xdr:from>
    <xdr:to>
      <xdr:col>76</xdr:col>
      <xdr:colOff>165100</xdr:colOff>
      <xdr:row>39</xdr:row>
      <xdr:rowOff>84633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6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75760</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3017" y="6762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20142</xdr:rowOff>
    </xdr:from>
    <xdr:to>
      <xdr:col>85</xdr:col>
      <xdr:colOff>126364</xdr:colOff>
      <xdr:row>77</xdr:row>
      <xdr:rowOff>51529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21642"/>
          <a:ext cx="1269" cy="123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55356</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2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51529</xdr:rowOff>
    </xdr:from>
    <xdr:to>
      <xdr:col>86</xdr:col>
      <xdr:colOff>25400</xdr:colOff>
      <xdr:row>77</xdr:row>
      <xdr:rowOff>51529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253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138269</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20142</xdr:rowOff>
    </xdr:from>
    <xdr:to>
      <xdr:col>86</xdr:col>
      <xdr:colOff>25400</xdr:colOff>
      <xdr:row>70</xdr:row>
      <xdr:rowOff>20142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120132</xdr:rowOff>
    </xdr:from>
    <xdr:to>
      <xdr:col>85</xdr:col>
      <xdr:colOff>127000</xdr:colOff>
      <xdr:row>74</xdr:row>
      <xdr:rowOff>97020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635982"/>
          <a:ext cx="838200" cy="14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136740</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481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113863</xdr:rowOff>
    </xdr:from>
    <xdr:to>
      <xdr:col>85</xdr:col>
      <xdr:colOff>177800</xdr:colOff>
      <xdr:row>74</xdr:row>
      <xdr:rowOff>44013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6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120132</xdr:rowOff>
    </xdr:from>
    <xdr:to>
      <xdr:col>81</xdr:col>
      <xdr:colOff>50800</xdr:colOff>
      <xdr:row>74</xdr:row>
      <xdr:rowOff>109182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635982"/>
          <a:ext cx="889000" cy="16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127282</xdr:rowOff>
    </xdr:from>
    <xdr:to>
      <xdr:col>81</xdr:col>
      <xdr:colOff>101600</xdr:colOff>
      <xdr:row>74</xdr:row>
      <xdr:rowOff>57432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48559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73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109182</xdr:rowOff>
    </xdr:from>
    <xdr:to>
      <xdr:col>76</xdr:col>
      <xdr:colOff>114300</xdr:colOff>
      <xdr:row>74</xdr:row>
      <xdr:rowOff>168526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796482"/>
          <a:ext cx="889000" cy="5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151262</xdr:rowOff>
    </xdr:from>
    <xdr:to>
      <xdr:col>76</xdr:col>
      <xdr:colOff>165100</xdr:colOff>
      <xdr:row>74</xdr:row>
      <xdr:rowOff>81412</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97939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4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103239</xdr:rowOff>
    </xdr:from>
    <xdr:to>
      <xdr:col>71</xdr:col>
      <xdr:colOff>177800</xdr:colOff>
      <xdr:row>74</xdr:row>
      <xdr:rowOff>168526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2790539"/>
          <a:ext cx="889000" cy="6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135603</xdr:rowOff>
    </xdr:from>
    <xdr:to>
      <xdr:col>72</xdr:col>
      <xdr:colOff>38100</xdr:colOff>
      <xdr:row>74</xdr:row>
      <xdr:rowOff>65753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82280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112423</xdr:rowOff>
    </xdr:from>
    <xdr:to>
      <xdr:col>67</xdr:col>
      <xdr:colOff>101600</xdr:colOff>
      <xdr:row>74</xdr:row>
      <xdr:rowOff>42573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59100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46220</xdr:rowOff>
    </xdr:from>
    <xdr:to>
      <xdr:col>85</xdr:col>
      <xdr:colOff>177800</xdr:colOff>
      <xdr:row>74</xdr:row>
      <xdr:rowOff>147820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73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24647</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71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69332</xdr:rowOff>
    </xdr:from>
    <xdr:to>
      <xdr:col>81</xdr:col>
      <xdr:colOff>101600</xdr:colOff>
      <xdr:row>73</xdr:row>
      <xdr:rowOff>170932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58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16009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36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58382</xdr:rowOff>
    </xdr:from>
    <xdr:to>
      <xdr:col>76</xdr:col>
      <xdr:colOff>165100</xdr:colOff>
      <xdr:row>74</xdr:row>
      <xdr:rowOff>159982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7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151109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8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117726</xdr:rowOff>
    </xdr:from>
    <xdr:to>
      <xdr:col>72</xdr:col>
      <xdr:colOff>38100</xdr:colOff>
      <xdr:row>75</xdr:row>
      <xdr:rowOff>47876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80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39003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89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52439</xdr:rowOff>
    </xdr:from>
    <xdr:to>
      <xdr:col>67</xdr:col>
      <xdr:colOff>101600</xdr:colOff>
      <xdr:row>74</xdr:row>
      <xdr:rowOff>154039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73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145166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83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143861</xdr:rowOff>
    </xdr:from>
    <xdr:to>
      <xdr:col>85</xdr:col>
      <xdr:colOff>126364</xdr:colOff>
      <xdr:row>98</xdr:row>
      <xdr:rowOff>101592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74361"/>
          <a:ext cx="1269" cy="1329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105419</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0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101592</xdr:rowOff>
    </xdr:from>
    <xdr:to>
      <xdr:col>86</xdr:col>
      <xdr:colOff>25400</xdr:colOff>
      <xdr:row>98</xdr:row>
      <xdr:rowOff>101592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0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90538</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143861</xdr:rowOff>
    </xdr:from>
    <xdr:to>
      <xdr:col>86</xdr:col>
      <xdr:colOff>25400</xdr:colOff>
      <xdr:row>90</xdr:row>
      <xdr:rowOff>143861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7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124636</xdr:rowOff>
    </xdr:from>
    <xdr:to>
      <xdr:col>85</xdr:col>
      <xdr:colOff>127000</xdr:colOff>
      <xdr:row>97</xdr:row>
      <xdr:rowOff>4986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583836"/>
          <a:ext cx="838200" cy="5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112385</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7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133958</xdr:rowOff>
    </xdr:from>
    <xdr:to>
      <xdr:col>85</xdr:col>
      <xdr:colOff>177800</xdr:colOff>
      <xdr:row>97</xdr:row>
      <xdr:rowOff>64108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9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4986</xdr:rowOff>
    </xdr:from>
    <xdr:to>
      <xdr:col>81</xdr:col>
      <xdr:colOff>50800</xdr:colOff>
      <xdr:row>98</xdr:row>
      <xdr:rowOff>2837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635636"/>
          <a:ext cx="889000" cy="16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80876</xdr:rowOff>
    </xdr:from>
    <xdr:to>
      <xdr:col>81</xdr:col>
      <xdr:colOff>101600</xdr:colOff>
      <xdr:row>96</xdr:row>
      <xdr:rowOff>11026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3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27553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1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8964</xdr:rowOff>
    </xdr:from>
    <xdr:to>
      <xdr:col>76</xdr:col>
      <xdr:colOff>114300</xdr:colOff>
      <xdr:row>98</xdr:row>
      <xdr:rowOff>2837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125264"/>
          <a:ext cx="889000" cy="67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19658</xdr:rowOff>
    </xdr:from>
    <xdr:to>
      <xdr:col>76</xdr:col>
      <xdr:colOff>165100</xdr:colOff>
      <xdr:row>97</xdr:row>
      <xdr:rowOff>121258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137785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2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8964</xdr:rowOff>
    </xdr:from>
    <xdr:to>
      <xdr:col>71</xdr:col>
      <xdr:colOff>177800</xdr:colOff>
      <xdr:row>98</xdr:row>
      <xdr:rowOff>26451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125264"/>
          <a:ext cx="889000" cy="70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162669</xdr:rowOff>
    </xdr:from>
    <xdr:to>
      <xdr:col>72</xdr:col>
      <xdr:colOff>38100</xdr:colOff>
      <xdr:row>97</xdr:row>
      <xdr:rowOff>92819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2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83946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71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145752</xdr:rowOff>
    </xdr:from>
    <xdr:to>
      <xdr:col>67</xdr:col>
      <xdr:colOff>101600</xdr:colOff>
      <xdr:row>96</xdr:row>
      <xdr:rowOff>75902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43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92429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2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73836</xdr:rowOff>
    </xdr:from>
    <xdr:to>
      <xdr:col>85</xdr:col>
      <xdr:colOff>177800</xdr:colOff>
      <xdr:row>97</xdr:row>
      <xdr:rowOff>3986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53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96713</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3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125636</xdr:rowOff>
    </xdr:from>
    <xdr:to>
      <xdr:col>81</xdr:col>
      <xdr:colOff>101600</xdr:colOff>
      <xdr:row>97</xdr:row>
      <xdr:rowOff>55786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58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46913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67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123487</xdr:rowOff>
    </xdr:from>
    <xdr:to>
      <xdr:col>76</xdr:col>
      <xdr:colOff>165100</xdr:colOff>
      <xdr:row>98</xdr:row>
      <xdr:rowOff>53637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5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44764</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84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129614</xdr:rowOff>
    </xdr:from>
    <xdr:to>
      <xdr:col>72</xdr:col>
      <xdr:colOff>38100</xdr:colOff>
      <xdr:row>94</xdr:row>
      <xdr:rowOff>59764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07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76291</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584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147101</xdr:rowOff>
    </xdr:from>
    <xdr:to>
      <xdr:col>67</xdr:col>
      <xdr:colOff>101600</xdr:colOff>
      <xdr:row>98</xdr:row>
      <xdr:rowOff>77251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7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68378</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87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130229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73729"/>
          <a:ext cx="1269" cy="151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76906</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130229</xdr:rowOff>
    </xdr:from>
    <xdr:to>
      <xdr:col>116</xdr:col>
      <xdr:colOff>152400</xdr:colOff>
      <xdr:row>30</xdr:row>
      <xdr:rowOff>130229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7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168765</xdr:rowOff>
    </xdr:from>
    <xdr:to>
      <xdr:col>116</xdr:col>
      <xdr:colOff>63500</xdr:colOff>
      <xdr:row>38</xdr:row>
      <xdr:rowOff>57295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5826615"/>
          <a:ext cx="838200" cy="74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130392</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02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107515</xdr:rowOff>
    </xdr:from>
    <xdr:to>
      <xdr:col>116</xdr:col>
      <xdr:colOff>114300</xdr:colOff>
      <xdr:row>38</xdr:row>
      <xdr:rowOff>37664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51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168765</xdr:rowOff>
    </xdr:from>
    <xdr:to>
      <xdr:col>111</xdr:col>
      <xdr:colOff>177800</xdr:colOff>
      <xdr:row>36</xdr:row>
      <xdr:rowOff>113139</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5826615"/>
          <a:ext cx="889000" cy="45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133314</xdr:rowOff>
    </xdr:from>
    <xdr:to>
      <xdr:col>112</xdr:col>
      <xdr:colOff>38100</xdr:colOff>
      <xdr:row>38</xdr:row>
      <xdr:rowOff>63464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54591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56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37592</xdr:rowOff>
    </xdr:from>
    <xdr:to>
      <xdr:col>107</xdr:col>
      <xdr:colOff>50800</xdr:colOff>
      <xdr:row>36</xdr:row>
      <xdr:rowOff>113139</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209792"/>
          <a:ext cx="889000" cy="7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162488</xdr:rowOff>
    </xdr:from>
    <xdr:to>
      <xdr:col>107</xdr:col>
      <xdr:colOff>101600</xdr:colOff>
      <xdr:row>38</xdr:row>
      <xdr:rowOff>92638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83765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59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37592</xdr:rowOff>
    </xdr:from>
    <xdr:to>
      <xdr:col>102</xdr:col>
      <xdr:colOff>114300</xdr:colOff>
      <xdr:row>38</xdr:row>
      <xdr:rowOff>27142</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209792"/>
          <a:ext cx="889000" cy="33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117747</xdr:rowOff>
    </xdr:from>
    <xdr:to>
      <xdr:col>102</xdr:col>
      <xdr:colOff>165100</xdr:colOff>
      <xdr:row>38</xdr:row>
      <xdr:rowOff>47897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39024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5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16401</xdr:rowOff>
    </xdr:from>
    <xdr:to>
      <xdr:col>98</xdr:col>
      <xdr:colOff>38100</xdr:colOff>
      <xdr:row>38</xdr:row>
      <xdr:rowOff>118001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3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109128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62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6495</xdr:rowOff>
    </xdr:from>
    <xdr:to>
      <xdr:col>116</xdr:col>
      <xdr:colOff>114300</xdr:colOff>
      <xdr:row>38</xdr:row>
      <xdr:rowOff>108095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52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156372</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0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117965</xdr:rowOff>
    </xdr:from>
    <xdr:to>
      <xdr:col>112</xdr:col>
      <xdr:colOff>38100</xdr:colOff>
      <xdr:row>34</xdr:row>
      <xdr:rowOff>48115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577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64642</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555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62339</xdr:rowOff>
    </xdr:from>
    <xdr:to>
      <xdr:col>107</xdr:col>
      <xdr:colOff>101600</xdr:colOff>
      <xdr:row>36</xdr:row>
      <xdr:rowOff>163939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23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9016</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60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158242</xdr:rowOff>
    </xdr:from>
    <xdr:to>
      <xdr:col>102</xdr:col>
      <xdr:colOff>165100</xdr:colOff>
      <xdr:row>36</xdr:row>
      <xdr:rowOff>88392</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15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104919</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593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147792</xdr:rowOff>
    </xdr:from>
    <xdr:to>
      <xdr:col>98</xdr:col>
      <xdr:colOff>38100</xdr:colOff>
      <xdr:row>38</xdr:row>
      <xdr:rowOff>77942</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4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94469</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626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35801</xdr:rowOff>
    </xdr:from>
    <xdr:to>
      <xdr:col>116</xdr:col>
      <xdr:colOff>62864</xdr:colOff>
      <xdr:row>58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779751"/>
          <a:ext cx="1269" cy="11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153928</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5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20,818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35801</xdr:rowOff>
    </xdr:from>
    <xdr:to>
      <xdr:col>116</xdr:col>
      <xdr:colOff>152400</xdr:colOff>
      <xdr:row>51</xdr:row>
      <xdr:rowOff>35801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77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54398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484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31521</xdr:rowOff>
    </xdr:from>
    <xdr:to>
      <xdr:col>116</xdr:col>
      <xdr:colOff>114300</xdr:colOff>
      <xdr:row>56</xdr:row>
      <xdr:rowOff>133121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47752</xdr:rowOff>
    </xdr:from>
    <xdr:to>
      <xdr:col>112</xdr:col>
      <xdr:colOff>38100</xdr:colOff>
      <xdr:row>56</xdr:row>
      <xdr:rowOff>149352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165879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89</xdr:rowOff>
    </xdr:from>
    <xdr:to>
      <xdr:col>107</xdr:col>
      <xdr:colOff>101600</xdr:colOff>
      <xdr:row>56</xdr:row>
      <xdr:rowOff>101689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118216</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39808</xdr:rowOff>
    </xdr:from>
    <xdr:to>
      <xdr:col>102</xdr:col>
      <xdr:colOff>165100</xdr:colOff>
      <xdr:row>55</xdr:row>
      <xdr:rowOff>141408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157935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158223</xdr:rowOff>
    </xdr:from>
    <xdr:to>
      <xdr:col>98</xdr:col>
      <xdr:colOff>38100</xdr:colOff>
      <xdr:row>56</xdr:row>
      <xdr:rowOff>88373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104900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134709</xdr:rowOff>
    </xdr:from>
    <xdr:to>
      <xdr:col>116</xdr:col>
      <xdr:colOff>62864</xdr:colOff>
      <xdr:row>77</xdr:row>
      <xdr:rowOff>113221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36209"/>
          <a:ext cx="1269" cy="1178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117048</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3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113221</xdr:rowOff>
    </xdr:from>
    <xdr:to>
      <xdr:col>116</xdr:col>
      <xdr:colOff>152400</xdr:colOff>
      <xdr:row>77</xdr:row>
      <xdr:rowOff>113221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3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81386</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91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134709</xdr:rowOff>
    </xdr:from>
    <xdr:to>
      <xdr:col>116</xdr:col>
      <xdr:colOff>152400</xdr:colOff>
      <xdr:row>70</xdr:row>
      <xdr:rowOff>134709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113373</xdr:rowOff>
    </xdr:from>
    <xdr:to>
      <xdr:col>116</xdr:col>
      <xdr:colOff>63500</xdr:colOff>
      <xdr:row>72</xdr:row>
      <xdr:rowOff>165532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2457773"/>
          <a:ext cx="838200" cy="5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76395</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592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97968</xdr:rowOff>
    </xdr:from>
    <xdr:to>
      <xdr:col>116</xdr:col>
      <xdr:colOff>114300</xdr:colOff>
      <xdr:row>74</xdr:row>
      <xdr:rowOff>28118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6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165532</xdr:rowOff>
    </xdr:from>
    <xdr:to>
      <xdr:col>111</xdr:col>
      <xdr:colOff>177800</xdr:colOff>
      <xdr:row>73</xdr:row>
      <xdr:rowOff>163894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509932"/>
          <a:ext cx="889000" cy="16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70</xdr:row>
      <xdr:rowOff>135306</xdr:rowOff>
    </xdr:from>
    <xdr:to>
      <xdr:col>112</xdr:col>
      <xdr:colOff>38100</xdr:colOff>
      <xdr:row>71</xdr:row>
      <xdr:rowOff>65456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1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81983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19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84036</xdr:rowOff>
    </xdr:from>
    <xdr:to>
      <xdr:col>107</xdr:col>
      <xdr:colOff>50800</xdr:colOff>
      <xdr:row>73</xdr:row>
      <xdr:rowOff>163894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2599886"/>
          <a:ext cx="889000" cy="7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108369</xdr:rowOff>
    </xdr:from>
    <xdr:to>
      <xdr:col>107</xdr:col>
      <xdr:colOff>101600</xdr:colOff>
      <xdr:row>73</xdr:row>
      <xdr:rowOff>38519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45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55046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22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26009</xdr:rowOff>
    </xdr:from>
    <xdr:to>
      <xdr:col>102</xdr:col>
      <xdr:colOff>114300</xdr:colOff>
      <xdr:row>73</xdr:row>
      <xdr:rowOff>84036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2541859"/>
          <a:ext cx="889000" cy="5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69888</xdr:rowOff>
    </xdr:from>
    <xdr:to>
      <xdr:col>102</xdr:col>
      <xdr:colOff>165100</xdr:colOff>
      <xdr:row>73</xdr:row>
      <xdr:rowOff>38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16565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18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11367</xdr:rowOff>
    </xdr:from>
    <xdr:to>
      <xdr:col>98</xdr:col>
      <xdr:colOff>38100</xdr:colOff>
      <xdr:row>72</xdr:row>
      <xdr:rowOff>112967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35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129494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13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62573</xdr:rowOff>
    </xdr:from>
    <xdr:to>
      <xdr:col>116</xdr:col>
      <xdr:colOff>114300</xdr:colOff>
      <xdr:row>72</xdr:row>
      <xdr:rowOff>164173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40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85450</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25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114732</xdr:rowOff>
    </xdr:from>
    <xdr:to>
      <xdr:col>112</xdr:col>
      <xdr:colOff>38100</xdr:colOff>
      <xdr:row>73</xdr:row>
      <xdr:rowOff>44882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45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36009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55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113094</xdr:rowOff>
    </xdr:from>
    <xdr:to>
      <xdr:col>107</xdr:col>
      <xdr:colOff>101600</xdr:colOff>
      <xdr:row>74</xdr:row>
      <xdr:rowOff>43244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6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34371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72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33,865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33236</xdr:rowOff>
    </xdr:from>
    <xdr:to>
      <xdr:col>102</xdr:col>
      <xdr:colOff>165100</xdr:colOff>
      <xdr:row>73</xdr:row>
      <xdr:rowOff>134836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5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125963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64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146659</xdr:rowOff>
    </xdr:from>
    <xdr:to>
      <xdr:col>98</xdr:col>
      <xdr:colOff>38100</xdr:colOff>
      <xdr:row>73</xdr:row>
      <xdr:rowOff>76809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49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67936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58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mn-lt"/>
              <a:ea typeface="+mn-ea"/>
              <a:cs typeface="+mn-cs"/>
            </a:rPr>
            <a:t>　</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507,209</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円となっている。主な構成項目である扶助費は、住民一人当たり</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107,742</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円となっており、全国平均や大阪府平均と比較すると低くなっているものの、類似団体内では</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住民</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一人当たりコストが最も高い状況となっている。保育関連や障害福祉の分野で経費が年々膨らんでおり、今後も扶助費の増加傾向は続くものと見込まれる。そのため、他団体の動向も鑑みながら適切に施策を実施し、扶助費の増加を抑制する必要がある。</a:t>
          </a:r>
          <a:endPar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物件費については、類似団体内平均値</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と同水準で推移していたが、令和</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では住民一人当たり</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70,886</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円となり</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増加が続いている</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。これは、行財政改革による職員数の削減等の結果、指定管理者制度の導入や窓口業務など各種業務の委託化を進めてきたこと</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や、近年のふるさと納税寄付金の増加に伴う事務費の増加も要因として挙げられる</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。今後も事務事業のアウトソーシングを</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推進する上で</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、これまでより高い水準で推移することが見込まれる。</a:t>
          </a:r>
          <a:endPar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人件費については、行財政改革による職員数の削減等の結果、類似団体内平均値を下回る水準で推移してきて</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いる</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。普通建設事業費については、類似団体内平均値を大きく下回る状況で推移している</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ものの、野崎駅・四条畷駅周辺整備事業、北条まちづくり推進事業などの大型事業が進んだことで、前年と比較して</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一人当たりコスト</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は膨らんだ。今後も、事業の進捗や、インフラ施設を含めた公共施設等の老朽化対策費用等により増加が見込まれる。</a:t>
          </a:r>
          <a:endPar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積立金について</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において前年度より大幅に</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してい</a:t>
          </a:r>
          <a:r>
            <a:rPr kumimoji="0"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るのは、</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ふるさと納税寄付金の増加に伴うふるさと振興基金への積立金の増加によるものである。</a:t>
          </a:r>
          <a:endPar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119,452
116,588
18.27
61,797,678
60,587,115
1,087,365
24,749,858
34,532,788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65133</xdr:rowOff>
    </xdr:from>
    <xdr:to>
      <xdr:col>24</xdr:col>
      <xdr:colOff>62865</xdr:colOff>
      <xdr:row>39</xdr:row>
      <xdr:rowOff>10704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80083"/>
          <a:ext cx="127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14531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10704</xdr:rowOff>
    </xdr:from>
    <xdr:to>
      <xdr:col>24</xdr:col>
      <xdr:colOff>152400</xdr:colOff>
      <xdr:row>39</xdr:row>
      <xdr:rowOff>10704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11810</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3,091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65133</xdr:rowOff>
    </xdr:from>
    <xdr:to>
      <xdr:col>24</xdr:col>
      <xdr:colOff>152400</xdr:colOff>
      <xdr:row>31</xdr:row>
      <xdr:rowOff>65133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8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41728</xdr:rowOff>
    </xdr:from>
    <xdr:to>
      <xdr:col>24</xdr:col>
      <xdr:colOff>63500</xdr:colOff>
      <xdr:row>34</xdr:row>
      <xdr:rowOff>170180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71028"/>
          <a:ext cx="838200" cy="12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60251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61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81824</xdr:rowOff>
    </xdr:from>
    <xdr:to>
      <xdr:col>24</xdr:col>
      <xdr:colOff>114300</xdr:colOff>
      <xdr:row>36</xdr:row>
      <xdr:rowOff>11974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21046</xdr:rowOff>
    </xdr:from>
    <xdr:to>
      <xdr:col>19</xdr:col>
      <xdr:colOff>177800</xdr:colOff>
      <xdr:row>34</xdr:row>
      <xdr:rowOff>41728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85034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21046</xdr:rowOff>
    </xdr:from>
    <xdr:to>
      <xdr:col>15</xdr:col>
      <xdr:colOff>50800</xdr:colOff>
      <xdr:row>34</xdr:row>
      <xdr:rowOff>25400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50346"/>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37193</xdr:rowOff>
    </xdr:from>
    <xdr:to>
      <xdr:col>15</xdr:col>
      <xdr:colOff>101600</xdr:colOff>
      <xdr:row>35</xdr:row>
      <xdr:rowOff>138793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129920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25400</xdr:rowOff>
    </xdr:from>
    <xdr:to>
      <xdr:col>10</xdr:col>
      <xdr:colOff>114300</xdr:colOff>
      <xdr:row>35</xdr:row>
      <xdr:rowOff>907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547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11067</xdr:rowOff>
    </xdr:from>
    <xdr:to>
      <xdr:col>10</xdr:col>
      <xdr:colOff>165100</xdr:colOff>
      <xdr:row>35</xdr:row>
      <xdr:rowOff>112667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103794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62428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119380</xdr:rowOff>
    </xdr:from>
    <xdr:to>
      <xdr:col>24</xdr:col>
      <xdr:colOff>114300</xdr:colOff>
      <xdr:row>35</xdr:row>
      <xdr:rowOff>49530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142257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0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162378</xdr:rowOff>
    </xdr:from>
    <xdr:to>
      <xdr:col>20</xdr:col>
      <xdr:colOff>38100</xdr:colOff>
      <xdr:row>34</xdr:row>
      <xdr:rowOff>92528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2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109055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141696</xdr:rowOff>
    </xdr:from>
    <xdr:to>
      <xdr:col>15</xdr:col>
      <xdr:colOff>101600</xdr:colOff>
      <xdr:row>34</xdr:row>
      <xdr:rowOff>71846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9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88373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7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146050</xdr:rowOff>
    </xdr:from>
    <xdr:to>
      <xdr:col>10</xdr:col>
      <xdr:colOff>165100</xdr:colOff>
      <xdr:row>34</xdr:row>
      <xdr:rowOff>76200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92727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121557</xdr:rowOff>
    </xdr:from>
    <xdr:to>
      <xdr:col>6</xdr:col>
      <xdr:colOff>38100</xdr:colOff>
      <xdr:row>35</xdr:row>
      <xdr:rowOff>51707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68234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72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29789</xdr:rowOff>
    </xdr:from>
    <xdr:to>
      <xdr:col>24</xdr:col>
      <xdr:colOff>62865</xdr:colOff>
      <xdr:row>54</xdr:row>
      <xdr:rowOff>96070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73739"/>
          <a:ext cx="1270" cy="580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99897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35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96070</xdr:rowOff>
    </xdr:from>
    <xdr:to>
      <xdr:col>24</xdr:col>
      <xdr:colOff>152400</xdr:colOff>
      <xdr:row>54</xdr:row>
      <xdr:rowOff>96070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54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147916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4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220,578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51</xdr:row>
      <xdr:rowOff>29789</xdr:rowOff>
    </xdr:from>
    <xdr:to>
      <xdr:col>24</xdr:col>
      <xdr:colOff>152400</xdr:colOff>
      <xdr:row>51</xdr:row>
      <xdr:rowOff>29789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7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98865</xdr:rowOff>
    </xdr:from>
    <xdr:to>
      <xdr:col>24</xdr:col>
      <xdr:colOff>63500</xdr:colOff>
      <xdr:row>57</xdr:row>
      <xdr:rowOff>78579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185715"/>
          <a:ext cx="838200" cy="66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52298</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1391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73871</xdr:rowOff>
    </xdr:from>
    <xdr:to>
      <xdr:col>24</xdr:col>
      <xdr:colOff>114300</xdr:colOff>
      <xdr:row>54</xdr:row>
      <xdr:rowOff>4021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16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78579</xdr:rowOff>
    </xdr:from>
    <xdr:to>
      <xdr:col>19</xdr:col>
      <xdr:colOff>177800</xdr:colOff>
      <xdr:row>58</xdr:row>
      <xdr:rowOff>21351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851229"/>
          <a:ext cx="889000" cy="11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4573</xdr:rowOff>
    </xdr:from>
    <xdr:to>
      <xdr:col>20</xdr:col>
      <xdr:colOff>38100</xdr:colOff>
      <xdr:row>57</xdr:row>
      <xdr:rowOff>106173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77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122700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55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21351</xdr:rowOff>
    </xdr:from>
    <xdr:to>
      <xdr:col>15</xdr:col>
      <xdr:colOff>50800</xdr:colOff>
      <xdr:row>58</xdr:row>
      <xdr:rowOff>28738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9965451"/>
          <a:ext cx="889000" cy="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109193</xdr:rowOff>
    </xdr:from>
    <xdr:to>
      <xdr:col>15</xdr:col>
      <xdr:colOff>101600</xdr:colOff>
      <xdr:row>58</xdr:row>
      <xdr:rowOff>39343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8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55870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65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28738</xdr:rowOff>
    </xdr:from>
    <xdr:to>
      <xdr:col>10</xdr:col>
      <xdr:colOff>114300</xdr:colOff>
      <xdr:row>58</xdr:row>
      <xdr:rowOff>48279</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972838"/>
          <a:ext cx="889000" cy="1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88130</xdr:rowOff>
    </xdr:from>
    <xdr:to>
      <xdr:col>10</xdr:col>
      <xdr:colOff>165100</xdr:colOff>
      <xdr:row>58</xdr:row>
      <xdr:rowOff>18280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34807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45766</xdr:rowOff>
    </xdr:from>
    <xdr:to>
      <xdr:col>6</xdr:col>
      <xdr:colOff>38100</xdr:colOff>
      <xdr:row>57</xdr:row>
      <xdr:rowOff>147366</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81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163893</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59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48065</xdr:rowOff>
    </xdr:from>
    <xdr:to>
      <xdr:col>24</xdr:col>
      <xdr:colOff>114300</xdr:colOff>
      <xdr:row>53</xdr:row>
      <xdr:rowOff>149665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1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70942</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8986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27779</xdr:rowOff>
    </xdr:from>
    <xdr:to>
      <xdr:col>20</xdr:col>
      <xdr:colOff>38100</xdr:colOff>
      <xdr:row>57</xdr:row>
      <xdr:rowOff>129379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80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120506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989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142001</xdr:rowOff>
    </xdr:from>
    <xdr:to>
      <xdr:col>15</xdr:col>
      <xdr:colOff>101600</xdr:colOff>
      <xdr:row>58</xdr:row>
      <xdr:rowOff>72151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1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63278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0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149388</xdr:rowOff>
    </xdr:from>
    <xdr:to>
      <xdr:col>10</xdr:col>
      <xdr:colOff>165100</xdr:colOff>
      <xdr:row>58</xdr:row>
      <xdr:rowOff>79538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2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70665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1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168929</xdr:rowOff>
    </xdr:from>
    <xdr:to>
      <xdr:col>6</xdr:col>
      <xdr:colOff>38100</xdr:colOff>
      <xdr:row>58</xdr:row>
      <xdr:rowOff>99079</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4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90206</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03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57998</xdr:rowOff>
    </xdr:from>
    <xdr:to>
      <xdr:col>24</xdr:col>
      <xdr:colOff>62865</xdr:colOff>
      <xdr:row>78</xdr:row>
      <xdr:rowOff>104632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0948"/>
          <a:ext cx="127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108459</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104632</xdr:rowOff>
    </xdr:from>
    <xdr:to>
      <xdr:col>24</xdr:col>
      <xdr:colOff>152400</xdr:colOff>
      <xdr:row>78</xdr:row>
      <xdr:rowOff>104632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7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4675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0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176,074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57998</xdr:rowOff>
    </xdr:from>
    <xdr:to>
      <xdr:col>24</xdr:col>
      <xdr:colOff>152400</xdr:colOff>
      <xdr:row>71</xdr:row>
      <xdr:rowOff>57998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121183</xdr:rowOff>
    </xdr:from>
    <xdr:to>
      <xdr:col>24</xdr:col>
      <xdr:colOff>63500</xdr:colOff>
      <xdr:row>72</xdr:row>
      <xdr:rowOff>169715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294133"/>
          <a:ext cx="838200" cy="21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167317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54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17440</xdr:rowOff>
    </xdr:from>
    <xdr:to>
      <xdr:col>24</xdr:col>
      <xdr:colOff>114300</xdr:colOff>
      <xdr:row>75</xdr:row>
      <xdr:rowOff>119040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169715</xdr:rowOff>
    </xdr:from>
    <xdr:to>
      <xdr:col>19</xdr:col>
      <xdr:colOff>177800</xdr:colOff>
      <xdr:row>73</xdr:row>
      <xdr:rowOff>169807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514115"/>
          <a:ext cx="889000" cy="17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132562</xdr:rowOff>
    </xdr:from>
    <xdr:to>
      <xdr:col>20</xdr:col>
      <xdr:colOff>38100</xdr:colOff>
      <xdr:row>76</xdr:row>
      <xdr:rowOff>62712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9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53839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8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62959</xdr:rowOff>
    </xdr:from>
    <xdr:to>
      <xdr:col>15</xdr:col>
      <xdr:colOff>50800</xdr:colOff>
      <xdr:row>73</xdr:row>
      <xdr:rowOff>169807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578809"/>
          <a:ext cx="889000" cy="10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145112</xdr:rowOff>
    </xdr:from>
    <xdr:to>
      <xdr:col>15</xdr:col>
      <xdr:colOff>101600</xdr:colOff>
      <xdr:row>77</xdr:row>
      <xdr:rowOff>75262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7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66389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6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27960</xdr:rowOff>
    </xdr:from>
    <xdr:to>
      <xdr:col>10</xdr:col>
      <xdr:colOff>114300</xdr:colOff>
      <xdr:row>73</xdr:row>
      <xdr:rowOff>62959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543810"/>
          <a:ext cx="889000" cy="3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140564</xdr:rowOff>
    </xdr:from>
    <xdr:to>
      <xdr:col>10</xdr:col>
      <xdr:colOff>165100</xdr:colOff>
      <xdr:row>77</xdr:row>
      <xdr:rowOff>70714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61841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6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112971</xdr:rowOff>
    </xdr:from>
    <xdr:to>
      <xdr:col>6</xdr:col>
      <xdr:colOff>38100</xdr:colOff>
      <xdr:row>77</xdr:row>
      <xdr:rowOff>43121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34248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3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70383</xdr:rowOff>
    </xdr:from>
    <xdr:to>
      <xdr:col>24</xdr:col>
      <xdr:colOff>114300</xdr:colOff>
      <xdr:row>72</xdr:row>
      <xdr:rowOff>533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24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156760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15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173,310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118915</xdr:rowOff>
    </xdr:from>
    <xdr:to>
      <xdr:col>20</xdr:col>
      <xdr:colOff>38100</xdr:colOff>
      <xdr:row>73</xdr:row>
      <xdr:rowOff>49065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46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65592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238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119007</xdr:rowOff>
    </xdr:from>
    <xdr:to>
      <xdr:col>15</xdr:col>
      <xdr:colOff>101600</xdr:colOff>
      <xdr:row>74</xdr:row>
      <xdr:rowOff>49157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63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65684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1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12159</xdr:rowOff>
    </xdr:from>
    <xdr:to>
      <xdr:col>10</xdr:col>
      <xdr:colOff>165100</xdr:colOff>
      <xdr:row>73</xdr:row>
      <xdr:rowOff>113759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52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130286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30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148610</xdr:rowOff>
    </xdr:from>
    <xdr:to>
      <xdr:col>6</xdr:col>
      <xdr:colOff>38100</xdr:colOff>
      <xdr:row>73</xdr:row>
      <xdr:rowOff>78760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49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95287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26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8778</xdr:rowOff>
    </xdr:from>
    <xdr:to>
      <xdr:col>24</xdr:col>
      <xdr:colOff>62865</xdr:colOff>
      <xdr:row>98</xdr:row>
      <xdr:rowOff>169450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610728"/>
          <a:ext cx="1270" cy="136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1827</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9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23,089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169450</xdr:rowOff>
    </xdr:from>
    <xdr:to>
      <xdr:col>24</xdr:col>
      <xdr:colOff>152400</xdr:colOff>
      <xdr:row>98</xdr:row>
      <xdr:rowOff>169450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9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126905</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8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64,759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91</xdr:row>
      <xdr:rowOff>8778</xdr:rowOff>
    </xdr:from>
    <xdr:to>
      <xdr:col>24</xdr:col>
      <xdr:colOff>152400</xdr:colOff>
      <xdr:row>91</xdr:row>
      <xdr:rowOff>8778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61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160306</xdr:rowOff>
    </xdr:from>
    <xdr:to>
      <xdr:col>24</xdr:col>
      <xdr:colOff>63500</xdr:colOff>
      <xdr:row>98</xdr:row>
      <xdr:rowOff>156519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790956"/>
          <a:ext cx="838200" cy="16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45091</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332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22214</xdr:rowOff>
    </xdr:from>
    <xdr:to>
      <xdr:col>24</xdr:col>
      <xdr:colOff>114300</xdr:colOff>
      <xdr:row>96</xdr:row>
      <xdr:rowOff>123814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4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156519</xdr:rowOff>
    </xdr:from>
    <xdr:to>
      <xdr:col>19</xdr:col>
      <xdr:colOff>177800</xdr:colOff>
      <xdr:row>99</xdr:row>
      <xdr:rowOff>4859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958619"/>
          <a:ext cx="8890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70579</xdr:rowOff>
    </xdr:from>
    <xdr:to>
      <xdr:col>20</xdr:col>
      <xdr:colOff>38100</xdr:colOff>
      <xdr:row>97</xdr:row>
      <xdr:rowOff>729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17256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30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4859</xdr:rowOff>
    </xdr:from>
    <xdr:to>
      <xdr:col>15</xdr:col>
      <xdr:colOff>50800</xdr:colOff>
      <xdr:row>99</xdr:row>
      <xdr:rowOff>12108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978409"/>
          <a:ext cx="889000" cy="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56438</xdr:rowOff>
    </xdr:from>
    <xdr:to>
      <xdr:col>15</xdr:col>
      <xdr:colOff>101600</xdr:colOff>
      <xdr:row>96</xdr:row>
      <xdr:rowOff>158038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3115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2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89931</xdr:rowOff>
    </xdr:from>
    <xdr:to>
      <xdr:col>10</xdr:col>
      <xdr:colOff>114300</xdr:colOff>
      <xdr:row>99</xdr:row>
      <xdr:rowOff>12108</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892031"/>
          <a:ext cx="889000" cy="9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65159</xdr:rowOff>
    </xdr:from>
    <xdr:to>
      <xdr:col>10</xdr:col>
      <xdr:colOff>165100</xdr:colOff>
      <xdr:row>95</xdr:row>
      <xdr:rowOff>166759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11836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81062</xdr:rowOff>
    </xdr:from>
    <xdr:to>
      <xdr:col>6</xdr:col>
      <xdr:colOff>38100</xdr:colOff>
      <xdr:row>97</xdr:row>
      <xdr:rowOff>11212</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27739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109506</xdr:rowOff>
    </xdr:from>
    <xdr:to>
      <xdr:col>24</xdr:col>
      <xdr:colOff>114300</xdr:colOff>
      <xdr:row>98</xdr:row>
      <xdr:rowOff>39656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7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87933</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71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105719</xdr:rowOff>
    </xdr:from>
    <xdr:to>
      <xdr:col>20</xdr:col>
      <xdr:colOff>38100</xdr:colOff>
      <xdr:row>99</xdr:row>
      <xdr:rowOff>35869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90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26996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700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125509</xdr:rowOff>
    </xdr:from>
    <xdr:to>
      <xdr:col>15</xdr:col>
      <xdr:colOff>101600</xdr:colOff>
      <xdr:row>99</xdr:row>
      <xdr:rowOff>55659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92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46786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702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132758</xdr:rowOff>
    </xdr:from>
    <xdr:to>
      <xdr:col>10</xdr:col>
      <xdr:colOff>165100</xdr:colOff>
      <xdr:row>99</xdr:row>
      <xdr:rowOff>62908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93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54035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702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39131</xdr:rowOff>
    </xdr:from>
    <xdr:to>
      <xdr:col>6</xdr:col>
      <xdr:colOff>38100</xdr:colOff>
      <xdr:row>98</xdr:row>
      <xdr:rowOff>140731</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84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131858</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93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5832</xdr:rowOff>
    </xdr:from>
    <xdr:to>
      <xdr:col>54</xdr:col>
      <xdr:colOff>189865</xdr:colOff>
      <xdr:row>38</xdr:row>
      <xdr:rowOff>133390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49332"/>
          <a:ext cx="1270" cy="1499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137217</xdr:rowOff>
    </xdr:from>
    <xdr:ext cx="313932"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52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133390</xdr:rowOff>
    </xdr:from>
    <xdr:to>
      <xdr:col>55</xdr:col>
      <xdr:colOff>88900</xdr:colOff>
      <xdr:row>38</xdr:row>
      <xdr:rowOff>133390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123959</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16,464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5832</xdr:rowOff>
    </xdr:from>
    <xdr:to>
      <xdr:col>55</xdr:col>
      <xdr:colOff>88900</xdr:colOff>
      <xdr:row>30</xdr:row>
      <xdr:rowOff>5832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4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133390</xdr:rowOff>
    </xdr:from>
    <xdr:to>
      <xdr:col>55</xdr:col>
      <xdr:colOff>0</xdr:colOff>
      <xdr:row>38</xdr:row>
      <xdr:rowOff>133390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6484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84528</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56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61651</xdr:rowOff>
    </xdr:from>
    <xdr:to>
      <xdr:col>55</xdr:col>
      <xdr:colOff>50800</xdr:colOff>
      <xdr:row>37</xdr:row>
      <xdr:rowOff>163251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133390</xdr:rowOff>
    </xdr:from>
    <xdr:to>
      <xdr:col>50</xdr:col>
      <xdr:colOff>114300</xdr:colOff>
      <xdr:row>38</xdr:row>
      <xdr:rowOff>133482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648490"/>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43271</xdr:rowOff>
    </xdr:from>
    <xdr:to>
      <xdr:col>50</xdr:col>
      <xdr:colOff>165100</xdr:colOff>
      <xdr:row>37</xdr:row>
      <xdr:rowOff>144871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161398</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128178</xdr:rowOff>
    </xdr:from>
    <xdr:to>
      <xdr:col>45</xdr:col>
      <xdr:colOff>177800</xdr:colOff>
      <xdr:row>38</xdr:row>
      <xdr:rowOff>133482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643278"/>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43729</xdr:rowOff>
    </xdr:from>
    <xdr:to>
      <xdr:col>46</xdr:col>
      <xdr:colOff>38100</xdr:colOff>
      <xdr:row>37</xdr:row>
      <xdr:rowOff>145329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161856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127813</xdr:rowOff>
    </xdr:from>
    <xdr:to>
      <xdr:col>41</xdr:col>
      <xdr:colOff>50800</xdr:colOff>
      <xdr:row>38</xdr:row>
      <xdr:rowOff>128178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642913"/>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53056</xdr:rowOff>
    </xdr:from>
    <xdr:to>
      <xdr:col>41</xdr:col>
      <xdr:colOff>101600</xdr:colOff>
      <xdr:row>37</xdr:row>
      <xdr:rowOff>154656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171183</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63023</xdr:rowOff>
    </xdr:from>
    <xdr:to>
      <xdr:col>36</xdr:col>
      <xdr:colOff>165100</xdr:colOff>
      <xdr:row>37</xdr:row>
      <xdr:rowOff>164623</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9700</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82590</xdr:rowOff>
    </xdr:from>
    <xdr:to>
      <xdr:col>55</xdr:col>
      <xdr:colOff>50800</xdr:colOff>
      <xdr:row>39</xdr:row>
      <xdr:rowOff>12740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59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168967</xdr:rowOff>
    </xdr:from>
    <xdr:ext cx="313932"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126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82590</xdr:rowOff>
    </xdr:from>
    <xdr:to>
      <xdr:col>50</xdr:col>
      <xdr:colOff>165100</xdr:colOff>
      <xdr:row>39</xdr:row>
      <xdr:rowOff>12740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59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3867</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82333" y="66904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82682</xdr:rowOff>
    </xdr:from>
    <xdr:to>
      <xdr:col>46</xdr:col>
      <xdr:colOff>38100</xdr:colOff>
      <xdr:row>39</xdr:row>
      <xdr:rowOff>12832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59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3959</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93333" y="66905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77378</xdr:rowOff>
    </xdr:from>
    <xdr:to>
      <xdr:col>41</xdr:col>
      <xdr:colOff>101600</xdr:colOff>
      <xdr:row>39</xdr:row>
      <xdr:rowOff>7528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59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170105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685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77013</xdr:rowOff>
    </xdr:from>
    <xdr:to>
      <xdr:col>36</xdr:col>
      <xdr:colOff>165100</xdr:colOff>
      <xdr:row>39</xdr:row>
      <xdr:rowOff>7163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5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169740</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68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101158</xdr:rowOff>
    </xdr:from>
    <xdr:to>
      <xdr:col>54</xdr:col>
      <xdr:colOff>189865</xdr:colOff>
      <xdr:row>58</xdr:row>
      <xdr:rowOff>130396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73658"/>
          <a:ext cx="1270" cy="140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134223</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130396</xdr:rowOff>
    </xdr:from>
    <xdr:to>
      <xdr:col>55</xdr:col>
      <xdr:colOff>88900</xdr:colOff>
      <xdr:row>58</xdr:row>
      <xdr:rowOff>130396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7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47835</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61,686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101158</xdr:rowOff>
    </xdr:from>
    <xdr:to>
      <xdr:col>55</xdr:col>
      <xdr:colOff>88900</xdr:colOff>
      <xdr:row>50</xdr:row>
      <xdr:rowOff>101158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7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130396</xdr:rowOff>
    </xdr:from>
    <xdr:to>
      <xdr:col>55</xdr:col>
      <xdr:colOff>0</xdr:colOff>
      <xdr:row>58</xdr:row>
      <xdr:rowOff>132499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74496"/>
          <a:ext cx="8382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104027</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0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81150</xdr:rowOff>
    </xdr:from>
    <xdr:to>
      <xdr:col>55</xdr:col>
      <xdr:colOff>50800</xdr:colOff>
      <xdr:row>58</xdr:row>
      <xdr:rowOff>11300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132499</xdr:rowOff>
    </xdr:from>
    <xdr:to>
      <xdr:col>50</xdr:col>
      <xdr:colOff>114300</xdr:colOff>
      <xdr:row>58</xdr:row>
      <xdr:rowOff>133688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76599"/>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27087</xdr:rowOff>
    </xdr:from>
    <xdr:to>
      <xdr:col>50</xdr:col>
      <xdr:colOff>165100</xdr:colOff>
      <xdr:row>57</xdr:row>
      <xdr:rowOff>128687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145214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133390</xdr:rowOff>
    </xdr:from>
    <xdr:to>
      <xdr:col>45</xdr:col>
      <xdr:colOff>177800</xdr:colOff>
      <xdr:row>58</xdr:row>
      <xdr:rowOff>133688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77490"/>
          <a:ext cx="88900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89449</xdr:rowOff>
    </xdr:from>
    <xdr:to>
      <xdr:col>46</xdr:col>
      <xdr:colOff>38100</xdr:colOff>
      <xdr:row>58</xdr:row>
      <xdr:rowOff>19599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36126</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63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132316</xdr:rowOff>
    </xdr:from>
    <xdr:to>
      <xdr:col>41</xdr:col>
      <xdr:colOff>50800</xdr:colOff>
      <xdr:row>58</xdr:row>
      <xdr:rowOff>133390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76416"/>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82202</xdr:rowOff>
    </xdr:from>
    <xdr:to>
      <xdr:col>41</xdr:col>
      <xdr:colOff>101600</xdr:colOff>
      <xdr:row>58</xdr:row>
      <xdr:rowOff>12352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28879</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63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70200</xdr:rowOff>
    </xdr:from>
    <xdr:to>
      <xdr:col>36</xdr:col>
      <xdr:colOff>165100</xdr:colOff>
      <xdr:row>58</xdr:row>
      <xdr:rowOff>350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16877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79596</xdr:rowOff>
    </xdr:from>
    <xdr:to>
      <xdr:col>55</xdr:col>
      <xdr:colOff>50800</xdr:colOff>
      <xdr:row>59</xdr:row>
      <xdr:rowOff>9746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2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165973</xdr:rowOff>
    </xdr:from>
    <xdr:ext cx="378565"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38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81699</xdr:rowOff>
    </xdr:from>
    <xdr:to>
      <xdr:col>50</xdr:col>
      <xdr:colOff>165100</xdr:colOff>
      <xdr:row>59</xdr:row>
      <xdr:rowOff>11849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2976</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50017" y="10118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82888</xdr:rowOff>
    </xdr:from>
    <xdr:to>
      <xdr:col>46</xdr:col>
      <xdr:colOff>38100</xdr:colOff>
      <xdr:row>59</xdr:row>
      <xdr:rowOff>13038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4165</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61017" y="10119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82590</xdr:rowOff>
    </xdr:from>
    <xdr:to>
      <xdr:col>41</xdr:col>
      <xdr:colOff>101600</xdr:colOff>
      <xdr:row>59</xdr:row>
      <xdr:rowOff>12740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2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3867</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2017" y="10119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81516</xdr:rowOff>
    </xdr:from>
    <xdr:to>
      <xdr:col>36</xdr:col>
      <xdr:colOff>165100</xdr:colOff>
      <xdr:row>59</xdr:row>
      <xdr:rowOff>11666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2793</xdr:rowOff>
    </xdr:from>
    <xdr:ext cx="378565"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83017" y="10118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127722</xdr:rowOff>
    </xdr:from>
    <xdr:to>
      <xdr:col>54</xdr:col>
      <xdr:colOff>189865</xdr:colOff>
      <xdr:row>77</xdr:row>
      <xdr:rowOff>120177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29222"/>
          <a:ext cx="1270" cy="119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124004</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3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120177</xdr:rowOff>
    </xdr:from>
    <xdr:to>
      <xdr:col>55</xdr:col>
      <xdr:colOff>88900</xdr:colOff>
      <xdr:row>77</xdr:row>
      <xdr:rowOff>120177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3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74399</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30,262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127722</xdr:rowOff>
    </xdr:from>
    <xdr:to>
      <xdr:col>55</xdr:col>
      <xdr:colOff>88900</xdr:colOff>
      <xdr:row>70</xdr:row>
      <xdr:rowOff>127722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2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79487</xdr:rowOff>
    </xdr:from>
    <xdr:to>
      <xdr:col>55</xdr:col>
      <xdr:colOff>0</xdr:colOff>
      <xdr:row>78</xdr:row>
      <xdr:rowOff>59964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281137"/>
          <a:ext cx="838200" cy="15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135689</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651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112812</xdr:rowOff>
    </xdr:from>
    <xdr:to>
      <xdr:col>55</xdr:col>
      <xdr:colOff>50800</xdr:colOff>
      <xdr:row>75</xdr:row>
      <xdr:rowOff>42962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280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59964</xdr:rowOff>
    </xdr:from>
    <xdr:to>
      <xdr:col>50</xdr:col>
      <xdr:colOff>114300</xdr:colOff>
      <xdr:row>78</xdr:row>
      <xdr:rowOff>100473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433064"/>
          <a:ext cx="889000" cy="4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110937</xdr:rowOff>
    </xdr:from>
    <xdr:to>
      <xdr:col>50</xdr:col>
      <xdr:colOff>165100</xdr:colOff>
      <xdr:row>76</xdr:row>
      <xdr:rowOff>41087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57614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74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83784</xdr:rowOff>
    </xdr:from>
    <xdr:to>
      <xdr:col>45</xdr:col>
      <xdr:colOff>177800</xdr:colOff>
      <xdr:row>78</xdr:row>
      <xdr:rowOff>100473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456884"/>
          <a:ext cx="889000" cy="1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136175</xdr:rowOff>
    </xdr:from>
    <xdr:to>
      <xdr:col>46</xdr:col>
      <xdr:colOff>38100</xdr:colOff>
      <xdr:row>76</xdr:row>
      <xdr:rowOff>66325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82852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83784</xdr:rowOff>
    </xdr:from>
    <xdr:to>
      <xdr:col>41</xdr:col>
      <xdr:colOff>50800</xdr:colOff>
      <xdr:row>78</xdr:row>
      <xdr:rowOff>109891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56884"/>
          <a:ext cx="889000" cy="2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120081</xdr:rowOff>
    </xdr:from>
    <xdr:to>
      <xdr:col>41</xdr:col>
      <xdr:colOff>101600</xdr:colOff>
      <xdr:row>76</xdr:row>
      <xdr:rowOff>50231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66758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164292</xdr:rowOff>
    </xdr:from>
    <xdr:to>
      <xdr:col>36</xdr:col>
      <xdr:colOff>165100</xdr:colOff>
      <xdr:row>76</xdr:row>
      <xdr:rowOff>94442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110969</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28687</xdr:rowOff>
    </xdr:from>
    <xdr:to>
      <xdr:col>55</xdr:col>
      <xdr:colOff>50800</xdr:colOff>
      <xdr:row>77</xdr:row>
      <xdr:rowOff>130287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3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115064</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14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9164</xdr:rowOff>
    </xdr:from>
    <xdr:to>
      <xdr:col>50</xdr:col>
      <xdr:colOff>165100</xdr:colOff>
      <xdr:row>78</xdr:row>
      <xdr:rowOff>110764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101891</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47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49673</xdr:rowOff>
    </xdr:from>
    <xdr:to>
      <xdr:col>46</xdr:col>
      <xdr:colOff>38100</xdr:colOff>
      <xdr:row>78</xdr:row>
      <xdr:rowOff>151273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2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142400</xdr:rowOff>
    </xdr:from>
    <xdr:ext cx="378565"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61017" y="13515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32984</xdr:rowOff>
    </xdr:from>
    <xdr:to>
      <xdr:col>41</xdr:col>
      <xdr:colOff>101600</xdr:colOff>
      <xdr:row>78</xdr:row>
      <xdr:rowOff>134584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125711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49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59091</xdr:rowOff>
    </xdr:from>
    <xdr:to>
      <xdr:col>36</xdr:col>
      <xdr:colOff>165100</xdr:colOff>
      <xdr:row>78</xdr:row>
      <xdr:rowOff>160691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3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151818</xdr:rowOff>
    </xdr:from>
    <xdr:ext cx="378565"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83017" y="13524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21188</xdr:rowOff>
    </xdr:from>
    <xdr:to>
      <xdr:col>54</xdr:col>
      <xdr:colOff>189865</xdr:colOff>
      <xdr:row>99</xdr:row>
      <xdr:rowOff>23113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623138"/>
          <a:ext cx="1270" cy="137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26940</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23113</xdr:rowOff>
    </xdr:from>
    <xdr:to>
      <xdr:col>55</xdr:col>
      <xdr:colOff>88900</xdr:colOff>
      <xdr:row>99</xdr:row>
      <xdr:rowOff>23113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9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139315</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9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443,790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21188</xdr:rowOff>
    </xdr:from>
    <xdr:to>
      <xdr:col>55</xdr:col>
      <xdr:colOff>88900</xdr:colOff>
      <xdr:row>91</xdr:row>
      <xdr:rowOff>21188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62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89489</xdr:rowOff>
    </xdr:from>
    <xdr:to>
      <xdr:col>55</xdr:col>
      <xdr:colOff>0</xdr:colOff>
      <xdr:row>98</xdr:row>
      <xdr:rowOff>101312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891589"/>
          <a:ext cx="8382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57706</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859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79279</xdr:rowOff>
    </xdr:from>
    <xdr:to>
      <xdr:col>55</xdr:col>
      <xdr:colOff>50800</xdr:colOff>
      <xdr:row>99</xdr:row>
      <xdr:rowOff>9429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89489</xdr:rowOff>
    </xdr:from>
    <xdr:to>
      <xdr:col>50</xdr:col>
      <xdr:colOff>114300</xdr:colOff>
      <xdr:row>98</xdr:row>
      <xdr:rowOff>133671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891589"/>
          <a:ext cx="889000" cy="4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24507</xdr:rowOff>
    </xdr:from>
    <xdr:to>
      <xdr:col>50</xdr:col>
      <xdr:colOff>165100</xdr:colOff>
      <xdr:row>98</xdr:row>
      <xdr:rowOff>126107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142634</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6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95955</xdr:rowOff>
    </xdr:from>
    <xdr:to>
      <xdr:col>45</xdr:col>
      <xdr:colOff>177800</xdr:colOff>
      <xdr:row>98</xdr:row>
      <xdr:rowOff>133671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898055"/>
          <a:ext cx="889000" cy="3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76699</xdr:rowOff>
    </xdr:from>
    <xdr:to>
      <xdr:col>46</xdr:col>
      <xdr:colOff>38100</xdr:colOff>
      <xdr:row>99</xdr:row>
      <xdr:rowOff>6849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23376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95955</xdr:rowOff>
    </xdr:from>
    <xdr:to>
      <xdr:col>41</xdr:col>
      <xdr:colOff>50800</xdr:colOff>
      <xdr:row>98</xdr:row>
      <xdr:rowOff>168470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898055"/>
          <a:ext cx="889000" cy="7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77322</xdr:rowOff>
    </xdr:from>
    <xdr:to>
      <xdr:col>41</xdr:col>
      <xdr:colOff>101600</xdr:colOff>
      <xdr:row>99</xdr:row>
      <xdr:rowOff>7472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170049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9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19895</xdr:rowOff>
    </xdr:from>
    <xdr:to>
      <xdr:col>36</xdr:col>
      <xdr:colOff>165100</xdr:colOff>
      <xdr:row>98</xdr:row>
      <xdr:rowOff>121495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138022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50512</xdr:rowOff>
    </xdr:from>
    <xdr:to>
      <xdr:col>55</xdr:col>
      <xdr:colOff>50800</xdr:colOff>
      <xdr:row>98</xdr:row>
      <xdr:rowOff>152112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85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9889</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4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51,755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38689</xdr:rowOff>
    </xdr:from>
    <xdr:to>
      <xdr:col>50</xdr:col>
      <xdr:colOff>165100</xdr:colOff>
      <xdr:row>98</xdr:row>
      <xdr:rowOff>140289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84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131416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93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82871</xdr:rowOff>
    </xdr:from>
    <xdr:to>
      <xdr:col>46</xdr:col>
      <xdr:colOff>38100</xdr:colOff>
      <xdr:row>99</xdr:row>
      <xdr:rowOff>13021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88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4148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97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45155</xdr:rowOff>
    </xdr:from>
    <xdr:to>
      <xdr:col>41</xdr:col>
      <xdr:colOff>101600</xdr:colOff>
      <xdr:row>98</xdr:row>
      <xdr:rowOff>146755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84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163282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62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117670</xdr:rowOff>
    </xdr:from>
    <xdr:to>
      <xdr:col>36</xdr:col>
      <xdr:colOff>165100</xdr:colOff>
      <xdr:row>99</xdr:row>
      <xdr:rowOff>47820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91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38947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701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152044</xdr:rowOff>
    </xdr:from>
    <xdr:to>
      <xdr:col>85</xdr:col>
      <xdr:colOff>126364</xdr:colOff>
      <xdr:row>39</xdr:row>
      <xdr:rowOff>26619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466994"/>
          <a:ext cx="1269" cy="1246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30446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26619</xdr:rowOff>
    </xdr:from>
    <xdr:to>
      <xdr:col>86</xdr:col>
      <xdr:colOff>25400</xdr:colOff>
      <xdr:row>39</xdr:row>
      <xdr:rowOff>26619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1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98721</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2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26,588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152044</xdr:rowOff>
    </xdr:from>
    <xdr:to>
      <xdr:col>86</xdr:col>
      <xdr:colOff>25400</xdr:colOff>
      <xdr:row>31</xdr:row>
      <xdr:rowOff>152044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119583</xdr:rowOff>
    </xdr:from>
    <xdr:to>
      <xdr:col>85</xdr:col>
      <xdr:colOff>127000</xdr:colOff>
      <xdr:row>38</xdr:row>
      <xdr:rowOff>123774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463233"/>
          <a:ext cx="838200" cy="1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92727</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093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69850</xdr:rowOff>
    </xdr:from>
    <xdr:to>
      <xdr:col>85</xdr:col>
      <xdr:colOff>177800</xdr:colOff>
      <xdr:row>37</xdr:row>
      <xdr:rowOff>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123774</xdr:rowOff>
    </xdr:from>
    <xdr:to>
      <xdr:col>81</xdr:col>
      <xdr:colOff>50800</xdr:colOff>
      <xdr:row>38</xdr:row>
      <xdr:rowOff>147091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638874"/>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98349</xdr:rowOff>
    </xdr:from>
    <xdr:to>
      <xdr:col>81</xdr:col>
      <xdr:colOff>101600</xdr:colOff>
      <xdr:row>37</xdr:row>
      <xdr:rowOff>28499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45026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147091</xdr:rowOff>
    </xdr:from>
    <xdr:to>
      <xdr:col>76</xdr:col>
      <xdr:colOff>114300</xdr:colOff>
      <xdr:row>39</xdr:row>
      <xdr:rowOff>26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662191"/>
          <a:ext cx="8890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167767</xdr:rowOff>
    </xdr:from>
    <xdr:to>
      <xdr:col>76</xdr:col>
      <xdr:colOff>165100</xdr:colOff>
      <xdr:row>37</xdr:row>
      <xdr:rowOff>97917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114444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119431</xdr:rowOff>
    </xdr:from>
    <xdr:to>
      <xdr:col>71</xdr:col>
      <xdr:colOff>177800</xdr:colOff>
      <xdr:row>39</xdr:row>
      <xdr:rowOff>26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634531"/>
          <a:ext cx="889000" cy="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39294</xdr:rowOff>
    </xdr:from>
    <xdr:to>
      <xdr:col>72</xdr:col>
      <xdr:colOff>38100</xdr:colOff>
      <xdr:row>37</xdr:row>
      <xdr:rowOff>140894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157421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153137</xdr:rowOff>
    </xdr:from>
    <xdr:to>
      <xdr:col>67</xdr:col>
      <xdr:colOff>101600</xdr:colOff>
      <xdr:row>37</xdr:row>
      <xdr:rowOff>83287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99814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68783</xdr:rowOff>
    </xdr:from>
    <xdr:to>
      <xdr:col>85</xdr:col>
      <xdr:colOff>177800</xdr:colOff>
      <xdr:row>37</xdr:row>
      <xdr:rowOff>170383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1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47210</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9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72974</xdr:rowOff>
    </xdr:from>
    <xdr:to>
      <xdr:col>81</xdr:col>
      <xdr:colOff>101600</xdr:colOff>
      <xdr:row>39</xdr:row>
      <xdr:rowOff>3124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5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165701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68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96291</xdr:rowOff>
    </xdr:from>
    <xdr:to>
      <xdr:col>76</xdr:col>
      <xdr:colOff>165100</xdr:colOff>
      <xdr:row>39</xdr:row>
      <xdr:rowOff>26441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61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17568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70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120676</xdr:rowOff>
    </xdr:from>
    <xdr:to>
      <xdr:col>72</xdr:col>
      <xdr:colOff>38100</xdr:colOff>
      <xdr:row>39</xdr:row>
      <xdr:rowOff>50826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6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41953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72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68631</xdr:rowOff>
    </xdr:from>
    <xdr:to>
      <xdr:col>67</xdr:col>
      <xdr:colOff>101600</xdr:colOff>
      <xdr:row>38</xdr:row>
      <xdr:rowOff>170231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58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161358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6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11494</xdr:rowOff>
    </xdr:from>
    <xdr:to>
      <xdr:col>85</xdr:col>
      <xdr:colOff>126364</xdr:colOff>
      <xdr:row>57</xdr:row>
      <xdr:rowOff>91675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583994"/>
          <a:ext cx="1269" cy="1280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95502</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86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91675</xdr:rowOff>
    </xdr:from>
    <xdr:to>
      <xdr:col>86</xdr:col>
      <xdr:colOff>25400</xdr:colOff>
      <xdr:row>57</xdr:row>
      <xdr:rowOff>91675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86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129621</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359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102,730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11494</xdr:rowOff>
    </xdr:from>
    <xdr:to>
      <xdr:col>86</xdr:col>
      <xdr:colOff>25400</xdr:colOff>
      <xdr:row>50</xdr:row>
      <xdr:rowOff>11494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58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128708</xdr:rowOff>
    </xdr:from>
    <xdr:to>
      <xdr:col>85</xdr:col>
      <xdr:colOff>127000</xdr:colOff>
      <xdr:row>57</xdr:row>
      <xdr:rowOff>114497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729908"/>
          <a:ext cx="838200" cy="15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13803</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272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162376</xdr:rowOff>
    </xdr:from>
    <xdr:to>
      <xdr:col>85</xdr:col>
      <xdr:colOff>177800</xdr:colOff>
      <xdr:row>55</xdr:row>
      <xdr:rowOff>92526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42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114497</xdr:rowOff>
    </xdr:from>
    <xdr:to>
      <xdr:col>81</xdr:col>
      <xdr:colOff>50800</xdr:colOff>
      <xdr:row>57</xdr:row>
      <xdr:rowOff>144672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887147"/>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56324</xdr:rowOff>
    </xdr:from>
    <xdr:to>
      <xdr:col>81</xdr:col>
      <xdr:colOff>101600</xdr:colOff>
      <xdr:row>55</xdr:row>
      <xdr:rowOff>157924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4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3001</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2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152292</xdr:rowOff>
    </xdr:from>
    <xdr:to>
      <xdr:col>76</xdr:col>
      <xdr:colOff>114300</xdr:colOff>
      <xdr:row>57</xdr:row>
      <xdr:rowOff>144672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582042"/>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32112</xdr:rowOff>
    </xdr:from>
    <xdr:to>
      <xdr:col>76</xdr:col>
      <xdr:colOff>165100</xdr:colOff>
      <xdr:row>56</xdr:row>
      <xdr:rowOff>133712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3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150239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40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152292</xdr:rowOff>
    </xdr:from>
    <xdr:to>
      <xdr:col>71</xdr:col>
      <xdr:colOff>177800</xdr:colOff>
      <xdr:row>57</xdr:row>
      <xdr:rowOff>168466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582042"/>
          <a:ext cx="889000" cy="35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30512</xdr:rowOff>
    </xdr:from>
    <xdr:to>
      <xdr:col>72</xdr:col>
      <xdr:colOff>38100</xdr:colOff>
      <xdr:row>56</xdr:row>
      <xdr:rowOff>132112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123239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72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73813</xdr:rowOff>
    </xdr:from>
    <xdr:to>
      <xdr:col>67</xdr:col>
      <xdr:colOff>101600</xdr:colOff>
      <xdr:row>57</xdr:row>
      <xdr:rowOff>3963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20490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77908</xdr:rowOff>
    </xdr:from>
    <xdr:to>
      <xdr:col>85</xdr:col>
      <xdr:colOff>177800</xdr:colOff>
      <xdr:row>57</xdr:row>
      <xdr:rowOff>8058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67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56335</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65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42,577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63697</xdr:rowOff>
    </xdr:from>
    <xdr:to>
      <xdr:col>81</xdr:col>
      <xdr:colOff>101600</xdr:colOff>
      <xdr:row>57</xdr:row>
      <xdr:rowOff>165297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156424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2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93872</xdr:rowOff>
    </xdr:from>
    <xdr:to>
      <xdr:col>76</xdr:col>
      <xdr:colOff>165100</xdr:colOff>
      <xdr:row>58</xdr:row>
      <xdr:rowOff>24022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15149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101492</xdr:rowOff>
    </xdr:from>
    <xdr:to>
      <xdr:col>72</xdr:col>
      <xdr:colOff>38100</xdr:colOff>
      <xdr:row>56</xdr:row>
      <xdr:rowOff>31642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5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48169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30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117666</xdr:rowOff>
    </xdr:from>
    <xdr:to>
      <xdr:col>67</xdr:col>
      <xdr:colOff>101600</xdr:colOff>
      <xdr:row>58</xdr:row>
      <xdr:rowOff>47816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38943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98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141986</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43486"/>
          <a:ext cx="1269" cy="1445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76661</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21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88663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113,820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141986</xdr:rowOff>
    </xdr:from>
    <xdr:to>
      <xdr:col>86</xdr:col>
      <xdr:colOff>25400</xdr:colOff>
      <xdr:row>70</xdr:row>
      <xdr:rowOff>141986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4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44081</xdr:rowOff>
    </xdr:from>
    <xdr:to>
      <xdr:col>85</xdr:col>
      <xdr:colOff>127000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88631"/>
          <a:ext cx="8382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165561</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67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142684</xdr:rowOff>
    </xdr:from>
    <xdr:to>
      <xdr:col>85</xdr:col>
      <xdr:colOff>177800</xdr:colOff>
      <xdr:row>79</xdr:row>
      <xdr:rowOff>72834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33832</xdr:rowOff>
    </xdr:from>
    <xdr:to>
      <xdr:col>81</xdr:col>
      <xdr:colOff>50800</xdr:colOff>
      <xdr:row>79</xdr:row>
      <xdr:rowOff>44081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78382"/>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80759</xdr:rowOff>
    </xdr:from>
    <xdr:to>
      <xdr:col>81</xdr:col>
      <xdr:colOff>101600</xdr:colOff>
      <xdr:row>79</xdr:row>
      <xdr:rowOff>10909</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27436</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22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33832</xdr:rowOff>
    </xdr:from>
    <xdr:to>
      <xdr:col>76</xdr:col>
      <xdr:colOff>114300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578382"/>
          <a:ext cx="889000" cy="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148641</xdr:rowOff>
    </xdr:from>
    <xdr:to>
      <xdr:col>76</xdr:col>
      <xdr:colOff>165100</xdr:colOff>
      <xdr:row>79</xdr:row>
      <xdr:rowOff>78791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2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95318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2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105427</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4017" y="13307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107150</xdr:rowOff>
    </xdr:from>
    <xdr:to>
      <xdr:col>67</xdr:col>
      <xdr:colOff>101600</xdr:colOff>
      <xdr:row>79</xdr:row>
      <xdr:rowOff>37300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53827</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121112</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94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164731</xdr:rowOff>
    </xdr:from>
    <xdr:to>
      <xdr:col>81</xdr:col>
      <xdr:colOff>101600</xdr:colOff>
      <xdr:row>79</xdr:row>
      <xdr:rowOff>94881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3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86008</xdr:rowOff>
    </xdr:from>
    <xdr:ext cx="313932"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24333" y="13630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154482</xdr:rowOff>
    </xdr:from>
    <xdr:to>
      <xdr:col>76</xdr:col>
      <xdr:colOff>165100</xdr:colOff>
      <xdr:row>79</xdr:row>
      <xdr:rowOff>84632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2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75759</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620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20143</xdr:rowOff>
    </xdr:from>
    <xdr:to>
      <xdr:col>85</xdr:col>
      <xdr:colOff>126364</xdr:colOff>
      <xdr:row>97</xdr:row>
      <xdr:rowOff>51529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50643"/>
          <a:ext cx="1269"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55356</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6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51529</xdr:rowOff>
    </xdr:from>
    <xdr:to>
      <xdr:col>86</xdr:col>
      <xdr:colOff>25400</xdr:colOff>
      <xdr:row>97</xdr:row>
      <xdr:rowOff>51529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68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138270</xdr:rowOff>
    </xdr:from>
    <xdr:ext cx="534377"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65,230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20143</xdr:rowOff>
    </xdr:from>
    <xdr:to>
      <xdr:col>86</xdr:col>
      <xdr:colOff>25400</xdr:colOff>
      <xdr:row>90</xdr:row>
      <xdr:rowOff>20143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120132</xdr:rowOff>
    </xdr:from>
    <xdr:to>
      <xdr:col>85</xdr:col>
      <xdr:colOff>127000</xdr:colOff>
      <xdr:row>94</xdr:row>
      <xdr:rowOff>97020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064982"/>
          <a:ext cx="838200" cy="14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136740</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591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113863</xdr:rowOff>
    </xdr:from>
    <xdr:to>
      <xdr:col>85</xdr:col>
      <xdr:colOff>177800</xdr:colOff>
      <xdr:row>94</xdr:row>
      <xdr:rowOff>44013</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0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120132</xdr:rowOff>
    </xdr:from>
    <xdr:to>
      <xdr:col>81</xdr:col>
      <xdr:colOff>50800</xdr:colOff>
      <xdr:row>94</xdr:row>
      <xdr:rowOff>109182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064982"/>
          <a:ext cx="889000" cy="16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127144</xdr:rowOff>
    </xdr:from>
    <xdr:to>
      <xdr:col>81</xdr:col>
      <xdr:colOff>101600</xdr:colOff>
      <xdr:row>94</xdr:row>
      <xdr:rowOff>57294</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48421</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1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109182</xdr:rowOff>
    </xdr:from>
    <xdr:to>
      <xdr:col>76</xdr:col>
      <xdr:colOff>114300</xdr:colOff>
      <xdr:row>94</xdr:row>
      <xdr:rowOff>168526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225482"/>
          <a:ext cx="889000" cy="5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151011</xdr:rowOff>
    </xdr:from>
    <xdr:to>
      <xdr:col>76</xdr:col>
      <xdr:colOff>165100</xdr:colOff>
      <xdr:row>94</xdr:row>
      <xdr:rowOff>81161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97688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587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103239</xdr:rowOff>
    </xdr:from>
    <xdr:to>
      <xdr:col>71</xdr:col>
      <xdr:colOff>177800</xdr:colOff>
      <xdr:row>94</xdr:row>
      <xdr:rowOff>168526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219539"/>
          <a:ext cx="889000" cy="6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135398</xdr:rowOff>
    </xdr:from>
    <xdr:to>
      <xdr:col>72</xdr:col>
      <xdr:colOff>38100</xdr:colOff>
      <xdr:row>94</xdr:row>
      <xdr:rowOff>65548</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82075</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112423</xdr:rowOff>
    </xdr:from>
    <xdr:to>
      <xdr:col>67</xdr:col>
      <xdr:colOff>101600</xdr:colOff>
      <xdr:row>94</xdr:row>
      <xdr:rowOff>42573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59100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46220</xdr:rowOff>
    </xdr:from>
    <xdr:to>
      <xdr:col>85</xdr:col>
      <xdr:colOff>177800</xdr:colOff>
      <xdr:row>94</xdr:row>
      <xdr:rowOff>147820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16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24647</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14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69332</xdr:rowOff>
    </xdr:from>
    <xdr:to>
      <xdr:col>81</xdr:col>
      <xdr:colOff>101600</xdr:colOff>
      <xdr:row>93</xdr:row>
      <xdr:rowOff>170932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01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16009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578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58382</xdr:rowOff>
    </xdr:from>
    <xdr:to>
      <xdr:col>76</xdr:col>
      <xdr:colOff>165100</xdr:colOff>
      <xdr:row>94</xdr:row>
      <xdr:rowOff>159982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17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151109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6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117726</xdr:rowOff>
    </xdr:from>
    <xdr:to>
      <xdr:col>72</xdr:col>
      <xdr:colOff>38100</xdr:colOff>
      <xdr:row>95</xdr:row>
      <xdr:rowOff>47876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23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39003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32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52439</xdr:rowOff>
    </xdr:from>
    <xdr:to>
      <xdr:col>67</xdr:col>
      <xdr:colOff>101600</xdr:colOff>
      <xdr:row>94</xdr:row>
      <xdr:rowOff>154039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16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145166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26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170724</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14224"/>
          <a:ext cx="1269"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117401</xdr:rowOff>
    </xdr:from>
    <xdr:ext cx="378565"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8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30</xdr:row>
      <xdr:rowOff>170724</xdr:rowOff>
    </xdr:from>
    <xdr:to>
      <xdr:col>116</xdr:col>
      <xdr:colOff>152400</xdr:colOff>
      <xdr:row>30</xdr:row>
      <xdr:rowOff>170724</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1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48318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162378</xdr:rowOff>
    </xdr:from>
    <xdr:to>
      <xdr:col>112</xdr:col>
      <xdr:colOff>38100</xdr:colOff>
      <xdr:row>37</xdr:row>
      <xdr:rowOff>92528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33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109055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109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64407</xdr:rowOff>
    </xdr:from>
    <xdr:to>
      <xdr:col>107</xdr:col>
      <xdr:colOff>101600</xdr:colOff>
      <xdr:row>38</xdr:row>
      <xdr:rowOff>166007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11084</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354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35577</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88333" y="637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127017</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mn-lt"/>
              <a:ea typeface="+mn-ea"/>
              <a:cs typeface="+mn-cs"/>
            </a:rPr>
            <a:t>　</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類似団体内平均値と比較して、民生費が突出して高い傾向にあり、歳出決算総額の</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34%</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を構成し、住民一人当たり</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173,310</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円となっている。</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民生費、</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議会費を除くその他の目的別歳出決算については</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概ね</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類似団体内平均値より低い水準で推移して</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いたが、総務費及び土木費については令和</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年度では類似団体内平均値を超えることとなった。また</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土木費</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及び</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教育費については平成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、財政調整基金から他の特定目的</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基金</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へ振</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り</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替えた（公共施設等整備保全基金に</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15</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百万円、市営住宅整備基金に</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57</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百万円、学校教育施設整備基金に</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15</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百万円）ことにより類似団体内平均値を上回ることとなった</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。また、公債費については、令和元年度において</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年後利率見直し時での一括償還で一時的に増加したが、</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年度で</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は大きく減少し、住民</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一人当たりコスト</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は減少している。</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衛生費については、類似団体内平均値を大きく下回る水準で推移している</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主な要因としては、市立病院の廃止により、平成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年度以降、病院事業会計への繰出金が必要なくなったことが挙げられる。</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年度については、コロナ対策として水道基本料金減免や医療従事者への給付金事業等を行ったことにより増加している。</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商工費についても、類似団体内平均値を大きく下回り、類似団体内で</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下から</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番目に位置して</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いる</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が、令和</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年度においてはコロナ対策による商品券事業や休業要請支援金事業の実施のため大きく増加した。</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これまでも企業誘致を図るなどの取組みを行ってきたが、平成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年度には、相談支援などにより市内企業の売上向上や創業促進を図るため「</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D-biz</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」を立ち上げており、今後さらに市内産業の活性化に向けた取組みを進めていく。土木費について</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月末に土地開発公社が解散したことに伴い、それまで公社の利子負担軽減のために行っていた公社への貸付が不要となったため</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以降は概ね</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類似団体内平均値より低い水準で推移してい</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る。しかし、令和</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年度において、住民</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一人当たりコスト</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は減少しているものの類似団体内平均値の減少額が上回ったため、類似団体内平均値を上回っている。</a:t>
          </a:r>
          <a:endPar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歳出決算（公債費、投資及び出資金以外の項目）が増加したが、それ以上に歳入決算（国庫支出金、寄附金、地方債）が増加しており、財政調整基金を繰り入れることなく実質収支は黒字となっている。</a:t>
          </a:r>
          <a:endParaRPr kumimoji="1"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財政調整基金残高においては、平成</a:t>
          </a:r>
          <a:r>
            <a:rPr kumimoji="1"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年度に特定目的基金（公共施設等整備保全基金、市営住宅整備基金、学校教育施設整備基金）へ振り替えたこと及び令和元年度で繰入れを行ったため減少したが、令和</a:t>
          </a:r>
          <a:r>
            <a:rPr kumimoji="1"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年度においては積立を行ったため、標準財政規模比は</a:t>
          </a:r>
          <a:r>
            <a:rPr kumimoji="1"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19.05%</a:t>
          </a: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となっている。引き続き、財政運営基本方針に掲げている標準財政規模の</a:t>
          </a:r>
          <a:r>
            <a:rPr kumimoji="1"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に相当する額を積み立てるよう努めていく。</a:t>
          </a:r>
          <a:endParaRPr kumimoji="1"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実質単年度収支については、令和</a:t>
          </a:r>
          <a:r>
            <a:rPr kumimoji="1"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a:t>
          </a:r>
          <a:r>
            <a:rPr kumimoji="1"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年ぶりの黒字となった。平成</a:t>
          </a:r>
          <a:r>
            <a:rPr kumimoji="1"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年度は国民健康保険特別会計に対する赤字補填、平成</a:t>
          </a:r>
          <a:r>
            <a:rPr kumimoji="1"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年度は特定目的基金への振替えのため財政調整基金を取り崩していた影響による赤字、令和元年度は収支不足を財政調整基金の繰入れで補ったことによる赤字である。</a:t>
          </a:r>
          <a:endParaRPr kumimoji="0"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mn-lt"/>
              <a:ea typeface="+mn-ea"/>
              <a:cs typeface="+mn-cs"/>
            </a:rPr>
            <a:t>　</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国民健康保険特別会計については、毎年赤字となっていたため、平成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年度より一般会計から赤字補てんの繰入</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れ</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を行っていたが、給付に見合った適正な賦課をすべく平成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年度に保険税改定を行った</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。また、</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滞納者への戸別訪問やコールセンター設置などにより保険税収納率の向上に努めたこともあり、平成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年度は一般会計から赤字補てんのための繰入</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れ</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を実施することなく黒字に転じた。</a:t>
          </a:r>
          <a:endParaRPr kumimoji="0"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水道事業会計は引き続き多額の黒字（資金剰余）で推移しており、</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において</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も前年に引き続き</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全会計で黒字となった。</a:t>
          </a:r>
          <a:endParaRPr kumimoji="0"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61797678</v>
      </c>
      <c r="BO4" s="395"/>
      <c r="BP4" s="395"/>
      <c r="BQ4" s="395"/>
      <c r="BR4" s="395"/>
      <c r="BS4" s="395"/>
      <c r="BT4" s="395"/>
      <c r="BU4" s="396"/>
      <c r="BV4" s="394">
        <v>47278894</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4.4000000000000004</v>
      </c>
      <c r="CU4" s="401"/>
      <c r="CV4" s="401"/>
      <c r="CW4" s="401"/>
      <c r="CX4" s="401"/>
      <c r="CY4" s="401"/>
      <c r="CZ4" s="401"/>
      <c r="DA4" s="402"/>
      <c r="DB4" s="400">
        <v>2.4</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60587115</v>
      </c>
      <c r="BO5" s="432"/>
      <c r="BP5" s="432"/>
      <c r="BQ5" s="432"/>
      <c r="BR5" s="432"/>
      <c r="BS5" s="432"/>
      <c r="BT5" s="432"/>
      <c r="BU5" s="433"/>
      <c r="BV5" s="431">
        <v>46531052</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99</v>
      </c>
      <c r="CU5" s="429"/>
      <c r="CV5" s="429"/>
      <c r="CW5" s="429"/>
      <c r="CX5" s="429"/>
      <c r="CY5" s="429"/>
      <c r="CZ5" s="429"/>
      <c r="DA5" s="430"/>
      <c r="DB5" s="428">
        <v>103.1</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1210563</v>
      </c>
      <c r="BO6" s="432"/>
      <c r="BP6" s="432"/>
      <c r="BQ6" s="432"/>
      <c r="BR6" s="432"/>
      <c r="BS6" s="432"/>
      <c r="BT6" s="432"/>
      <c r="BU6" s="433"/>
      <c r="BV6" s="431">
        <v>747842</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105.2</v>
      </c>
      <c r="CU6" s="469"/>
      <c r="CV6" s="469"/>
      <c r="CW6" s="469"/>
      <c r="CX6" s="469"/>
      <c r="CY6" s="469"/>
      <c r="CZ6" s="469"/>
      <c r="DA6" s="470"/>
      <c r="DB6" s="468">
        <v>110</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123198</v>
      </c>
      <c r="BO7" s="432"/>
      <c r="BP7" s="432"/>
      <c r="BQ7" s="432"/>
      <c r="BR7" s="432"/>
      <c r="BS7" s="432"/>
      <c r="BT7" s="432"/>
      <c r="BU7" s="433"/>
      <c r="BV7" s="431">
        <v>174028</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24749858</v>
      </c>
      <c r="CU7" s="432"/>
      <c r="CV7" s="432"/>
      <c r="CW7" s="432"/>
      <c r="CX7" s="432"/>
      <c r="CY7" s="432"/>
      <c r="CZ7" s="432"/>
      <c r="DA7" s="433"/>
      <c r="DB7" s="431">
        <v>24200029</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1087365</v>
      </c>
      <c r="BO8" s="432"/>
      <c r="BP8" s="432"/>
      <c r="BQ8" s="432"/>
      <c r="BR8" s="432"/>
      <c r="BS8" s="432"/>
      <c r="BT8" s="432"/>
      <c r="BU8" s="433"/>
      <c r="BV8" s="431">
        <v>573814</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0.75</v>
      </c>
      <c r="CU8" s="472"/>
      <c r="CV8" s="472"/>
      <c r="CW8" s="472"/>
      <c r="CX8" s="472"/>
      <c r="CY8" s="472"/>
      <c r="CZ8" s="472"/>
      <c r="DA8" s="473"/>
      <c r="DB8" s="471">
        <v>0.75</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119367</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94</v>
      </c>
      <c r="AV9" s="464"/>
      <c r="AW9" s="464"/>
      <c r="AX9" s="464"/>
      <c r="AY9" s="465" t="s">
        <v>116</v>
      </c>
      <c r="AZ9" s="466"/>
      <c r="BA9" s="466"/>
      <c r="BB9" s="466"/>
      <c r="BC9" s="466"/>
      <c r="BD9" s="466"/>
      <c r="BE9" s="466"/>
      <c r="BF9" s="466"/>
      <c r="BG9" s="466"/>
      <c r="BH9" s="466"/>
      <c r="BI9" s="466"/>
      <c r="BJ9" s="466"/>
      <c r="BK9" s="466"/>
      <c r="BL9" s="466"/>
      <c r="BM9" s="467"/>
      <c r="BN9" s="431">
        <v>513551</v>
      </c>
      <c r="BO9" s="432"/>
      <c r="BP9" s="432"/>
      <c r="BQ9" s="432"/>
      <c r="BR9" s="432"/>
      <c r="BS9" s="432"/>
      <c r="BT9" s="432"/>
      <c r="BU9" s="433"/>
      <c r="BV9" s="431">
        <v>-221906</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11.8</v>
      </c>
      <c r="CU9" s="429"/>
      <c r="CV9" s="429"/>
      <c r="CW9" s="429"/>
      <c r="CX9" s="429"/>
      <c r="CY9" s="429"/>
      <c r="CZ9" s="429"/>
      <c r="DA9" s="430"/>
      <c r="DB9" s="428">
        <v>14.4</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123217</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94</v>
      </c>
      <c r="AV10" s="464"/>
      <c r="AW10" s="464"/>
      <c r="AX10" s="464"/>
      <c r="AY10" s="465" t="s">
        <v>120</v>
      </c>
      <c r="AZ10" s="466"/>
      <c r="BA10" s="466"/>
      <c r="BB10" s="466"/>
      <c r="BC10" s="466"/>
      <c r="BD10" s="466"/>
      <c r="BE10" s="466"/>
      <c r="BF10" s="466"/>
      <c r="BG10" s="466"/>
      <c r="BH10" s="466"/>
      <c r="BI10" s="466"/>
      <c r="BJ10" s="466"/>
      <c r="BK10" s="466"/>
      <c r="BL10" s="466"/>
      <c r="BM10" s="467"/>
      <c r="BN10" s="431">
        <v>290325</v>
      </c>
      <c r="BO10" s="432"/>
      <c r="BP10" s="432"/>
      <c r="BQ10" s="432"/>
      <c r="BR10" s="432"/>
      <c r="BS10" s="432"/>
      <c r="BT10" s="432"/>
      <c r="BU10" s="433"/>
      <c r="BV10" s="431">
        <v>44015</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94</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x14ac:dyDescent="0.15">
      <c r="A12" s="187"/>
      <c r="B12" s="491" t="s">
        <v>128</v>
      </c>
      <c r="C12" s="492"/>
      <c r="D12" s="492"/>
      <c r="E12" s="492"/>
      <c r="F12" s="492"/>
      <c r="G12" s="492"/>
      <c r="H12" s="492"/>
      <c r="I12" s="492"/>
      <c r="J12" s="492"/>
      <c r="K12" s="493"/>
      <c r="L12" s="500" t="s">
        <v>129</v>
      </c>
      <c r="M12" s="501"/>
      <c r="N12" s="501"/>
      <c r="O12" s="501"/>
      <c r="P12" s="501"/>
      <c r="Q12" s="502"/>
      <c r="R12" s="503">
        <v>119452</v>
      </c>
      <c r="S12" s="504"/>
      <c r="T12" s="504"/>
      <c r="U12" s="504"/>
      <c r="V12" s="505"/>
      <c r="W12" s="506" t="s">
        <v>1</v>
      </c>
      <c r="X12" s="464"/>
      <c r="Y12" s="464"/>
      <c r="Z12" s="464"/>
      <c r="AA12" s="464"/>
      <c r="AB12" s="507"/>
      <c r="AC12" s="508" t="s">
        <v>130</v>
      </c>
      <c r="AD12" s="509"/>
      <c r="AE12" s="509"/>
      <c r="AF12" s="509"/>
      <c r="AG12" s="510"/>
      <c r="AH12" s="508" t="s">
        <v>131</v>
      </c>
      <c r="AI12" s="509"/>
      <c r="AJ12" s="509"/>
      <c r="AK12" s="509"/>
      <c r="AL12" s="511"/>
      <c r="AM12" s="460" t="s">
        <v>132</v>
      </c>
      <c r="AN12" s="461"/>
      <c r="AO12" s="461"/>
      <c r="AP12" s="461"/>
      <c r="AQ12" s="461"/>
      <c r="AR12" s="461"/>
      <c r="AS12" s="461"/>
      <c r="AT12" s="462"/>
      <c r="AU12" s="463" t="s">
        <v>94</v>
      </c>
      <c r="AV12" s="464"/>
      <c r="AW12" s="464"/>
      <c r="AX12" s="464"/>
      <c r="AY12" s="465" t="s">
        <v>133</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400000</v>
      </c>
      <c r="BW12" s="432"/>
      <c r="BX12" s="432"/>
      <c r="BY12" s="432"/>
      <c r="BZ12" s="432"/>
      <c r="CA12" s="432"/>
      <c r="CB12" s="432"/>
      <c r="CC12" s="433"/>
      <c r="CD12" s="434" t="s">
        <v>134</v>
      </c>
      <c r="CE12" s="435"/>
      <c r="CF12" s="435"/>
      <c r="CG12" s="435"/>
      <c r="CH12" s="435"/>
      <c r="CI12" s="435"/>
      <c r="CJ12" s="435"/>
      <c r="CK12" s="435"/>
      <c r="CL12" s="435"/>
      <c r="CM12" s="435"/>
      <c r="CN12" s="435"/>
      <c r="CO12" s="435"/>
      <c r="CP12" s="435"/>
      <c r="CQ12" s="435"/>
      <c r="CR12" s="435"/>
      <c r="CS12" s="436"/>
      <c r="CT12" s="471" t="s">
        <v>127</v>
      </c>
      <c r="CU12" s="472"/>
      <c r="CV12" s="472"/>
      <c r="CW12" s="472"/>
      <c r="CX12" s="472"/>
      <c r="CY12" s="472"/>
      <c r="CZ12" s="472"/>
      <c r="DA12" s="473"/>
      <c r="DB12" s="471" t="s">
        <v>127</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135</v>
      </c>
      <c r="N13" s="523"/>
      <c r="O13" s="523"/>
      <c r="P13" s="523"/>
      <c r="Q13" s="524"/>
      <c r="R13" s="515">
        <v>116588</v>
      </c>
      <c r="S13" s="516"/>
      <c r="T13" s="516"/>
      <c r="U13" s="516"/>
      <c r="V13" s="517"/>
      <c r="W13" s="447" t="s">
        <v>136</v>
      </c>
      <c r="X13" s="448"/>
      <c r="Y13" s="448"/>
      <c r="Z13" s="448"/>
      <c r="AA13" s="448"/>
      <c r="AB13" s="438"/>
      <c r="AC13" s="482">
        <v>119</v>
      </c>
      <c r="AD13" s="483"/>
      <c r="AE13" s="483"/>
      <c r="AF13" s="483"/>
      <c r="AG13" s="525"/>
      <c r="AH13" s="482">
        <v>108</v>
      </c>
      <c r="AI13" s="483"/>
      <c r="AJ13" s="483"/>
      <c r="AK13" s="483"/>
      <c r="AL13" s="484"/>
      <c r="AM13" s="460" t="s">
        <v>137</v>
      </c>
      <c r="AN13" s="461"/>
      <c r="AO13" s="461"/>
      <c r="AP13" s="461"/>
      <c r="AQ13" s="461"/>
      <c r="AR13" s="461"/>
      <c r="AS13" s="461"/>
      <c r="AT13" s="462"/>
      <c r="AU13" s="463" t="s">
        <v>138</v>
      </c>
      <c r="AV13" s="464"/>
      <c r="AW13" s="464"/>
      <c r="AX13" s="464"/>
      <c r="AY13" s="465" t="s">
        <v>139</v>
      </c>
      <c r="AZ13" s="466"/>
      <c r="BA13" s="466"/>
      <c r="BB13" s="466"/>
      <c r="BC13" s="466"/>
      <c r="BD13" s="466"/>
      <c r="BE13" s="466"/>
      <c r="BF13" s="466"/>
      <c r="BG13" s="466"/>
      <c r="BH13" s="466"/>
      <c r="BI13" s="466"/>
      <c r="BJ13" s="466"/>
      <c r="BK13" s="466"/>
      <c r="BL13" s="466"/>
      <c r="BM13" s="467"/>
      <c r="BN13" s="431">
        <v>803876</v>
      </c>
      <c r="BO13" s="432"/>
      <c r="BP13" s="432"/>
      <c r="BQ13" s="432"/>
      <c r="BR13" s="432"/>
      <c r="BS13" s="432"/>
      <c r="BT13" s="432"/>
      <c r="BU13" s="433"/>
      <c r="BV13" s="431">
        <v>-577891</v>
      </c>
      <c r="BW13" s="432"/>
      <c r="BX13" s="432"/>
      <c r="BY13" s="432"/>
      <c r="BZ13" s="432"/>
      <c r="CA13" s="432"/>
      <c r="CB13" s="432"/>
      <c r="CC13" s="433"/>
      <c r="CD13" s="434" t="s">
        <v>140</v>
      </c>
      <c r="CE13" s="435"/>
      <c r="CF13" s="435"/>
      <c r="CG13" s="435"/>
      <c r="CH13" s="435"/>
      <c r="CI13" s="435"/>
      <c r="CJ13" s="435"/>
      <c r="CK13" s="435"/>
      <c r="CL13" s="435"/>
      <c r="CM13" s="435"/>
      <c r="CN13" s="435"/>
      <c r="CO13" s="435"/>
      <c r="CP13" s="435"/>
      <c r="CQ13" s="435"/>
      <c r="CR13" s="435"/>
      <c r="CS13" s="436"/>
      <c r="CT13" s="428">
        <v>6.2</v>
      </c>
      <c r="CU13" s="429"/>
      <c r="CV13" s="429"/>
      <c r="CW13" s="429"/>
      <c r="CX13" s="429"/>
      <c r="CY13" s="429"/>
      <c r="CZ13" s="429"/>
      <c r="DA13" s="430"/>
      <c r="DB13" s="428">
        <v>6.2</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141</v>
      </c>
      <c r="M14" s="513"/>
      <c r="N14" s="513"/>
      <c r="O14" s="513"/>
      <c r="P14" s="513"/>
      <c r="Q14" s="514"/>
      <c r="R14" s="515">
        <v>120285</v>
      </c>
      <c r="S14" s="516"/>
      <c r="T14" s="516"/>
      <c r="U14" s="516"/>
      <c r="V14" s="517"/>
      <c r="W14" s="421"/>
      <c r="X14" s="422"/>
      <c r="Y14" s="422"/>
      <c r="Z14" s="422"/>
      <c r="AA14" s="422"/>
      <c r="AB14" s="411"/>
      <c r="AC14" s="518">
        <v>0.2</v>
      </c>
      <c r="AD14" s="519"/>
      <c r="AE14" s="519"/>
      <c r="AF14" s="519"/>
      <c r="AG14" s="520"/>
      <c r="AH14" s="518">
        <v>0.2</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142</v>
      </c>
      <c r="CE14" s="527"/>
      <c r="CF14" s="527"/>
      <c r="CG14" s="527"/>
      <c r="CH14" s="527"/>
      <c r="CI14" s="527"/>
      <c r="CJ14" s="527"/>
      <c r="CK14" s="527"/>
      <c r="CL14" s="527"/>
      <c r="CM14" s="527"/>
      <c r="CN14" s="527"/>
      <c r="CO14" s="527"/>
      <c r="CP14" s="527"/>
      <c r="CQ14" s="527"/>
      <c r="CR14" s="527"/>
      <c r="CS14" s="528"/>
      <c r="CT14" s="529" t="s">
        <v>143</v>
      </c>
      <c r="CU14" s="530"/>
      <c r="CV14" s="530"/>
      <c r="CW14" s="530"/>
      <c r="CX14" s="530"/>
      <c r="CY14" s="530"/>
      <c r="CZ14" s="530"/>
      <c r="DA14" s="531"/>
      <c r="DB14" s="529" t="s">
        <v>127</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135</v>
      </c>
      <c r="N15" s="523"/>
      <c r="O15" s="523"/>
      <c r="P15" s="523"/>
      <c r="Q15" s="524"/>
      <c r="R15" s="515">
        <v>117390</v>
      </c>
      <c r="S15" s="516"/>
      <c r="T15" s="516"/>
      <c r="U15" s="516"/>
      <c r="V15" s="517"/>
      <c r="W15" s="447" t="s">
        <v>144</v>
      </c>
      <c r="X15" s="448"/>
      <c r="Y15" s="448"/>
      <c r="Z15" s="448"/>
      <c r="AA15" s="448"/>
      <c r="AB15" s="438"/>
      <c r="AC15" s="482">
        <v>15356</v>
      </c>
      <c r="AD15" s="483"/>
      <c r="AE15" s="483"/>
      <c r="AF15" s="483"/>
      <c r="AG15" s="525"/>
      <c r="AH15" s="482">
        <v>16872</v>
      </c>
      <c r="AI15" s="483"/>
      <c r="AJ15" s="483"/>
      <c r="AK15" s="483"/>
      <c r="AL15" s="484"/>
      <c r="AM15" s="460"/>
      <c r="AN15" s="461"/>
      <c r="AO15" s="461"/>
      <c r="AP15" s="461"/>
      <c r="AQ15" s="461"/>
      <c r="AR15" s="461"/>
      <c r="AS15" s="461"/>
      <c r="AT15" s="462"/>
      <c r="AU15" s="463"/>
      <c r="AV15" s="464"/>
      <c r="AW15" s="464"/>
      <c r="AX15" s="464"/>
      <c r="AY15" s="391" t="s">
        <v>145</v>
      </c>
      <c r="AZ15" s="392"/>
      <c r="BA15" s="392"/>
      <c r="BB15" s="392"/>
      <c r="BC15" s="392"/>
      <c r="BD15" s="392"/>
      <c r="BE15" s="392"/>
      <c r="BF15" s="392"/>
      <c r="BG15" s="392"/>
      <c r="BH15" s="392"/>
      <c r="BI15" s="392"/>
      <c r="BJ15" s="392"/>
      <c r="BK15" s="392"/>
      <c r="BL15" s="392"/>
      <c r="BM15" s="393"/>
      <c r="BN15" s="394">
        <v>14503903</v>
      </c>
      <c r="BO15" s="395"/>
      <c r="BP15" s="395"/>
      <c r="BQ15" s="395"/>
      <c r="BR15" s="395"/>
      <c r="BS15" s="395"/>
      <c r="BT15" s="395"/>
      <c r="BU15" s="396"/>
      <c r="BV15" s="394">
        <v>13909248</v>
      </c>
      <c r="BW15" s="395"/>
      <c r="BX15" s="395"/>
      <c r="BY15" s="395"/>
      <c r="BZ15" s="395"/>
      <c r="CA15" s="395"/>
      <c r="CB15" s="395"/>
      <c r="CC15" s="396"/>
      <c r="CD15" s="532" t="s">
        <v>146</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147</v>
      </c>
      <c r="M16" s="543"/>
      <c r="N16" s="543"/>
      <c r="O16" s="543"/>
      <c r="P16" s="543"/>
      <c r="Q16" s="544"/>
      <c r="R16" s="535" t="s">
        <v>148</v>
      </c>
      <c r="S16" s="536"/>
      <c r="T16" s="536"/>
      <c r="U16" s="536"/>
      <c r="V16" s="537"/>
      <c r="W16" s="421"/>
      <c r="X16" s="422"/>
      <c r="Y16" s="422"/>
      <c r="Z16" s="422"/>
      <c r="AA16" s="422"/>
      <c r="AB16" s="411"/>
      <c r="AC16" s="518">
        <v>31.2</v>
      </c>
      <c r="AD16" s="519"/>
      <c r="AE16" s="519"/>
      <c r="AF16" s="519"/>
      <c r="AG16" s="520"/>
      <c r="AH16" s="518">
        <v>32.299999999999997</v>
      </c>
      <c r="AI16" s="519"/>
      <c r="AJ16" s="519"/>
      <c r="AK16" s="519"/>
      <c r="AL16" s="521"/>
      <c r="AM16" s="460"/>
      <c r="AN16" s="461"/>
      <c r="AO16" s="461"/>
      <c r="AP16" s="461"/>
      <c r="AQ16" s="461"/>
      <c r="AR16" s="461"/>
      <c r="AS16" s="461"/>
      <c r="AT16" s="462"/>
      <c r="AU16" s="463"/>
      <c r="AV16" s="464"/>
      <c r="AW16" s="464"/>
      <c r="AX16" s="464"/>
      <c r="AY16" s="465" t="s">
        <v>149</v>
      </c>
      <c r="AZ16" s="466"/>
      <c r="BA16" s="466"/>
      <c r="BB16" s="466"/>
      <c r="BC16" s="466"/>
      <c r="BD16" s="466"/>
      <c r="BE16" s="466"/>
      <c r="BF16" s="466"/>
      <c r="BG16" s="466"/>
      <c r="BH16" s="466"/>
      <c r="BI16" s="466"/>
      <c r="BJ16" s="466"/>
      <c r="BK16" s="466"/>
      <c r="BL16" s="466"/>
      <c r="BM16" s="467"/>
      <c r="BN16" s="431">
        <v>19347238</v>
      </c>
      <c r="BO16" s="432"/>
      <c r="BP16" s="432"/>
      <c r="BQ16" s="432"/>
      <c r="BR16" s="432"/>
      <c r="BS16" s="432"/>
      <c r="BT16" s="432"/>
      <c r="BU16" s="433"/>
      <c r="BV16" s="431">
        <v>18742282</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150</v>
      </c>
      <c r="N17" s="539"/>
      <c r="O17" s="539"/>
      <c r="P17" s="539"/>
      <c r="Q17" s="540"/>
      <c r="R17" s="535" t="s">
        <v>148</v>
      </c>
      <c r="S17" s="536"/>
      <c r="T17" s="536"/>
      <c r="U17" s="536"/>
      <c r="V17" s="537"/>
      <c r="W17" s="447" t="s">
        <v>151</v>
      </c>
      <c r="X17" s="448"/>
      <c r="Y17" s="448"/>
      <c r="Z17" s="448"/>
      <c r="AA17" s="448"/>
      <c r="AB17" s="438"/>
      <c r="AC17" s="482">
        <v>33820</v>
      </c>
      <c r="AD17" s="483"/>
      <c r="AE17" s="483"/>
      <c r="AF17" s="483"/>
      <c r="AG17" s="525"/>
      <c r="AH17" s="482">
        <v>35215</v>
      </c>
      <c r="AI17" s="483"/>
      <c r="AJ17" s="483"/>
      <c r="AK17" s="483"/>
      <c r="AL17" s="484"/>
      <c r="AM17" s="460"/>
      <c r="AN17" s="461"/>
      <c r="AO17" s="461"/>
      <c r="AP17" s="461"/>
      <c r="AQ17" s="461"/>
      <c r="AR17" s="461"/>
      <c r="AS17" s="461"/>
      <c r="AT17" s="462"/>
      <c r="AU17" s="463"/>
      <c r="AV17" s="464"/>
      <c r="AW17" s="464"/>
      <c r="AX17" s="464"/>
      <c r="AY17" s="465" t="s">
        <v>152</v>
      </c>
      <c r="AZ17" s="466"/>
      <c r="BA17" s="466"/>
      <c r="BB17" s="466"/>
      <c r="BC17" s="466"/>
      <c r="BD17" s="466"/>
      <c r="BE17" s="466"/>
      <c r="BF17" s="466"/>
      <c r="BG17" s="466"/>
      <c r="BH17" s="466"/>
      <c r="BI17" s="466"/>
      <c r="BJ17" s="466"/>
      <c r="BK17" s="466"/>
      <c r="BL17" s="466"/>
      <c r="BM17" s="467"/>
      <c r="BN17" s="431">
        <v>18423781</v>
      </c>
      <c r="BO17" s="432"/>
      <c r="BP17" s="432"/>
      <c r="BQ17" s="432"/>
      <c r="BR17" s="432"/>
      <c r="BS17" s="432"/>
      <c r="BT17" s="432"/>
      <c r="BU17" s="433"/>
      <c r="BV17" s="431">
        <v>17796966</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153</v>
      </c>
      <c r="C18" s="474"/>
      <c r="D18" s="474"/>
      <c r="E18" s="546"/>
      <c r="F18" s="546"/>
      <c r="G18" s="546"/>
      <c r="H18" s="546"/>
      <c r="I18" s="546"/>
      <c r="J18" s="546"/>
      <c r="K18" s="546"/>
      <c r="L18" s="547">
        <v>18.27</v>
      </c>
      <c r="M18" s="547"/>
      <c r="N18" s="547"/>
      <c r="O18" s="547"/>
      <c r="P18" s="547"/>
      <c r="Q18" s="547"/>
      <c r="R18" s="548"/>
      <c r="S18" s="548"/>
      <c r="T18" s="548"/>
      <c r="U18" s="548"/>
      <c r="V18" s="549"/>
      <c r="W18" s="449"/>
      <c r="X18" s="450"/>
      <c r="Y18" s="450"/>
      <c r="Z18" s="450"/>
      <c r="AA18" s="450"/>
      <c r="AB18" s="441"/>
      <c r="AC18" s="550">
        <v>68.599999999999994</v>
      </c>
      <c r="AD18" s="551"/>
      <c r="AE18" s="551"/>
      <c r="AF18" s="551"/>
      <c r="AG18" s="552"/>
      <c r="AH18" s="550">
        <v>67.5</v>
      </c>
      <c r="AI18" s="551"/>
      <c r="AJ18" s="551"/>
      <c r="AK18" s="551"/>
      <c r="AL18" s="553"/>
      <c r="AM18" s="460"/>
      <c r="AN18" s="461"/>
      <c r="AO18" s="461"/>
      <c r="AP18" s="461"/>
      <c r="AQ18" s="461"/>
      <c r="AR18" s="461"/>
      <c r="AS18" s="461"/>
      <c r="AT18" s="462"/>
      <c r="AU18" s="463"/>
      <c r="AV18" s="464"/>
      <c r="AW18" s="464"/>
      <c r="AX18" s="464"/>
      <c r="AY18" s="465" t="s">
        <v>154</v>
      </c>
      <c r="AZ18" s="466"/>
      <c r="BA18" s="466"/>
      <c r="BB18" s="466"/>
      <c r="BC18" s="466"/>
      <c r="BD18" s="466"/>
      <c r="BE18" s="466"/>
      <c r="BF18" s="466"/>
      <c r="BG18" s="466"/>
      <c r="BH18" s="466"/>
      <c r="BI18" s="466"/>
      <c r="BJ18" s="466"/>
      <c r="BK18" s="466"/>
      <c r="BL18" s="466"/>
      <c r="BM18" s="467"/>
      <c r="BN18" s="431">
        <v>24827026</v>
      </c>
      <c r="BO18" s="432"/>
      <c r="BP18" s="432"/>
      <c r="BQ18" s="432"/>
      <c r="BR18" s="432"/>
      <c r="BS18" s="432"/>
      <c r="BT18" s="432"/>
      <c r="BU18" s="433"/>
      <c r="BV18" s="431">
        <v>25714325</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155</v>
      </c>
      <c r="C19" s="474"/>
      <c r="D19" s="474"/>
      <c r="E19" s="546"/>
      <c r="F19" s="546"/>
      <c r="G19" s="546"/>
      <c r="H19" s="546"/>
      <c r="I19" s="546"/>
      <c r="J19" s="546"/>
      <c r="K19" s="546"/>
      <c r="L19" s="554">
        <v>6533</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156</v>
      </c>
      <c r="AZ19" s="466"/>
      <c r="BA19" s="466"/>
      <c r="BB19" s="466"/>
      <c r="BC19" s="466"/>
      <c r="BD19" s="466"/>
      <c r="BE19" s="466"/>
      <c r="BF19" s="466"/>
      <c r="BG19" s="466"/>
      <c r="BH19" s="466"/>
      <c r="BI19" s="466"/>
      <c r="BJ19" s="466"/>
      <c r="BK19" s="466"/>
      <c r="BL19" s="466"/>
      <c r="BM19" s="467"/>
      <c r="BN19" s="431">
        <v>32219332</v>
      </c>
      <c r="BO19" s="432"/>
      <c r="BP19" s="432"/>
      <c r="BQ19" s="432"/>
      <c r="BR19" s="432"/>
      <c r="BS19" s="432"/>
      <c r="BT19" s="432"/>
      <c r="BU19" s="433"/>
      <c r="BV19" s="431">
        <v>31887638</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157</v>
      </c>
      <c r="C20" s="474"/>
      <c r="D20" s="474"/>
      <c r="E20" s="546"/>
      <c r="F20" s="546"/>
      <c r="G20" s="546"/>
      <c r="H20" s="546"/>
      <c r="I20" s="546"/>
      <c r="J20" s="546"/>
      <c r="K20" s="546"/>
      <c r="L20" s="554">
        <v>52686</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158</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159</v>
      </c>
      <c r="C22" s="569"/>
      <c r="D22" s="570"/>
      <c r="E22" s="443" t="s">
        <v>1</v>
      </c>
      <c r="F22" s="448"/>
      <c r="G22" s="448"/>
      <c r="H22" s="448"/>
      <c r="I22" s="448"/>
      <c r="J22" s="448"/>
      <c r="K22" s="438"/>
      <c r="L22" s="443" t="s">
        <v>160</v>
      </c>
      <c r="M22" s="448"/>
      <c r="N22" s="448"/>
      <c r="O22" s="448"/>
      <c r="P22" s="438"/>
      <c r="Q22" s="577" t="s">
        <v>161</v>
      </c>
      <c r="R22" s="578"/>
      <c r="S22" s="578"/>
      <c r="T22" s="578"/>
      <c r="U22" s="578"/>
      <c r="V22" s="579"/>
      <c r="W22" s="583" t="s">
        <v>162</v>
      </c>
      <c r="X22" s="569"/>
      <c r="Y22" s="570"/>
      <c r="Z22" s="443" t="s">
        <v>1</v>
      </c>
      <c r="AA22" s="448"/>
      <c r="AB22" s="448"/>
      <c r="AC22" s="448"/>
      <c r="AD22" s="448"/>
      <c r="AE22" s="448"/>
      <c r="AF22" s="448"/>
      <c r="AG22" s="438"/>
      <c r="AH22" s="596" t="s">
        <v>163</v>
      </c>
      <c r="AI22" s="448"/>
      <c r="AJ22" s="448"/>
      <c r="AK22" s="448"/>
      <c r="AL22" s="438"/>
      <c r="AM22" s="596" t="s">
        <v>164</v>
      </c>
      <c r="AN22" s="597"/>
      <c r="AO22" s="597"/>
      <c r="AP22" s="597"/>
      <c r="AQ22" s="597"/>
      <c r="AR22" s="598"/>
      <c r="AS22" s="577" t="s">
        <v>161</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165</v>
      </c>
      <c r="AZ23" s="392"/>
      <c r="BA23" s="392"/>
      <c r="BB23" s="392"/>
      <c r="BC23" s="392"/>
      <c r="BD23" s="392"/>
      <c r="BE23" s="392"/>
      <c r="BF23" s="392"/>
      <c r="BG23" s="392"/>
      <c r="BH23" s="392"/>
      <c r="BI23" s="392"/>
      <c r="BJ23" s="392"/>
      <c r="BK23" s="392"/>
      <c r="BL23" s="392"/>
      <c r="BM23" s="393"/>
      <c r="BN23" s="431">
        <v>34532788</v>
      </c>
      <c r="BO23" s="432"/>
      <c r="BP23" s="432"/>
      <c r="BQ23" s="432"/>
      <c r="BR23" s="432"/>
      <c r="BS23" s="432"/>
      <c r="BT23" s="432"/>
      <c r="BU23" s="433"/>
      <c r="BV23" s="431">
        <v>34330116</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166</v>
      </c>
      <c r="F24" s="461"/>
      <c r="G24" s="461"/>
      <c r="H24" s="461"/>
      <c r="I24" s="461"/>
      <c r="J24" s="461"/>
      <c r="K24" s="462"/>
      <c r="L24" s="482">
        <v>1</v>
      </c>
      <c r="M24" s="483"/>
      <c r="N24" s="483"/>
      <c r="O24" s="483"/>
      <c r="P24" s="525"/>
      <c r="Q24" s="482">
        <v>9500</v>
      </c>
      <c r="R24" s="483"/>
      <c r="S24" s="483"/>
      <c r="T24" s="483"/>
      <c r="U24" s="483"/>
      <c r="V24" s="525"/>
      <c r="W24" s="584"/>
      <c r="X24" s="572"/>
      <c r="Y24" s="573"/>
      <c r="Z24" s="481" t="s">
        <v>167</v>
      </c>
      <c r="AA24" s="461"/>
      <c r="AB24" s="461"/>
      <c r="AC24" s="461"/>
      <c r="AD24" s="461"/>
      <c r="AE24" s="461"/>
      <c r="AF24" s="461"/>
      <c r="AG24" s="462"/>
      <c r="AH24" s="482">
        <v>521</v>
      </c>
      <c r="AI24" s="483"/>
      <c r="AJ24" s="483"/>
      <c r="AK24" s="483"/>
      <c r="AL24" s="525"/>
      <c r="AM24" s="482">
        <v>1571857</v>
      </c>
      <c r="AN24" s="483"/>
      <c r="AO24" s="483"/>
      <c r="AP24" s="483"/>
      <c r="AQ24" s="483"/>
      <c r="AR24" s="525"/>
      <c r="AS24" s="482">
        <v>3017</v>
      </c>
      <c r="AT24" s="483"/>
      <c r="AU24" s="483"/>
      <c r="AV24" s="483"/>
      <c r="AW24" s="483"/>
      <c r="AX24" s="484"/>
      <c r="AY24" s="604" t="s">
        <v>168</v>
      </c>
      <c r="AZ24" s="605"/>
      <c r="BA24" s="605"/>
      <c r="BB24" s="605"/>
      <c r="BC24" s="605"/>
      <c r="BD24" s="605"/>
      <c r="BE24" s="605"/>
      <c r="BF24" s="605"/>
      <c r="BG24" s="605"/>
      <c r="BH24" s="605"/>
      <c r="BI24" s="605"/>
      <c r="BJ24" s="605"/>
      <c r="BK24" s="605"/>
      <c r="BL24" s="605"/>
      <c r="BM24" s="606"/>
      <c r="BN24" s="431">
        <v>29336604</v>
      </c>
      <c r="BO24" s="432"/>
      <c r="BP24" s="432"/>
      <c r="BQ24" s="432"/>
      <c r="BR24" s="432"/>
      <c r="BS24" s="432"/>
      <c r="BT24" s="432"/>
      <c r="BU24" s="433"/>
      <c r="BV24" s="431">
        <v>28731306</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169</v>
      </c>
      <c r="F25" s="461"/>
      <c r="G25" s="461"/>
      <c r="H25" s="461"/>
      <c r="I25" s="461"/>
      <c r="J25" s="461"/>
      <c r="K25" s="462"/>
      <c r="L25" s="482">
        <v>1</v>
      </c>
      <c r="M25" s="483"/>
      <c r="N25" s="483"/>
      <c r="O25" s="483"/>
      <c r="P25" s="525"/>
      <c r="Q25" s="482">
        <v>8200</v>
      </c>
      <c r="R25" s="483"/>
      <c r="S25" s="483"/>
      <c r="T25" s="483"/>
      <c r="U25" s="483"/>
      <c r="V25" s="525"/>
      <c r="W25" s="584"/>
      <c r="X25" s="572"/>
      <c r="Y25" s="573"/>
      <c r="Z25" s="481" t="s">
        <v>170</v>
      </c>
      <c r="AA25" s="461"/>
      <c r="AB25" s="461"/>
      <c r="AC25" s="461"/>
      <c r="AD25" s="461"/>
      <c r="AE25" s="461"/>
      <c r="AF25" s="461"/>
      <c r="AG25" s="462"/>
      <c r="AH25" s="482" t="s">
        <v>127</v>
      </c>
      <c r="AI25" s="483"/>
      <c r="AJ25" s="483"/>
      <c r="AK25" s="483"/>
      <c r="AL25" s="525"/>
      <c r="AM25" s="482" t="s">
        <v>143</v>
      </c>
      <c r="AN25" s="483"/>
      <c r="AO25" s="483"/>
      <c r="AP25" s="483"/>
      <c r="AQ25" s="483"/>
      <c r="AR25" s="525"/>
      <c r="AS25" s="482" t="s">
        <v>127</v>
      </c>
      <c r="AT25" s="483"/>
      <c r="AU25" s="483"/>
      <c r="AV25" s="483"/>
      <c r="AW25" s="483"/>
      <c r="AX25" s="484"/>
      <c r="AY25" s="391" t="s">
        <v>171</v>
      </c>
      <c r="AZ25" s="392"/>
      <c r="BA25" s="392"/>
      <c r="BB25" s="392"/>
      <c r="BC25" s="392"/>
      <c r="BD25" s="392"/>
      <c r="BE25" s="392"/>
      <c r="BF25" s="392"/>
      <c r="BG25" s="392"/>
      <c r="BH25" s="392"/>
      <c r="BI25" s="392"/>
      <c r="BJ25" s="392"/>
      <c r="BK25" s="392"/>
      <c r="BL25" s="392"/>
      <c r="BM25" s="393"/>
      <c r="BN25" s="394">
        <v>11322659</v>
      </c>
      <c r="BO25" s="395"/>
      <c r="BP25" s="395"/>
      <c r="BQ25" s="395"/>
      <c r="BR25" s="395"/>
      <c r="BS25" s="395"/>
      <c r="BT25" s="395"/>
      <c r="BU25" s="396"/>
      <c r="BV25" s="394">
        <v>15560405</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172</v>
      </c>
      <c r="F26" s="461"/>
      <c r="G26" s="461"/>
      <c r="H26" s="461"/>
      <c r="I26" s="461"/>
      <c r="J26" s="461"/>
      <c r="K26" s="462"/>
      <c r="L26" s="482">
        <v>1</v>
      </c>
      <c r="M26" s="483"/>
      <c r="N26" s="483"/>
      <c r="O26" s="483"/>
      <c r="P26" s="525"/>
      <c r="Q26" s="482">
        <v>7400</v>
      </c>
      <c r="R26" s="483"/>
      <c r="S26" s="483"/>
      <c r="T26" s="483"/>
      <c r="U26" s="483"/>
      <c r="V26" s="525"/>
      <c r="W26" s="584"/>
      <c r="X26" s="572"/>
      <c r="Y26" s="573"/>
      <c r="Z26" s="481" t="s">
        <v>173</v>
      </c>
      <c r="AA26" s="594"/>
      <c r="AB26" s="594"/>
      <c r="AC26" s="594"/>
      <c r="AD26" s="594"/>
      <c r="AE26" s="594"/>
      <c r="AF26" s="594"/>
      <c r="AG26" s="595"/>
      <c r="AH26" s="482">
        <v>10</v>
      </c>
      <c r="AI26" s="483"/>
      <c r="AJ26" s="483"/>
      <c r="AK26" s="483"/>
      <c r="AL26" s="525"/>
      <c r="AM26" s="482">
        <v>32550</v>
      </c>
      <c r="AN26" s="483"/>
      <c r="AO26" s="483"/>
      <c r="AP26" s="483"/>
      <c r="AQ26" s="483"/>
      <c r="AR26" s="525"/>
      <c r="AS26" s="482">
        <v>3255</v>
      </c>
      <c r="AT26" s="483"/>
      <c r="AU26" s="483"/>
      <c r="AV26" s="483"/>
      <c r="AW26" s="483"/>
      <c r="AX26" s="484"/>
      <c r="AY26" s="434" t="s">
        <v>174</v>
      </c>
      <c r="AZ26" s="435"/>
      <c r="BA26" s="435"/>
      <c r="BB26" s="435"/>
      <c r="BC26" s="435"/>
      <c r="BD26" s="435"/>
      <c r="BE26" s="435"/>
      <c r="BF26" s="435"/>
      <c r="BG26" s="435"/>
      <c r="BH26" s="435"/>
      <c r="BI26" s="435"/>
      <c r="BJ26" s="435"/>
      <c r="BK26" s="435"/>
      <c r="BL26" s="435"/>
      <c r="BM26" s="436"/>
      <c r="BN26" s="431" t="s">
        <v>127</v>
      </c>
      <c r="BO26" s="432"/>
      <c r="BP26" s="432"/>
      <c r="BQ26" s="432"/>
      <c r="BR26" s="432"/>
      <c r="BS26" s="432"/>
      <c r="BT26" s="432"/>
      <c r="BU26" s="433"/>
      <c r="BV26" s="431" t="s">
        <v>127</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175</v>
      </c>
      <c r="F27" s="461"/>
      <c r="G27" s="461"/>
      <c r="H27" s="461"/>
      <c r="I27" s="461"/>
      <c r="J27" s="461"/>
      <c r="K27" s="462"/>
      <c r="L27" s="482">
        <v>1</v>
      </c>
      <c r="M27" s="483"/>
      <c r="N27" s="483"/>
      <c r="O27" s="483"/>
      <c r="P27" s="525"/>
      <c r="Q27" s="482">
        <v>6600</v>
      </c>
      <c r="R27" s="483"/>
      <c r="S27" s="483"/>
      <c r="T27" s="483"/>
      <c r="U27" s="483"/>
      <c r="V27" s="525"/>
      <c r="W27" s="584"/>
      <c r="X27" s="572"/>
      <c r="Y27" s="573"/>
      <c r="Z27" s="481" t="s">
        <v>176</v>
      </c>
      <c r="AA27" s="461"/>
      <c r="AB27" s="461"/>
      <c r="AC27" s="461"/>
      <c r="AD27" s="461"/>
      <c r="AE27" s="461"/>
      <c r="AF27" s="461"/>
      <c r="AG27" s="462"/>
      <c r="AH27" s="482">
        <v>28</v>
      </c>
      <c r="AI27" s="483"/>
      <c r="AJ27" s="483"/>
      <c r="AK27" s="483"/>
      <c r="AL27" s="525"/>
      <c r="AM27" s="482">
        <v>100552</v>
      </c>
      <c r="AN27" s="483"/>
      <c r="AO27" s="483"/>
      <c r="AP27" s="483"/>
      <c r="AQ27" s="483"/>
      <c r="AR27" s="525"/>
      <c r="AS27" s="482">
        <v>3591</v>
      </c>
      <c r="AT27" s="483"/>
      <c r="AU27" s="483"/>
      <c r="AV27" s="483"/>
      <c r="AW27" s="483"/>
      <c r="AX27" s="484"/>
      <c r="AY27" s="526" t="s">
        <v>177</v>
      </c>
      <c r="AZ27" s="527"/>
      <c r="BA27" s="527"/>
      <c r="BB27" s="527"/>
      <c r="BC27" s="527"/>
      <c r="BD27" s="527"/>
      <c r="BE27" s="527"/>
      <c r="BF27" s="527"/>
      <c r="BG27" s="527"/>
      <c r="BH27" s="527"/>
      <c r="BI27" s="527"/>
      <c r="BJ27" s="527"/>
      <c r="BK27" s="527"/>
      <c r="BL27" s="527"/>
      <c r="BM27" s="528"/>
      <c r="BN27" s="607">
        <v>314785</v>
      </c>
      <c r="BO27" s="608"/>
      <c r="BP27" s="608"/>
      <c r="BQ27" s="608"/>
      <c r="BR27" s="608"/>
      <c r="BS27" s="608"/>
      <c r="BT27" s="608"/>
      <c r="BU27" s="609"/>
      <c r="BV27" s="607">
        <v>314785</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178</v>
      </c>
      <c r="F28" s="461"/>
      <c r="G28" s="461"/>
      <c r="H28" s="461"/>
      <c r="I28" s="461"/>
      <c r="J28" s="461"/>
      <c r="K28" s="462"/>
      <c r="L28" s="482">
        <v>1</v>
      </c>
      <c r="M28" s="483"/>
      <c r="N28" s="483"/>
      <c r="O28" s="483"/>
      <c r="P28" s="525"/>
      <c r="Q28" s="482">
        <v>6200</v>
      </c>
      <c r="R28" s="483"/>
      <c r="S28" s="483"/>
      <c r="T28" s="483"/>
      <c r="U28" s="483"/>
      <c r="V28" s="525"/>
      <c r="W28" s="584"/>
      <c r="X28" s="572"/>
      <c r="Y28" s="573"/>
      <c r="Z28" s="481" t="s">
        <v>179</v>
      </c>
      <c r="AA28" s="461"/>
      <c r="AB28" s="461"/>
      <c r="AC28" s="461"/>
      <c r="AD28" s="461"/>
      <c r="AE28" s="461"/>
      <c r="AF28" s="461"/>
      <c r="AG28" s="462"/>
      <c r="AH28" s="482" t="s">
        <v>143</v>
      </c>
      <c r="AI28" s="483"/>
      <c r="AJ28" s="483"/>
      <c r="AK28" s="483"/>
      <c r="AL28" s="525"/>
      <c r="AM28" s="482" t="s">
        <v>127</v>
      </c>
      <c r="AN28" s="483"/>
      <c r="AO28" s="483"/>
      <c r="AP28" s="483"/>
      <c r="AQ28" s="483"/>
      <c r="AR28" s="525"/>
      <c r="AS28" s="482" t="s">
        <v>143</v>
      </c>
      <c r="AT28" s="483"/>
      <c r="AU28" s="483"/>
      <c r="AV28" s="483"/>
      <c r="AW28" s="483"/>
      <c r="AX28" s="484"/>
      <c r="AY28" s="610" t="s">
        <v>180</v>
      </c>
      <c r="AZ28" s="611"/>
      <c r="BA28" s="611"/>
      <c r="BB28" s="612"/>
      <c r="BC28" s="391" t="s">
        <v>48</v>
      </c>
      <c r="BD28" s="392"/>
      <c r="BE28" s="392"/>
      <c r="BF28" s="392"/>
      <c r="BG28" s="392"/>
      <c r="BH28" s="392"/>
      <c r="BI28" s="392"/>
      <c r="BJ28" s="392"/>
      <c r="BK28" s="392"/>
      <c r="BL28" s="392"/>
      <c r="BM28" s="393"/>
      <c r="BN28" s="394">
        <v>4714734</v>
      </c>
      <c r="BO28" s="395"/>
      <c r="BP28" s="395"/>
      <c r="BQ28" s="395"/>
      <c r="BR28" s="395"/>
      <c r="BS28" s="395"/>
      <c r="BT28" s="395"/>
      <c r="BU28" s="396"/>
      <c r="BV28" s="394">
        <v>4424409</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181</v>
      </c>
      <c r="F29" s="461"/>
      <c r="G29" s="461"/>
      <c r="H29" s="461"/>
      <c r="I29" s="461"/>
      <c r="J29" s="461"/>
      <c r="K29" s="462"/>
      <c r="L29" s="482">
        <v>15</v>
      </c>
      <c r="M29" s="483"/>
      <c r="N29" s="483"/>
      <c r="O29" s="483"/>
      <c r="P29" s="525"/>
      <c r="Q29" s="482">
        <v>5900</v>
      </c>
      <c r="R29" s="483"/>
      <c r="S29" s="483"/>
      <c r="T29" s="483"/>
      <c r="U29" s="483"/>
      <c r="V29" s="525"/>
      <c r="W29" s="585"/>
      <c r="X29" s="586"/>
      <c r="Y29" s="587"/>
      <c r="Z29" s="481" t="s">
        <v>182</v>
      </c>
      <c r="AA29" s="461"/>
      <c r="AB29" s="461"/>
      <c r="AC29" s="461"/>
      <c r="AD29" s="461"/>
      <c r="AE29" s="461"/>
      <c r="AF29" s="461"/>
      <c r="AG29" s="462"/>
      <c r="AH29" s="482">
        <v>549</v>
      </c>
      <c r="AI29" s="483"/>
      <c r="AJ29" s="483"/>
      <c r="AK29" s="483"/>
      <c r="AL29" s="525"/>
      <c r="AM29" s="482">
        <v>1672409</v>
      </c>
      <c r="AN29" s="483"/>
      <c r="AO29" s="483"/>
      <c r="AP29" s="483"/>
      <c r="AQ29" s="483"/>
      <c r="AR29" s="525"/>
      <c r="AS29" s="482">
        <v>3046</v>
      </c>
      <c r="AT29" s="483"/>
      <c r="AU29" s="483"/>
      <c r="AV29" s="483"/>
      <c r="AW29" s="483"/>
      <c r="AX29" s="484"/>
      <c r="AY29" s="613"/>
      <c r="AZ29" s="614"/>
      <c r="BA29" s="614"/>
      <c r="BB29" s="615"/>
      <c r="BC29" s="465" t="s">
        <v>183</v>
      </c>
      <c r="BD29" s="466"/>
      <c r="BE29" s="466"/>
      <c r="BF29" s="466"/>
      <c r="BG29" s="466"/>
      <c r="BH29" s="466"/>
      <c r="BI29" s="466"/>
      <c r="BJ29" s="466"/>
      <c r="BK29" s="466"/>
      <c r="BL29" s="466"/>
      <c r="BM29" s="467"/>
      <c r="BN29" s="431">
        <v>449081</v>
      </c>
      <c r="BO29" s="432"/>
      <c r="BP29" s="432"/>
      <c r="BQ29" s="432"/>
      <c r="BR29" s="432"/>
      <c r="BS29" s="432"/>
      <c r="BT29" s="432"/>
      <c r="BU29" s="433"/>
      <c r="BV29" s="431">
        <v>502644</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184</v>
      </c>
      <c r="X30" s="592"/>
      <c r="Y30" s="592"/>
      <c r="Z30" s="592"/>
      <c r="AA30" s="592"/>
      <c r="AB30" s="592"/>
      <c r="AC30" s="592"/>
      <c r="AD30" s="592"/>
      <c r="AE30" s="592"/>
      <c r="AF30" s="592"/>
      <c r="AG30" s="593"/>
      <c r="AH30" s="550">
        <v>97.3</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11885532</v>
      </c>
      <c r="BO30" s="608"/>
      <c r="BP30" s="608"/>
      <c r="BQ30" s="608"/>
      <c r="BR30" s="608"/>
      <c r="BS30" s="608"/>
      <c r="BT30" s="608"/>
      <c r="BU30" s="609"/>
      <c r="BV30" s="607">
        <v>11438339</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191</v>
      </c>
      <c r="D33" s="455"/>
      <c r="E33" s="420" t="s">
        <v>192</v>
      </c>
      <c r="F33" s="420"/>
      <c r="G33" s="420"/>
      <c r="H33" s="420"/>
      <c r="I33" s="420"/>
      <c r="J33" s="420"/>
      <c r="K33" s="420"/>
      <c r="L33" s="420"/>
      <c r="M33" s="420"/>
      <c r="N33" s="420"/>
      <c r="O33" s="420"/>
      <c r="P33" s="420"/>
      <c r="Q33" s="420"/>
      <c r="R33" s="420"/>
      <c r="S33" s="420"/>
      <c r="T33" s="216"/>
      <c r="U33" s="455" t="s">
        <v>191</v>
      </c>
      <c r="V33" s="455"/>
      <c r="W33" s="420" t="s">
        <v>192</v>
      </c>
      <c r="X33" s="420"/>
      <c r="Y33" s="420"/>
      <c r="Z33" s="420"/>
      <c r="AA33" s="420"/>
      <c r="AB33" s="420"/>
      <c r="AC33" s="420"/>
      <c r="AD33" s="420"/>
      <c r="AE33" s="420"/>
      <c r="AF33" s="420"/>
      <c r="AG33" s="420"/>
      <c r="AH33" s="420"/>
      <c r="AI33" s="420"/>
      <c r="AJ33" s="420"/>
      <c r="AK33" s="420"/>
      <c r="AL33" s="216"/>
      <c r="AM33" s="455" t="s">
        <v>193</v>
      </c>
      <c r="AN33" s="455"/>
      <c r="AO33" s="420" t="s">
        <v>192</v>
      </c>
      <c r="AP33" s="420"/>
      <c r="AQ33" s="420"/>
      <c r="AR33" s="420"/>
      <c r="AS33" s="420"/>
      <c r="AT33" s="420"/>
      <c r="AU33" s="420"/>
      <c r="AV33" s="420"/>
      <c r="AW33" s="420"/>
      <c r="AX33" s="420"/>
      <c r="AY33" s="420"/>
      <c r="AZ33" s="420"/>
      <c r="BA33" s="420"/>
      <c r="BB33" s="420"/>
      <c r="BC33" s="420"/>
      <c r="BD33" s="217"/>
      <c r="BE33" s="420" t="s">
        <v>194</v>
      </c>
      <c r="BF33" s="420"/>
      <c r="BG33" s="420" t="s">
        <v>195</v>
      </c>
      <c r="BH33" s="420"/>
      <c r="BI33" s="420"/>
      <c r="BJ33" s="420"/>
      <c r="BK33" s="420"/>
      <c r="BL33" s="420"/>
      <c r="BM33" s="420"/>
      <c r="BN33" s="420"/>
      <c r="BO33" s="420"/>
      <c r="BP33" s="420"/>
      <c r="BQ33" s="420"/>
      <c r="BR33" s="420"/>
      <c r="BS33" s="420"/>
      <c r="BT33" s="420"/>
      <c r="BU33" s="420"/>
      <c r="BV33" s="217"/>
      <c r="BW33" s="455" t="s">
        <v>194</v>
      </c>
      <c r="BX33" s="455"/>
      <c r="BY33" s="420" t="s">
        <v>196</v>
      </c>
      <c r="BZ33" s="420"/>
      <c r="CA33" s="420"/>
      <c r="CB33" s="420"/>
      <c r="CC33" s="420"/>
      <c r="CD33" s="420"/>
      <c r="CE33" s="420"/>
      <c r="CF33" s="420"/>
      <c r="CG33" s="420"/>
      <c r="CH33" s="420"/>
      <c r="CI33" s="420"/>
      <c r="CJ33" s="420"/>
      <c r="CK33" s="420"/>
      <c r="CL33" s="420"/>
      <c r="CM33" s="420"/>
      <c r="CN33" s="216"/>
      <c r="CO33" s="455" t="s">
        <v>193</v>
      </c>
      <c r="CP33" s="455"/>
      <c r="CQ33" s="420" t="s">
        <v>197</v>
      </c>
      <c r="CR33" s="420"/>
      <c r="CS33" s="420"/>
      <c r="CT33" s="420"/>
      <c r="CU33" s="420"/>
      <c r="CV33" s="420"/>
      <c r="CW33" s="420"/>
      <c r="CX33" s="420"/>
      <c r="CY33" s="420"/>
      <c r="CZ33" s="420"/>
      <c r="DA33" s="420"/>
      <c r="DB33" s="420"/>
      <c r="DC33" s="420"/>
      <c r="DD33" s="420"/>
      <c r="DE33" s="420"/>
      <c r="DF33" s="216"/>
      <c r="DG33" s="619" t="s">
        <v>198</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4</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8</v>
      </c>
      <c r="AN34" s="620"/>
      <c r="AO34" s="621" t="str">
        <f>IF('各会計、関係団体の財政状況及び健全化判断比率'!B32="","",'各会計、関係団体の財政状況及び健全化判断比率'!B32)</f>
        <v>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10</v>
      </c>
      <c r="BX34" s="620"/>
      <c r="BY34" s="621" t="str">
        <f>IF('各会計、関係団体の財政状況及び健全化判断比率'!B68="","",'各会計、関係団体の財政状況及び健全化判断比率'!B68)</f>
        <v>東大阪都市清掃施設組合</v>
      </c>
      <c r="BZ34" s="621"/>
      <c r="CA34" s="621"/>
      <c r="CB34" s="621"/>
      <c r="CC34" s="621"/>
      <c r="CD34" s="621"/>
      <c r="CE34" s="621"/>
      <c r="CF34" s="621"/>
      <c r="CG34" s="621"/>
      <c r="CH34" s="621"/>
      <c r="CI34" s="621"/>
      <c r="CJ34" s="621"/>
      <c r="CK34" s="621"/>
      <c r="CL34" s="621"/>
      <c r="CM34" s="621"/>
      <c r="CN34" s="214"/>
      <c r="CO34" s="620">
        <f>IF(CQ34="","",MAX(C34:D43,U34:V43,AM34:AN43,BE34:BF43,BW34:BX43)+1)</f>
        <v>19</v>
      </c>
      <c r="CP34" s="620"/>
      <c r="CQ34" s="621" t="str">
        <f>IF('各会計、関係団体の財政状況及び健全化判断比率'!BS7="","",'各会計、関係団体の財政状況及び健全化判断比率'!BS7)</f>
        <v>大東市再開発ビル</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火災共済事業特別会計</v>
      </c>
      <c r="F35" s="621"/>
      <c r="G35" s="621"/>
      <c r="H35" s="621"/>
      <c r="I35" s="621"/>
      <c r="J35" s="621"/>
      <c r="K35" s="621"/>
      <c r="L35" s="621"/>
      <c r="M35" s="621"/>
      <c r="N35" s="621"/>
      <c r="O35" s="621"/>
      <c r="P35" s="621"/>
      <c r="Q35" s="621"/>
      <c r="R35" s="621"/>
      <c r="S35" s="621"/>
      <c r="T35" s="214"/>
      <c r="U35" s="620">
        <f>IF(W35="","",U34+1)</f>
        <v>5</v>
      </c>
      <c r="V35" s="620"/>
      <c r="W35" s="621" t="str">
        <f>IF('各会計、関係団体の財政状況及び健全化判断比率'!B29="","",'各会計、関係団体の財政状況及び健全化判断比率'!B29)</f>
        <v>交通災害共済事業特別会計</v>
      </c>
      <c r="X35" s="621"/>
      <c r="Y35" s="621"/>
      <c r="Z35" s="621"/>
      <c r="AA35" s="621"/>
      <c r="AB35" s="621"/>
      <c r="AC35" s="621"/>
      <c r="AD35" s="621"/>
      <c r="AE35" s="621"/>
      <c r="AF35" s="621"/>
      <c r="AG35" s="621"/>
      <c r="AH35" s="621"/>
      <c r="AI35" s="621"/>
      <c r="AJ35" s="621"/>
      <c r="AK35" s="621"/>
      <c r="AL35" s="214"/>
      <c r="AM35" s="620">
        <f t="shared" ref="AM35:AM43" si="0">IF(AO35="","",AM34+1)</f>
        <v>9</v>
      </c>
      <c r="AN35" s="620"/>
      <c r="AO35" s="621" t="str">
        <f>IF('各会計、関係団体の財政状況及び健全化判断比率'!B33="","",'各会計、関係団体の財政状況及び健全化判断比率'!B33)</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11</v>
      </c>
      <c r="BX35" s="620"/>
      <c r="BY35" s="621" t="str">
        <f>IF('各会計、関係団体の財政状況及び健全化判断比率'!B69="","",'各会計、関係団体の財政状況及び健全化判断比率'!B69)</f>
        <v>淀川左岸水防事務組合</v>
      </c>
      <c r="BZ35" s="621"/>
      <c r="CA35" s="621"/>
      <c r="CB35" s="621"/>
      <c r="CC35" s="621"/>
      <c r="CD35" s="621"/>
      <c r="CE35" s="621"/>
      <c r="CF35" s="621"/>
      <c r="CG35" s="621"/>
      <c r="CH35" s="621"/>
      <c r="CI35" s="621"/>
      <c r="CJ35" s="621"/>
      <c r="CK35" s="621"/>
      <c r="CL35" s="621"/>
      <c r="CM35" s="621"/>
      <c r="CN35" s="214"/>
      <c r="CO35" s="620">
        <f t="shared" ref="CO35:CO43" si="3">IF(CQ35="","",CO34+1)</f>
        <v>20</v>
      </c>
      <c r="CP35" s="620"/>
      <c r="CQ35" s="621" t="str">
        <f>IF('各会計、関係団体の財政状況及び健全化判断比率'!BS8="","",'各会計、関係団体の財政状況及び健全化判断比率'!BS8)</f>
        <v>大東公民連携まちづくり事業</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２駅周辺整備事業特別会計</v>
      </c>
      <c r="F36" s="621"/>
      <c r="G36" s="621"/>
      <c r="H36" s="621"/>
      <c r="I36" s="621"/>
      <c r="J36" s="621"/>
      <c r="K36" s="621"/>
      <c r="L36" s="621"/>
      <c r="M36" s="621"/>
      <c r="N36" s="621"/>
      <c r="O36" s="621"/>
      <c r="P36" s="621"/>
      <c r="Q36" s="621"/>
      <c r="R36" s="621"/>
      <c r="S36" s="621"/>
      <c r="T36" s="214"/>
      <c r="U36" s="620">
        <f t="shared" ref="U36:U43" si="4">IF(W36="","",U35+1)</f>
        <v>6</v>
      </c>
      <c r="V36" s="620"/>
      <c r="W36" s="621" t="str">
        <f>IF('各会計、関係団体の財政状況及び健全化判断比率'!B30="","",'各会計、関係団体の財政状況及び健全化判断比率'!B30)</f>
        <v>介護保険特別会計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12</v>
      </c>
      <c r="BX36" s="620"/>
      <c r="BY36" s="621" t="str">
        <f>IF('各会計、関係団体の財政状況及び健全化判断比率'!B70="","",'各会計、関係団体の財政状況及び健全化判断比率'!B70)</f>
        <v>飯盛霊園組合（一般会計）</v>
      </c>
      <c r="BZ36" s="621"/>
      <c r="CA36" s="621"/>
      <c r="CB36" s="621"/>
      <c r="CC36" s="621"/>
      <c r="CD36" s="621"/>
      <c r="CE36" s="621"/>
      <c r="CF36" s="621"/>
      <c r="CG36" s="621"/>
      <c r="CH36" s="621"/>
      <c r="CI36" s="621"/>
      <c r="CJ36" s="621"/>
      <c r="CK36" s="621"/>
      <c r="CL36" s="621"/>
      <c r="CM36" s="621"/>
      <c r="CN36" s="214"/>
      <c r="CO36" s="620">
        <f t="shared" si="3"/>
        <v>21</v>
      </c>
      <c r="CP36" s="620"/>
      <c r="CQ36" s="621" t="str">
        <f>IF('各会計、関係団体の財政状況及び健全化判断比率'!BS9="","",'各会計、関係団体の財政状況及び健全化判断比率'!BS9)</f>
        <v>東心</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7</v>
      </c>
      <c r="V37" s="620"/>
      <c r="W37" s="621" t="str">
        <f>IF('各会計、関係団体の財政状況及び健全化判断比率'!B31="","",'各会計、関係団体の財政状況及び健全化判断比率'!B31)</f>
        <v>後期高齢者医療保険特別会計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13</v>
      </c>
      <c r="BX37" s="620"/>
      <c r="BY37" s="621" t="str">
        <f>IF('各会計、関係団体の財政状況及び健全化判断比率'!B71="","",'各会計、関係団体の財政状況及び健全化判断比率'!B71)</f>
        <v>飯盛霊園組合（霊園事業特別会計）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14</v>
      </c>
      <c r="BX38" s="620"/>
      <c r="BY38" s="621" t="str">
        <f>IF('各会計、関係団体の財政状況及び健全化判断比率'!B72="","",'各会計、関係団体の財政状況及び健全化判断比率'!B72)</f>
        <v>大東四條畷消防組合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15</v>
      </c>
      <c r="BX39" s="620"/>
      <c r="BY39" s="621" t="str">
        <f>IF('各会計、関係団体の財政状況及び健全化判断比率'!B73="","",'各会計、関係団体の財政状況及び健全化判断比率'!B73)</f>
        <v>大阪府後期高齢者医療広域連合（一般会計）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16</v>
      </c>
      <c r="BX40" s="620"/>
      <c r="BY40" s="621" t="str">
        <f>IF('各会計、関係団体の財政状況及び健全化判断比率'!B74="","",'各会計、関係団体の財政状況及び健全化判断比率'!B74)</f>
        <v>大阪府後期高齢者医療広域連合（後期高齢者医療特別会計）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17</v>
      </c>
      <c r="BX41" s="620"/>
      <c r="BY41" s="621" t="str">
        <f>IF('各会計、関係団体の財政状況及び健全化判断比率'!B75="","",'各会計、関係団体の財政状況及び健全化判断比率'!B75)</f>
        <v>大阪広域水道企業団（水道事業会計）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18</v>
      </c>
      <c r="BX42" s="620"/>
      <c r="BY42" s="621" t="str">
        <f>IF('各会計、関係団体の財政状況及び健全化判断比率'!B76="","",'各会計、関係団体の財政状況及び健全化判断比率'!B76)</f>
        <v>大阪広域水道企業団（工業用水道事業会計）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203</v>
      </c>
    </row>
    <row r="50" spans="5:5" x14ac:dyDescent="0.15">
      <c r="E50" s="188" t="s">
        <v>204</v>
      </c>
    </row>
    <row r="51" spans="5:5" x14ac:dyDescent="0.15">
      <c r="E51" s="188" t="s">
        <v>205</v>
      </c>
    </row>
    <row r="52" spans="5:5" x14ac:dyDescent="0.15">
      <c r="E52" s="188" t="s">
        <v>206</v>
      </c>
    </row>
    <row r="53" spans="5:5" x14ac:dyDescent="0.15"/>
    <row r="54" spans="5:5" x14ac:dyDescent="0.15"/>
    <row r="55" spans="5:5" x14ac:dyDescent="0.15"/>
    <row r="56" spans="5:5" x14ac:dyDescent="0.15"/>
  </sheetData>
  <sheetProtection algorithmName="SHA-512" hashValue="Tx15CkXAzm2ytdAd2BYvB0/l3s4EhWvyrW/AstMmi3MtWWfNHb3v8QoEM77Fe6+4RV949lG/0yIq3K+icKTdQw==" saltValue="r3Ep8C+8s/MlrpNJ0yhIr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11" t="s">
        <v>556</v>
      </c>
      <c r="D34" s="1211"/>
      <c r="E34" s="1212"/>
      <c r="F34" s="32">
        <v>14.44</v>
      </c>
      <c r="G34" s="33">
        <v>13.85</v>
      </c>
      <c r="H34" s="33">
        <v>13.28</v>
      </c>
      <c r="I34" s="33">
        <v>12.92</v>
      </c>
      <c r="J34" s="34">
        <v>11.74</v>
      </c>
      <c r="K34" s="22"/>
      <c r="L34" s="22"/>
      <c r="M34" s="22"/>
      <c r="N34" s="22"/>
      <c r="O34" s="22"/>
      <c r="P34" s="22"/>
    </row>
    <row r="35" spans="1:16" ht="39" customHeight="1" x14ac:dyDescent="0.15">
      <c r="A35" s="22"/>
      <c r="B35" s="35"/>
      <c r="C35" s="1205" t="s">
        <v>557</v>
      </c>
      <c r="D35" s="1206"/>
      <c r="E35" s="1207"/>
      <c r="F35" s="36">
        <v>1.94</v>
      </c>
      <c r="G35" s="37">
        <v>2.75</v>
      </c>
      <c r="H35" s="37">
        <v>3.31</v>
      </c>
      <c r="I35" s="37">
        <v>2.35</v>
      </c>
      <c r="J35" s="38">
        <v>4.3899999999999997</v>
      </c>
      <c r="K35" s="22"/>
      <c r="L35" s="22"/>
      <c r="M35" s="22"/>
      <c r="N35" s="22"/>
      <c r="O35" s="22"/>
      <c r="P35" s="22"/>
    </row>
    <row r="36" spans="1:16" ht="39" customHeight="1" x14ac:dyDescent="0.15">
      <c r="A36" s="22"/>
      <c r="B36" s="35"/>
      <c r="C36" s="1205" t="s">
        <v>558</v>
      </c>
      <c r="D36" s="1206"/>
      <c r="E36" s="1207"/>
      <c r="F36" s="36">
        <v>0</v>
      </c>
      <c r="G36" s="37">
        <v>0</v>
      </c>
      <c r="H36" s="37">
        <v>1.89</v>
      </c>
      <c r="I36" s="37">
        <v>2.85</v>
      </c>
      <c r="J36" s="38">
        <v>3.2</v>
      </c>
      <c r="K36" s="22"/>
      <c r="L36" s="22"/>
      <c r="M36" s="22"/>
      <c r="N36" s="22"/>
      <c r="O36" s="22"/>
      <c r="P36" s="22"/>
    </row>
    <row r="37" spans="1:16" ht="39" customHeight="1" x14ac:dyDescent="0.15">
      <c r="A37" s="22"/>
      <c r="B37" s="35"/>
      <c r="C37" s="1205" t="s">
        <v>559</v>
      </c>
      <c r="D37" s="1206"/>
      <c r="E37" s="1207"/>
      <c r="F37" s="36" t="s">
        <v>560</v>
      </c>
      <c r="G37" s="37">
        <v>1.31</v>
      </c>
      <c r="H37" s="37">
        <v>0.42</v>
      </c>
      <c r="I37" s="37">
        <v>1.73</v>
      </c>
      <c r="J37" s="38">
        <v>3.14</v>
      </c>
      <c r="K37" s="22"/>
      <c r="L37" s="22"/>
      <c r="M37" s="22"/>
      <c r="N37" s="22"/>
      <c r="O37" s="22"/>
      <c r="P37" s="22"/>
    </row>
    <row r="38" spans="1:16" ht="39" customHeight="1" x14ac:dyDescent="0.15">
      <c r="A38" s="22"/>
      <c r="B38" s="35"/>
      <c r="C38" s="1205" t="s">
        <v>561</v>
      </c>
      <c r="D38" s="1206"/>
      <c r="E38" s="1207"/>
      <c r="F38" s="36">
        <v>1.4</v>
      </c>
      <c r="G38" s="37">
        <v>1.26</v>
      </c>
      <c r="H38" s="37">
        <v>1.1200000000000001</v>
      </c>
      <c r="I38" s="37">
        <v>1.2</v>
      </c>
      <c r="J38" s="38">
        <v>1.1399999999999999</v>
      </c>
      <c r="K38" s="22"/>
      <c r="L38" s="22"/>
      <c r="M38" s="22"/>
      <c r="N38" s="22"/>
      <c r="O38" s="22"/>
      <c r="P38" s="22"/>
    </row>
    <row r="39" spans="1:16" ht="39" customHeight="1" x14ac:dyDescent="0.15">
      <c r="A39" s="22"/>
      <c r="B39" s="35"/>
      <c r="C39" s="1205" t="s">
        <v>562</v>
      </c>
      <c r="D39" s="1206"/>
      <c r="E39" s="1207"/>
      <c r="F39" s="36">
        <v>0.05</v>
      </c>
      <c r="G39" s="37">
        <v>0.25</v>
      </c>
      <c r="H39" s="37">
        <v>0.28000000000000003</v>
      </c>
      <c r="I39" s="37">
        <v>0.08</v>
      </c>
      <c r="J39" s="38">
        <v>0.09</v>
      </c>
      <c r="K39" s="22"/>
      <c r="L39" s="22"/>
      <c r="M39" s="22"/>
      <c r="N39" s="22"/>
      <c r="O39" s="22"/>
      <c r="P39" s="22"/>
    </row>
    <row r="40" spans="1:16" ht="39" customHeight="1" x14ac:dyDescent="0.15">
      <c r="A40" s="22"/>
      <c r="B40" s="35"/>
      <c r="C40" s="1205" t="s">
        <v>563</v>
      </c>
      <c r="D40" s="1206"/>
      <c r="E40" s="1207"/>
      <c r="F40" s="36">
        <v>0</v>
      </c>
      <c r="G40" s="37">
        <v>0.01</v>
      </c>
      <c r="H40" s="37">
        <v>0.02</v>
      </c>
      <c r="I40" s="37">
        <v>0.01</v>
      </c>
      <c r="J40" s="38">
        <v>0.01</v>
      </c>
      <c r="K40" s="22"/>
      <c r="L40" s="22"/>
      <c r="M40" s="22"/>
      <c r="N40" s="22"/>
      <c r="O40" s="22"/>
      <c r="P40" s="22"/>
    </row>
    <row r="41" spans="1:16" ht="39" customHeight="1" x14ac:dyDescent="0.15">
      <c r="A41" s="22"/>
      <c r="B41" s="35"/>
      <c r="C41" s="1205" t="s">
        <v>564</v>
      </c>
      <c r="D41" s="1206"/>
      <c r="E41" s="1207"/>
      <c r="F41" s="36">
        <v>0.03</v>
      </c>
      <c r="G41" s="37">
        <v>0.02</v>
      </c>
      <c r="H41" s="37">
        <v>0</v>
      </c>
      <c r="I41" s="37">
        <v>0.01</v>
      </c>
      <c r="J41" s="38">
        <v>0</v>
      </c>
      <c r="K41" s="22"/>
      <c r="L41" s="22"/>
      <c r="M41" s="22"/>
      <c r="N41" s="22"/>
      <c r="O41" s="22"/>
      <c r="P41" s="22"/>
    </row>
    <row r="42" spans="1:16" ht="39" customHeight="1" x14ac:dyDescent="0.15">
      <c r="A42" s="22"/>
      <c r="B42" s="39"/>
      <c r="C42" s="1205" t="s">
        <v>565</v>
      </c>
      <c r="D42" s="1206"/>
      <c r="E42" s="1207"/>
      <c r="F42" s="36" t="s">
        <v>507</v>
      </c>
      <c r="G42" s="37" t="s">
        <v>507</v>
      </c>
      <c r="H42" s="37" t="s">
        <v>507</v>
      </c>
      <c r="I42" s="37" t="s">
        <v>507</v>
      </c>
      <c r="J42" s="38" t="s">
        <v>507</v>
      </c>
      <c r="K42" s="22"/>
      <c r="L42" s="22"/>
      <c r="M42" s="22"/>
      <c r="N42" s="22"/>
      <c r="O42" s="22"/>
      <c r="P42" s="22"/>
    </row>
    <row r="43" spans="1:16" ht="39" customHeight="1" thickBot="1" x14ac:dyDescent="0.2">
      <c r="A43" s="22"/>
      <c r="B43" s="40"/>
      <c r="C43" s="1208" t="s">
        <v>566</v>
      </c>
      <c r="D43" s="1209"/>
      <c r="E43" s="121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JBgyleQlXeAmgCdxf9DooWMh8wm3M6+/B/ss9nYYSyXg48Y0oXtI0N2G04fWaoxXSepvB8Zr++NV3GKwUlbwA==" saltValue="crh0ZSLfjE41/w8Pfpzo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13" t="s">
        <v>11</v>
      </c>
      <c r="C45" s="1214"/>
      <c r="D45" s="58"/>
      <c r="E45" s="1219" t="s">
        <v>12</v>
      </c>
      <c r="F45" s="1219"/>
      <c r="G45" s="1219"/>
      <c r="H45" s="1219"/>
      <c r="I45" s="1219"/>
      <c r="J45" s="1220"/>
      <c r="K45" s="59">
        <v>3868</v>
      </c>
      <c r="L45" s="60">
        <v>3499</v>
      </c>
      <c r="M45" s="60">
        <v>3783</v>
      </c>
      <c r="N45" s="60">
        <v>4614</v>
      </c>
      <c r="O45" s="61">
        <v>3807</v>
      </c>
      <c r="P45" s="48"/>
      <c r="Q45" s="48"/>
      <c r="R45" s="48"/>
      <c r="S45" s="48"/>
      <c r="T45" s="48"/>
      <c r="U45" s="48"/>
    </row>
    <row r="46" spans="1:21" ht="30.75" customHeight="1" x14ac:dyDescent="0.15">
      <c r="A46" s="48"/>
      <c r="B46" s="1215"/>
      <c r="C46" s="1216"/>
      <c r="D46" s="62"/>
      <c r="E46" s="1221" t="s">
        <v>13</v>
      </c>
      <c r="F46" s="1221"/>
      <c r="G46" s="1221"/>
      <c r="H46" s="1221"/>
      <c r="I46" s="1221"/>
      <c r="J46" s="1222"/>
      <c r="K46" s="63" t="s">
        <v>507</v>
      </c>
      <c r="L46" s="64" t="s">
        <v>507</v>
      </c>
      <c r="M46" s="64" t="s">
        <v>507</v>
      </c>
      <c r="N46" s="64" t="s">
        <v>507</v>
      </c>
      <c r="O46" s="65" t="s">
        <v>507</v>
      </c>
      <c r="P46" s="48"/>
      <c r="Q46" s="48"/>
      <c r="R46" s="48"/>
      <c r="S46" s="48"/>
      <c r="T46" s="48"/>
      <c r="U46" s="48"/>
    </row>
    <row r="47" spans="1:21" ht="30.75" customHeight="1" x14ac:dyDescent="0.15">
      <c r="A47" s="48"/>
      <c r="B47" s="1215"/>
      <c r="C47" s="1216"/>
      <c r="D47" s="62"/>
      <c r="E47" s="1221" t="s">
        <v>14</v>
      </c>
      <c r="F47" s="1221"/>
      <c r="G47" s="1221"/>
      <c r="H47" s="1221"/>
      <c r="I47" s="1221"/>
      <c r="J47" s="1222"/>
      <c r="K47" s="63" t="s">
        <v>507</v>
      </c>
      <c r="L47" s="64" t="s">
        <v>507</v>
      </c>
      <c r="M47" s="64" t="s">
        <v>507</v>
      </c>
      <c r="N47" s="64" t="s">
        <v>507</v>
      </c>
      <c r="O47" s="65" t="s">
        <v>507</v>
      </c>
      <c r="P47" s="48"/>
      <c r="Q47" s="48"/>
      <c r="R47" s="48"/>
      <c r="S47" s="48"/>
      <c r="T47" s="48"/>
      <c r="U47" s="48"/>
    </row>
    <row r="48" spans="1:21" ht="30.75" customHeight="1" x14ac:dyDescent="0.15">
      <c r="A48" s="48"/>
      <c r="B48" s="1215"/>
      <c r="C48" s="1216"/>
      <c r="D48" s="62"/>
      <c r="E48" s="1221" t="s">
        <v>15</v>
      </c>
      <c r="F48" s="1221"/>
      <c r="G48" s="1221"/>
      <c r="H48" s="1221"/>
      <c r="I48" s="1221"/>
      <c r="J48" s="1222"/>
      <c r="K48" s="63">
        <v>1589</v>
      </c>
      <c r="L48" s="64">
        <v>1870</v>
      </c>
      <c r="M48" s="64">
        <v>1828</v>
      </c>
      <c r="N48" s="64">
        <v>1960</v>
      </c>
      <c r="O48" s="65">
        <v>1581</v>
      </c>
      <c r="P48" s="48"/>
      <c r="Q48" s="48"/>
      <c r="R48" s="48"/>
      <c r="S48" s="48"/>
      <c r="T48" s="48"/>
      <c r="U48" s="48"/>
    </row>
    <row r="49" spans="1:21" ht="30.75" customHeight="1" x14ac:dyDescent="0.15">
      <c r="A49" s="48"/>
      <c r="B49" s="1215"/>
      <c r="C49" s="1216"/>
      <c r="D49" s="62"/>
      <c r="E49" s="1221" t="s">
        <v>16</v>
      </c>
      <c r="F49" s="1221"/>
      <c r="G49" s="1221"/>
      <c r="H49" s="1221"/>
      <c r="I49" s="1221"/>
      <c r="J49" s="1222"/>
      <c r="K49" s="63">
        <v>39</v>
      </c>
      <c r="L49" s="64">
        <v>91</v>
      </c>
      <c r="M49" s="64">
        <v>121</v>
      </c>
      <c r="N49" s="64">
        <v>162</v>
      </c>
      <c r="O49" s="65">
        <v>217</v>
      </c>
      <c r="P49" s="48"/>
      <c r="Q49" s="48"/>
      <c r="R49" s="48"/>
      <c r="S49" s="48"/>
      <c r="T49" s="48"/>
      <c r="U49" s="48"/>
    </row>
    <row r="50" spans="1:21" ht="30.75" customHeight="1" x14ac:dyDescent="0.15">
      <c r="A50" s="48"/>
      <c r="B50" s="1215"/>
      <c r="C50" s="1216"/>
      <c r="D50" s="62"/>
      <c r="E50" s="1221" t="s">
        <v>17</v>
      </c>
      <c r="F50" s="1221"/>
      <c r="G50" s="1221"/>
      <c r="H50" s="1221"/>
      <c r="I50" s="1221"/>
      <c r="J50" s="1222"/>
      <c r="K50" s="63" t="s">
        <v>507</v>
      </c>
      <c r="L50" s="64" t="s">
        <v>507</v>
      </c>
      <c r="M50" s="64" t="s">
        <v>507</v>
      </c>
      <c r="N50" s="64" t="s">
        <v>507</v>
      </c>
      <c r="O50" s="65" t="s">
        <v>507</v>
      </c>
      <c r="P50" s="48"/>
      <c r="Q50" s="48"/>
      <c r="R50" s="48"/>
      <c r="S50" s="48"/>
      <c r="T50" s="48"/>
      <c r="U50" s="48"/>
    </row>
    <row r="51" spans="1:21" ht="30.75" customHeight="1" x14ac:dyDescent="0.15">
      <c r="A51" s="48"/>
      <c r="B51" s="1217"/>
      <c r="C51" s="1218"/>
      <c r="D51" s="66"/>
      <c r="E51" s="1221" t="s">
        <v>18</v>
      </c>
      <c r="F51" s="1221"/>
      <c r="G51" s="1221"/>
      <c r="H51" s="1221"/>
      <c r="I51" s="1221"/>
      <c r="J51" s="1222"/>
      <c r="K51" s="63" t="s">
        <v>507</v>
      </c>
      <c r="L51" s="64" t="s">
        <v>507</v>
      </c>
      <c r="M51" s="64" t="s">
        <v>507</v>
      </c>
      <c r="N51" s="64" t="s">
        <v>507</v>
      </c>
      <c r="O51" s="65" t="s">
        <v>507</v>
      </c>
      <c r="P51" s="48"/>
      <c r="Q51" s="48"/>
      <c r="R51" s="48"/>
      <c r="S51" s="48"/>
      <c r="T51" s="48"/>
      <c r="U51" s="48"/>
    </row>
    <row r="52" spans="1:21" ht="30.75" customHeight="1" x14ac:dyDescent="0.15">
      <c r="A52" s="48"/>
      <c r="B52" s="1223" t="s">
        <v>19</v>
      </c>
      <c r="C52" s="1224"/>
      <c r="D52" s="66"/>
      <c r="E52" s="1221" t="s">
        <v>20</v>
      </c>
      <c r="F52" s="1221"/>
      <c r="G52" s="1221"/>
      <c r="H52" s="1221"/>
      <c r="I52" s="1221"/>
      <c r="J52" s="1222"/>
      <c r="K52" s="63">
        <v>4504</v>
      </c>
      <c r="L52" s="64">
        <v>4613</v>
      </c>
      <c r="M52" s="64">
        <v>4699</v>
      </c>
      <c r="N52" s="64">
        <v>4738</v>
      </c>
      <c r="O52" s="65">
        <v>4726</v>
      </c>
      <c r="P52" s="48"/>
      <c r="Q52" s="48"/>
      <c r="R52" s="48"/>
      <c r="S52" s="48"/>
      <c r="T52" s="48"/>
      <c r="U52" s="48"/>
    </row>
    <row r="53" spans="1:21" ht="30.75" customHeight="1" thickBot="1" x14ac:dyDescent="0.2">
      <c r="A53" s="48"/>
      <c r="B53" s="1225" t="s">
        <v>21</v>
      </c>
      <c r="C53" s="1226"/>
      <c r="D53" s="67"/>
      <c r="E53" s="1227" t="s">
        <v>22</v>
      </c>
      <c r="F53" s="1227"/>
      <c r="G53" s="1227"/>
      <c r="H53" s="1227"/>
      <c r="I53" s="1227"/>
      <c r="J53" s="1228"/>
      <c r="K53" s="68">
        <v>992</v>
      </c>
      <c r="L53" s="69">
        <v>847</v>
      </c>
      <c r="M53" s="69">
        <v>1033</v>
      </c>
      <c r="N53" s="69">
        <v>1998</v>
      </c>
      <c r="O53" s="70">
        <v>879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29" t="s">
        <v>25</v>
      </c>
      <c r="C57" s="1230"/>
      <c r="D57" s="1233" t="s">
        <v>26</v>
      </c>
      <c r="E57" s="1234"/>
      <c r="F57" s="1234"/>
      <c r="G57" s="1234"/>
      <c r="H57" s="1234"/>
      <c r="I57" s="1234"/>
      <c r="J57" s="1235"/>
      <c r="K57" s="83" t="s">
        <v>507</v>
      </c>
      <c r="L57" s="84" t="s">
        <v>507</v>
      </c>
      <c r="M57" s="84" t="s">
        <v>507</v>
      </c>
      <c r="N57" s="84" t="s">
        <v>507</v>
      </c>
      <c r="O57" s="85" t="s">
        <v>507</v>
      </c>
    </row>
    <row r="58" spans="1:21" ht="31.5" customHeight="1" thickBot="1" x14ac:dyDescent="0.2">
      <c r="B58" s="1231"/>
      <c r="C58" s="1232"/>
      <c r="D58" s="1236" t="s">
        <v>27</v>
      </c>
      <c r="E58" s="1237"/>
      <c r="F58" s="1237"/>
      <c r="G58" s="1237"/>
      <c r="H58" s="1237"/>
      <c r="I58" s="1237"/>
      <c r="J58" s="1238"/>
      <c r="K58" s="86" t="s">
        <v>507</v>
      </c>
      <c r="L58" s="87" t="s">
        <v>507</v>
      </c>
      <c r="M58" s="87" t="s">
        <v>507</v>
      </c>
      <c r="N58" s="87" t="s">
        <v>507</v>
      </c>
      <c r="O58" s="88" t="s">
        <v>507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PR+8zg/rNBoSH9ImZn/T2QFxgPvu/OIk7vrc9HdmZIs0g7z+URux89wIKZ1BjLNHTgKc3+3nHoK43Hvv9diMw==" saltValue="bKIqJUKxPDvd3oYsVM6Li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1"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39" t="s">
        <v>30</v>
      </c>
      <c r="C41" s="1240"/>
      <c r="D41" s="102"/>
      <c r="E41" s="1245" t="s">
        <v>31</v>
      </c>
      <c r="F41" s="1245"/>
      <c r="G41" s="1245"/>
      <c r="H41" s="1246"/>
      <c r="I41" s="103">
        <v>37136</v>
      </c>
      <c r="J41" s="104">
        <v>36493</v>
      </c>
      <c r="K41" s="104">
        <v>35441</v>
      </c>
      <c r="L41" s="104">
        <v>34330</v>
      </c>
      <c r="M41" s="105">
        <v>34533</v>
      </c>
    </row>
    <row r="42" spans="2:13" ht="27.75" customHeight="1" x14ac:dyDescent="0.15">
      <c r="B42" s="1241"/>
      <c r="C42" s="1242"/>
      <c r="D42" s="106"/>
      <c r="E42" s="1247" t="s">
        <v>32</v>
      </c>
      <c r="F42" s="1247"/>
      <c r="G42" s="1247"/>
      <c r="H42" s="1248"/>
      <c r="I42" s="107" t="s">
        <v>507</v>
      </c>
      <c r="J42" s="108" t="s">
        <v>507</v>
      </c>
      <c r="K42" s="108" t="s">
        <v>507</v>
      </c>
      <c r="L42" s="108" t="s">
        <v>507</v>
      </c>
      <c r="M42" s="109" t="s">
        <v>507</v>
      </c>
    </row>
    <row r="43" spans="2:13" ht="27.75" customHeight="1" x14ac:dyDescent="0.15">
      <c r="B43" s="1241"/>
      <c r="C43" s="1242"/>
      <c r="D43" s="106"/>
      <c r="E43" s="1247" t="s">
        <v>33</v>
      </c>
      <c r="F43" s="1247"/>
      <c r="G43" s="1247"/>
      <c r="H43" s="1248"/>
      <c r="I43" s="107">
        <v>18502</v>
      </c>
      <c r="J43" s="108">
        <v>18276</v>
      </c>
      <c r="K43" s="108">
        <v>19419</v>
      </c>
      <c r="L43" s="108">
        <v>18969</v>
      </c>
      <c r="M43" s="109">
        <v>18230</v>
      </c>
    </row>
    <row r="44" spans="2:13" ht="27.75" customHeight="1" x14ac:dyDescent="0.15">
      <c r="B44" s="1241"/>
      <c r="C44" s="1242"/>
      <c r="D44" s="106"/>
      <c r="E44" s="1247" t="s">
        <v>34</v>
      </c>
      <c r="F44" s="1247"/>
      <c r="G44" s="1247"/>
      <c r="H44" s="1248"/>
      <c r="I44" s="107">
        <v>2591</v>
      </c>
      <c r="J44" s="108">
        <v>2569</v>
      </c>
      <c r="K44" s="108">
        <v>2486</v>
      </c>
      <c r="L44" s="108">
        <v>2342</v>
      </c>
      <c r="M44" s="109">
        <v>2130</v>
      </c>
    </row>
    <row r="45" spans="2:13" ht="27.75" customHeight="1" x14ac:dyDescent="0.15">
      <c r="B45" s="1241"/>
      <c r="C45" s="1242"/>
      <c r="D45" s="106"/>
      <c r="E45" s="1247" t="s">
        <v>35</v>
      </c>
      <c r="F45" s="1247"/>
      <c r="G45" s="1247"/>
      <c r="H45" s="1248"/>
      <c r="I45" s="107">
        <v>3572</v>
      </c>
      <c r="J45" s="108">
        <v>3565</v>
      </c>
      <c r="K45" s="108">
        <v>3250</v>
      </c>
      <c r="L45" s="108">
        <v>3242</v>
      </c>
      <c r="M45" s="109">
        <v>3254</v>
      </c>
    </row>
    <row r="46" spans="2:13" ht="27.75" customHeight="1" x14ac:dyDescent="0.15">
      <c r="B46" s="1241"/>
      <c r="C46" s="1242"/>
      <c r="D46" s="110"/>
      <c r="E46" s="1247" t="s">
        <v>36</v>
      </c>
      <c r="F46" s="1247"/>
      <c r="G46" s="1247"/>
      <c r="H46" s="1248"/>
      <c r="I46" s="107" t="s">
        <v>507</v>
      </c>
      <c r="J46" s="108" t="s">
        <v>507</v>
      </c>
      <c r="K46" s="108" t="s">
        <v>507</v>
      </c>
      <c r="L46" s="108" t="s">
        <v>507</v>
      </c>
      <c r="M46" s="109" t="s">
        <v>507</v>
      </c>
    </row>
    <row r="47" spans="2:13" ht="27.75" customHeight="1" x14ac:dyDescent="0.15">
      <c r="B47" s="1241"/>
      <c r="C47" s="1242"/>
      <c r="D47" s="111"/>
      <c r="E47" s="1249" t="s">
        <v>37</v>
      </c>
      <c r="F47" s="1250"/>
      <c r="G47" s="1250"/>
      <c r="H47" s="1251"/>
      <c r="I47" s="107" t="s">
        <v>507</v>
      </c>
      <c r="J47" s="108" t="s">
        <v>507</v>
      </c>
      <c r="K47" s="108" t="s">
        <v>507</v>
      </c>
      <c r="L47" s="108" t="s">
        <v>507</v>
      </c>
      <c r="M47" s="109" t="s">
        <v>507</v>
      </c>
    </row>
    <row r="48" spans="2:13" ht="27.75" customHeight="1" x14ac:dyDescent="0.15">
      <c r="B48" s="1241"/>
      <c r="C48" s="1242"/>
      <c r="D48" s="106"/>
      <c r="E48" s="1247" t="s">
        <v>38</v>
      </c>
      <c r="F48" s="1247"/>
      <c r="G48" s="1247"/>
      <c r="H48" s="1248"/>
      <c r="I48" s="107" t="s">
        <v>507</v>
      </c>
      <c r="J48" s="108" t="s">
        <v>507</v>
      </c>
      <c r="K48" s="108" t="s">
        <v>507</v>
      </c>
      <c r="L48" s="108" t="s">
        <v>507</v>
      </c>
      <c r="M48" s="109" t="s">
        <v>507</v>
      </c>
    </row>
    <row r="49" spans="2:13" ht="27.75" customHeight="1" x14ac:dyDescent="0.15">
      <c r="B49" s="1243"/>
      <c r="C49" s="1244"/>
      <c r="D49" s="106"/>
      <c r="E49" s="1247" t="s">
        <v>39</v>
      </c>
      <c r="F49" s="1247"/>
      <c r="G49" s="1247"/>
      <c r="H49" s="1248"/>
      <c r="I49" s="107" t="s">
        <v>507</v>
      </c>
      <c r="J49" s="108" t="s">
        <v>507</v>
      </c>
      <c r="K49" s="108" t="s">
        <v>507</v>
      </c>
      <c r="L49" s="108" t="s">
        <v>507</v>
      </c>
      <c r="M49" s="109" t="s">
        <v>507</v>
      </c>
    </row>
    <row r="50" spans="2:13" ht="27.75" customHeight="1" x14ac:dyDescent="0.15">
      <c r="B50" s="1252" t="s">
        <v>40</v>
      </c>
      <c r="C50" s="1253"/>
      <c r="D50" s="112"/>
      <c r="E50" s="1247" t="s">
        <v>41</v>
      </c>
      <c r="F50" s="1247"/>
      <c r="G50" s="1247"/>
      <c r="H50" s="1248"/>
      <c r="I50" s="107">
        <v>17148</v>
      </c>
      <c r="J50" s="108">
        <v>17423</v>
      </c>
      <c r="K50" s="108">
        <v>17420</v>
      </c>
      <c r="L50" s="108">
        <v>16710</v>
      </c>
      <c r="M50" s="109">
        <v>17396</v>
      </c>
    </row>
    <row r="51" spans="2:13" ht="27.75" customHeight="1" x14ac:dyDescent="0.15">
      <c r="B51" s="1241"/>
      <c r="C51" s="1242"/>
      <c r="D51" s="106"/>
      <c r="E51" s="1247" t="s">
        <v>42</v>
      </c>
      <c r="F51" s="1247"/>
      <c r="G51" s="1247"/>
      <c r="H51" s="1248"/>
      <c r="I51" s="107">
        <v>14971</v>
      </c>
      <c r="J51" s="108">
        <v>11664</v>
      </c>
      <c r="K51" s="108">
        <v>10728</v>
      </c>
      <c r="L51" s="108">
        <v>8644</v>
      </c>
      <c r="M51" s="109">
        <v>8844</v>
      </c>
    </row>
    <row r="52" spans="2:13" ht="27.75" customHeight="1" x14ac:dyDescent="0.15">
      <c r="B52" s="1243"/>
      <c r="C52" s="1244"/>
      <c r="D52" s="106"/>
      <c r="E52" s="1247" t="s">
        <v>43</v>
      </c>
      <c r="F52" s="1247"/>
      <c r="G52" s="1247"/>
      <c r="H52" s="1248"/>
      <c r="I52" s="107">
        <v>42681</v>
      </c>
      <c r="J52" s="108">
        <v>41864</v>
      </c>
      <c r="K52" s="108">
        <v>41279</v>
      </c>
      <c r="L52" s="108">
        <v>40301</v>
      </c>
      <c r="M52" s="109">
        <v>39723</v>
      </c>
    </row>
    <row r="53" spans="2:13" ht="27.75" customHeight="1" thickBot="1" x14ac:dyDescent="0.2">
      <c r="B53" s="1254" t="s">
        <v>44</v>
      </c>
      <c r="C53" s="1255"/>
      <c r="D53" s="113"/>
      <c r="E53" s="1256" t="s">
        <v>45</v>
      </c>
      <c r="F53" s="1256"/>
      <c r="G53" s="1256"/>
      <c r="H53" s="1257"/>
      <c r="I53" s="114">
        <v>-13001</v>
      </c>
      <c r="J53" s="115">
        <v>-10048</v>
      </c>
      <c r="K53" s="115">
        <v>-8831</v>
      </c>
      <c r="L53" s="115">
        <v>-6771</v>
      </c>
      <c r="M53" s="116">
        <v>-7815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sM/EtnjgNKIPnazzIdQLrPV3//NDIYxLC8S1ZT9esGM9qJxEHDCUZhbePrZ8DrtGoWUaOWQCGgZhbTELbUkJg==" saltValue="ngmD5vF7iYJ7u+cKpMpfy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266" t="s">
        <v>48</v>
      </c>
      <c r="D55" s="1266"/>
      <c r="E55" s="1267"/>
      <c r="F55" s="128">
        <v>4780</v>
      </c>
      <c r="G55" s="128">
        <v>4424</v>
      </c>
      <c r="H55" s="129">
        <v>4715</v>
      </c>
    </row>
    <row r="56" spans="2:8" ht="52.5" customHeight="1" x14ac:dyDescent="0.15">
      <c r="B56" s="130"/>
      <c r="C56" s="1268" t="s">
        <v>49</v>
      </c>
      <c r="D56" s="1268"/>
      <c r="E56" s="1269"/>
      <c r="F56" s="131">
        <v>1544</v>
      </c>
      <c r="G56" s="131">
        <v>503</v>
      </c>
      <c r="H56" s="132">
        <v>449</v>
      </c>
    </row>
    <row r="57" spans="2:8" ht="53.25" customHeight="1" x14ac:dyDescent="0.15">
      <c r="B57" s="130"/>
      <c r="C57" s="1270" t="s">
        <v>50</v>
      </c>
      <c r="D57" s="1270"/>
      <c r="E57" s="1271"/>
      <c r="F57" s="133">
        <v>10752</v>
      </c>
      <c r="G57" s="133">
        <v>11438</v>
      </c>
      <c r="H57" s="134">
        <v>11886</v>
      </c>
    </row>
    <row r="58" spans="2:8" ht="45.75" customHeight="1" x14ac:dyDescent="0.15">
      <c r="B58" s="135"/>
      <c r="C58" s="1258" t="s">
        <v>586</v>
      </c>
      <c r="D58" s="1259"/>
      <c r="E58" s="1260"/>
      <c r="F58" s="136">
        <v>690</v>
      </c>
      <c r="G58" s="136">
        <v>1727</v>
      </c>
      <c r="H58" s="137">
        <v>3021</v>
      </c>
    </row>
    <row r="59" spans="2:8" ht="45.75" customHeight="1" x14ac:dyDescent="0.15">
      <c r="B59" s="135"/>
      <c r="C59" s="1258" t="s">
        <v>587</v>
      </c>
      <c r="D59" s="1259"/>
      <c r="E59" s="1260"/>
      <c r="F59" s="136">
        <v>2632</v>
      </c>
      <c r="G59" s="136">
        <v>2674</v>
      </c>
      <c r="H59" s="137">
        <v>2095</v>
      </c>
    </row>
    <row r="60" spans="2:8" ht="45.75" customHeight="1" x14ac:dyDescent="0.15">
      <c r="B60" s="135"/>
      <c r="C60" s="1258" t="s">
        <v>588</v>
      </c>
      <c r="D60" s="1259"/>
      <c r="E60" s="1260"/>
      <c r="F60" s="136">
        <v>2000</v>
      </c>
      <c r="G60" s="136">
        <v>2000</v>
      </c>
      <c r="H60" s="137">
        <v>2001</v>
      </c>
    </row>
    <row r="61" spans="2:8" ht="45.75" customHeight="1" x14ac:dyDescent="0.15">
      <c r="B61" s="135"/>
      <c r="C61" s="1258" t="s">
        <v>589</v>
      </c>
      <c r="D61" s="1259"/>
      <c r="E61" s="1260"/>
      <c r="F61" s="136">
        <v>1362</v>
      </c>
      <c r="G61" s="136">
        <v>1294</v>
      </c>
      <c r="H61" s="137">
        <v>1173</v>
      </c>
    </row>
    <row r="62" spans="2:8" ht="45.75" customHeight="1" thickBot="1" x14ac:dyDescent="0.2">
      <c r="B62" s="138"/>
      <c r="C62" s="1261" t="s">
        <v>590</v>
      </c>
      <c r="D62" s="1262"/>
      <c r="E62" s="1263"/>
      <c r="F62" s="139">
        <v>895</v>
      </c>
      <c r="G62" s="139">
        <v>895</v>
      </c>
      <c r="H62" s="140">
        <v>895</v>
      </c>
    </row>
    <row r="63" spans="2:8" ht="52.5" customHeight="1" thickBot="1" x14ac:dyDescent="0.2">
      <c r="B63" s="141"/>
      <c r="C63" s="1264" t="s">
        <v>51</v>
      </c>
      <c r="D63" s="1264"/>
      <c r="E63" s="1265"/>
      <c r="F63" s="142">
        <v>17077</v>
      </c>
      <c r="G63" s="142">
        <v>16365</v>
      </c>
      <c r="H63" s="143">
        <v>17049</v>
      </c>
    </row>
    <row r="64" spans="2:8" ht="15" customHeight="1" x14ac:dyDescent="0.15"/>
  </sheetData>
  <sheetProtection algorithmName="SHA-512" hashValue="ItUsAk1Xya30pGmIwgQRC8l9CBubvBN+udj0QzIgLKloqCBRaoL5GxiLLiANhD2eEi/D4YxGa8FAubSLhm8WNw==" saltValue="qZuXn3nGxs7uhrFB87M9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1272" customWidth="1"/>
    <col min="2" max="107" width="2.5" style="1272" customWidth="1"/>
    <col min="108" max="108" width="6.125" style="1274" customWidth="1"/>
    <col min="109" max="109" width="5.875" style="1273" customWidth="1"/>
    <col min="110" max="110" width="19.125" style="1272" hidden="1"/>
    <col min="111" max="115" width="12.625" style="1272" hidden="1"/>
    <col min="116" max="349" width="8.625" style="1272" hidden="1"/>
    <col min="350" max="355" width="14.875" style="1272" hidden="1"/>
    <col min="356" max="357" width="15.875" style="1272" hidden="1"/>
    <col min="358" max="363" width="16.125" style="1272" hidden="1"/>
    <col min="364" max="364" width="6.125" style="1272" hidden="1"/>
    <col min="365" max="365" width="3" style="1272" hidden="1"/>
    <col min="366" max="605" width="8.625" style="1272" hidden="1"/>
    <col min="606" max="611" width="14.875" style="1272" hidden="1"/>
    <col min="612" max="613" width="15.875" style="1272" hidden="1"/>
    <col min="614" max="619" width="16.125" style="1272" hidden="1"/>
    <col min="620" max="620" width="6.125" style="1272" hidden="1"/>
    <col min="621" max="621" width="3" style="1272" hidden="1"/>
    <col min="622" max="861" width="8.625" style="1272" hidden="1"/>
    <col min="862" max="867" width="14.875" style="1272" hidden="1"/>
    <col min="868" max="869" width="15.875" style="1272" hidden="1"/>
    <col min="870" max="875" width="16.125" style="1272" hidden="1"/>
    <col min="876" max="876" width="6.125" style="1272" hidden="1"/>
    <col min="877" max="877" width="3" style="1272" hidden="1"/>
    <col min="878" max="1117" width="8.625" style="1272" hidden="1"/>
    <col min="1118" max="1123" width="14.875" style="1272" hidden="1"/>
    <col min="1124" max="1125" width="15.875" style="1272" hidden="1"/>
    <col min="1126" max="1131" width="16.125" style="1272" hidden="1"/>
    <col min="1132" max="1132" width="6.125" style="1272" hidden="1"/>
    <col min="1133" max="1133" width="3" style="1272" hidden="1"/>
    <col min="1134" max="1373" width="8.625" style="1272" hidden="1"/>
    <col min="1374" max="1379" width="14.875" style="1272" hidden="1"/>
    <col min="1380" max="1381" width="15.875" style="1272" hidden="1"/>
    <col min="1382" max="1387" width="16.125" style="1272" hidden="1"/>
    <col min="1388" max="1388" width="6.125" style="1272" hidden="1"/>
    <col min="1389" max="1389" width="3" style="1272" hidden="1"/>
    <col min="1390" max="1629" width="8.625" style="1272" hidden="1"/>
    <col min="1630" max="1635" width="14.875" style="1272" hidden="1"/>
    <col min="1636" max="1637" width="15.875" style="1272" hidden="1"/>
    <col min="1638" max="1643" width="16.125" style="1272" hidden="1"/>
    <col min="1644" max="1644" width="6.125" style="1272" hidden="1"/>
    <col min="1645" max="1645" width="3" style="1272" hidden="1"/>
    <col min="1646" max="1885" width="8.625" style="1272" hidden="1"/>
    <col min="1886" max="1891" width="14.875" style="1272" hidden="1"/>
    <col min="1892" max="1893" width="15.875" style="1272" hidden="1"/>
    <col min="1894" max="1899" width="16.125" style="1272" hidden="1"/>
    <col min="1900" max="1900" width="6.125" style="1272" hidden="1"/>
    <col min="1901" max="1901" width="3" style="1272" hidden="1"/>
    <col min="1902" max="2141" width="8.625" style="1272" hidden="1"/>
    <col min="2142" max="2147" width="14.875" style="1272" hidden="1"/>
    <col min="2148" max="2149" width="15.875" style="1272" hidden="1"/>
    <col min="2150" max="2155" width="16.125" style="1272" hidden="1"/>
    <col min="2156" max="2156" width="6.125" style="1272" hidden="1"/>
    <col min="2157" max="2157" width="3" style="1272" hidden="1"/>
    <col min="2158" max="2397" width="8.625" style="1272" hidden="1"/>
    <col min="2398" max="2403" width="14.875" style="1272" hidden="1"/>
    <col min="2404" max="2405" width="15.875" style="1272" hidden="1"/>
    <col min="2406" max="2411" width="16.125" style="1272" hidden="1"/>
    <col min="2412" max="2412" width="6.125" style="1272" hidden="1"/>
    <col min="2413" max="2413" width="3" style="1272" hidden="1"/>
    <col min="2414" max="2653" width="8.625" style="1272" hidden="1"/>
    <col min="2654" max="2659" width="14.875" style="1272" hidden="1"/>
    <col min="2660" max="2661" width="15.875" style="1272" hidden="1"/>
    <col min="2662" max="2667" width="16.125" style="1272" hidden="1"/>
    <col min="2668" max="2668" width="6.125" style="1272" hidden="1"/>
    <col min="2669" max="2669" width="3" style="1272" hidden="1"/>
    <col min="2670" max="2909" width="8.625" style="1272" hidden="1"/>
    <col min="2910" max="2915" width="14.875" style="1272" hidden="1"/>
    <col min="2916" max="2917" width="15.875" style="1272" hidden="1"/>
    <col min="2918" max="2923" width="16.125" style="1272" hidden="1"/>
    <col min="2924" max="2924" width="6.125" style="1272" hidden="1"/>
    <col min="2925" max="2925" width="3" style="1272" hidden="1"/>
    <col min="2926" max="3165" width="8.625" style="1272" hidden="1"/>
    <col min="3166" max="3171" width="14.875" style="1272" hidden="1"/>
    <col min="3172" max="3173" width="15.875" style="1272" hidden="1"/>
    <col min="3174" max="3179" width="16.125" style="1272" hidden="1"/>
    <col min="3180" max="3180" width="6.125" style="1272" hidden="1"/>
    <col min="3181" max="3181" width="3" style="1272" hidden="1"/>
    <col min="3182" max="3421" width="8.625" style="1272" hidden="1"/>
    <col min="3422" max="3427" width="14.875" style="1272" hidden="1"/>
    <col min="3428" max="3429" width="15.875" style="1272" hidden="1"/>
    <col min="3430" max="3435" width="16.125" style="1272" hidden="1"/>
    <col min="3436" max="3436" width="6.125" style="1272" hidden="1"/>
    <col min="3437" max="3437" width="3" style="1272" hidden="1"/>
    <col min="3438" max="3677" width="8.625" style="1272" hidden="1"/>
    <col min="3678" max="3683" width="14.875" style="1272" hidden="1"/>
    <col min="3684" max="3685" width="15.875" style="1272" hidden="1"/>
    <col min="3686" max="3691" width="16.125" style="1272" hidden="1"/>
    <col min="3692" max="3692" width="6.125" style="1272" hidden="1"/>
    <col min="3693" max="3693" width="3" style="1272" hidden="1"/>
    <col min="3694" max="3933" width="8.625" style="1272" hidden="1"/>
    <col min="3934" max="3939" width="14.875" style="1272" hidden="1"/>
    <col min="3940" max="3941" width="15.875" style="1272" hidden="1"/>
    <col min="3942" max="3947" width="16.125" style="1272" hidden="1"/>
    <col min="3948" max="3948" width="6.125" style="1272" hidden="1"/>
    <col min="3949" max="3949" width="3" style="1272" hidden="1"/>
    <col min="3950" max="4189" width="8.625" style="1272" hidden="1"/>
    <col min="4190" max="4195" width="14.875" style="1272" hidden="1"/>
    <col min="4196" max="4197" width="15.875" style="1272" hidden="1"/>
    <col min="4198" max="4203" width="16.125" style="1272" hidden="1"/>
    <col min="4204" max="4204" width="6.125" style="1272" hidden="1"/>
    <col min="4205" max="4205" width="3" style="1272" hidden="1"/>
    <col min="4206" max="4445" width="8.625" style="1272" hidden="1"/>
    <col min="4446" max="4451" width="14.875" style="1272" hidden="1"/>
    <col min="4452" max="4453" width="15.875" style="1272" hidden="1"/>
    <col min="4454" max="4459" width="16.125" style="1272" hidden="1"/>
    <col min="4460" max="4460" width="6.125" style="1272" hidden="1"/>
    <col min="4461" max="4461" width="3" style="1272" hidden="1"/>
    <col min="4462" max="4701" width="8.625" style="1272" hidden="1"/>
    <col min="4702" max="4707" width="14.875" style="1272" hidden="1"/>
    <col min="4708" max="4709" width="15.875" style="1272" hidden="1"/>
    <col min="4710" max="4715" width="16.125" style="1272" hidden="1"/>
    <col min="4716" max="4716" width="6.125" style="1272" hidden="1"/>
    <col min="4717" max="4717" width="3" style="1272" hidden="1"/>
    <col min="4718" max="4957" width="8.625" style="1272" hidden="1"/>
    <col min="4958" max="4963" width="14.875" style="1272" hidden="1"/>
    <col min="4964" max="4965" width="15.875" style="1272" hidden="1"/>
    <col min="4966" max="4971" width="16.125" style="1272" hidden="1"/>
    <col min="4972" max="4972" width="6.125" style="1272" hidden="1"/>
    <col min="4973" max="4973" width="3" style="1272" hidden="1"/>
    <col min="4974" max="5213" width="8.625" style="1272" hidden="1"/>
    <col min="5214" max="5219" width="14.875" style="1272" hidden="1"/>
    <col min="5220" max="5221" width="15.875" style="1272" hidden="1"/>
    <col min="5222" max="5227" width="16.125" style="1272" hidden="1"/>
    <col min="5228" max="5228" width="6.125" style="1272" hidden="1"/>
    <col min="5229" max="5229" width="3" style="1272" hidden="1"/>
    <col min="5230" max="5469" width="8.625" style="1272" hidden="1"/>
    <col min="5470" max="5475" width="14.875" style="1272" hidden="1"/>
    <col min="5476" max="5477" width="15.875" style="1272" hidden="1"/>
    <col min="5478" max="5483" width="16.125" style="1272" hidden="1"/>
    <col min="5484" max="5484" width="6.125" style="1272" hidden="1"/>
    <col min="5485" max="5485" width="3" style="1272" hidden="1"/>
    <col min="5486" max="5725" width="8.625" style="1272" hidden="1"/>
    <col min="5726" max="5731" width="14.875" style="1272" hidden="1"/>
    <col min="5732" max="5733" width="15.875" style="1272" hidden="1"/>
    <col min="5734" max="5739" width="16.125" style="1272" hidden="1"/>
    <col min="5740" max="5740" width="6.125" style="1272" hidden="1"/>
    <col min="5741" max="5741" width="3" style="1272" hidden="1"/>
    <col min="5742" max="5981" width="8.625" style="1272" hidden="1"/>
    <col min="5982" max="5987" width="14.875" style="1272" hidden="1"/>
    <col min="5988" max="5989" width="15.875" style="1272" hidden="1"/>
    <col min="5990" max="5995" width="16.125" style="1272" hidden="1"/>
    <col min="5996" max="5996" width="6.125" style="1272" hidden="1"/>
    <col min="5997" max="5997" width="3" style="1272" hidden="1"/>
    <col min="5998" max="6237" width="8.625" style="1272" hidden="1"/>
    <col min="6238" max="6243" width="14.875" style="1272" hidden="1"/>
    <col min="6244" max="6245" width="15.875" style="1272" hidden="1"/>
    <col min="6246" max="6251" width="16.125" style="1272" hidden="1"/>
    <col min="6252" max="6252" width="6.125" style="1272" hidden="1"/>
    <col min="6253" max="6253" width="3" style="1272" hidden="1"/>
    <col min="6254" max="6493" width="8.625" style="1272" hidden="1"/>
    <col min="6494" max="6499" width="14.875" style="1272" hidden="1"/>
    <col min="6500" max="6501" width="15.875" style="1272" hidden="1"/>
    <col min="6502" max="6507" width="16.125" style="1272" hidden="1"/>
    <col min="6508" max="6508" width="6.125" style="1272" hidden="1"/>
    <col min="6509" max="6509" width="3" style="1272" hidden="1"/>
    <col min="6510" max="6749" width="8.625" style="1272" hidden="1"/>
    <col min="6750" max="6755" width="14.875" style="1272" hidden="1"/>
    <col min="6756" max="6757" width="15.875" style="1272" hidden="1"/>
    <col min="6758" max="6763" width="16.125" style="1272" hidden="1"/>
    <col min="6764" max="6764" width="6.125" style="1272" hidden="1"/>
    <col min="6765" max="6765" width="3" style="1272" hidden="1"/>
    <col min="6766" max="7005" width="8.625" style="1272" hidden="1"/>
    <col min="7006" max="7011" width="14.875" style="1272" hidden="1"/>
    <col min="7012" max="7013" width="15.875" style="1272" hidden="1"/>
    <col min="7014" max="7019" width="16.125" style="1272" hidden="1"/>
    <col min="7020" max="7020" width="6.125" style="1272" hidden="1"/>
    <col min="7021" max="7021" width="3" style="1272" hidden="1"/>
    <col min="7022" max="7261" width="8.625" style="1272" hidden="1"/>
    <col min="7262" max="7267" width="14.875" style="1272" hidden="1"/>
    <col min="7268" max="7269" width="15.875" style="1272" hidden="1"/>
    <col min="7270" max="7275" width="16.125" style="1272" hidden="1"/>
    <col min="7276" max="7276" width="6.125" style="1272" hidden="1"/>
    <col min="7277" max="7277" width="3" style="1272" hidden="1"/>
    <col min="7278" max="7517" width="8.625" style="1272" hidden="1"/>
    <col min="7518" max="7523" width="14.875" style="1272" hidden="1"/>
    <col min="7524" max="7525" width="15.875" style="1272" hidden="1"/>
    <col min="7526" max="7531" width="16.125" style="1272" hidden="1"/>
    <col min="7532" max="7532" width="6.125" style="1272" hidden="1"/>
    <col min="7533" max="7533" width="3" style="1272" hidden="1"/>
    <col min="7534" max="7773" width="8.625" style="1272" hidden="1"/>
    <col min="7774" max="7779" width="14.875" style="1272" hidden="1"/>
    <col min="7780" max="7781" width="15.875" style="1272" hidden="1"/>
    <col min="7782" max="7787" width="16.125" style="1272" hidden="1"/>
    <col min="7788" max="7788" width="6.125" style="1272" hidden="1"/>
    <col min="7789" max="7789" width="3" style="1272" hidden="1"/>
    <col min="7790" max="8029" width="8.625" style="1272" hidden="1"/>
    <col min="8030" max="8035" width="14.875" style="1272" hidden="1"/>
    <col min="8036" max="8037" width="15.875" style="1272" hidden="1"/>
    <col min="8038" max="8043" width="16.125" style="1272" hidden="1"/>
    <col min="8044" max="8044" width="6.125" style="1272" hidden="1"/>
    <col min="8045" max="8045" width="3" style="1272" hidden="1"/>
    <col min="8046" max="8285" width="8.625" style="1272" hidden="1"/>
    <col min="8286" max="8291" width="14.875" style="1272" hidden="1"/>
    <col min="8292" max="8293" width="15.875" style="1272" hidden="1"/>
    <col min="8294" max="8299" width="16.125" style="1272" hidden="1"/>
    <col min="8300" max="8300" width="6.125" style="1272" hidden="1"/>
    <col min="8301" max="8301" width="3" style="1272" hidden="1"/>
    <col min="8302" max="8541" width="8.625" style="1272" hidden="1"/>
    <col min="8542" max="8547" width="14.875" style="1272" hidden="1"/>
    <col min="8548" max="8549" width="15.875" style="1272" hidden="1"/>
    <col min="8550" max="8555" width="16.125" style="1272" hidden="1"/>
    <col min="8556" max="8556" width="6.125" style="1272" hidden="1"/>
    <col min="8557" max="8557" width="3" style="1272" hidden="1"/>
    <col min="8558" max="8797" width="8.625" style="1272" hidden="1"/>
    <col min="8798" max="8803" width="14.875" style="1272" hidden="1"/>
    <col min="8804" max="8805" width="15.875" style="1272" hidden="1"/>
    <col min="8806" max="8811" width="16.125" style="1272" hidden="1"/>
    <col min="8812" max="8812" width="6.125" style="1272" hidden="1"/>
    <col min="8813" max="8813" width="3" style="1272" hidden="1"/>
    <col min="8814" max="9053" width="8.625" style="1272" hidden="1"/>
    <col min="9054" max="9059" width="14.875" style="1272" hidden="1"/>
    <col min="9060" max="9061" width="15.875" style="1272" hidden="1"/>
    <col min="9062" max="9067" width="16.125" style="1272" hidden="1"/>
    <col min="9068" max="9068" width="6.125" style="1272" hidden="1"/>
    <col min="9069" max="9069" width="3" style="1272" hidden="1"/>
    <col min="9070" max="9309" width="8.625" style="1272" hidden="1"/>
    <col min="9310" max="9315" width="14.875" style="1272" hidden="1"/>
    <col min="9316" max="9317" width="15.875" style="1272" hidden="1"/>
    <col min="9318" max="9323" width="16.125" style="1272" hidden="1"/>
    <col min="9324" max="9324" width="6.125" style="1272" hidden="1"/>
    <col min="9325" max="9325" width="3" style="1272" hidden="1"/>
    <col min="9326" max="9565" width="8.625" style="1272" hidden="1"/>
    <col min="9566" max="9571" width="14.875" style="1272" hidden="1"/>
    <col min="9572" max="9573" width="15.875" style="1272" hidden="1"/>
    <col min="9574" max="9579" width="16.125" style="1272" hidden="1"/>
    <col min="9580" max="9580" width="6.125" style="1272" hidden="1"/>
    <col min="9581" max="9581" width="3" style="1272" hidden="1"/>
    <col min="9582" max="9821" width="8.625" style="1272" hidden="1"/>
    <col min="9822" max="9827" width="14.875" style="1272" hidden="1"/>
    <col min="9828" max="9829" width="15.875" style="1272" hidden="1"/>
    <col min="9830" max="9835" width="16.125" style="1272" hidden="1"/>
    <col min="9836" max="9836" width="6.125" style="1272" hidden="1"/>
    <col min="9837" max="9837" width="3" style="1272" hidden="1"/>
    <col min="9838" max="10077" width="8.625" style="1272" hidden="1"/>
    <col min="10078" max="10083" width="14.875" style="1272" hidden="1"/>
    <col min="10084" max="10085" width="15.875" style="1272" hidden="1"/>
    <col min="10086" max="10091" width="16.125" style="1272" hidden="1"/>
    <col min="10092" max="10092" width="6.125" style="1272" hidden="1"/>
    <col min="10093" max="10093" width="3" style="1272" hidden="1"/>
    <col min="10094" max="10333" width="8.625" style="1272" hidden="1"/>
    <col min="10334" max="10339" width="14.875" style="1272" hidden="1"/>
    <col min="10340" max="10341" width="15.875" style="1272" hidden="1"/>
    <col min="10342" max="10347" width="16.125" style="1272" hidden="1"/>
    <col min="10348" max="10348" width="6.125" style="1272" hidden="1"/>
    <col min="10349" max="10349" width="3" style="1272" hidden="1"/>
    <col min="10350" max="10589" width="8.625" style="1272" hidden="1"/>
    <col min="10590" max="10595" width="14.875" style="1272" hidden="1"/>
    <col min="10596" max="10597" width="15.875" style="1272" hidden="1"/>
    <col min="10598" max="10603" width="16.125" style="1272" hidden="1"/>
    <col min="10604" max="10604" width="6.125" style="1272" hidden="1"/>
    <col min="10605" max="10605" width="3" style="1272" hidden="1"/>
    <col min="10606" max="10845" width="8.625" style="1272" hidden="1"/>
    <col min="10846" max="10851" width="14.875" style="1272" hidden="1"/>
    <col min="10852" max="10853" width="15.875" style="1272" hidden="1"/>
    <col min="10854" max="10859" width="16.125" style="1272" hidden="1"/>
    <col min="10860" max="10860" width="6.125" style="1272" hidden="1"/>
    <col min="10861" max="10861" width="3" style="1272" hidden="1"/>
    <col min="10862" max="11101" width="8.625" style="1272" hidden="1"/>
    <col min="11102" max="11107" width="14.875" style="1272" hidden="1"/>
    <col min="11108" max="11109" width="15.875" style="1272" hidden="1"/>
    <col min="11110" max="11115" width="16.125" style="1272" hidden="1"/>
    <col min="11116" max="11116" width="6.125" style="1272" hidden="1"/>
    <col min="11117" max="11117" width="3" style="1272" hidden="1"/>
    <col min="11118" max="11357" width="8.625" style="1272" hidden="1"/>
    <col min="11358" max="11363" width="14.875" style="1272" hidden="1"/>
    <col min="11364" max="11365" width="15.875" style="1272" hidden="1"/>
    <col min="11366" max="11371" width="16.125" style="1272" hidden="1"/>
    <col min="11372" max="11372" width="6.125" style="1272" hidden="1"/>
    <col min="11373" max="11373" width="3" style="1272" hidden="1"/>
    <col min="11374" max="11613" width="8.625" style="1272" hidden="1"/>
    <col min="11614" max="11619" width="14.875" style="1272" hidden="1"/>
    <col min="11620" max="11621" width="15.875" style="1272" hidden="1"/>
    <col min="11622" max="11627" width="16.125" style="1272" hidden="1"/>
    <col min="11628" max="11628" width="6.125" style="1272" hidden="1"/>
    <col min="11629" max="11629" width="3" style="1272" hidden="1"/>
    <col min="11630" max="11869" width="8.625" style="1272" hidden="1"/>
    <col min="11870" max="11875" width="14.875" style="1272" hidden="1"/>
    <col min="11876" max="11877" width="15.875" style="1272" hidden="1"/>
    <col min="11878" max="11883" width="16.125" style="1272" hidden="1"/>
    <col min="11884" max="11884" width="6.125" style="1272" hidden="1"/>
    <col min="11885" max="11885" width="3" style="1272" hidden="1"/>
    <col min="11886" max="12125" width="8.625" style="1272" hidden="1"/>
    <col min="12126" max="12131" width="14.875" style="1272" hidden="1"/>
    <col min="12132" max="12133" width="15.875" style="1272" hidden="1"/>
    <col min="12134" max="12139" width="16.125" style="1272" hidden="1"/>
    <col min="12140" max="12140" width="6.125" style="1272" hidden="1"/>
    <col min="12141" max="12141" width="3" style="1272" hidden="1"/>
    <col min="12142" max="12381" width="8.625" style="1272" hidden="1"/>
    <col min="12382" max="12387" width="14.875" style="1272" hidden="1"/>
    <col min="12388" max="12389" width="15.875" style="1272" hidden="1"/>
    <col min="12390" max="12395" width="16.125" style="1272" hidden="1"/>
    <col min="12396" max="12396" width="6.125" style="1272" hidden="1"/>
    <col min="12397" max="12397" width="3" style="1272" hidden="1"/>
    <col min="12398" max="12637" width="8.625" style="1272" hidden="1"/>
    <col min="12638" max="12643" width="14.875" style="1272" hidden="1"/>
    <col min="12644" max="12645" width="15.875" style="1272" hidden="1"/>
    <col min="12646" max="12651" width="16.125" style="1272" hidden="1"/>
    <col min="12652" max="12652" width="6.125" style="1272" hidden="1"/>
    <col min="12653" max="12653" width="3" style="1272" hidden="1"/>
    <col min="12654" max="12893" width="8.625" style="1272" hidden="1"/>
    <col min="12894" max="12899" width="14.875" style="1272" hidden="1"/>
    <col min="12900" max="12901" width="15.875" style="1272" hidden="1"/>
    <col min="12902" max="12907" width="16.125" style="1272" hidden="1"/>
    <col min="12908" max="12908" width="6.125" style="1272" hidden="1"/>
    <col min="12909" max="12909" width="3" style="1272" hidden="1"/>
    <col min="12910" max="13149" width="8.625" style="1272" hidden="1"/>
    <col min="13150" max="13155" width="14.875" style="1272" hidden="1"/>
    <col min="13156" max="13157" width="15.875" style="1272" hidden="1"/>
    <col min="13158" max="13163" width="16.125" style="1272" hidden="1"/>
    <col min="13164" max="13164" width="6.125" style="1272" hidden="1"/>
    <col min="13165" max="13165" width="3" style="1272" hidden="1"/>
    <col min="13166" max="13405" width="8.625" style="1272" hidden="1"/>
    <col min="13406" max="13411" width="14.875" style="1272" hidden="1"/>
    <col min="13412" max="13413" width="15.875" style="1272" hidden="1"/>
    <col min="13414" max="13419" width="16.125" style="1272" hidden="1"/>
    <col min="13420" max="13420" width="6.125" style="1272" hidden="1"/>
    <col min="13421" max="13421" width="3" style="1272" hidden="1"/>
    <col min="13422" max="13661" width="8.625" style="1272" hidden="1"/>
    <col min="13662" max="13667" width="14.875" style="1272" hidden="1"/>
    <col min="13668" max="13669" width="15.875" style="1272" hidden="1"/>
    <col min="13670" max="13675" width="16.125" style="1272" hidden="1"/>
    <col min="13676" max="13676" width="6.125" style="1272" hidden="1"/>
    <col min="13677" max="13677" width="3" style="1272" hidden="1"/>
    <col min="13678" max="13917" width="8.625" style="1272" hidden="1"/>
    <col min="13918" max="13923" width="14.875" style="1272" hidden="1"/>
    <col min="13924" max="13925" width="15.875" style="1272" hidden="1"/>
    <col min="13926" max="13931" width="16.125" style="1272" hidden="1"/>
    <col min="13932" max="13932" width="6.125" style="1272" hidden="1"/>
    <col min="13933" max="13933" width="3" style="1272" hidden="1"/>
    <col min="13934" max="14173" width="8.625" style="1272" hidden="1"/>
    <col min="14174" max="14179" width="14.875" style="1272" hidden="1"/>
    <col min="14180" max="14181" width="15.875" style="1272" hidden="1"/>
    <col min="14182" max="14187" width="16.125" style="1272" hidden="1"/>
    <col min="14188" max="14188" width="6.125" style="1272" hidden="1"/>
    <col min="14189" max="14189" width="3" style="1272" hidden="1"/>
    <col min="14190" max="14429" width="8.625" style="1272" hidden="1"/>
    <col min="14430" max="14435" width="14.875" style="1272" hidden="1"/>
    <col min="14436" max="14437" width="15.875" style="1272" hidden="1"/>
    <col min="14438" max="14443" width="16.125" style="1272" hidden="1"/>
    <col min="14444" max="14444" width="6.125" style="1272" hidden="1"/>
    <col min="14445" max="14445" width="3" style="1272" hidden="1"/>
    <col min="14446" max="14685" width="8.625" style="1272" hidden="1"/>
    <col min="14686" max="14691" width="14.875" style="1272" hidden="1"/>
    <col min="14692" max="14693" width="15.875" style="1272" hidden="1"/>
    <col min="14694" max="14699" width="16.125" style="1272" hidden="1"/>
    <col min="14700" max="14700" width="6.125" style="1272" hidden="1"/>
    <col min="14701" max="14701" width="3" style="1272" hidden="1"/>
    <col min="14702" max="14941" width="8.625" style="1272" hidden="1"/>
    <col min="14942" max="14947" width="14.875" style="1272" hidden="1"/>
    <col min="14948" max="14949" width="15.875" style="1272" hidden="1"/>
    <col min="14950" max="14955" width="16.125" style="1272" hidden="1"/>
    <col min="14956" max="14956" width="6.125" style="1272" hidden="1"/>
    <col min="14957" max="14957" width="3" style="1272" hidden="1"/>
    <col min="14958" max="15197" width="8.625" style="1272" hidden="1"/>
    <col min="15198" max="15203" width="14.875" style="1272" hidden="1"/>
    <col min="15204" max="15205" width="15.875" style="1272" hidden="1"/>
    <col min="15206" max="15211" width="16.125" style="1272" hidden="1"/>
    <col min="15212" max="15212" width="6.125" style="1272" hidden="1"/>
    <col min="15213" max="15213" width="3" style="1272" hidden="1"/>
    <col min="15214" max="15453" width="8.625" style="1272" hidden="1"/>
    <col min="15454" max="15459" width="14.875" style="1272" hidden="1"/>
    <col min="15460" max="15461" width="15.875" style="1272" hidden="1"/>
    <col min="15462" max="15467" width="16.125" style="1272" hidden="1"/>
    <col min="15468" max="15468" width="6.125" style="1272" hidden="1"/>
    <col min="15469" max="15469" width="3" style="1272" hidden="1"/>
    <col min="15470" max="15709" width="8.625" style="1272" hidden="1"/>
    <col min="15710" max="15715" width="14.875" style="1272" hidden="1"/>
    <col min="15716" max="15717" width="15.875" style="1272" hidden="1"/>
    <col min="15718" max="15723" width="16.125" style="1272" hidden="1"/>
    <col min="15724" max="15724" width="6.125" style="1272" hidden="1"/>
    <col min="15725" max="15725" width="3" style="1272" hidden="1"/>
    <col min="15726" max="15965" width="8.625" style="1272" hidden="1"/>
    <col min="15966" max="15971" width="14.875" style="1272" hidden="1"/>
    <col min="15972" max="15973" width="15.875" style="1272" hidden="1"/>
    <col min="15974" max="15979" width="16.125" style="1272" hidden="1"/>
    <col min="15980" max="15980" width="6.125" style="1272" hidden="1"/>
    <col min="15981" max="15981" width="3" style="1272" hidden="1"/>
    <col min="15982" max="16221" width="8.625" style="1272" hidden="1"/>
    <col min="16222" max="16227" width="14.875" style="1272" hidden="1"/>
    <col min="16228" max="16229" width="15.875" style="1272" hidden="1"/>
    <col min="16230" max="16235" width="16.125" style="1272" hidden="1"/>
    <col min="16236" max="16236" width="6.125" style="1272" hidden="1"/>
    <col min="16237" max="16237" width="3" style="1272" hidden="1"/>
    <col min="16238" max="16384" width="8.625" style="1272" hidden="1"/>
  </cols>
  <sheetData>
    <row r="1" spans="1:143" ht="42.75" customHeight="1" x14ac:dyDescent="0.15">
      <c r="A1" s="1331"/>
      <c r="B1" s="1330"/>
      <c r="DD1" s="1272"/>
      <c r="DE1" s="1272"/>
    </row>
    <row r="2" spans="1:143" ht="25.5" customHeight="1" x14ac:dyDescent="0.15">
      <c r="A2" s="1329"/>
      <c r="C2" s="1329"/>
      <c r="O2" s="1329"/>
      <c r="P2" s="1329"/>
      <c r="Q2" s="1329"/>
      <c r="R2" s="1329"/>
      <c r="S2" s="1329"/>
      <c r="T2" s="1329"/>
      <c r="U2" s="1329"/>
      <c r="V2" s="1329"/>
      <c r="W2" s="1329"/>
      <c r="X2" s="1329"/>
      <c r="Y2" s="1329"/>
      <c r="Z2" s="1329"/>
      <c r="AA2" s="1329"/>
      <c r="AB2" s="1329"/>
      <c r="AC2" s="1329"/>
      <c r="AD2" s="1329"/>
      <c r="AE2" s="1329"/>
      <c r="AF2" s="1329"/>
      <c r="AG2" s="1329"/>
      <c r="AH2" s="1329"/>
      <c r="AI2" s="1329"/>
      <c r="AU2" s="1329"/>
      <c r="BG2" s="1329"/>
      <c r="BS2" s="1329"/>
      <c r="CE2" s="1329"/>
      <c r="CQ2" s="1329"/>
      <c r="DD2" s="1272"/>
      <c r="DE2" s="1272"/>
    </row>
    <row r="3" spans="1:143" ht="25.5" customHeight="1" x14ac:dyDescent="0.15">
      <c r="A3" s="1329"/>
      <c r="C3" s="1329"/>
      <c r="O3" s="1329"/>
      <c r="P3" s="1329"/>
      <c r="Q3" s="1329"/>
      <c r="R3" s="1329"/>
      <c r="S3" s="1329"/>
      <c r="T3" s="1329"/>
      <c r="U3" s="1329"/>
      <c r="V3" s="1329"/>
      <c r="W3" s="1329"/>
      <c r="X3" s="1329"/>
      <c r="Y3" s="1329"/>
      <c r="Z3" s="1329"/>
      <c r="AA3" s="1329"/>
      <c r="AB3" s="1329"/>
      <c r="AC3" s="1329"/>
      <c r="AD3" s="1329"/>
      <c r="AE3" s="1329"/>
      <c r="AF3" s="1329"/>
      <c r="AG3" s="1329"/>
      <c r="AH3" s="1329"/>
      <c r="AI3" s="1329"/>
      <c r="AU3" s="1329"/>
      <c r="BG3" s="1329"/>
      <c r="BS3" s="1329"/>
      <c r="CE3" s="1329"/>
      <c r="CQ3" s="1329"/>
      <c r="DD3" s="1272"/>
      <c r="DE3" s="1272"/>
    </row>
    <row r="4" spans="1:143" s="292" customFormat="1" ht="13.5" x14ac:dyDescent="0.15">
      <c r="A4" s="1329"/>
      <c r="B4" s="1329"/>
      <c r="C4" s="1329"/>
      <c r="D4" s="1329"/>
      <c r="E4" s="1329"/>
      <c r="F4" s="1329"/>
      <c r="G4" s="1329"/>
      <c r="H4" s="1329"/>
      <c r="I4" s="1329"/>
      <c r="J4" s="1329"/>
      <c r="K4" s="1329"/>
      <c r="L4" s="1329"/>
      <c r="M4" s="1329"/>
      <c r="N4" s="1329"/>
      <c r="O4" s="1329"/>
      <c r="P4" s="1329"/>
      <c r="Q4" s="1329"/>
      <c r="R4" s="1329"/>
      <c r="S4" s="1329"/>
      <c r="T4" s="1329"/>
      <c r="U4" s="1329"/>
      <c r="V4" s="1329"/>
      <c r="W4" s="1329"/>
      <c r="X4" s="1329"/>
      <c r="Y4" s="1329"/>
      <c r="Z4" s="1329"/>
      <c r="AA4" s="1329"/>
      <c r="AB4" s="1329"/>
      <c r="AC4" s="1329"/>
      <c r="AD4" s="1329"/>
      <c r="AE4" s="1329"/>
      <c r="AF4" s="1329"/>
      <c r="AG4" s="1329"/>
      <c r="AH4" s="1329"/>
      <c r="AI4" s="1329"/>
      <c r="AJ4" s="1329"/>
      <c r="AK4" s="1329"/>
      <c r="AL4" s="1329"/>
      <c r="AM4" s="1329"/>
      <c r="AN4" s="1329"/>
      <c r="AO4" s="1329"/>
      <c r="AP4" s="1329"/>
      <c r="AQ4" s="1329"/>
      <c r="AR4" s="1329"/>
      <c r="AS4" s="1329"/>
      <c r="AT4" s="1329"/>
      <c r="AU4" s="1329"/>
      <c r="AV4" s="1329"/>
      <c r="AW4" s="1329"/>
      <c r="AX4" s="1329"/>
      <c r="AY4" s="1329"/>
      <c r="AZ4" s="1329"/>
      <c r="BA4" s="1329"/>
      <c r="BB4" s="1329"/>
      <c r="BC4" s="1329"/>
      <c r="BD4" s="1329"/>
      <c r="BE4" s="1329"/>
      <c r="BF4" s="1329"/>
      <c r="BG4" s="1329"/>
      <c r="BH4" s="1329"/>
      <c r="BI4" s="1329"/>
      <c r="BJ4" s="1329"/>
      <c r="BK4" s="1329"/>
      <c r="BL4" s="1329"/>
      <c r="BM4" s="1329"/>
      <c r="BN4" s="1329"/>
      <c r="BO4" s="1329"/>
      <c r="BP4" s="1329"/>
      <c r="BQ4" s="1329"/>
      <c r="BR4" s="1329"/>
      <c r="BS4" s="1329"/>
      <c r="BT4" s="1329"/>
      <c r="BU4" s="1329"/>
      <c r="BV4" s="1329"/>
      <c r="BW4" s="1329"/>
      <c r="BX4" s="1329"/>
      <c r="BY4" s="1329"/>
      <c r="BZ4" s="1329"/>
      <c r="CA4" s="1329"/>
      <c r="CB4" s="1329"/>
      <c r="CC4" s="1329"/>
      <c r="CD4" s="1329"/>
      <c r="CE4" s="1329"/>
      <c r="CF4" s="1329"/>
      <c r="CG4" s="1329"/>
      <c r="CH4" s="1329"/>
      <c r="CI4" s="1329"/>
      <c r="CJ4" s="1329"/>
      <c r="CK4" s="1329"/>
      <c r="CL4" s="1329"/>
      <c r="CM4" s="1329"/>
      <c r="CN4" s="1329"/>
      <c r="CO4" s="1329"/>
      <c r="CP4" s="1329"/>
      <c r="CQ4" s="1329"/>
      <c r="CR4" s="1329"/>
      <c r="CS4" s="1329"/>
      <c r="CT4" s="1329"/>
      <c r="CU4" s="1329"/>
      <c r="CV4" s="1329"/>
      <c r="CW4" s="1329"/>
      <c r="CX4" s="1329"/>
      <c r="CY4" s="1329"/>
      <c r="CZ4" s="1329"/>
      <c r="DA4" s="1329"/>
      <c r="DB4" s="1329"/>
      <c r="DC4" s="1329"/>
      <c r="DD4" s="1329"/>
      <c r="DE4" s="1329"/>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29"/>
      <c r="B5" s="1329"/>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c r="AG5" s="1329"/>
      <c r="AH5" s="1329"/>
      <c r="AI5" s="1329"/>
      <c r="AJ5" s="1329"/>
      <c r="AK5" s="1329"/>
      <c r="AL5" s="1329"/>
      <c r="AM5" s="1329"/>
      <c r="AN5" s="1329"/>
      <c r="AO5" s="1329"/>
      <c r="AP5" s="1329"/>
      <c r="AQ5" s="1329"/>
      <c r="AR5" s="1329"/>
      <c r="AS5" s="1329"/>
      <c r="AT5" s="1329"/>
      <c r="AU5" s="1329"/>
      <c r="AV5" s="1329"/>
      <c r="AW5" s="1329"/>
      <c r="AX5" s="1329"/>
      <c r="AY5" s="1329"/>
      <c r="AZ5" s="1329"/>
      <c r="BA5" s="1329"/>
      <c r="BB5" s="1329"/>
      <c r="BC5" s="1329"/>
      <c r="BD5" s="1329"/>
      <c r="BE5" s="1329"/>
      <c r="BF5" s="1329"/>
      <c r="BG5" s="1329"/>
      <c r="BH5" s="1329"/>
      <c r="BI5" s="1329"/>
      <c r="BJ5" s="1329"/>
      <c r="BK5" s="1329"/>
      <c r="BL5" s="1329"/>
      <c r="BM5" s="1329"/>
      <c r="BN5" s="1329"/>
      <c r="BO5" s="1329"/>
      <c r="BP5" s="1329"/>
      <c r="BQ5" s="1329"/>
      <c r="BR5" s="1329"/>
      <c r="BS5" s="1329"/>
      <c r="BT5" s="1329"/>
      <c r="BU5" s="1329"/>
      <c r="BV5" s="1329"/>
      <c r="BW5" s="1329"/>
      <c r="BX5" s="1329"/>
      <c r="BY5" s="1329"/>
      <c r="BZ5" s="1329"/>
      <c r="CA5" s="1329"/>
      <c r="CB5" s="1329"/>
      <c r="CC5" s="1329"/>
      <c r="CD5" s="1329"/>
      <c r="CE5" s="1329"/>
      <c r="CF5" s="1329"/>
      <c r="CG5" s="1329"/>
      <c r="CH5" s="1329"/>
      <c r="CI5" s="1329"/>
      <c r="CJ5" s="1329"/>
      <c r="CK5" s="1329"/>
      <c r="CL5" s="1329"/>
      <c r="CM5" s="1329"/>
      <c r="CN5" s="1329"/>
      <c r="CO5" s="1329"/>
      <c r="CP5" s="1329"/>
      <c r="CQ5" s="1329"/>
      <c r="CR5" s="1329"/>
      <c r="CS5" s="1329"/>
      <c r="CT5" s="1329"/>
      <c r="CU5" s="1329"/>
      <c r="CV5" s="1329"/>
      <c r="CW5" s="1329"/>
      <c r="CX5" s="1329"/>
      <c r="CY5" s="1329"/>
      <c r="CZ5" s="1329"/>
      <c r="DA5" s="1329"/>
      <c r="DB5" s="1329"/>
      <c r="DC5" s="1329"/>
      <c r="DD5" s="1329"/>
      <c r="DE5" s="1329"/>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29"/>
      <c r="B6" s="1329"/>
      <c r="C6" s="1329"/>
      <c r="D6" s="1329"/>
      <c r="E6" s="1329"/>
      <c r="F6" s="1329"/>
      <c r="G6" s="1329"/>
      <c r="H6" s="1329"/>
      <c r="I6" s="1329"/>
      <c r="J6" s="1329"/>
      <c r="K6" s="1329"/>
      <c r="L6" s="1329"/>
      <c r="M6" s="1329"/>
      <c r="N6" s="1329"/>
      <c r="O6" s="1329"/>
      <c r="P6" s="1329"/>
      <c r="Q6" s="1329"/>
      <c r="R6" s="1329"/>
      <c r="S6" s="1329"/>
      <c r="T6" s="1329"/>
      <c r="U6" s="1329"/>
      <c r="V6" s="1329"/>
      <c r="W6" s="1329"/>
      <c r="X6" s="1329"/>
      <c r="Y6" s="1329"/>
      <c r="Z6" s="1329"/>
      <c r="AA6" s="1329"/>
      <c r="AB6" s="1329"/>
      <c r="AC6" s="1329"/>
      <c r="AD6" s="1329"/>
      <c r="AE6" s="1329"/>
      <c r="AF6" s="1329"/>
      <c r="AG6" s="1329"/>
      <c r="AH6" s="1329"/>
      <c r="AI6" s="1329"/>
      <c r="AJ6" s="1329"/>
      <c r="AK6" s="1329"/>
      <c r="AL6" s="1329"/>
      <c r="AM6" s="1329"/>
      <c r="AN6" s="1329"/>
      <c r="AO6" s="1329"/>
      <c r="AP6" s="1329"/>
      <c r="AQ6" s="1329"/>
      <c r="AR6" s="1329"/>
      <c r="AS6" s="1329"/>
      <c r="AT6" s="1329"/>
      <c r="AU6" s="1329"/>
      <c r="AV6" s="1329"/>
      <c r="AW6" s="1329"/>
      <c r="AX6" s="1329"/>
      <c r="AY6" s="1329"/>
      <c r="AZ6" s="1329"/>
      <c r="BA6" s="1329"/>
      <c r="BB6" s="1329"/>
      <c r="BC6" s="1329"/>
      <c r="BD6" s="1329"/>
      <c r="BE6" s="1329"/>
      <c r="BF6" s="1329"/>
      <c r="BG6" s="1329"/>
      <c r="BH6" s="1329"/>
      <c r="BI6" s="1329"/>
      <c r="BJ6" s="1329"/>
      <c r="BK6" s="1329"/>
      <c r="BL6" s="1329"/>
      <c r="BM6" s="1329"/>
      <c r="BN6" s="1329"/>
      <c r="BO6" s="1329"/>
      <c r="BP6" s="1329"/>
      <c r="BQ6" s="1329"/>
      <c r="BR6" s="1329"/>
      <c r="BS6" s="1329"/>
      <c r="BT6" s="1329"/>
      <c r="BU6" s="1329"/>
      <c r="BV6" s="1329"/>
      <c r="BW6" s="1329"/>
      <c r="BX6" s="1329"/>
      <c r="BY6" s="1329"/>
      <c r="BZ6" s="1329"/>
      <c r="CA6" s="1329"/>
      <c r="CB6" s="1329"/>
      <c r="CC6" s="1329"/>
      <c r="CD6" s="1329"/>
      <c r="CE6" s="1329"/>
      <c r="CF6" s="1329"/>
      <c r="CG6" s="1329"/>
      <c r="CH6" s="1329"/>
      <c r="CI6" s="1329"/>
      <c r="CJ6" s="1329"/>
      <c r="CK6" s="1329"/>
      <c r="CL6" s="1329"/>
      <c r="CM6" s="1329"/>
      <c r="CN6" s="1329"/>
      <c r="CO6" s="1329"/>
      <c r="CP6" s="1329"/>
      <c r="CQ6" s="1329"/>
      <c r="CR6" s="1329"/>
      <c r="CS6" s="1329"/>
      <c r="CT6" s="1329"/>
      <c r="CU6" s="1329"/>
      <c r="CV6" s="1329"/>
      <c r="CW6" s="1329"/>
      <c r="CX6" s="1329"/>
      <c r="CY6" s="1329"/>
      <c r="CZ6" s="1329"/>
      <c r="DA6" s="1329"/>
      <c r="DB6" s="1329"/>
      <c r="DC6" s="1329"/>
      <c r="DD6" s="1329"/>
      <c r="DE6" s="1329"/>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29"/>
      <c r="B7" s="1329"/>
      <c r="C7" s="1329"/>
      <c r="D7" s="1329"/>
      <c r="E7" s="1329"/>
      <c r="F7" s="1329"/>
      <c r="G7" s="1329"/>
      <c r="H7" s="1329"/>
      <c r="I7" s="1329"/>
      <c r="J7" s="1329"/>
      <c r="K7" s="1329"/>
      <c r="L7" s="1329"/>
      <c r="M7" s="1329"/>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29"/>
      <c r="AS7" s="1329"/>
      <c r="AT7" s="1329"/>
      <c r="AU7" s="1329"/>
      <c r="AV7" s="1329"/>
      <c r="AW7" s="1329"/>
      <c r="AX7" s="1329"/>
      <c r="AY7" s="1329"/>
      <c r="AZ7" s="1329"/>
      <c r="BA7" s="1329"/>
      <c r="BB7" s="1329"/>
      <c r="BC7" s="1329"/>
      <c r="BD7" s="1329"/>
      <c r="BE7" s="1329"/>
      <c r="BF7" s="1329"/>
      <c r="BG7" s="1329"/>
      <c r="BH7" s="1329"/>
      <c r="BI7" s="1329"/>
      <c r="BJ7" s="1329"/>
      <c r="BK7" s="1329"/>
      <c r="BL7" s="1329"/>
      <c r="BM7" s="1329"/>
      <c r="BN7" s="1329"/>
      <c r="BO7" s="1329"/>
      <c r="BP7" s="1329"/>
      <c r="BQ7" s="1329"/>
      <c r="BR7" s="1329"/>
      <c r="BS7" s="1329"/>
      <c r="BT7" s="1329"/>
      <c r="BU7" s="1329"/>
      <c r="BV7" s="1329"/>
      <c r="BW7" s="1329"/>
      <c r="BX7" s="1329"/>
      <c r="BY7" s="1329"/>
      <c r="BZ7" s="1329"/>
      <c r="CA7" s="1329"/>
      <c r="CB7" s="1329"/>
      <c r="CC7" s="1329"/>
      <c r="CD7" s="1329"/>
      <c r="CE7" s="1329"/>
      <c r="CF7" s="1329"/>
      <c r="CG7" s="1329"/>
      <c r="CH7" s="1329"/>
      <c r="CI7" s="1329"/>
      <c r="CJ7" s="1329"/>
      <c r="CK7" s="1329"/>
      <c r="CL7" s="1329"/>
      <c r="CM7" s="1329"/>
      <c r="CN7" s="1329"/>
      <c r="CO7" s="1329"/>
      <c r="CP7" s="1329"/>
      <c r="CQ7" s="1329"/>
      <c r="CR7" s="1329"/>
      <c r="CS7" s="1329"/>
      <c r="CT7" s="1329"/>
      <c r="CU7" s="1329"/>
      <c r="CV7" s="1329"/>
      <c r="CW7" s="1329"/>
      <c r="CX7" s="1329"/>
      <c r="CY7" s="1329"/>
      <c r="CZ7" s="1329"/>
      <c r="DA7" s="1329"/>
      <c r="DB7" s="1329"/>
      <c r="DC7" s="1329"/>
      <c r="DD7" s="1329"/>
      <c r="DE7" s="1329"/>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29"/>
      <c r="B8" s="1329"/>
      <c r="C8" s="1329"/>
      <c r="D8" s="1329"/>
      <c r="E8" s="1329"/>
      <c r="F8" s="1329"/>
      <c r="G8" s="1329"/>
      <c r="H8" s="1329"/>
      <c r="I8" s="1329"/>
      <c r="J8" s="1329"/>
      <c r="K8" s="1329"/>
      <c r="L8" s="1329"/>
      <c r="M8" s="1329"/>
      <c r="N8" s="1329"/>
      <c r="O8" s="1329"/>
      <c r="P8" s="1329"/>
      <c r="Q8" s="1329"/>
      <c r="R8" s="1329"/>
      <c r="S8" s="1329"/>
      <c r="T8" s="1329"/>
      <c r="U8" s="1329"/>
      <c r="V8" s="1329"/>
      <c r="W8" s="1329"/>
      <c r="X8" s="1329"/>
      <c r="Y8" s="1329"/>
      <c r="Z8" s="1329"/>
      <c r="AA8" s="1329"/>
      <c r="AB8" s="1329"/>
      <c r="AC8" s="1329"/>
      <c r="AD8" s="1329"/>
      <c r="AE8" s="1329"/>
      <c r="AF8" s="1329"/>
      <c r="AG8" s="1329"/>
      <c r="AH8" s="1329"/>
      <c r="AI8" s="1329"/>
      <c r="AJ8" s="1329"/>
      <c r="AK8" s="1329"/>
      <c r="AL8" s="1329"/>
      <c r="AM8" s="1329"/>
      <c r="AN8" s="1329"/>
      <c r="AO8" s="1329"/>
      <c r="AP8" s="1329"/>
      <c r="AQ8" s="1329"/>
      <c r="AR8" s="1329"/>
      <c r="AS8" s="1329"/>
      <c r="AT8" s="1329"/>
      <c r="AU8" s="1329"/>
      <c r="AV8" s="1329"/>
      <c r="AW8" s="1329"/>
      <c r="AX8" s="1329"/>
      <c r="AY8" s="1329"/>
      <c r="AZ8" s="1329"/>
      <c r="BA8" s="1329"/>
      <c r="BB8" s="1329"/>
      <c r="BC8" s="1329"/>
      <c r="BD8" s="1329"/>
      <c r="BE8" s="1329"/>
      <c r="BF8" s="1329"/>
      <c r="BG8" s="1329"/>
      <c r="BH8" s="1329"/>
      <c r="BI8" s="1329"/>
      <c r="BJ8" s="1329"/>
      <c r="BK8" s="1329"/>
      <c r="BL8" s="1329"/>
      <c r="BM8" s="1329"/>
      <c r="BN8" s="1329"/>
      <c r="BO8" s="1329"/>
      <c r="BP8" s="1329"/>
      <c r="BQ8" s="1329"/>
      <c r="BR8" s="1329"/>
      <c r="BS8" s="1329"/>
      <c r="BT8" s="1329"/>
      <c r="BU8" s="1329"/>
      <c r="BV8" s="1329"/>
      <c r="BW8" s="1329"/>
      <c r="BX8" s="1329"/>
      <c r="BY8" s="1329"/>
      <c r="BZ8" s="1329"/>
      <c r="CA8" s="1329"/>
      <c r="CB8" s="1329"/>
      <c r="CC8" s="1329"/>
      <c r="CD8" s="1329"/>
      <c r="CE8" s="1329"/>
      <c r="CF8" s="1329"/>
      <c r="CG8" s="1329"/>
      <c r="CH8" s="1329"/>
      <c r="CI8" s="1329"/>
      <c r="CJ8" s="1329"/>
      <c r="CK8" s="1329"/>
      <c r="CL8" s="1329"/>
      <c r="CM8" s="1329"/>
      <c r="CN8" s="1329"/>
      <c r="CO8" s="1329"/>
      <c r="CP8" s="1329"/>
      <c r="CQ8" s="1329"/>
      <c r="CR8" s="1329"/>
      <c r="CS8" s="1329"/>
      <c r="CT8" s="1329"/>
      <c r="CU8" s="1329"/>
      <c r="CV8" s="1329"/>
      <c r="CW8" s="1329"/>
      <c r="CX8" s="1329"/>
      <c r="CY8" s="1329"/>
      <c r="CZ8" s="1329"/>
      <c r="DA8" s="1329"/>
      <c r="DB8" s="1329"/>
      <c r="DC8" s="1329"/>
      <c r="DD8" s="1329"/>
      <c r="DE8" s="1329"/>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29"/>
      <c r="B9" s="1329"/>
      <c r="C9" s="1329"/>
      <c r="D9" s="1329"/>
      <c r="E9" s="1329"/>
      <c r="F9" s="1329"/>
      <c r="G9" s="1329"/>
      <c r="H9" s="1329"/>
      <c r="I9" s="1329"/>
      <c r="J9" s="1329"/>
      <c r="K9" s="1329"/>
      <c r="L9" s="1329"/>
      <c r="M9" s="1329"/>
      <c r="N9" s="1329"/>
      <c r="O9" s="1329"/>
      <c r="P9" s="1329"/>
      <c r="Q9" s="1329"/>
      <c r="R9" s="1329"/>
      <c r="S9" s="1329"/>
      <c r="T9" s="1329"/>
      <c r="U9" s="1329"/>
      <c r="V9" s="1329"/>
      <c r="W9" s="1329"/>
      <c r="X9" s="1329"/>
      <c r="Y9" s="1329"/>
      <c r="Z9" s="1329"/>
      <c r="AA9" s="1329"/>
      <c r="AB9" s="1329"/>
      <c r="AC9" s="1329"/>
      <c r="AD9" s="1329"/>
      <c r="AE9" s="1329"/>
      <c r="AF9" s="1329"/>
      <c r="AG9" s="1329"/>
      <c r="AH9" s="1329"/>
      <c r="AI9" s="1329"/>
      <c r="AJ9" s="1329"/>
      <c r="AK9" s="1329"/>
      <c r="AL9" s="1329"/>
      <c r="AM9" s="1329"/>
      <c r="AN9" s="1329"/>
      <c r="AO9" s="1329"/>
      <c r="AP9" s="1329"/>
      <c r="AQ9" s="1329"/>
      <c r="AR9" s="1329"/>
      <c r="AS9" s="1329"/>
      <c r="AT9" s="1329"/>
      <c r="AU9" s="1329"/>
      <c r="AV9" s="1329"/>
      <c r="AW9" s="1329"/>
      <c r="AX9" s="1329"/>
      <c r="AY9" s="1329"/>
      <c r="AZ9" s="1329"/>
      <c r="BA9" s="1329"/>
      <c r="BB9" s="1329"/>
      <c r="BC9" s="1329"/>
      <c r="BD9" s="1329"/>
      <c r="BE9" s="1329"/>
      <c r="BF9" s="1329"/>
      <c r="BG9" s="1329"/>
      <c r="BH9" s="1329"/>
      <c r="BI9" s="1329"/>
      <c r="BJ9" s="1329"/>
      <c r="BK9" s="1329"/>
      <c r="BL9" s="1329"/>
      <c r="BM9" s="1329"/>
      <c r="BN9" s="1329"/>
      <c r="BO9" s="1329"/>
      <c r="BP9" s="1329"/>
      <c r="BQ9" s="1329"/>
      <c r="BR9" s="1329"/>
      <c r="BS9" s="1329"/>
      <c r="BT9" s="1329"/>
      <c r="BU9" s="1329"/>
      <c r="BV9" s="1329"/>
      <c r="BW9" s="1329"/>
      <c r="BX9" s="1329"/>
      <c r="BY9" s="1329"/>
      <c r="BZ9" s="1329"/>
      <c r="CA9" s="1329"/>
      <c r="CB9" s="1329"/>
      <c r="CC9" s="1329"/>
      <c r="CD9" s="1329"/>
      <c r="CE9" s="1329"/>
      <c r="CF9" s="1329"/>
      <c r="CG9" s="1329"/>
      <c r="CH9" s="1329"/>
      <c r="CI9" s="1329"/>
      <c r="CJ9" s="1329"/>
      <c r="CK9" s="1329"/>
      <c r="CL9" s="1329"/>
      <c r="CM9" s="1329"/>
      <c r="CN9" s="1329"/>
      <c r="CO9" s="1329"/>
      <c r="CP9" s="1329"/>
      <c r="CQ9" s="1329"/>
      <c r="CR9" s="1329"/>
      <c r="CS9" s="1329"/>
      <c r="CT9" s="1329"/>
      <c r="CU9" s="1329"/>
      <c r="CV9" s="1329"/>
      <c r="CW9" s="1329"/>
      <c r="CX9" s="1329"/>
      <c r="CY9" s="1329"/>
      <c r="CZ9" s="1329"/>
      <c r="DA9" s="1329"/>
      <c r="DB9" s="1329"/>
      <c r="DC9" s="1329"/>
      <c r="DD9" s="1329"/>
      <c r="DE9" s="1329"/>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29"/>
      <c r="B10" s="1329"/>
      <c r="C10" s="1329"/>
      <c r="D10" s="1329"/>
      <c r="E10" s="1329"/>
      <c r="F10" s="1329"/>
      <c r="G10" s="1329"/>
      <c r="H10" s="1329"/>
      <c r="I10" s="1329"/>
      <c r="J10" s="1329"/>
      <c r="K10" s="1329"/>
      <c r="L10" s="1329"/>
      <c r="M10" s="1329"/>
      <c r="N10" s="1329"/>
      <c r="O10" s="1329"/>
      <c r="P10" s="1329"/>
      <c r="Q10" s="1329"/>
      <c r="R10" s="1329"/>
      <c r="S10" s="1329"/>
      <c r="T10" s="1329"/>
      <c r="U10" s="1329"/>
      <c r="V10" s="1329"/>
      <c r="W10" s="1329"/>
      <c r="X10" s="1329"/>
      <c r="Y10" s="1329"/>
      <c r="Z10" s="1329"/>
      <c r="AA10" s="1329"/>
      <c r="AB10" s="1329"/>
      <c r="AC10" s="1329"/>
      <c r="AD10" s="1329"/>
      <c r="AE10" s="1329"/>
      <c r="AF10" s="1329"/>
      <c r="AG10" s="1329"/>
      <c r="AH10" s="1329"/>
      <c r="AI10" s="1329"/>
      <c r="AJ10" s="1329"/>
      <c r="AK10" s="1329"/>
      <c r="AL10" s="1329"/>
      <c r="AM10" s="1329"/>
      <c r="AN10" s="1329"/>
      <c r="AO10" s="1329"/>
      <c r="AP10" s="1329"/>
      <c r="AQ10" s="1329"/>
      <c r="AR10" s="1329"/>
      <c r="AS10" s="1329"/>
      <c r="AT10" s="1329"/>
      <c r="AU10" s="1329"/>
      <c r="AV10" s="1329"/>
      <c r="AW10" s="1329"/>
      <c r="AX10" s="1329"/>
      <c r="AY10" s="1329"/>
      <c r="AZ10" s="1329"/>
      <c r="BA10" s="1329"/>
      <c r="BB10" s="1329"/>
      <c r="BC10" s="1329"/>
      <c r="BD10" s="1329"/>
      <c r="BE10" s="1329"/>
      <c r="BF10" s="1329"/>
      <c r="BG10" s="1329"/>
      <c r="BH10" s="1329"/>
      <c r="BI10" s="1329"/>
      <c r="BJ10" s="1329"/>
      <c r="BK10" s="1329"/>
      <c r="BL10" s="1329"/>
      <c r="BM10" s="1329"/>
      <c r="BN10" s="1329"/>
      <c r="BO10" s="1329"/>
      <c r="BP10" s="1329"/>
      <c r="BQ10" s="1329"/>
      <c r="BR10" s="1329"/>
      <c r="BS10" s="1329"/>
      <c r="BT10" s="1329"/>
      <c r="BU10" s="1329"/>
      <c r="BV10" s="1329"/>
      <c r="BW10" s="1329"/>
      <c r="BX10" s="1329"/>
      <c r="BY10" s="1329"/>
      <c r="BZ10" s="1329"/>
      <c r="CA10" s="1329"/>
      <c r="CB10" s="1329"/>
      <c r="CC10" s="1329"/>
      <c r="CD10" s="1329"/>
      <c r="CE10" s="1329"/>
      <c r="CF10" s="1329"/>
      <c r="CG10" s="1329"/>
      <c r="CH10" s="1329"/>
      <c r="CI10" s="1329"/>
      <c r="CJ10" s="1329"/>
      <c r="CK10" s="1329"/>
      <c r="CL10" s="1329"/>
      <c r="CM10" s="1329"/>
      <c r="CN10" s="1329"/>
      <c r="CO10" s="1329"/>
      <c r="CP10" s="1329"/>
      <c r="CQ10" s="1329"/>
      <c r="CR10" s="1329"/>
      <c r="CS10" s="1329"/>
      <c r="CT10" s="1329"/>
      <c r="CU10" s="1329"/>
      <c r="CV10" s="1329"/>
      <c r="CW10" s="1329"/>
      <c r="CX10" s="1329"/>
      <c r="CY10" s="1329"/>
      <c r="CZ10" s="1329"/>
      <c r="DA10" s="1329"/>
      <c r="DB10" s="1329"/>
      <c r="DC10" s="1329"/>
      <c r="DD10" s="1329"/>
      <c r="DE10" s="1329"/>
      <c r="DF10" s="293"/>
      <c r="DG10" s="293"/>
      <c r="DH10" s="293"/>
      <c r="DI10" s="293"/>
      <c r="DJ10" s="293"/>
      <c r="DK10" s="293"/>
      <c r="DL10" s="293"/>
      <c r="DM10" s="293"/>
      <c r="DN10" s="293"/>
      <c r="DO10" s="293"/>
      <c r="DP10" s="293"/>
      <c r="DQ10" s="293"/>
      <c r="DR10" s="293"/>
      <c r="DS10" s="293"/>
      <c r="DT10" s="293"/>
      <c r="DU10" s="293"/>
      <c r="DV10" s="293"/>
      <c r="DW10" s="293"/>
      <c r="EM10" s="292" t="s">
        <v>605</v>
      </c>
    </row>
    <row r="11" spans="1:143" s="292" customFormat="1" ht="13.5" x14ac:dyDescent="0.15">
      <c r="A11" s="1329"/>
      <c r="B11" s="1329"/>
      <c r="C11" s="1329"/>
      <c r="D11" s="1329"/>
      <c r="E11" s="1329"/>
      <c r="F11" s="1329"/>
      <c r="G11" s="1329"/>
      <c r="H11" s="1329"/>
      <c r="I11" s="1329"/>
      <c r="J11" s="1329"/>
      <c r="K11" s="1329"/>
      <c r="L11" s="1329"/>
      <c r="M11" s="1329"/>
      <c r="N11" s="1329"/>
      <c r="O11" s="1329"/>
      <c r="P11" s="1329"/>
      <c r="Q11" s="1329"/>
      <c r="R11" s="1329"/>
      <c r="S11" s="1329"/>
      <c r="T11" s="1329"/>
      <c r="U11" s="1329"/>
      <c r="V11" s="1329"/>
      <c r="W11" s="1329"/>
      <c r="X11" s="1329"/>
      <c r="Y11" s="1329"/>
      <c r="Z11" s="1329"/>
      <c r="AA11" s="1329"/>
      <c r="AB11" s="1329"/>
      <c r="AC11" s="1329"/>
      <c r="AD11" s="1329"/>
      <c r="AE11" s="1329"/>
      <c r="AF11" s="1329"/>
      <c r="AG11" s="1329"/>
      <c r="AH11" s="1329"/>
      <c r="AI11" s="1329"/>
      <c r="AJ11" s="1329"/>
      <c r="AK11" s="1329"/>
      <c r="AL11" s="1329"/>
      <c r="AM11" s="1329"/>
      <c r="AN11" s="1329"/>
      <c r="AO11" s="1329"/>
      <c r="AP11" s="1329"/>
      <c r="AQ11" s="1329"/>
      <c r="AR11" s="1329"/>
      <c r="AS11" s="1329"/>
      <c r="AT11" s="1329"/>
      <c r="AU11" s="1329"/>
      <c r="AV11" s="1329"/>
      <c r="AW11" s="1329"/>
      <c r="AX11" s="1329"/>
      <c r="AY11" s="1329"/>
      <c r="AZ11" s="1329"/>
      <c r="BA11" s="1329"/>
      <c r="BB11" s="1329"/>
      <c r="BC11" s="1329"/>
      <c r="BD11" s="1329"/>
      <c r="BE11" s="1329"/>
      <c r="BF11" s="1329"/>
      <c r="BG11" s="1329"/>
      <c r="BH11" s="1329"/>
      <c r="BI11" s="1329"/>
      <c r="BJ11" s="1329"/>
      <c r="BK11" s="1329"/>
      <c r="BL11" s="1329"/>
      <c r="BM11" s="1329"/>
      <c r="BN11" s="1329"/>
      <c r="BO11" s="1329"/>
      <c r="BP11" s="1329"/>
      <c r="BQ11" s="1329"/>
      <c r="BR11" s="1329"/>
      <c r="BS11" s="1329"/>
      <c r="BT11" s="1329"/>
      <c r="BU11" s="1329"/>
      <c r="BV11" s="1329"/>
      <c r="BW11" s="1329"/>
      <c r="BX11" s="1329"/>
      <c r="BY11" s="1329"/>
      <c r="BZ11" s="1329"/>
      <c r="CA11" s="1329"/>
      <c r="CB11" s="1329"/>
      <c r="CC11" s="1329"/>
      <c r="CD11" s="1329"/>
      <c r="CE11" s="1329"/>
      <c r="CF11" s="1329"/>
      <c r="CG11" s="1329"/>
      <c r="CH11" s="1329"/>
      <c r="CI11" s="1329"/>
      <c r="CJ11" s="1329"/>
      <c r="CK11" s="1329"/>
      <c r="CL11" s="1329"/>
      <c r="CM11" s="1329"/>
      <c r="CN11" s="1329"/>
      <c r="CO11" s="1329"/>
      <c r="CP11" s="1329"/>
      <c r="CQ11" s="1329"/>
      <c r="CR11" s="1329"/>
      <c r="CS11" s="1329"/>
      <c r="CT11" s="1329"/>
      <c r="CU11" s="1329"/>
      <c r="CV11" s="1329"/>
      <c r="CW11" s="1329"/>
      <c r="CX11" s="1329"/>
      <c r="CY11" s="1329"/>
      <c r="CZ11" s="1329"/>
      <c r="DA11" s="1329"/>
      <c r="DB11" s="1329"/>
      <c r="DC11" s="1329"/>
      <c r="DD11" s="1329"/>
      <c r="DE11" s="1329"/>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29"/>
      <c r="B12" s="1329"/>
      <c r="C12" s="1329"/>
      <c r="D12" s="1329"/>
      <c r="E12" s="1329"/>
      <c r="F12" s="1329"/>
      <c r="G12" s="1329"/>
      <c r="H12" s="1329"/>
      <c r="I12" s="1329"/>
      <c r="J12" s="1329"/>
      <c r="K12" s="1329"/>
      <c r="L12" s="1329"/>
      <c r="M12" s="1329"/>
      <c r="N12" s="1329"/>
      <c r="O12" s="1329"/>
      <c r="P12" s="1329"/>
      <c r="Q12" s="1329"/>
      <c r="R12" s="1329"/>
      <c r="S12" s="1329"/>
      <c r="T12" s="1329"/>
      <c r="U12" s="1329"/>
      <c r="V12" s="1329"/>
      <c r="W12" s="1329"/>
      <c r="X12" s="1329"/>
      <c r="Y12" s="1329"/>
      <c r="Z12" s="1329"/>
      <c r="AA12" s="1329"/>
      <c r="AB12" s="1329"/>
      <c r="AC12" s="1329"/>
      <c r="AD12" s="1329"/>
      <c r="AE12" s="1329"/>
      <c r="AF12" s="1329"/>
      <c r="AG12" s="1329"/>
      <c r="AH12" s="1329"/>
      <c r="AI12" s="1329"/>
      <c r="AJ12" s="1329"/>
      <c r="AK12" s="1329"/>
      <c r="AL12" s="1329"/>
      <c r="AM12" s="1329"/>
      <c r="AN12" s="1329"/>
      <c r="AO12" s="1329"/>
      <c r="AP12" s="1329"/>
      <c r="AQ12" s="1329"/>
      <c r="AR12" s="1329"/>
      <c r="AS12" s="1329"/>
      <c r="AT12" s="1329"/>
      <c r="AU12" s="1329"/>
      <c r="AV12" s="1329"/>
      <c r="AW12" s="1329"/>
      <c r="AX12" s="1329"/>
      <c r="AY12" s="1329"/>
      <c r="AZ12" s="1329"/>
      <c r="BA12" s="1329"/>
      <c r="BB12" s="1329"/>
      <c r="BC12" s="1329"/>
      <c r="BD12" s="1329"/>
      <c r="BE12" s="1329"/>
      <c r="BF12" s="1329"/>
      <c r="BG12" s="1329"/>
      <c r="BH12" s="1329"/>
      <c r="BI12" s="1329"/>
      <c r="BJ12" s="1329"/>
      <c r="BK12" s="1329"/>
      <c r="BL12" s="1329"/>
      <c r="BM12" s="1329"/>
      <c r="BN12" s="1329"/>
      <c r="BO12" s="1329"/>
      <c r="BP12" s="1329"/>
      <c r="BQ12" s="1329"/>
      <c r="BR12" s="1329"/>
      <c r="BS12" s="1329"/>
      <c r="BT12" s="1329"/>
      <c r="BU12" s="1329"/>
      <c r="BV12" s="1329"/>
      <c r="BW12" s="1329"/>
      <c r="BX12" s="1329"/>
      <c r="BY12" s="1329"/>
      <c r="BZ12" s="1329"/>
      <c r="CA12" s="1329"/>
      <c r="CB12" s="1329"/>
      <c r="CC12" s="1329"/>
      <c r="CD12" s="1329"/>
      <c r="CE12" s="1329"/>
      <c r="CF12" s="1329"/>
      <c r="CG12" s="1329"/>
      <c r="CH12" s="1329"/>
      <c r="CI12" s="1329"/>
      <c r="CJ12" s="1329"/>
      <c r="CK12" s="1329"/>
      <c r="CL12" s="1329"/>
      <c r="CM12" s="1329"/>
      <c r="CN12" s="1329"/>
      <c r="CO12" s="1329"/>
      <c r="CP12" s="1329"/>
      <c r="CQ12" s="1329"/>
      <c r="CR12" s="1329"/>
      <c r="CS12" s="1329"/>
      <c r="CT12" s="1329"/>
      <c r="CU12" s="1329"/>
      <c r="CV12" s="1329"/>
      <c r="CW12" s="1329"/>
      <c r="CX12" s="1329"/>
      <c r="CY12" s="1329"/>
      <c r="CZ12" s="1329"/>
      <c r="DA12" s="1329"/>
      <c r="DB12" s="1329"/>
      <c r="DC12" s="1329"/>
      <c r="DD12" s="1329"/>
      <c r="DE12" s="1329"/>
      <c r="DF12" s="293"/>
      <c r="DG12" s="293"/>
      <c r="DH12" s="293"/>
      <c r="DI12" s="293"/>
      <c r="DJ12" s="293"/>
      <c r="DK12" s="293"/>
      <c r="DL12" s="293"/>
      <c r="DM12" s="293"/>
      <c r="DN12" s="293"/>
      <c r="DO12" s="293"/>
      <c r="DP12" s="293"/>
      <c r="DQ12" s="293"/>
      <c r="DR12" s="293"/>
      <c r="DS12" s="293"/>
      <c r="DT12" s="293"/>
      <c r="DU12" s="293"/>
      <c r="DV12" s="293"/>
      <c r="DW12" s="293"/>
      <c r="EM12" s="292" t="s">
        <v>605</v>
      </c>
    </row>
    <row r="13" spans="1:143" s="292" customFormat="1" ht="13.5" x14ac:dyDescent="0.15">
      <c r="A13" s="1329"/>
      <c r="B13" s="1329"/>
      <c r="C13" s="1329"/>
      <c r="D13" s="1329"/>
      <c r="E13" s="1329"/>
      <c r="F13" s="1329"/>
      <c r="G13" s="1329"/>
      <c r="H13" s="1329"/>
      <c r="I13" s="1329"/>
      <c r="J13" s="1329"/>
      <c r="K13" s="1329"/>
      <c r="L13" s="1329"/>
      <c r="M13" s="1329"/>
      <c r="N13" s="1329"/>
      <c r="O13" s="1329"/>
      <c r="P13" s="1329"/>
      <c r="Q13" s="1329"/>
      <c r="R13" s="1329"/>
      <c r="S13" s="1329"/>
      <c r="T13" s="1329"/>
      <c r="U13" s="1329"/>
      <c r="V13" s="1329"/>
      <c r="W13" s="1329"/>
      <c r="X13" s="1329"/>
      <c r="Y13" s="1329"/>
      <c r="Z13" s="1329"/>
      <c r="AA13" s="1329"/>
      <c r="AB13" s="1329"/>
      <c r="AC13" s="1329"/>
      <c r="AD13" s="1329"/>
      <c r="AE13" s="1329"/>
      <c r="AF13" s="1329"/>
      <c r="AG13" s="1329"/>
      <c r="AH13" s="1329"/>
      <c r="AI13" s="1329"/>
      <c r="AJ13" s="1329"/>
      <c r="AK13" s="1329"/>
      <c r="AL13" s="1329"/>
      <c r="AM13" s="1329"/>
      <c r="AN13" s="1329"/>
      <c r="AO13" s="1329"/>
      <c r="AP13" s="1329"/>
      <c r="AQ13" s="1329"/>
      <c r="AR13" s="1329"/>
      <c r="AS13" s="1329"/>
      <c r="AT13" s="1329"/>
      <c r="AU13" s="1329"/>
      <c r="AV13" s="1329"/>
      <c r="AW13" s="1329"/>
      <c r="AX13" s="1329"/>
      <c r="AY13" s="1329"/>
      <c r="AZ13" s="1329"/>
      <c r="BA13" s="1329"/>
      <c r="BB13" s="1329"/>
      <c r="BC13" s="1329"/>
      <c r="BD13" s="1329"/>
      <c r="BE13" s="1329"/>
      <c r="BF13" s="1329"/>
      <c r="BG13" s="1329"/>
      <c r="BH13" s="1329"/>
      <c r="BI13" s="1329"/>
      <c r="BJ13" s="1329"/>
      <c r="BK13" s="1329"/>
      <c r="BL13" s="1329"/>
      <c r="BM13" s="1329"/>
      <c r="BN13" s="1329"/>
      <c r="BO13" s="1329"/>
      <c r="BP13" s="1329"/>
      <c r="BQ13" s="1329"/>
      <c r="BR13" s="1329"/>
      <c r="BS13" s="1329"/>
      <c r="BT13" s="1329"/>
      <c r="BU13" s="1329"/>
      <c r="BV13" s="1329"/>
      <c r="BW13" s="1329"/>
      <c r="BX13" s="1329"/>
      <c r="BY13" s="1329"/>
      <c r="BZ13" s="1329"/>
      <c r="CA13" s="1329"/>
      <c r="CB13" s="1329"/>
      <c r="CC13" s="1329"/>
      <c r="CD13" s="1329"/>
      <c r="CE13" s="1329"/>
      <c r="CF13" s="1329"/>
      <c r="CG13" s="1329"/>
      <c r="CH13" s="1329"/>
      <c r="CI13" s="1329"/>
      <c r="CJ13" s="1329"/>
      <c r="CK13" s="1329"/>
      <c r="CL13" s="1329"/>
      <c r="CM13" s="1329"/>
      <c r="CN13" s="1329"/>
      <c r="CO13" s="1329"/>
      <c r="CP13" s="1329"/>
      <c r="CQ13" s="1329"/>
      <c r="CR13" s="1329"/>
      <c r="CS13" s="1329"/>
      <c r="CT13" s="1329"/>
      <c r="CU13" s="1329"/>
      <c r="CV13" s="1329"/>
      <c r="CW13" s="1329"/>
      <c r="CX13" s="1329"/>
      <c r="CY13" s="1329"/>
      <c r="CZ13" s="1329"/>
      <c r="DA13" s="1329"/>
      <c r="DB13" s="1329"/>
      <c r="DC13" s="1329"/>
      <c r="DD13" s="1329"/>
      <c r="DE13" s="1329"/>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29"/>
      <c r="B14" s="1329"/>
      <c r="C14" s="1329"/>
      <c r="D14" s="1329"/>
      <c r="E14" s="1329"/>
      <c r="F14" s="1329"/>
      <c r="G14" s="1329"/>
      <c r="H14" s="1329"/>
      <c r="I14" s="1329"/>
      <c r="J14" s="1329"/>
      <c r="K14" s="1329"/>
      <c r="L14" s="1329"/>
      <c r="M14" s="1329"/>
      <c r="N14" s="1329"/>
      <c r="O14" s="1329"/>
      <c r="P14" s="1329"/>
      <c r="Q14" s="1329"/>
      <c r="R14" s="1329"/>
      <c r="S14" s="1329"/>
      <c r="T14" s="1329"/>
      <c r="U14" s="1329"/>
      <c r="V14" s="1329"/>
      <c r="W14" s="1329"/>
      <c r="X14" s="1329"/>
      <c r="Y14" s="1329"/>
      <c r="Z14" s="1329"/>
      <c r="AA14" s="1329"/>
      <c r="AB14" s="1329"/>
      <c r="AC14" s="1329"/>
      <c r="AD14" s="1329"/>
      <c r="AE14" s="1329"/>
      <c r="AF14" s="1329"/>
      <c r="AG14" s="1329"/>
      <c r="AH14" s="1329"/>
      <c r="AI14" s="1329"/>
      <c r="AJ14" s="1329"/>
      <c r="AK14" s="1329"/>
      <c r="AL14" s="1329"/>
      <c r="AM14" s="1329"/>
      <c r="AN14" s="1329"/>
      <c r="AO14" s="1329"/>
      <c r="AP14" s="1329"/>
      <c r="AQ14" s="1329"/>
      <c r="AR14" s="1329"/>
      <c r="AS14" s="1329"/>
      <c r="AT14" s="1329"/>
      <c r="AU14" s="1329"/>
      <c r="AV14" s="1329"/>
      <c r="AW14" s="1329"/>
      <c r="AX14" s="1329"/>
      <c r="AY14" s="1329"/>
      <c r="AZ14" s="1329"/>
      <c r="BA14" s="1329"/>
      <c r="BB14" s="1329"/>
      <c r="BC14" s="1329"/>
      <c r="BD14" s="1329"/>
      <c r="BE14" s="1329"/>
      <c r="BF14" s="1329"/>
      <c r="BG14" s="1329"/>
      <c r="BH14" s="1329"/>
      <c r="BI14" s="1329"/>
      <c r="BJ14" s="1329"/>
      <c r="BK14" s="1329"/>
      <c r="BL14" s="1329"/>
      <c r="BM14" s="1329"/>
      <c r="BN14" s="1329"/>
      <c r="BO14" s="1329"/>
      <c r="BP14" s="1329"/>
      <c r="BQ14" s="1329"/>
      <c r="BR14" s="1329"/>
      <c r="BS14" s="1329"/>
      <c r="BT14" s="1329"/>
      <c r="BU14" s="1329"/>
      <c r="BV14" s="1329"/>
      <c r="BW14" s="1329"/>
      <c r="BX14" s="1329"/>
      <c r="BY14" s="1329"/>
      <c r="BZ14" s="1329"/>
      <c r="CA14" s="1329"/>
      <c r="CB14" s="1329"/>
      <c r="CC14" s="1329"/>
      <c r="CD14" s="1329"/>
      <c r="CE14" s="1329"/>
      <c r="CF14" s="1329"/>
      <c r="CG14" s="1329"/>
      <c r="CH14" s="1329"/>
      <c r="CI14" s="1329"/>
      <c r="CJ14" s="1329"/>
      <c r="CK14" s="1329"/>
      <c r="CL14" s="1329"/>
      <c r="CM14" s="1329"/>
      <c r="CN14" s="1329"/>
      <c r="CO14" s="1329"/>
      <c r="CP14" s="1329"/>
      <c r="CQ14" s="1329"/>
      <c r="CR14" s="1329"/>
      <c r="CS14" s="1329"/>
      <c r="CT14" s="1329"/>
      <c r="CU14" s="1329"/>
      <c r="CV14" s="1329"/>
      <c r="CW14" s="1329"/>
      <c r="CX14" s="1329"/>
      <c r="CY14" s="1329"/>
      <c r="CZ14" s="1329"/>
      <c r="DA14" s="1329"/>
      <c r="DB14" s="1329"/>
      <c r="DC14" s="1329"/>
      <c r="DD14" s="1329"/>
      <c r="DE14" s="1329"/>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2"/>
      <c r="B15" s="1329"/>
      <c r="C15" s="1329"/>
      <c r="D15" s="1329"/>
      <c r="E15" s="1329"/>
      <c r="F15" s="1329"/>
      <c r="G15" s="1329"/>
      <c r="H15" s="1329"/>
      <c r="I15" s="1329"/>
      <c r="J15" s="1329"/>
      <c r="K15" s="1329"/>
      <c r="L15" s="1329"/>
      <c r="M15" s="1329"/>
      <c r="N15" s="1329"/>
      <c r="O15" s="1329"/>
      <c r="P15" s="1329"/>
      <c r="Q15" s="1329"/>
      <c r="R15" s="1329"/>
      <c r="S15" s="1329"/>
      <c r="T15" s="1329"/>
      <c r="U15" s="1329"/>
      <c r="V15" s="1329"/>
      <c r="W15" s="1329"/>
      <c r="X15" s="1329"/>
      <c r="Y15" s="1329"/>
      <c r="Z15" s="1329"/>
      <c r="AA15" s="1329"/>
      <c r="AB15" s="1329"/>
      <c r="AC15" s="1329"/>
      <c r="AD15" s="1329"/>
      <c r="AE15" s="1329"/>
      <c r="AF15" s="1329"/>
      <c r="AG15" s="1329"/>
      <c r="AH15" s="1329"/>
      <c r="AI15" s="1329"/>
      <c r="AJ15" s="1329"/>
      <c r="AK15" s="1329"/>
      <c r="AL15" s="1329"/>
      <c r="AM15" s="1329"/>
      <c r="AN15" s="1329"/>
      <c r="AO15" s="1329"/>
      <c r="AP15" s="1329"/>
      <c r="AQ15" s="1329"/>
      <c r="AR15" s="1329"/>
      <c r="AS15" s="1329"/>
      <c r="AT15" s="1329"/>
      <c r="AU15" s="1329"/>
      <c r="AV15" s="1329"/>
      <c r="AW15" s="1329"/>
      <c r="AX15" s="1329"/>
      <c r="AY15" s="1329"/>
      <c r="AZ15" s="1329"/>
      <c r="BA15" s="1329"/>
      <c r="BB15" s="1329"/>
      <c r="BC15" s="1329"/>
      <c r="BD15" s="1329"/>
      <c r="BE15" s="1329"/>
      <c r="BF15" s="1329"/>
      <c r="BG15" s="1329"/>
      <c r="BH15" s="1329"/>
      <c r="BI15" s="1329"/>
      <c r="BJ15" s="1329"/>
      <c r="BK15" s="1329"/>
      <c r="BL15" s="1329"/>
      <c r="BM15" s="1329"/>
      <c r="BN15" s="1329"/>
      <c r="BO15" s="1329"/>
      <c r="BP15" s="1329"/>
      <c r="BQ15" s="1329"/>
      <c r="BR15" s="1329"/>
      <c r="BS15" s="1329"/>
      <c r="BT15" s="1329"/>
      <c r="BU15" s="1329"/>
      <c r="BV15" s="1329"/>
      <c r="BW15" s="1329"/>
      <c r="BX15" s="1329"/>
      <c r="BY15" s="1329"/>
      <c r="BZ15" s="1329"/>
      <c r="CA15" s="1329"/>
      <c r="CB15" s="1329"/>
      <c r="CC15" s="1329"/>
      <c r="CD15" s="1329"/>
      <c r="CE15" s="1329"/>
      <c r="CF15" s="1329"/>
      <c r="CG15" s="1329"/>
      <c r="CH15" s="1329"/>
      <c r="CI15" s="1329"/>
      <c r="CJ15" s="1329"/>
      <c r="CK15" s="1329"/>
      <c r="CL15" s="1329"/>
      <c r="CM15" s="1329"/>
      <c r="CN15" s="1329"/>
      <c r="CO15" s="1329"/>
      <c r="CP15" s="1329"/>
      <c r="CQ15" s="1329"/>
      <c r="CR15" s="1329"/>
      <c r="CS15" s="1329"/>
      <c r="CT15" s="1329"/>
      <c r="CU15" s="1329"/>
      <c r="CV15" s="1329"/>
      <c r="CW15" s="1329"/>
      <c r="CX15" s="1329"/>
      <c r="CY15" s="1329"/>
      <c r="CZ15" s="1329"/>
      <c r="DA15" s="1329"/>
      <c r="DB15" s="1329"/>
      <c r="DC15" s="1329"/>
      <c r="DD15" s="1329"/>
      <c r="DE15" s="1329"/>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2"/>
      <c r="B16" s="1329"/>
      <c r="C16" s="1329"/>
      <c r="D16" s="1329"/>
      <c r="E16" s="1329"/>
      <c r="F16" s="1329"/>
      <c r="G16" s="1329"/>
      <c r="H16" s="1329"/>
      <c r="I16" s="1329"/>
      <c r="J16" s="1329"/>
      <c r="K16" s="1329"/>
      <c r="L16" s="1329"/>
      <c r="M16" s="1329"/>
      <c r="N16" s="1329"/>
      <c r="O16" s="1329"/>
      <c r="P16" s="1329"/>
      <c r="Q16" s="1329"/>
      <c r="R16" s="1329"/>
      <c r="S16" s="1329"/>
      <c r="T16" s="1329"/>
      <c r="U16" s="1329"/>
      <c r="V16" s="1329"/>
      <c r="W16" s="1329"/>
      <c r="X16" s="1329"/>
      <c r="Y16" s="1329"/>
      <c r="Z16" s="1329"/>
      <c r="AA16" s="1329"/>
      <c r="AB16" s="1329"/>
      <c r="AC16" s="1329"/>
      <c r="AD16" s="1329"/>
      <c r="AE16" s="1329"/>
      <c r="AF16" s="1329"/>
      <c r="AG16" s="1329"/>
      <c r="AH16" s="1329"/>
      <c r="AI16" s="1329"/>
      <c r="AJ16" s="1329"/>
      <c r="AK16" s="1329"/>
      <c r="AL16" s="1329"/>
      <c r="AM16" s="1329"/>
      <c r="AN16" s="1329"/>
      <c r="AO16" s="1329"/>
      <c r="AP16" s="1329"/>
      <c r="AQ16" s="1329"/>
      <c r="AR16" s="1329"/>
      <c r="AS16" s="1329"/>
      <c r="AT16" s="1329"/>
      <c r="AU16" s="1329"/>
      <c r="AV16" s="1329"/>
      <c r="AW16" s="1329"/>
      <c r="AX16" s="1329"/>
      <c r="AY16" s="1329"/>
      <c r="AZ16" s="1329"/>
      <c r="BA16" s="1329"/>
      <c r="BB16" s="1329"/>
      <c r="BC16" s="1329"/>
      <c r="BD16" s="1329"/>
      <c r="BE16" s="1329"/>
      <c r="BF16" s="1329"/>
      <c r="BG16" s="1329"/>
      <c r="BH16" s="1329"/>
      <c r="BI16" s="1329"/>
      <c r="BJ16" s="1329"/>
      <c r="BK16" s="1329"/>
      <c r="BL16" s="1329"/>
      <c r="BM16" s="1329"/>
      <c r="BN16" s="1329"/>
      <c r="BO16" s="1329"/>
      <c r="BP16" s="1329"/>
      <c r="BQ16" s="1329"/>
      <c r="BR16" s="1329"/>
      <c r="BS16" s="1329"/>
      <c r="BT16" s="1329"/>
      <c r="BU16" s="1329"/>
      <c r="BV16" s="1329"/>
      <c r="BW16" s="1329"/>
      <c r="BX16" s="1329"/>
      <c r="BY16" s="1329"/>
      <c r="BZ16" s="1329"/>
      <c r="CA16" s="1329"/>
      <c r="CB16" s="1329"/>
      <c r="CC16" s="1329"/>
      <c r="CD16" s="1329"/>
      <c r="CE16" s="1329"/>
      <c r="CF16" s="1329"/>
      <c r="CG16" s="1329"/>
      <c r="CH16" s="1329"/>
      <c r="CI16" s="1329"/>
      <c r="CJ16" s="1329"/>
      <c r="CK16" s="1329"/>
      <c r="CL16" s="1329"/>
      <c r="CM16" s="1329"/>
      <c r="CN16" s="1329"/>
      <c r="CO16" s="1329"/>
      <c r="CP16" s="1329"/>
      <c r="CQ16" s="1329"/>
      <c r="CR16" s="1329"/>
      <c r="CS16" s="1329"/>
      <c r="CT16" s="1329"/>
      <c r="CU16" s="1329"/>
      <c r="CV16" s="1329"/>
      <c r="CW16" s="1329"/>
      <c r="CX16" s="1329"/>
      <c r="CY16" s="1329"/>
      <c r="CZ16" s="1329"/>
      <c r="DA16" s="1329"/>
      <c r="DB16" s="1329"/>
      <c r="DC16" s="1329"/>
      <c r="DD16" s="1329"/>
      <c r="DE16" s="1329"/>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2"/>
      <c r="B17" s="1329"/>
      <c r="C17" s="1329"/>
      <c r="D17" s="1329"/>
      <c r="E17" s="1329"/>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329"/>
      <c r="AE17" s="1329"/>
      <c r="AF17" s="1329"/>
      <c r="AG17" s="1329"/>
      <c r="AH17" s="1329"/>
      <c r="AI17" s="1329"/>
      <c r="AJ17" s="1329"/>
      <c r="AK17" s="1329"/>
      <c r="AL17" s="1329"/>
      <c r="AM17" s="1329"/>
      <c r="AN17" s="1329"/>
      <c r="AO17" s="1329"/>
      <c r="AP17" s="1329"/>
      <c r="AQ17" s="1329"/>
      <c r="AR17" s="1329"/>
      <c r="AS17" s="1329"/>
      <c r="AT17" s="1329"/>
      <c r="AU17" s="1329"/>
      <c r="AV17" s="1329"/>
      <c r="AW17" s="1329"/>
      <c r="AX17" s="1329"/>
      <c r="AY17" s="1329"/>
      <c r="AZ17" s="1329"/>
      <c r="BA17" s="1329"/>
      <c r="BB17" s="1329"/>
      <c r="BC17" s="1329"/>
      <c r="BD17" s="1329"/>
      <c r="BE17" s="1329"/>
      <c r="BF17" s="1329"/>
      <c r="BG17" s="1329"/>
      <c r="BH17" s="1329"/>
      <c r="BI17" s="1329"/>
      <c r="BJ17" s="1329"/>
      <c r="BK17" s="1329"/>
      <c r="BL17" s="1329"/>
      <c r="BM17" s="1329"/>
      <c r="BN17" s="1329"/>
      <c r="BO17" s="1329"/>
      <c r="BP17" s="1329"/>
      <c r="BQ17" s="1329"/>
      <c r="BR17" s="1329"/>
      <c r="BS17" s="1329"/>
      <c r="BT17" s="1329"/>
      <c r="BU17" s="1329"/>
      <c r="BV17" s="1329"/>
      <c r="BW17" s="1329"/>
      <c r="BX17" s="1329"/>
      <c r="BY17" s="1329"/>
      <c r="BZ17" s="1329"/>
      <c r="CA17" s="1329"/>
      <c r="CB17" s="1329"/>
      <c r="CC17" s="1329"/>
      <c r="CD17" s="1329"/>
      <c r="CE17" s="1329"/>
      <c r="CF17" s="1329"/>
      <c r="CG17" s="1329"/>
      <c r="CH17" s="1329"/>
      <c r="CI17" s="1329"/>
      <c r="CJ17" s="1329"/>
      <c r="CK17" s="1329"/>
      <c r="CL17" s="1329"/>
      <c r="CM17" s="1329"/>
      <c r="CN17" s="1329"/>
      <c r="CO17" s="1329"/>
      <c r="CP17" s="1329"/>
      <c r="CQ17" s="1329"/>
      <c r="CR17" s="1329"/>
      <c r="CS17" s="1329"/>
      <c r="CT17" s="1329"/>
      <c r="CU17" s="1329"/>
      <c r="CV17" s="1329"/>
      <c r="CW17" s="1329"/>
      <c r="CX17" s="1329"/>
      <c r="CY17" s="1329"/>
      <c r="CZ17" s="1329"/>
      <c r="DA17" s="1329"/>
      <c r="DB17" s="1329"/>
      <c r="DC17" s="1329"/>
      <c r="DD17" s="1329"/>
      <c r="DE17" s="1329"/>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2"/>
      <c r="B18" s="1329"/>
      <c r="C18" s="1329"/>
      <c r="D18" s="1329"/>
      <c r="E18" s="1329"/>
      <c r="F18" s="1329"/>
      <c r="G18" s="1329"/>
      <c r="H18" s="1329"/>
      <c r="I18" s="1329"/>
      <c r="J18" s="1329"/>
      <c r="K18" s="1329"/>
      <c r="L18" s="1329"/>
      <c r="M18" s="1329"/>
      <c r="N18" s="1329"/>
      <c r="O18" s="1329"/>
      <c r="P18" s="1329"/>
      <c r="Q18" s="1329"/>
      <c r="R18" s="1329"/>
      <c r="S18" s="1329"/>
      <c r="T18" s="1329"/>
      <c r="U18" s="1329"/>
      <c r="V18" s="1329"/>
      <c r="W18" s="1329"/>
      <c r="X18" s="1329"/>
      <c r="Y18" s="1329"/>
      <c r="Z18" s="1329"/>
      <c r="AA18" s="1329"/>
      <c r="AB18" s="1329"/>
      <c r="AC18" s="1329"/>
      <c r="AD18" s="1329"/>
      <c r="AE18" s="1329"/>
      <c r="AF18" s="1329"/>
      <c r="AG18" s="1329"/>
      <c r="AH18" s="1329"/>
      <c r="AI18" s="1329"/>
      <c r="AJ18" s="1329"/>
      <c r="AK18" s="1329"/>
      <c r="AL18" s="1329"/>
      <c r="AM18" s="1329"/>
      <c r="AN18" s="1329"/>
      <c r="AO18" s="1329"/>
      <c r="AP18" s="1329"/>
      <c r="AQ18" s="1329"/>
      <c r="AR18" s="1329"/>
      <c r="AS18" s="1329"/>
      <c r="AT18" s="1329"/>
      <c r="AU18" s="1329"/>
      <c r="AV18" s="1329"/>
      <c r="AW18" s="1329"/>
      <c r="AX18" s="1329"/>
      <c r="AY18" s="1329"/>
      <c r="AZ18" s="1329"/>
      <c r="BA18" s="1329"/>
      <c r="BB18" s="1329"/>
      <c r="BC18" s="1329"/>
      <c r="BD18" s="1329"/>
      <c r="BE18" s="1329"/>
      <c r="BF18" s="1329"/>
      <c r="BG18" s="1329"/>
      <c r="BH18" s="1329"/>
      <c r="BI18" s="1329"/>
      <c r="BJ18" s="1329"/>
      <c r="BK18" s="1329"/>
      <c r="BL18" s="1329"/>
      <c r="BM18" s="1329"/>
      <c r="BN18" s="1329"/>
      <c r="BO18" s="1329"/>
      <c r="BP18" s="1329"/>
      <c r="BQ18" s="1329"/>
      <c r="BR18" s="1329"/>
      <c r="BS18" s="1329"/>
      <c r="BT18" s="1329"/>
      <c r="BU18" s="1329"/>
      <c r="BV18" s="1329"/>
      <c r="BW18" s="1329"/>
      <c r="BX18" s="1329"/>
      <c r="BY18" s="1329"/>
      <c r="BZ18" s="1329"/>
      <c r="CA18" s="1329"/>
      <c r="CB18" s="1329"/>
      <c r="CC18" s="1329"/>
      <c r="CD18" s="1329"/>
      <c r="CE18" s="1329"/>
      <c r="CF18" s="1329"/>
      <c r="CG18" s="1329"/>
      <c r="CH18" s="1329"/>
      <c r="CI18" s="1329"/>
      <c r="CJ18" s="1329"/>
      <c r="CK18" s="1329"/>
      <c r="CL18" s="1329"/>
      <c r="CM18" s="1329"/>
      <c r="CN18" s="1329"/>
      <c r="CO18" s="1329"/>
      <c r="CP18" s="1329"/>
      <c r="CQ18" s="1329"/>
      <c r="CR18" s="1329"/>
      <c r="CS18" s="1329"/>
      <c r="CT18" s="1329"/>
      <c r="CU18" s="1329"/>
      <c r="CV18" s="1329"/>
      <c r="CW18" s="1329"/>
      <c r="CX18" s="1329"/>
      <c r="CY18" s="1329"/>
      <c r="CZ18" s="1329"/>
      <c r="DA18" s="1329"/>
      <c r="DB18" s="1329"/>
      <c r="DC18" s="1329"/>
      <c r="DD18" s="1329"/>
      <c r="DE18" s="1329"/>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2"/>
      <c r="DE19" s="1272"/>
    </row>
    <row r="20" spans="1:351" ht="13.5" x14ac:dyDescent="0.15">
      <c r="DD20" s="1272"/>
      <c r="DE20" s="1272"/>
    </row>
    <row r="21" spans="1:351" ht="17.25" x14ac:dyDescent="0.15">
      <c r="B21" s="1328"/>
      <c r="C21" s="1324"/>
      <c r="D21" s="1324"/>
      <c r="E21" s="1324"/>
      <c r="F21" s="1324"/>
      <c r="G21" s="1324"/>
      <c r="H21" s="1324"/>
      <c r="I21" s="1324"/>
      <c r="J21" s="1324"/>
      <c r="K21" s="1324"/>
      <c r="L21" s="1324"/>
      <c r="M21" s="1324"/>
      <c r="N21" s="1327"/>
      <c r="O21" s="1324"/>
      <c r="P21" s="1324"/>
      <c r="Q21" s="1324"/>
      <c r="R21" s="1324"/>
      <c r="S21" s="1324"/>
      <c r="T21" s="1324"/>
      <c r="U21" s="1324"/>
      <c r="V21" s="1324"/>
      <c r="W21" s="1324"/>
      <c r="X21" s="1324"/>
      <c r="Y21" s="1324"/>
      <c r="Z21" s="1324"/>
      <c r="AA21" s="1324"/>
      <c r="AB21" s="1324"/>
      <c r="AC21" s="1324"/>
      <c r="AD21" s="1324"/>
      <c r="AE21" s="1324"/>
      <c r="AF21" s="1324"/>
      <c r="AG21" s="1324"/>
      <c r="AH21" s="1324"/>
      <c r="AI21" s="1324"/>
      <c r="AJ21" s="1324"/>
      <c r="AK21" s="1324"/>
      <c r="AL21" s="1324"/>
      <c r="AM21" s="1324"/>
      <c r="AN21" s="1324"/>
      <c r="AO21" s="1324"/>
      <c r="AP21" s="1324"/>
      <c r="AQ21" s="1324"/>
      <c r="AR21" s="1324"/>
      <c r="AS21" s="1324"/>
      <c r="AT21" s="1327"/>
      <c r="AU21" s="1324"/>
      <c r="AV21" s="1324"/>
      <c r="AW21" s="1324"/>
      <c r="AX21" s="1324"/>
      <c r="AY21" s="1324"/>
      <c r="AZ21" s="1324"/>
      <c r="BA21" s="1324"/>
      <c r="BB21" s="1324"/>
      <c r="BC21" s="1324"/>
      <c r="BD21" s="1324"/>
      <c r="BE21" s="1324"/>
      <c r="BF21" s="1327"/>
      <c r="BG21" s="1324"/>
      <c r="BH21" s="1324"/>
      <c r="BI21" s="1324"/>
      <c r="BJ21" s="1324"/>
      <c r="BK21" s="1324"/>
      <c r="BL21" s="1324"/>
      <c r="BM21" s="1324"/>
      <c r="BN21" s="1324"/>
      <c r="BO21" s="1324"/>
      <c r="BP21" s="1324"/>
      <c r="BQ21" s="1324"/>
      <c r="BR21" s="1327"/>
      <c r="BS21" s="1324"/>
      <c r="BT21" s="1324"/>
      <c r="BU21" s="1324"/>
      <c r="BV21" s="1324"/>
      <c r="BW21" s="1324"/>
      <c r="BX21" s="1324"/>
      <c r="BY21" s="1324"/>
      <c r="BZ21" s="1324"/>
      <c r="CA21" s="1324"/>
      <c r="CB21" s="1324"/>
      <c r="CC21" s="1324"/>
      <c r="CD21" s="1327"/>
      <c r="CE21" s="1324"/>
      <c r="CF21" s="1324"/>
      <c r="CG21" s="1324"/>
      <c r="CH21" s="1324"/>
      <c r="CI21" s="1324"/>
      <c r="CJ21" s="1324"/>
      <c r="CK21" s="1324"/>
      <c r="CL21" s="1324"/>
      <c r="CM21" s="1324"/>
      <c r="CN21" s="1324"/>
      <c r="CO21" s="1324"/>
      <c r="CP21" s="1327"/>
      <c r="CQ21" s="1324"/>
      <c r="CR21" s="1324"/>
      <c r="CS21" s="1324"/>
      <c r="CT21" s="1324"/>
      <c r="CU21" s="1324"/>
      <c r="CV21" s="1324"/>
      <c r="CW21" s="1324"/>
      <c r="CX21" s="1324"/>
      <c r="CY21" s="1324"/>
      <c r="CZ21" s="1324"/>
      <c r="DA21" s="1324"/>
      <c r="DB21" s="1327"/>
      <c r="DC21" s="1324"/>
      <c r="DD21" s="1323"/>
      <c r="DE21" s="1272"/>
      <c r="MM21" s="1326"/>
    </row>
    <row r="22" spans="1:351" ht="17.25" x14ac:dyDescent="0.15">
      <c r="B22" s="1273"/>
      <c r="MM22" s="1326"/>
    </row>
    <row r="23" spans="1:351" ht="13.5" x14ac:dyDescent="0.15">
      <c r="B23" s="1273"/>
    </row>
    <row r="24" spans="1:351" ht="13.5" x14ac:dyDescent="0.15">
      <c r="B24" s="1273"/>
    </row>
    <row r="25" spans="1:351" ht="13.5" x14ac:dyDescent="0.15">
      <c r="B25" s="1273"/>
    </row>
    <row r="26" spans="1:351" ht="13.5" x14ac:dyDescent="0.15">
      <c r="B26" s="1273"/>
    </row>
    <row r="27" spans="1:351" ht="13.5" x14ac:dyDescent="0.15">
      <c r="B27" s="1273"/>
    </row>
    <row r="28" spans="1:351" ht="13.5" x14ac:dyDescent="0.15">
      <c r="B28" s="1273"/>
    </row>
    <row r="29" spans="1:351" ht="13.5" x14ac:dyDescent="0.15">
      <c r="B29" s="1273"/>
    </row>
    <row r="30" spans="1:351" ht="13.5" x14ac:dyDescent="0.15">
      <c r="B30" s="1273"/>
    </row>
    <row r="31" spans="1:351" ht="13.5" x14ac:dyDescent="0.15">
      <c r="B31" s="1273"/>
    </row>
    <row r="32" spans="1:351" ht="13.5" x14ac:dyDescent="0.15">
      <c r="B32" s="1273"/>
    </row>
    <row r="33" spans="2:109" ht="13.5" x14ac:dyDescent="0.15">
      <c r="B33" s="1273"/>
    </row>
    <row r="34" spans="2:109" ht="13.5" x14ac:dyDescent="0.15">
      <c r="B34" s="1273"/>
    </row>
    <row r="35" spans="2:109" ht="13.5" x14ac:dyDescent="0.15">
      <c r="B35" s="1273"/>
    </row>
    <row r="36" spans="2:109" ht="13.5" x14ac:dyDescent="0.15">
      <c r="B36" s="1273"/>
    </row>
    <row r="37" spans="2:109" ht="13.5" x14ac:dyDescent="0.15">
      <c r="B37" s="1273"/>
    </row>
    <row r="38" spans="2:109" ht="13.5" x14ac:dyDescent="0.15">
      <c r="B38" s="1273"/>
    </row>
    <row r="39" spans="2:109" ht="13.5" x14ac:dyDescent="0.15">
      <c r="B39" s="1278"/>
      <c r="C39" s="1277"/>
      <c r="D39" s="1277"/>
      <c r="E39" s="1277"/>
      <c r="F39" s="1277"/>
      <c r="G39" s="1277"/>
      <c r="H39" s="1277"/>
      <c r="I39" s="1277"/>
      <c r="J39" s="1277"/>
      <c r="K39" s="1277"/>
      <c r="L39" s="1277"/>
      <c r="M39" s="1277"/>
      <c r="N39" s="1277"/>
      <c r="O39" s="1277"/>
      <c r="P39" s="1277"/>
      <c r="Q39" s="1277"/>
      <c r="R39" s="1277"/>
      <c r="S39" s="1277"/>
      <c r="T39" s="1277"/>
      <c r="U39" s="1277"/>
      <c r="V39" s="1277"/>
      <c r="W39" s="1277"/>
      <c r="X39" s="1277"/>
      <c r="Y39" s="1277"/>
      <c r="Z39" s="1277"/>
      <c r="AA39" s="1277"/>
      <c r="AB39" s="1277"/>
      <c r="AC39" s="1277"/>
      <c r="AD39" s="1277"/>
      <c r="AE39" s="1277"/>
      <c r="AF39" s="1277"/>
      <c r="AG39" s="1277"/>
      <c r="AH39" s="1277"/>
      <c r="AI39" s="1277"/>
      <c r="AJ39" s="1277"/>
      <c r="AK39" s="1277"/>
      <c r="AL39" s="1277"/>
      <c r="AM39" s="1277"/>
      <c r="AN39" s="1277"/>
      <c r="AO39" s="1277"/>
      <c r="AP39" s="1277"/>
      <c r="AQ39" s="1277"/>
      <c r="AR39" s="1277"/>
      <c r="AS39" s="1277"/>
      <c r="AT39" s="1277"/>
      <c r="AU39" s="1277"/>
      <c r="AV39" s="1277"/>
      <c r="AW39" s="1277"/>
      <c r="AX39" s="1277"/>
      <c r="AY39" s="1277"/>
      <c r="AZ39" s="1277"/>
      <c r="BA39" s="1277"/>
      <c r="BB39" s="1277"/>
      <c r="BC39" s="1277"/>
      <c r="BD39" s="1277"/>
      <c r="BE39" s="1277"/>
      <c r="BF39" s="1277"/>
      <c r="BG39" s="1277"/>
      <c r="BH39" s="1277"/>
      <c r="BI39" s="1277"/>
      <c r="BJ39" s="1277"/>
      <c r="BK39" s="1277"/>
      <c r="BL39" s="1277"/>
      <c r="BM39" s="1277"/>
      <c r="BN39" s="1277"/>
      <c r="BO39" s="1277"/>
      <c r="BP39" s="1277"/>
      <c r="BQ39" s="1277"/>
      <c r="BR39" s="1277"/>
      <c r="BS39" s="1277"/>
      <c r="BT39" s="1277"/>
      <c r="BU39" s="1277"/>
      <c r="BV39" s="1277"/>
      <c r="BW39" s="1277"/>
      <c r="BX39" s="1277"/>
      <c r="BY39" s="1277"/>
      <c r="BZ39" s="1277"/>
      <c r="CA39" s="1277"/>
      <c r="CB39" s="1277"/>
      <c r="CC39" s="1277"/>
      <c r="CD39" s="1277"/>
      <c r="CE39" s="1277"/>
      <c r="CF39" s="1277"/>
      <c r="CG39" s="1277"/>
      <c r="CH39" s="1277"/>
      <c r="CI39" s="1277"/>
      <c r="CJ39" s="1277"/>
      <c r="CK39" s="1277"/>
      <c r="CL39" s="1277"/>
      <c r="CM39" s="1277"/>
      <c r="CN39" s="1277"/>
      <c r="CO39" s="1277"/>
      <c r="CP39" s="1277"/>
      <c r="CQ39" s="1277"/>
      <c r="CR39" s="1277"/>
      <c r="CS39" s="1277"/>
      <c r="CT39" s="1277"/>
      <c r="CU39" s="1277"/>
      <c r="CV39" s="1277"/>
      <c r="CW39" s="1277"/>
      <c r="CX39" s="1277"/>
      <c r="CY39" s="1277"/>
      <c r="CZ39" s="1277"/>
      <c r="DA39" s="1277"/>
      <c r="DB39" s="1277"/>
      <c r="DC39" s="1277"/>
      <c r="DD39" s="1276"/>
    </row>
    <row r="40" spans="2:109" ht="13.5" x14ac:dyDescent="0.15">
      <c r="B40" s="1314"/>
      <c r="DD40" s="1314"/>
      <c r="DE40" s="1272"/>
    </row>
    <row r="41" spans="2:109" ht="17.25" x14ac:dyDescent="0.15">
      <c r="B41" s="1325" t="s">
        <v>604</v>
      </c>
      <c r="C41" s="1324"/>
      <c r="D41" s="1324"/>
      <c r="E41" s="1324"/>
      <c r="F41" s="1324"/>
      <c r="G41" s="1324"/>
      <c r="H41" s="1324"/>
      <c r="I41" s="1324"/>
      <c r="J41" s="1324"/>
      <c r="K41" s="1324"/>
      <c r="L41" s="1324"/>
      <c r="M41" s="1324"/>
      <c r="N41" s="1324"/>
      <c r="O41" s="1324"/>
      <c r="P41" s="1324"/>
      <c r="Q41" s="1324"/>
      <c r="R41" s="1324"/>
      <c r="S41" s="1324"/>
      <c r="T41" s="1324"/>
      <c r="U41" s="1324"/>
      <c r="V41" s="1324"/>
      <c r="W41" s="1324"/>
      <c r="X41" s="1324"/>
      <c r="Y41" s="1324"/>
      <c r="Z41" s="1324"/>
      <c r="AA41" s="1324"/>
      <c r="AB41" s="1324"/>
      <c r="AC41" s="1324"/>
      <c r="AD41" s="1324"/>
      <c r="AE41" s="1324"/>
      <c r="AF41" s="1324"/>
      <c r="AG41" s="1324"/>
      <c r="AH41" s="1324"/>
      <c r="AI41" s="1324"/>
      <c r="AJ41" s="1324"/>
      <c r="AK41" s="1324"/>
      <c r="AL41" s="1324"/>
      <c r="AM41" s="1324"/>
      <c r="AN41" s="1324"/>
      <c r="AO41" s="1324"/>
      <c r="AP41" s="1324"/>
      <c r="AQ41" s="1324"/>
      <c r="AR41" s="1324"/>
      <c r="AS41" s="1324"/>
      <c r="AT41" s="1324"/>
      <c r="AU41" s="1324"/>
      <c r="AV41" s="1324"/>
      <c r="AW41" s="1324"/>
      <c r="AX41" s="1324"/>
      <c r="AY41" s="1324"/>
      <c r="AZ41" s="1324"/>
      <c r="BA41" s="1324"/>
      <c r="BB41" s="1324"/>
      <c r="BC41" s="1324"/>
      <c r="BD41" s="1324"/>
      <c r="BE41" s="1324"/>
      <c r="BF41" s="1324"/>
      <c r="BG41" s="1324"/>
      <c r="BH41" s="1324"/>
      <c r="BI41" s="1324"/>
      <c r="BJ41" s="1324"/>
      <c r="BK41" s="1324"/>
      <c r="BL41" s="1324"/>
      <c r="BM41" s="1324"/>
      <c r="BN41" s="1324"/>
      <c r="BO41" s="1324"/>
      <c r="BP41" s="1324"/>
      <c r="BQ41" s="1324"/>
      <c r="BR41" s="1324"/>
      <c r="BS41" s="1324"/>
      <c r="BT41" s="1324"/>
      <c r="BU41" s="1324"/>
      <c r="BV41" s="1324"/>
      <c r="BW41" s="1324"/>
      <c r="BX41" s="1324"/>
      <c r="BY41" s="1324"/>
      <c r="BZ41" s="1324"/>
      <c r="CA41" s="1324"/>
      <c r="CB41" s="1324"/>
      <c r="CC41" s="1324"/>
      <c r="CD41" s="1324"/>
      <c r="CE41" s="1324"/>
      <c r="CF41" s="1324"/>
      <c r="CG41" s="1324"/>
      <c r="CH41" s="1324"/>
      <c r="CI41" s="1324"/>
      <c r="CJ41" s="1324"/>
      <c r="CK41" s="1324"/>
      <c r="CL41" s="1324"/>
      <c r="CM41" s="1324"/>
      <c r="CN41" s="1324"/>
      <c r="CO41" s="1324"/>
      <c r="CP41" s="1324"/>
      <c r="CQ41" s="1324"/>
      <c r="CR41" s="1324"/>
      <c r="CS41" s="1324"/>
      <c r="CT41" s="1324"/>
      <c r="CU41" s="1324"/>
      <c r="CV41" s="1324"/>
      <c r="CW41" s="1324"/>
      <c r="CX41" s="1324"/>
      <c r="CY41" s="1324"/>
      <c r="CZ41" s="1324"/>
      <c r="DA41" s="1324"/>
      <c r="DB41" s="1324"/>
      <c r="DC41" s="1324"/>
      <c r="DD41" s="1323"/>
    </row>
    <row r="42" spans="2:109" ht="13.5" x14ac:dyDescent="0.15">
      <c r="B42" s="1273"/>
      <c r="G42" s="1310"/>
      <c r="I42" s="1309"/>
      <c r="J42" s="1309"/>
      <c r="K42" s="1309"/>
      <c r="AM42" s="1310"/>
      <c r="AN42" s="1310" t="s">
        <v>600</v>
      </c>
      <c r="AP42" s="1309"/>
      <c r="AQ42" s="1309"/>
      <c r="AR42" s="1309"/>
      <c r="AY42" s="1310"/>
      <c r="BA42" s="1309"/>
      <c r="BB42" s="1309"/>
      <c r="BC42" s="1309"/>
      <c r="BK42" s="1310"/>
      <c r="BM42" s="1309"/>
      <c r="BN42" s="1309"/>
      <c r="BO42" s="1309"/>
      <c r="BW42" s="1310"/>
      <c r="BY42" s="1309"/>
      <c r="BZ42" s="1309"/>
      <c r="CA42" s="1309"/>
      <c r="CI42" s="1310"/>
      <c r="CK42" s="1309"/>
      <c r="CL42" s="1309"/>
      <c r="CM42" s="1309"/>
      <c r="CU42" s="1310"/>
      <c r="CW42" s="1309"/>
      <c r="CX42" s="1309"/>
      <c r="CY42" s="1309"/>
    </row>
    <row r="43" spans="2:109" ht="13.5" customHeight="1" x14ac:dyDescent="0.15">
      <c r="B43" s="1273"/>
      <c r="AN43" s="1308" t="s">
        <v>603</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6"/>
    </row>
    <row r="44" spans="2:109" ht="13.5" x14ac:dyDescent="0.15">
      <c r="B44" s="1273"/>
      <c r="AN44" s="1305"/>
      <c r="AO44" s="1304"/>
      <c r="AP44" s="1304"/>
      <c r="AQ44" s="1304"/>
      <c r="AR44" s="1304"/>
      <c r="AS44" s="1304"/>
      <c r="AT44" s="1304"/>
      <c r="AU44" s="1304"/>
      <c r="AV44" s="1304"/>
      <c r="AW44" s="1304"/>
      <c r="AX44" s="1304"/>
      <c r="AY44" s="1304"/>
      <c r="AZ44" s="1304"/>
      <c r="BA44" s="1304"/>
      <c r="BB44" s="1304"/>
      <c r="BC44" s="1304"/>
      <c r="BD44" s="1304"/>
      <c r="BE44" s="1304"/>
      <c r="BF44" s="1304"/>
      <c r="BG44" s="1304"/>
      <c r="BH44" s="1304"/>
      <c r="BI44" s="1304"/>
      <c r="BJ44" s="1304"/>
      <c r="BK44" s="1304"/>
      <c r="BL44" s="1304"/>
      <c r="BM44" s="1304"/>
      <c r="BN44" s="1304"/>
      <c r="BO44" s="1304"/>
      <c r="BP44" s="1304"/>
      <c r="BQ44" s="1304"/>
      <c r="BR44" s="1304"/>
      <c r="BS44" s="1304"/>
      <c r="BT44" s="1304"/>
      <c r="BU44" s="1304"/>
      <c r="BV44" s="1304"/>
      <c r="BW44" s="1304"/>
      <c r="BX44" s="1304"/>
      <c r="BY44" s="1304"/>
      <c r="BZ44" s="1304"/>
      <c r="CA44" s="1304"/>
      <c r="CB44" s="1304"/>
      <c r="CC44" s="1304"/>
      <c r="CD44" s="1304"/>
      <c r="CE44" s="1304"/>
      <c r="CF44" s="1304"/>
      <c r="CG44" s="1304"/>
      <c r="CH44" s="1304"/>
      <c r="CI44" s="1304"/>
      <c r="CJ44" s="1304"/>
      <c r="CK44" s="1304"/>
      <c r="CL44" s="1304"/>
      <c r="CM44" s="1304"/>
      <c r="CN44" s="1304"/>
      <c r="CO44" s="1304"/>
      <c r="CP44" s="1304"/>
      <c r="CQ44" s="1304"/>
      <c r="CR44" s="1304"/>
      <c r="CS44" s="1304"/>
      <c r="CT44" s="1304"/>
      <c r="CU44" s="1304"/>
      <c r="CV44" s="1304"/>
      <c r="CW44" s="1304"/>
      <c r="CX44" s="1304"/>
      <c r="CY44" s="1304"/>
      <c r="CZ44" s="1304"/>
      <c r="DA44" s="1304"/>
      <c r="DB44" s="1304"/>
      <c r="DC44" s="1303"/>
    </row>
    <row r="45" spans="2:109" ht="13.5" x14ac:dyDescent="0.15">
      <c r="B45" s="1273"/>
      <c r="AN45" s="1305"/>
      <c r="AO45" s="1304"/>
      <c r="AP45" s="1304"/>
      <c r="AQ45" s="1304"/>
      <c r="AR45" s="1304"/>
      <c r="AS45" s="1304"/>
      <c r="AT45" s="1304"/>
      <c r="AU45" s="1304"/>
      <c r="AV45" s="1304"/>
      <c r="AW45" s="1304"/>
      <c r="AX45" s="1304"/>
      <c r="AY45" s="1304"/>
      <c r="AZ45" s="1304"/>
      <c r="BA45" s="1304"/>
      <c r="BB45" s="1304"/>
      <c r="BC45" s="1304"/>
      <c r="BD45" s="1304"/>
      <c r="BE45" s="1304"/>
      <c r="BF45" s="1304"/>
      <c r="BG45" s="1304"/>
      <c r="BH45" s="1304"/>
      <c r="BI45" s="1304"/>
      <c r="BJ45" s="1304"/>
      <c r="BK45" s="1304"/>
      <c r="BL45" s="1304"/>
      <c r="BM45" s="1304"/>
      <c r="BN45" s="1304"/>
      <c r="BO45" s="1304"/>
      <c r="BP45" s="1304"/>
      <c r="BQ45" s="1304"/>
      <c r="BR45" s="1304"/>
      <c r="BS45" s="1304"/>
      <c r="BT45" s="1304"/>
      <c r="BU45" s="1304"/>
      <c r="BV45" s="1304"/>
      <c r="BW45" s="1304"/>
      <c r="BX45" s="1304"/>
      <c r="BY45" s="1304"/>
      <c r="BZ45" s="1304"/>
      <c r="CA45" s="1304"/>
      <c r="CB45" s="1304"/>
      <c r="CC45" s="1304"/>
      <c r="CD45" s="1304"/>
      <c r="CE45" s="1304"/>
      <c r="CF45" s="1304"/>
      <c r="CG45" s="1304"/>
      <c r="CH45" s="1304"/>
      <c r="CI45" s="1304"/>
      <c r="CJ45" s="1304"/>
      <c r="CK45" s="1304"/>
      <c r="CL45" s="1304"/>
      <c r="CM45" s="1304"/>
      <c r="CN45" s="1304"/>
      <c r="CO45" s="1304"/>
      <c r="CP45" s="1304"/>
      <c r="CQ45" s="1304"/>
      <c r="CR45" s="1304"/>
      <c r="CS45" s="1304"/>
      <c r="CT45" s="1304"/>
      <c r="CU45" s="1304"/>
      <c r="CV45" s="1304"/>
      <c r="CW45" s="1304"/>
      <c r="CX45" s="1304"/>
      <c r="CY45" s="1304"/>
      <c r="CZ45" s="1304"/>
      <c r="DA45" s="1304"/>
      <c r="DB45" s="1304"/>
      <c r="DC45" s="1303"/>
    </row>
    <row r="46" spans="2:109" ht="13.5" x14ac:dyDescent="0.15">
      <c r="B46" s="1273"/>
      <c r="AN46" s="1305"/>
      <c r="AO46" s="1304"/>
      <c r="AP46" s="1304"/>
      <c r="AQ46" s="1304"/>
      <c r="AR46" s="1304"/>
      <c r="AS46" s="1304"/>
      <c r="AT46" s="1304"/>
      <c r="AU46" s="1304"/>
      <c r="AV46" s="1304"/>
      <c r="AW46" s="1304"/>
      <c r="AX46" s="1304"/>
      <c r="AY46" s="1304"/>
      <c r="AZ46" s="1304"/>
      <c r="BA46" s="1304"/>
      <c r="BB46" s="1304"/>
      <c r="BC46" s="1304"/>
      <c r="BD46" s="1304"/>
      <c r="BE46" s="1304"/>
      <c r="BF46" s="1304"/>
      <c r="BG46" s="1304"/>
      <c r="BH46" s="1304"/>
      <c r="BI46" s="1304"/>
      <c r="BJ46" s="1304"/>
      <c r="BK46" s="1304"/>
      <c r="BL46" s="1304"/>
      <c r="BM46" s="1304"/>
      <c r="BN46" s="1304"/>
      <c r="BO46" s="1304"/>
      <c r="BP46" s="1304"/>
      <c r="BQ46" s="1304"/>
      <c r="BR46" s="1304"/>
      <c r="BS46" s="1304"/>
      <c r="BT46" s="1304"/>
      <c r="BU46" s="1304"/>
      <c r="BV46" s="1304"/>
      <c r="BW46" s="1304"/>
      <c r="BX46" s="1304"/>
      <c r="BY46" s="1304"/>
      <c r="BZ46" s="1304"/>
      <c r="CA46" s="1304"/>
      <c r="CB46" s="1304"/>
      <c r="CC46" s="1304"/>
      <c r="CD46" s="1304"/>
      <c r="CE46" s="1304"/>
      <c r="CF46" s="1304"/>
      <c r="CG46" s="1304"/>
      <c r="CH46" s="1304"/>
      <c r="CI46" s="1304"/>
      <c r="CJ46" s="1304"/>
      <c r="CK46" s="1304"/>
      <c r="CL46" s="1304"/>
      <c r="CM46" s="1304"/>
      <c r="CN46" s="1304"/>
      <c r="CO46" s="1304"/>
      <c r="CP46" s="1304"/>
      <c r="CQ46" s="1304"/>
      <c r="CR46" s="1304"/>
      <c r="CS46" s="1304"/>
      <c r="CT46" s="1304"/>
      <c r="CU46" s="1304"/>
      <c r="CV46" s="1304"/>
      <c r="CW46" s="1304"/>
      <c r="CX46" s="1304"/>
      <c r="CY46" s="1304"/>
      <c r="CZ46" s="1304"/>
      <c r="DA46" s="1304"/>
      <c r="DB46" s="1304"/>
      <c r="DC46" s="1303"/>
    </row>
    <row r="47" spans="2:109" ht="13.5" x14ac:dyDescent="0.15">
      <c r="B47" s="1273"/>
      <c r="AN47" s="1302"/>
      <c r="AO47" s="1301"/>
      <c r="AP47" s="1301"/>
      <c r="AQ47" s="1301"/>
      <c r="AR47" s="1301"/>
      <c r="AS47" s="1301"/>
      <c r="AT47" s="1301"/>
      <c r="AU47" s="1301"/>
      <c r="AV47" s="1301"/>
      <c r="AW47" s="1301"/>
      <c r="AX47" s="1301"/>
      <c r="AY47" s="1301"/>
      <c r="AZ47" s="1301"/>
      <c r="BA47" s="1301"/>
      <c r="BB47" s="1301"/>
      <c r="BC47" s="1301"/>
      <c r="BD47" s="1301"/>
      <c r="BE47" s="1301"/>
      <c r="BF47" s="1301"/>
      <c r="BG47" s="1301"/>
      <c r="BH47" s="1301"/>
      <c r="BI47" s="1301"/>
      <c r="BJ47" s="1301"/>
      <c r="BK47" s="1301"/>
      <c r="BL47" s="1301"/>
      <c r="BM47" s="1301"/>
      <c r="BN47" s="1301"/>
      <c r="BO47" s="1301"/>
      <c r="BP47" s="1301"/>
      <c r="BQ47" s="1301"/>
      <c r="BR47" s="1301"/>
      <c r="BS47" s="1301"/>
      <c r="BT47" s="1301"/>
      <c r="BU47" s="1301"/>
      <c r="BV47" s="1301"/>
      <c r="BW47" s="1301"/>
      <c r="BX47" s="1301"/>
      <c r="BY47" s="1301"/>
      <c r="BZ47" s="1301"/>
      <c r="CA47" s="1301"/>
      <c r="CB47" s="1301"/>
      <c r="CC47" s="1301"/>
      <c r="CD47" s="1301"/>
      <c r="CE47" s="1301"/>
      <c r="CF47" s="1301"/>
      <c r="CG47" s="1301"/>
      <c r="CH47" s="1301"/>
      <c r="CI47" s="1301"/>
      <c r="CJ47" s="1301"/>
      <c r="CK47" s="1301"/>
      <c r="CL47" s="1301"/>
      <c r="CM47" s="1301"/>
      <c r="CN47" s="1301"/>
      <c r="CO47" s="1301"/>
      <c r="CP47" s="1301"/>
      <c r="CQ47" s="1301"/>
      <c r="CR47" s="1301"/>
      <c r="CS47" s="1301"/>
      <c r="CT47" s="1301"/>
      <c r="CU47" s="1301"/>
      <c r="CV47" s="1301"/>
      <c r="CW47" s="1301"/>
      <c r="CX47" s="1301"/>
      <c r="CY47" s="1301"/>
      <c r="CZ47" s="1301"/>
      <c r="DA47" s="1301"/>
      <c r="DB47" s="1301"/>
      <c r="DC47" s="1300"/>
    </row>
    <row r="48" spans="2:109" ht="13.5" x14ac:dyDescent="0.15">
      <c r="B48" s="1273"/>
      <c r="H48" s="1287"/>
      <c r="I48" s="1287"/>
      <c r="J48" s="1287"/>
      <c r="AN48" s="1287"/>
      <c r="AO48" s="1287"/>
      <c r="AP48" s="1287"/>
      <c r="AZ48" s="1287"/>
      <c r="BA48" s="1287"/>
      <c r="BB48" s="1287"/>
      <c r="BL48" s="1287"/>
      <c r="BM48" s="1287"/>
      <c r="BN48" s="1287"/>
      <c r="BX48" s="1287"/>
      <c r="BY48" s="1287"/>
      <c r="BZ48" s="1287"/>
      <c r="CJ48" s="1287"/>
      <c r="CK48" s="1287"/>
      <c r="CL48" s="1287"/>
      <c r="CV48" s="1287"/>
      <c r="CW48" s="1287"/>
      <c r="CX48" s="1287"/>
    </row>
    <row r="49" spans="1:109" ht="13.5" x14ac:dyDescent="0.15">
      <c r="B49" s="1273"/>
      <c r="AN49" s="1272" t="s">
        <v>598</v>
      </c>
    </row>
    <row r="50" spans="1:109" ht="13.5" x14ac:dyDescent="0.15">
      <c r="B50" s="1273"/>
      <c r="G50" s="1285"/>
      <c r="H50" s="1285"/>
      <c r="I50" s="1285"/>
      <c r="J50" s="1285"/>
      <c r="K50" s="1294"/>
      <c r="L50" s="1294"/>
      <c r="M50" s="1293"/>
      <c r="N50" s="1293"/>
      <c r="AN50" s="1292"/>
      <c r="AO50" s="1291"/>
      <c r="AP50" s="1291"/>
      <c r="AQ50" s="1291"/>
      <c r="AR50" s="1291"/>
      <c r="AS50" s="1291"/>
      <c r="AT50" s="1291"/>
      <c r="AU50" s="1291"/>
      <c r="AV50" s="1291"/>
      <c r="AW50" s="1291"/>
      <c r="AX50" s="1291"/>
      <c r="AY50" s="1291"/>
      <c r="AZ50" s="1291"/>
      <c r="BA50" s="1291"/>
      <c r="BB50" s="1291"/>
      <c r="BC50" s="1291"/>
      <c r="BD50" s="1291"/>
      <c r="BE50" s="1291"/>
      <c r="BF50" s="1291"/>
      <c r="BG50" s="1291"/>
      <c r="BH50" s="1291"/>
      <c r="BI50" s="1291"/>
      <c r="BJ50" s="1291"/>
      <c r="BK50" s="1291"/>
      <c r="BL50" s="1291"/>
      <c r="BM50" s="1291"/>
      <c r="BN50" s="1291"/>
      <c r="BO50" s="1290"/>
      <c r="BP50" s="1282" t="s">
        <v>548</v>
      </c>
      <c r="BQ50" s="1282"/>
      <c r="BR50" s="1282"/>
      <c r="BS50" s="1282"/>
      <c r="BT50" s="1282"/>
      <c r="BU50" s="1282"/>
      <c r="BV50" s="1282"/>
      <c r="BW50" s="1282"/>
      <c r="BX50" s="1282" t="s">
        <v>549</v>
      </c>
      <c r="BY50" s="1282"/>
      <c r="BZ50" s="1282"/>
      <c r="CA50" s="1282"/>
      <c r="CB50" s="1282"/>
      <c r="CC50" s="1282"/>
      <c r="CD50" s="1282"/>
      <c r="CE50" s="1282"/>
      <c r="CF50" s="1282" t="s">
        <v>550</v>
      </c>
      <c r="CG50" s="1282"/>
      <c r="CH50" s="1282"/>
      <c r="CI50" s="1282"/>
      <c r="CJ50" s="1282"/>
      <c r="CK50" s="1282"/>
      <c r="CL50" s="1282"/>
      <c r="CM50" s="1282"/>
      <c r="CN50" s="1282" t="s">
        <v>551</v>
      </c>
      <c r="CO50" s="1282"/>
      <c r="CP50" s="1282"/>
      <c r="CQ50" s="1282"/>
      <c r="CR50" s="1282"/>
      <c r="CS50" s="1282"/>
      <c r="CT50" s="1282"/>
      <c r="CU50" s="1282"/>
      <c r="CV50" s="1282" t="s">
        <v>552</v>
      </c>
      <c r="CW50" s="1282"/>
      <c r="CX50" s="1282"/>
      <c r="CY50" s="1282"/>
      <c r="CZ50" s="1282"/>
      <c r="DA50" s="1282"/>
      <c r="DB50" s="1282"/>
      <c r="DC50" s="1282"/>
    </row>
    <row r="51" spans="1:109" ht="13.5" customHeight="1" x14ac:dyDescent="0.15">
      <c r="B51" s="1273"/>
      <c r="G51" s="1289"/>
      <c r="H51" s="1289"/>
      <c r="I51" s="1322"/>
      <c r="J51" s="1322"/>
      <c r="K51" s="1288"/>
      <c r="L51" s="1288"/>
      <c r="M51" s="1288"/>
      <c r="N51" s="1288"/>
      <c r="AM51" s="1287"/>
      <c r="AN51" s="1281" t="s">
        <v>597</v>
      </c>
      <c r="AO51" s="1281"/>
      <c r="AP51" s="1281"/>
      <c r="AQ51" s="1281"/>
      <c r="AR51" s="1281"/>
      <c r="AS51" s="1281"/>
      <c r="AT51" s="1281"/>
      <c r="AU51" s="1281"/>
      <c r="AV51" s="1281"/>
      <c r="AW51" s="1281"/>
      <c r="AX51" s="1281"/>
      <c r="AY51" s="1281"/>
      <c r="AZ51" s="1281"/>
      <c r="BA51" s="1281"/>
      <c r="BB51" s="1281" t="s">
        <v>595</v>
      </c>
      <c r="BC51" s="1281"/>
      <c r="BD51" s="1281"/>
      <c r="BE51" s="1281"/>
      <c r="BF51" s="1281"/>
      <c r="BG51" s="1281"/>
      <c r="BH51" s="1281"/>
      <c r="BI51" s="1281"/>
      <c r="BJ51" s="1281"/>
      <c r="BK51" s="1281"/>
      <c r="BL51" s="1281"/>
      <c r="BM51" s="1281"/>
      <c r="BN51" s="1281"/>
      <c r="BO51" s="1281"/>
      <c r="BP51" s="1280"/>
      <c r="BQ51" s="1280"/>
      <c r="BR51" s="1280"/>
      <c r="BS51" s="1280"/>
      <c r="BT51" s="1280"/>
      <c r="BU51" s="1280"/>
      <c r="BV51" s="1280"/>
      <c r="BW51" s="1280"/>
      <c r="BX51" s="1280"/>
      <c r="BY51" s="1280"/>
      <c r="BZ51" s="1280"/>
      <c r="CA51" s="1280"/>
      <c r="CB51" s="1280"/>
      <c r="CC51" s="1280"/>
      <c r="CD51" s="1280"/>
      <c r="CE51" s="1280"/>
      <c r="CF51" s="1280"/>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ht="13.5" x14ac:dyDescent="0.15">
      <c r="B52" s="1273"/>
      <c r="G52" s="1289"/>
      <c r="H52" s="1289"/>
      <c r="I52" s="1322"/>
      <c r="J52" s="1322"/>
      <c r="K52" s="1288"/>
      <c r="L52" s="1288"/>
      <c r="M52" s="1288"/>
      <c r="N52" s="1288"/>
      <c r="AM52" s="1287"/>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ht="13.5" x14ac:dyDescent="0.15">
      <c r="A53" s="1309"/>
      <c r="B53" s="1273"/>
      <c r="G53" s="1289"/>
      <c r="H53" s="1289"/>
      <c r="I53" s="1285"/>
      <c r="J53" s="1285"/>
      <c r="K53" s="1288"/>
      <c r="L53" s="1288"/>
      <c r="M53" s="1288"/>
      <c r="N53" s="1288"/>
      <c r="AM53" s="1287"/>
      <c r="AN53" s="1281"/>
      <c r="AO53" s="1281"/>
      <c r="AP53" s="1281"/>
      <c r="AQ53" s="1281"/>
      <c r="AR53" s="1281"/>
      <c r="AS53" s="1281"/>
      <c r="AT53" s="1281"/>
      <c r="AU53" s="1281"/>
      <c r="AV53" s="1281"/>
      <c r="AW53" s="1281"/>
      <c r="AX53" s="1281"/>
      <c r="AY53" s="1281"/>
      <c r="AZ53" s="1281"/>
      <c r="BA53" s="1281"/>
      <c r="BB53" s="1281" t="s">
        <v>602</v>
      </c>
      <c r="BC53" s="1281"/>
      <c r="BD53" s="1281"/>
      <c r="BE53" s="1281"/>
      <c r="BF53" s="1281"/>
      <c r="BG53" s="1281"/>
      <c r="BH53" s="1281"/>
      <c r="BI53" s="1281"/>
      <c r="BJ53" s="1281"/>
      <c r="BK53" s="1281"/>
      <c r="BL53" s="1281"/>
      <c r="BM53" s="1281"/>
      <c r="BN53" s="1281"/>
      <c r="BO53" s="1281"/>
      <c r="BP53" s="1280">
        <v>66.2</v>
      </c>
      <c r="BQ53" s="1280"/>
      <c r="BR53" s="1280"/>
      <c r="BS53" s="1280"/>
      <c r="BT53" s="1280"/>
      <c r="BU53" s="1280"/>
      <c r="BV53" s="1280"/>
      <c r="BW53" s="1280"/>
      <c r="BX53" s="1280">
        <v>66.7</v>
      </c>
      <c r="BY53" s="1280"/>
      <c r="BZ53" s="1280"/>
      <c r="CA53" s="1280"/>
      <c r="CB53" s="1280"/>
      <c r="CC53" s="1280"/>
      <c r="CD53" s="1280"/>
      <c r="CE53" s="1280"/>
      <c r="CF53" s="1280">
        <v>66.7</v>
      </c>
      <c r="CG53" s="1280"/>
      <c r="CH53" s="1280"/>
      <c r="CI53" s="1280"/>
      <c r="CJ53" s="1280"/>
      <c r="CK53" s="1280"/>
      <c r="CL53" s="1280"/>
      <c r="CM53" s="1280"/>
      <c r="CN53" s="1280">
        <v>67.3</v>
      </c>
      <c r="CO53" s="1280"/>
      <c r="CP53" s="1280"/>
      <c r="CQ53" s="1280"/>
      <c r="CR53" s="1280"/>
      <c r="CS53" s="1280"/>
      <c r="CT53" s="1280"/>
      <c r="CU53" s="1280"/>
      <c r="CV53" s="1280">
        <v>66.400000000000006</v>
      </c>
      <c r="CW53" s="1280"/>
      <c r="CX53" s="1280"/>
      <c r="CY53" s="1280"/>
      <c r="CZ53" s="1280"/>
      <c r="DA53" s="1280"/>
      <c r="DB53" s="1280"/>
      <c r="DC53" s="1280"/>
    </row>
    <row r="54" spans="1:109" ht="13.5" x14ac:dyDescent="0.15">
      <c r="A54" s="1309"/>
      <c r="B54" s="1273"/>
      <c r="G54" s="1289"/>
      <c r="H54" s="1289"/>
      <c r="I54" s="1285"/>
      <c r="J54" s="1285"/>
      <c r="K54" s="1288"/>
      <c r="L54" s="1288"/>
      <c r="M54" s="1288"/>
      <c r="N54" s="1288"/>
      <c r="AM54" s="1287"/>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ht="13.5" x14ac:dyDescent="0.15">
      <c r="A55" s="1309"/>
      <c r="B55" s="1273"/>
      <c r="G55" s="1285"/>
      <c r="H55" s="1285"/>
      <c r="I55" s="1285"/>
      <c r="J55" s="1285"/>
      <c r="K55" s="1288"/>
      <c r="L55" s="1288"/>
      <c r="M55" s="1288"/>
      <c r="N55" s="1288"/>
      <c r="AN55" s="1282" t="s">
        <v>596</v>
      </c>
      <c r="AO55" s="1282"/>
      <c r="AP55" s="1282"/>
      <c r="AQ55" s="1282"/>
      <c r="AR55" s="1282"/>
      <c r="AS55" s="1282"/>
      <c r="AT55" s="1282"/>
      <c r="AU55" s="1282"/>
      <c r="AV55" s="1282"/>
      <c r="AW55" s="1282"/>
      <c r="AX55" s="1282"/>
      <c r="AY55" s="1282"/>
      <c r="AZ55" s="1282"/>
      <c r="BA55" s="1282"/>
      <c r="BB55" s="1281" t="s">
        <v>595</v>
      </c>
      <c r="BC55" s="1281"/>
      <c r="BD55" s="1281"/>
      <c r="BE55" s="1281"/>
      <c r="BF55" s="1281"/>
      <c r="BG55" s="1281"/>
      <c r="BH55" s="1281"/>
      <c r="BI55" s="1281"/>
      <c r="BJ55" s="1281"/>
      <c r="BK55" s="1281"/>
      <c r="BL55" s="1281"/>
      <c r="BM55" s="1281"/>
      <c r="BN55" s="1281"/>
      <c r="BO55" s="1281"/>
      <c r="BP55" s="1280">
        <v>6.5</v>
      </c>
      <c r="BQ55" s="1280"/>
      <c r="BR55" s="1280"/>
      <c r="BS55" s="1280"/>
      <c r="BT55" s="1280"/>
      <c r="BU55" s="1280"/>
      <c r="BV55" s="1280"/>
      <c r="BW55" s="1280"/>
      <c r="BX55" s="1280">
        <v>5.8</v>
      </c>
      <c r="BY55" s="1280"/>
      <c r="BZ55" s="1280"/>
      <c r="CA55" s="1280"/>
      <c r="CB55" s="1280"/>
      <c r="CC55" s="1280"/>
      <c r="CD55" s="1280"/>
      <c r="CE55" s="1280"/>
      <c r="CF55" s="1280">
        <v>2.7</v>
      </c>
      <c r="CG55" s="1280"/>
      <c r="CH55" s="1280"/>
      <c r="CI55" s="1280"/>
      <c r="CJ55" s="1280"/>
      <c r="CK55" s="1280"/>
      <c r="CL55" s="1280"/>
      <c r="CM55" s="1280"/>
      <c r="CN55" s="1280">
        <v>0.5</v>
      </c>
      <c r="CO55" s="1280"/>
      <c r="CP55" s="1280"/>
      <c r="CQ55" s="1280"/>
      <c r="CR55" s="1280"/>
      <c r="CS55" s="1280"/>
      <c r="CT55" s="1280"/>
      <c r="CU55" s="1280"/>
      <c r="CV55" s="1280">
        <v>5.9</v>
      </c>
      <c r="CW55" s="1280"/>
      <c r="CX55" s="1280"/>
      <c r="CY55" s="1280"/>
      <c r="CZ55" s="1280"/>
      <c r="DA55" s="1280"/>
      <c r="DB55" s="1280"/>
      <c r="DC55" s="1280"/>
    </row>
    <row r="56" spans="1:109" ht="13.5" x14ac:dyDescent="0.15">
      <c r="A56" s="1309"/>
      <c r="B56" s="1273"/>
      <c r="G56" s="1285"/>
      <c r="H56" s="1285"/>
      <c r="I56" s="1285"/>
      <c r="J56" s="1285"/>
      <c r="K56" s="1288"/>
      <c r="L56" s="1288"/>
      <c r="M56" s="1288"/>
      <c r="N56" s="1288"/>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1309" customFormat="1" ht="13.5" x14ac:dyDescent="0.15">
      <c r="B57" s="1315"/>
      <c r="G57" s="1285"/>
      <c r="H57" s="1285"/>
      <c r="I57" s="1284"/>
      <c r="J57" s="1284"/>
      <c r="K57" s="1288"/>
      <c r="L57" s="1288"/>
      <c r="M57" s="1288"/>
      <c r="N57" s="1288"/>
      <c r="AM57" s="1272"/>
      <c r="AN57" s="1282"/>
      <c r="AO57" s="1282"/>
      <c r="AP57" s="1282"/>
      <c r="AQ57" s="1282"/>
      <c r="AR57" s="1282"/>
      <c r="AS57" s="1282"/>
      <c r="AT57" s="1282"/>
      <c r="AU57" s="1282"/>
      <c r="AV57" s="1282"/>
      <c r="AW57" s="1282"/>
      <c r="AX57" s="1282"/>
      <c r="AY57" s="1282"/>
      <c r="AZ57" s="1282"/>
      <c r="BA57" s="1282"/>
      <c r="BB57" s="1281" t="s">
        <v>602</v>
      </c>
      <c r="BC57" s="1281"/>
      <c r="BD57" s="1281"/>
      <c r="BE57" s="1281"/>
      <c r="BF57" s="1281"/>
      <c r="BG57" s="1281"/>
      <c r="BH57" s="1281"/>
      <c r="BI57" s="1281"/>
      <c r="BJ57" s="1281"/>
      <c r="BK57" s="1281"/>
      <c r="BL57" s="1281"/>
      <c r="BM57" s="1281"/>
      <c r="BN57" s="1281"/>
      <c r="BO57" s="1281"/>
      <c r="BP57" s="1280">
        <v>57.2</v>
      </c>
      <c r="BQ57" s="1280"/>
      <c r="BR57" s="1280"/>
      <c r="BS57" s="1280"/>
      <c r="BT57" s="1280"/>
      <c r="BU57" s="1280"/>
      <c r="BV57" s="1280"/>
      <c r="BW57" s="1280"/>
      <c r="BX57" s="1280">
        <v>58.6</v>
      </c>
      <c r="BY57" s="1280"/>
      <c r="BZ57" s="1280"/>
      <c r="CA57" s="1280"/>
      <c r="CB57" s="1280"/>
      <c r="CC57" s="1280"/>
      <c r="CD57" s="1280"/>
      <c r="CE57" s="1280"/>
      <c r="CF57" s="1280">
        <v>60.2</v>
      </c>
      <c r="CG57" s="1280"/>
      <c r="CH57" s="1280"/>
      <c r="CI57" s="1280"/>
      <c r="CJ57" s="1280"/>
      <c r="CK57" s="1280"/>
      <c r="CL57" s="1280"/>
      <c r="CM57" s="1280"/>
      <c r="CN57" s="1280">
        <v>60.4</v>
      </c>
      <c r="CO57" s="1280"/>
      <c r="CP57" s="1280"/>
      <c r="CQ57" s="1280"/>
      <c r="CR57" s="1280"/>
      <c r="CS57" s="1280"/>
      <c r="CT57" s="1280"/>
      <c r="CU57" s="1280"/>
      <c r="CV57" s="1280">
        <v>61.9</v>
      </c>
      <c r="CW57" s="1280"/>
      <c r="CX57" s="1280"/>
      <c r="CY57" s="1280"/>
      <c r="CZ57" s="1280"/>
      <c r="DA57" s="1280"/>
      <c r="DB57" s="1280"/>
      <c r="DC57" s="1280"/>
      <c r="DD57" s="1320"/>
      <c r="DE57" s="1315"/>
    </row>
    <row r="58" spans="1:109" s="1309" customFormat="1" ht="13.5" x14ac:dyDescent="0.15">
      <c r="A58" s="1272"/>
      <c r="B58" s="1315"/>
      <c r="G58" s="1285"/>
      <c r="H58" s="1285"/>
      <c r="I58" s="1284"/>
      <c r="J58" s="1284"/>
      <c r="K58" s="1288"/>
      <c r="L58" s="1288"/>
      <c r="M58" s="1288"/>
      <c r="N58" s="1288"/>
      <c r="AM58" s="1272"/>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1320"/>
      <c r="DE58" s="1315"/>
    </row>
    <row r="59" spans="1:109" s="1309" customFormat="1" ht="13.5" x14ac:dyDescent="0.15">
      <c r="A59" s="1272"/>
      <c r="B59" s="1315"/>
      <c r="K59" s="1321"/>
      <c r="L59" s="1321"/>
      <c r="M59" s="1321"/>
      <c r="N59" s="1321"/>
      <c r="AQ59" s="1321"/>
      <c r="AR59" s="1321"/>
      <c r="AS59" s="1321"/>
      <c r="AT59" s="1321"/>
      <c r="BC59" s="1321"/>
      <c r="BD59" s="1321"/>
      <c r="BE59" s="1321"/>
      <c r="BF59" s="1321"/>
      <c r="BO59" s="1321"/>
      <c r="BP59" s="1321"/>
      <c r="BQ59" s="1321"/>
      <c r="BR59" s="1321"/>
      <c r="CA59" s="1321"/>
      <c r="CB59" s="1321"/>
      <c r="CC59" s="1321"/>
      <c r="CD59" s="1321"/>
      <c r="CM59" s="1321"/>
      <c r="CN59" s="1321"/>
      <c r="CO59" s="1321"/>
      <c r="CP59" s="1321"/>
      <c r="CY59" s="1321"/>
      <c r="CZ59" s="1321"/>
      <c r="DA59" s="1321"/>
      <c r="DB59" s="1321"/>
      <c r="DC59" s="1321"/>
      <c r="DD59" s="1320"/>
      <c r="DE59" s="1315"/>
    </row>
    <row r="60" spans="1:109" s="1309" customFormat="1" ht="13.5" x14ac:dyDescent="0.15">
      <c r="A60" s="1272"/>
      <c r="B60" s="1315"/>
      <c r="K60" s="1321"/>
      <c r="L60" s="1321"/>
      <c r="M60" s="1321"/>
      <c r="N60" s="1321"/>
      <c r="AQ60" s="1321"/>
      <c r="AR60" s="1321"/>
      <c r="AS60" s="1321"/>
      <c r="AT60" s="1321"/>
      <c r="BC60" s="1321"/>
      <c r="BD60" s="1321"/>
      <c r="BE60" s="1321"/>
      <c r="BF60" s="1321"/>
      <c r="BO60" s="1321"/>
      <c r="BP60" s="1321"/>
      <c r="BQ60" s="1321"/>
      <c r="BR60" s="1321"/>
      <c r="CA60" s="1321"/>
      <c r="CB60" s="1321"/>
      <c r="CC60" s="1321"/>
      <c r="CD60" s="1321"/>
      <c r="CM60" s="1321"/>
      <c r="CN60" s="1321"/>
      <c r="CO60" s="1321"/>
      <c r="CP60" s="1321"/>
      <c r="CY60" s="1321"/>
      <c r="CZ60" s="1321"/>
      <c r="DA60" s="1321"/>
      <c r="DB60" s="1321"/>
      <c r="DC60" s="1321"/>
      <c r="DD60" s="1320"/>
      <c r="DE60" s="1315"/>
    </row>
    <row r="61" spans="1:109" s="1309" customFormat="1" ht="13.5" x14ac:dyDescent="0.15">
      <c r="A61" s="1272"/>
      <c r="B61" s="1319"/>
      <c r="C61" s="1318"/>
      <c r="D61" s="1318"/>
      <c r="E61" s="1318"/>
      <c r="F61" s="1318"/>
      <c r="G61" s="1318"/>
      <c r="H61" s="1318"/>
      <c r="I61" s="1318"/>
      <c r="J61" s="1318"/>
      <c r="K61" s="1318"/>
      <c r="L61" s="1318"/>
      <c r="M61" s="1317"/>
      <c r="N61" s="1317"/>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7"/>
      <c r="AT61" s="1317"/>
      <c r="AU61" s="1318"/>
      <c r="AV61" s="1318"/>
      <c r="AW61" s="1318"/>
      <c r="AX61" s="1318"/>
      <c r="AY61" s="1318"/>
      <c r="AZ61" s="1318"/>
      <c r="BA61" s="1318"/>
      <c r="BB61" s="1318"/>
      <c r="BC61" s="1318"/>
      <c r="BD61" s="1318"/>
      <c r="BE61" s="1317"/>
      <c r="BF61" s="1317"/>
      <c r="BG61" s="1318"/>
      <c r="BH61" s="1318"/>
      <c r="BI61" s="1318"/>
      <c r="BJ61" s="1318"/>
      <c r="BK61" s="1318"/>
      <c r="BL61" s="1318"/>
      <c r="BM61" s="1318"/>
      <c r="BN61" s="1318"/>
      <c r="BO61" s="1318"/>
      <c r="BP61" s="1318"/>
      <c r="BQ61" s="1317"/>
      <c r="BR61" s="1317"/>
      <c r="BS61" s="1318"/>
      <c r="BT61" s="1318"/>
      <c r="BU61" s="1318"/>
      <c r="BV61" s="1318"/>
      <c r="BW61" s="1318"/>
      <c r="BX61" s="1318"/>
      <c r="BY61" s="1318"/>
      <c r="BZ61" s="1318"/>
      <c r="CA61" s="1318"/>
      <c r="CB61" s="1318"/>
      <c r="CC61" s="1317"/>
      <c r="CD61" s="1317"/>
      <c r="CE61" s="1318"/>
      <c r="CF61" s="1318"/>
      <c r="CG61" s="1318"/>
      <c r="CH61" s="1318"/>
      <c r="CI61" s="1318"/>
      <c r="CJ61" s="1318"/>
      <c r="CK61" s="1318"/>
      <c r="CL61" s="1318"/>
      <c r="CM61" s="1318"/>
      <c r="CN61" s="1318"/>
      <c r="CO61" s="1317"/>
      <c r="CP61" s="1317"/>
      <c r="CQ61" s="1318"/>
      <c r="CR61" s="1318"/>
      <c r="CS61" s="1318"/>
      <c r="CT61" s="1318"/>
      <c r="CU61" s="1318"/>
      <c r="CV61" s="1318"/>
      <c r="CW61" s="1318"/>
      <c r="CX61" s="1318"/>
      <c r="CY61" s="1318"/>
      <c r="CZ61" s="1318"/>
      <c r="DA61" s="1317"/>
      <c r="DB61" s="1317"/>
      <c r="DC61" s="1317"/>
      <c r="DD61" s="1316"/>
      <c r="DE61" s="1315"/>
    </row>
    <row r="62" spans="1:109" ht="13.5" x14ac:dyDescent="0.15">
      <c r="B62" s="1314"/>
      <c r="C62" s="1314"/>
      <c r="D62" s="1314"/>
      <c r="E62" s="1314"/>
      <c r="F62" s="1314"/>
      <c r="G62" s="1314"/>
      <c r="H62" s="1314"/>
      <c r="I62" s="1314"/>
      <c r="J62" s="1314"/>
      <c r="K62" s="1314"/>
      <c r="L62" s="1314"/>
      <c r="M62" s="1314"/>
      <c r="N62" s="1314"/>
      <c r="O62" s="1314"/>
      <c r="P62" s="1314"/>
      <c r="Q62" s="1314"/>
      <c r="R62" s="1314"/>
      <c r="S62" s="1314"/>
      <c r="T62" s="1314"/>
      <c r="U62" s="1314"/>
      <c r="V62" s="1314"/>
      <c r="W62" s="1314"/>
      <c r="X62" s="1314"/>
      <c r="Y62" s="1314"/>
      <c r="Z62" s="1314"/>
      <c r="AA62" s="1314"/>
      <c r="AB62" s="1314"/>
      <c r="AC62" s="1314"/>
      <c r="AD62" s="1314"/>
      <c r="AE62" s="1314"/>
      <c r="AF62" s="1314"/>
      <c r="AG62" s="1314"/>
      <c r="AH62" s="1314"/>
      <c r="AI62" s="1314"/>
      <c r="AJ62" s="1314"/>
      <c r="AK62" s="1314"/>
      <c r="AL62" s="1314"/>
      <c r="AM62" s="1314"/>
      <c r="AN62" s="1314"/>
      <c r="AO62" s="1314"/>
      <c r="AP62" s="1314"/>
      <c r="AQ62" s="1314"/>
      <c r="AR62" s="1314"/>
      <c r="AS62" s="1314"/>
      <c r="AT62" s="1314"/>
      <c r="AU62" s="1314"/>
      <c r="AV62" s="1314"/>
      <c r="AW62" s="1314"/>
      <c r="AX62" s="1314"/>
      <c r="AY62" s="1314"/>
      <c r="AZ62" s="1314"/>
      <c r="BA62" s="1314"/>
      <c r="BB62" s="1314"/>
      <c r="BC62" s="1314"/>
      <c r="BD62" s="1314"/>
      <c r="BE62" s="1314"/>
      <c r="BF62" s="1314"/>
      <c r="BG62" s="1314"/>
      <c r="BH62" s="1314"/>
      <c r="BI62" s="1314"/>
      <c r="BJ62" s="1314"/>
      <c r="BK62" s="1314"/>
      <c r="BL62" s="1314"/>
      <c r="BM62" s="1314"/>
      <c r="BN62" s="1314"/>
      <c r="BO62" s="1314"/>
      <c r="BP62" s="1314"/>
      <c r="BQ62" s="1314"/>
      <c r="BR62" s="1314"/>
      <c r="BS62" s="1314"/>
      <c r="BT62" s="1314"/>
      <c r="BU62" s="1314"/>
      <c r="BV62" s="1314"/>
      <c r="BW62" s="1314"/>
      <c r="BX62" s="1314"/>
      <c r="BY62" s="1314"/>
      <c r="BZ62" s="1314"/>
      <c r="CA62" s="1314"/>
      <c r="CB62" s="1314"/>
      <c r="CC62" s="1314"/>
      <c r="CD62" s="1314"/>
      <c r="CE62" s="1314"/>
      <c r="CF62" s="1314"/>
      <c r="CG62" s="1314"/>
      <c r="CH62" s="1314"/>
      <c r="CI62" s="1314"/>
      <c r="CJ62" s="1314"/>
      <c r="CK62" s="1314"/>
      <c r="CL62" s="1314"/>
      <c r="CM62" s="1314"/>
      <c r="CN62" s="1314"/>
      <c r="CO62" s="1314"/>
      <c r="CP62" s="1314"/>
      <c r="CQ62" s="1314"/>
      <c r="CR62" s="1314"/>
      <c r="CS62" s="1314"/>
      <c r="CT62" s="1314"/>
      <c r="CU62" s="1314"/>
      <c r="CV62" s="1314"/>
      <c r="CW62" s="1314"/>
      <c r="CX62" s="1314"/>
      <c r="CY62" s="1314"/>
      <c r="CZ62" s="1314"/>
      <c r="DA62" s="1314"/>
      <c r="DB62" s="1314"/>
      <c r="DC62" s="1314"/>
      <c r="DD62" s="1314"/>
      <c r="DE62" s="1272"/>
    </row>
    <row r="63" spans="1:109" ht="17.25" x14ac:dyDescent="0.15">
      <c r="B63" s="1313" t="s">
        <v>601</v>
      </c>
    </row>
    <row r="64" spans="1:109" ht="13.5" x14ac:dyDescent="0.15">
      <c r="B64" s="1273"/>
      <c r="G64" s="1310"/>
      <c r="I64" s="1312"/>
      <c r="J64" s="1312"/>
      <c r="K64" s="1312"/>
      <c r="L64" s="1312"/>
      <c r="M64" s="1312"/>
      <c r="N64" s="1311"/>
      <c r="AM64" s="1310"/>
      <c r="AN64" s="1310" t="s">
        <v>600</v>
      </c>
      <c r="AP64" s="1309"/>
      <c r="AQ64" s="1309"/>
      <c r="AR64" s="1309"/>
      <c r="AY64" s="1310"/>
      <c r="BA64" s="1309"/>
      <c r="BB64" s="1309"/>
      <c r="BC64" s="1309"/>
      <c r="BK64" s="1310"/>
      <c r="BM64" s="1309"/>
      <c r="BN64" s="1309"/>
      <c r="BO64" s="1309"/>
      <c r="BW64" s="1310"/>
      <c r="BY64" s="1309"/>
      <c r="BZ64" s="1309"/>
      <c r="CA64" s="1309"/>
      <c r="CI64" s="1310"/>
      <c r="CK64" s="1309"/>
      <c r="CL64" s="1309"/>
      <c r="CM64" s="1309"/>
      <c r="CU64" s="1310"/>
      <c r="CW64" s="1309"/>
      <c r="CX64" s="1309"/>
      <c r="CY64" s="1309"/>
    </row>
    <row r="65" spans="2:107" ht="13.5" customHeight="1" x14ac:dyDescent="0.15">
      <c r="B65" s="1273"/>
      <c r="AN65" s="1308" t="s">
        <v>599</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6"/>
    </row>
    <row r="66" spans="2:107" ht="13.5" x14ac:dyDescent="0.15">
      <c r="B66" s="1273"/>
      <c r="AN66" s="1305"/>
      <c r="AO66" s="1304"/>
      <c r="AP66" s="1304"/>
      <c r="AQ66" s="1304"/>
      <c r="AR66" s="1304"/>
      <c r="AS66" s="1304"/>
      <c r="AT66" s="1304"/>
      <c r="AU66" s="1304"/>
      <c r="AV66" s="1304"/>
      <c r="AW66" s="1304"/>
      <c r="AX66" s="1304"/>
      <c r="AY66" s="1304"/>
      <c r="AZ66" s="1304"/>
      <c r="BA66" s="1304"/>
      <c r="BB66" s="1304"/>
      <c r="BC66" s="1304"/>
      <c r="BD66" s="1304"/>
      <c r="BE66" s="1304"/>
      <c r="BF66" s="1304"/>
      <c r="BG66" s="1304"/>
      <c r="BH66" s="1304"/>
      <c r="BI66" s="1304"/>
      <c r="BJ66" s="1304"/>
      <c r="BK66" s="1304"/>
      <c r="BL66" s="1304"/>
      <c r="BM66" s="1304"/>
      <c r="BN66" s="1304"/>
      <c r="BO66" s="1304"/>
      <c r="BP66" s="1304"/>
      <c r="BQ66" s="1304"/>
      <c r="BR66" s="1304"/>
      <c r="BS66" s="1304"/>
      <c r="BT66" s="1304"/>
      <c r="BU66" s="1304"/>
      <c r="BV66" s="1304"/>
      <c r="BW66" s="1304"/>
      <c r="BX66" s="1304"/>
      <c r="BY66" s="1304"/>
      <c r="BZ66" s="1304"/>
      <c r="CA66" s="1304"/>
      <c r="CB66" s="1304"/>
      <c r="CC66" s="1304"/>
      <c r="CD66" s="1304"/>
      <c r="CE66" s="1304"/>
      <c r="CF66" s="1304"/>
      <c r="CG66" s="1304"/>
      <c r="CH66" s="1304"/>
      <c r="CI66" s="1304"/>
      <c r="CJ66" s="1304"/>
      <c r="CK66" s="1304"/>
      <c r="CL66" s="1304"/>
      <c r="CM66" s="1304"/>
      <c r="CN66" s="1304"/>
      <c r="CO66" s="1304"/>
      <c r="CP66" s="1304"/>
      <c r="CQ66" s="1304"/>
      <c r="CR66" s="1304"/>
      <c r="CS66" s="1304"/>
      <c r="CT66" s="1304"/>
      <c r="CU66" s="1304"/>
      <c r="CV66" s="1304"/>
      <c r="CW66" s="1304"/>
      <c r="CX66" s="1304"/>
      <c r="CY66" s="1304"/>
      <c r="CZ66" s="1304"/>
      <c r="DA66" s="1304"/>
      <c r="DB66" s="1304"/>
      <c r="DC66" s="1303"/>
    </row>
    <row r="67" spans="2:107" ht="13.5" x14ac:dyDescent="0.15">
      <c r="B67" s="1273"/>
      <c r="AN67" s="1305"/>
      <c r="AO67" s="1304"/>
      <c r="AP67" s="1304"/>
      <c r="AQ67" s="1304"/>
      <c r="AR67" s="1304"/>
      <c r="AS67" s="1304"/>
      <c r="AT67" s="1304"/>
      <c r="AU67" s="1304"/>
      <c r="AV67" s="1304"/>
      <c r="AW67" s="1304"/>
      <c r="AX67" s="1304"/>
      <c r="AY67" s="1304"/>
      <c r="AZ67" s="1304"/>
      <c r="BA67" s="1304"/>
      <c r="BB67" s="1304"/>
      <c r="BC67" s="1304"/>
      <c r="BD67" s="1304"/>
      <c r="BE67" s="1304"/>
      <c r="BF67" s="1304"/>
      <c r="BG67" s="1304"/>
      <c r="BH67" s="1304"/>
      <c r="BI67" s="1304"/>
      <c r="BJ67" s="1304"/>
      <c r="BK67" s="1304"/>
      <c r="BL67" s="1304"/>
      <c r="BM67" s="1304"/>
      <c r="BN67" s="1304"/>
      <c r="BO67" s="1304"/>
      <c r="BP67" s="1304"/>
      <c r="BQ67" s="1304"/>
      <c r="BR67" s="1304"/>
      <c r="BS67" s="1304"/>
      <c r="BT67" s="1304"/>
      <c r="BU67" s="1304"/>
      <c r="BV67" s="1304"/>
      <c r="BW67" s="1304"/>
      <c r="BX67" s="1304"/>
      <c r="BY67" s="1304"/>
      <c r="BZ67" s="1304"/>
      <c r="CA67" s="1304"/>
      <c r="CB67" s="1304"/>
      <c r="CC67" s="1304"/>
      <c r="CD67" s="1304"/>
      <c r="CE67" s="1304"/>
      <c r="CF67" s="1304"/>
      <c r="CG67" s="1304"/>
      <c r="CH67" s="1304"/>
      <c r="CI67" s="1304"/>
      <c r="CJ67" s="1304"/>
      <c r="CK67" s="1304"/>
      <c r="CL67" s="1304"/>
      <c r="CM67" s="1304"/>
      <c r="CN67" s="1304"/>
      <c r="CO67" s="1304"/>
      <c r="CP67" s="1304"/>
      <c r="CQ67" s="1304"/>
      <c r="CR67" s="1304"/>
      <c r="CS67" s="1304"/>
      <c r="CT67" s="1304"/>
      <c r="CU67" s="1304"/>
      <c r="CV67" s="1304"/>
      <c r="CW67" s="1304"/>
      <c r="CX67" s="1304"/>
      <c r="CY67" s="1304"/>
      <c r="CZ67" s="1304"/>
      <c r="DA67" s="1304"/>
      <c r="DB67" s="1304"/>
      <c r="DC67" s="1303"/>
    </row>
    <row r="68" spans="2:107" ht="13.5" x14ac:dyDescent="0.15">
      <c r="B68" s="1273"/>
      <c r="AN68" s="1305"/>
      <c r="AO68" s="1304"/>
      <c r="AP68" s="1304"/>
      <c r="AQ68" s="1304"/>
      <c r="AR68" s="1304"/>
      <c r="AS68" s="1304"/>
      <c r="AT68" s="1304"/>
      <c r="AU68" s="1304"/>
      <c r="AV68" s="1304"/>
      <c r="AW68" s="1304"/>
      <c r="AX68" s="1304"/>
      <c r="AY68" s="1304"/>
      <c r="AZ68" s="1304"/>
      <c r="BA68" s="1304"/>
      <c r="BB68" s="1304"/>
      <c r="BC68" s="1304"/>
      <c r="BD68" s="1304"/>
      <c r="BE68" s="1304"/>
      <c r="BF68" s="1304"/>
      <c r="BG68" s="1304"/>
      <c r="BH68" s="1304"/>
      <c r="BI68" s="1304"/>
      <c r="BJ68" s="1304"/>
      <c r="BK68" s="1304"/>
      <c r="BL68" s="1304"/>
      <c r="BM68" s="1304"/>
      <c r="BN68" s="1304"/>
      <c r="BO68" s="1304"/>
      <c r="BP68" s="1304"/>
      <c r="BQ68" s="1304"/>
      <c r="BR68" s="1304"/>
      <c r="BS68" s="1304"/>
      <c r="BT68" s="1304"/>
      <c r="BU68" s="1304"/>
      <c r="BV68" s="1304"/>
      <c r="BW68" s="1304"/>
      <c r="BX68" s="1304"/>
      <c r="BY68" s="1304"/>
      <c r="BZ68" s="1304"/>
      <c r="CA68" s="1304"/>
      <c r="CB68" s="1304"/>
      <c r="CC68" s="1304"/>
      <c r="CD68" s="1304"/>
      <c r="CE68" s="1304"/>
      <c r="CF68" s="1304"/>
      <c r="CG68" s="1304"/>
      <c r="CH68" s="1304"/>
      <c r="CI68" s="1304"/>
      <c r="CJ68" s="1304"/>
      <c r="CK68" s="1304"/>
      <c r="CL68" s="1304"/>
      <c r="CM68" s="1304"/>
      <c r="CN68" s="1304"/>
      <c r="CO68" s="1304"/>
      <c r="CP68" s="1304"/>
      <c r="CQ68" s="1304"/>
      <c r="CR68" s="1304"/>
      <c r="CS68" s="1304"/>
      <c r="CT68" s="1304"/>
      <c r="CU68" s="1304"/>
      <c r="CV68" s="1304"/>
      <c r="CW68" s="1304"/>
      <c r="CX68" s="1304"/>
      <c r="CY68" s="1304"/>
      <c r="CZ68" s="1304"/>
      <c r="DA68" s="1304"/>
      <c r="DB68" s="1304"/>
      <c r="DC68" s="1303"/>
    </row>
    <row r="69" spans="2:107" ht="13.5" x14ac:dyDescent="0.15">
      <c r="B69" s="1273"/>
      <c r="AN69" s="1302"/>
      <c r="AO69" s="1301"/>
      <c r="AP69" s="1301"/>
      <c r="AQ69" s="1301"/>
      <c r="AR69" s="1301"/>
      <c r="AS69" s="1301"/>
      <c r="AT69" s="1301"/>
      <c r="AU69" s="1301"/>
      <c r="AV69" s="1301"/>
      <c r="AW69" s="1301"/>
      <c r="AX69" s="1301"/>
      <c r="AY69" s="1301"/>
      <c r="AZ69" s="1301"/>
      <c r="BA69" s="1301"/>
      <c r="BB69" s="1301"/>
      <c r="BC69" s="1301"/>
      <c r="BD69" s="1301"/>
      <c r="BE69" s="1301"/>
      <c r="BF69" s="1301"/>
      <c r="BG69" s="1301"/>
      <c r="BH69" s="1301"/>
      <c r="BI69" s="1301"/>
      <c r="BJ69" s="1301"/>
      <c r="BK69" s="1301"/>
      <c r="BL69" s="1301"/>
      <c r="BM69" s="1301"/>
      <c r="BN69" s="1301"/>
      <c r="BO69" s="1301"/>
      <c r="BP69" s="1301"/>
      <c r="BQ69" s="1301"/>
      <c r="BR69" s="1301"/>
      <c r="BS69" s="1301"/>
      <c r="BT69" s="1301"/>
      <c r="BU69" s="1301"/>
      <c r="BV69" s="1301"/>
      <c r="BW69" s="1301"/>
      <c r="BX69" s="1301"/>
      <c r="BY69" s="1301"/>
      <c r="BZ69" s="1301"/>
      <c r="CA69" s="1301"/>
      <c r="CB69" s="1301"/>
      <c r="CC69" s="1301"/>
      <c r="CD69" s="1301"/>
      <c r="CE69" s="1301"/>
      <c r="CF69" s="1301"/>
      <c r="CG69" s="1301"/>
      <c r="CH69" s="1301"/>
      <c r="CI69" s="1301"/>
      <c r="CJ69" s="1301"/>
      <c r="CK69" s="1301"/>
      <c r="CL69" s="1301"/>
      <c r="CM69" s="1301"/>
      <c r="CN69" s="1301"/>
      <c r="CO69" s="1301"/>
      <c r="CP69" s="1301"/>
      <c r="CQ69" s="1301"/>
      <c r="CR69" s="1301"/>
      <c r="CS69" s="1301"/>
      <c r="CT69" s="1301"/>
      <c r="CU69" s="1301"/>
      <c r="CV69" s="1301"/>
      <c r="CW69" s="1301"/>
      <c r="CX69" s="1301"/>
      <c r="CY69" s="1301"/>
      <c r="CZ69" s="1301"/>
      <c r="DA69" s="1301"/>
      <c r="DB69" s="1301"/>
      <c r="DC69" s="1300"/>
    </row>
    <row r="70" spans="2:107" ht="13.5" x14ac:dyDescent="0.15">
      <c r="B70" s="1273"/>
      <c r="H70" s="1299"/>
      <c r="I70" s="1299"/>
      <c r="J70" s="1297"/>
      <c r="K70" s="1297"/>
      <c r="L70" s="1296"/>
      <c r="M70" s="1297"/>
      <c r="N70" s="1296"/>
      <c r="AN70" s="1287"/>
      <c r="AO70" s="1287"/>
      <c r="AP70" s="1287"/>
      <c r="AZ70" s="1287"/>
      <c r="BA70" s="1287"/>
      <c r="BB70" s="1287"/>
      <c r="BL70" s="1287"/>
      <c r="BM70" s="1287"/>
      <c r="BN70" s="1287"/>
      <c r="BX70" s="1287"/>
      <c r="BY70" s="1287"/>
      <c r="BZ70" s="1287"/>
      <c r="CJ70" s="1287"/>
      <c r="CK70" s="1287"/>
      <c r="CL70" s="1287"/>
      <c r="CV70" s="1287"/>
      <c r="CW70" s="1287"/>
      <c r="CX70" s="1287"/>
    </row>
    <row r="71" spans="2:107" ht="13.5" x14ac:dyDescent="0.15">
      <c r="B71" s="1273"/>
      <c r="G71" s="1295"/>
      <c r="I71" s="1298"/>
      <c r="J71" s="1297"/>
      <c r="K71" s="1297"/>
      <c r="L71" s="1296"/>
      <c r="M71" s="1297"/>
      <c r="N71" s="1296"/>
      <c r="AM71" s="1295"/>
      <c r="AN71" s="1272" t="s">
        <v>598</v>
      </c>
    </row>
    <row r="72" spans="2:107" ht="13.5" x14ac:dyDescent="0.15">
      <c r="B72" s="1273"/>
      <c r="G72" s="1285"/>
      <c r="H72" s="1285"/>
      <c r="I72" s="1285"/>
      <c r="J72" s="1285"/>
      <c r="K72" s="1294"/>
      <c r="L72" s="1294"/>
      <c r="M72" s="1293"/>
      <c r="N72" s="1293"/>
      <c r="AN72" s="1292"/>
      <c r="AO72" s="1291"/>
      <c r="AP72" s="1291"/>
      <c r="AQ72" s="1291"/>
      <c r="AR72" s="1291"/>
      <c r="AS72" s="1291"/>
      <c r="AT72" s="1291"/>
      <c r="AU72" s="1291"/>
      <c r="AV72" s="1291"/>
      <c r="AW72" s="1291"/>
      <c r="AX72" s="1291"/>
      <c r="AY72" s="1291"/>
      <c r="AZ72" s="1291"/>
      <c r="BA72" s="1291"/>
      <c r="BB72" s="1291"/>
      <c r="BC72" s="1291"/>
      <c r="BD72" s="1291"/>
      <c r="BE72" s="1291"/>
      <c r="BF72" s="1291"/>
      <c r="BG72" s="1291"/>
      <c r="BH72" s="1291"/>
      <c r="BI72" s="1291"/>
      <c r="BJ72" s="1291"/>
      <c r="BK72" s="1291"/>
      <c r="BL72" s="1291"/>
      <c r="BM72" s="1291"/>
      <c r="BN72" s="1291"/>
      <c r="BO72" s="1290"/>
      <c r="BP72" s="1282" t="s">
        <v>548</v>
      </c>
      <c r="BQ72" s="1282"/>
      <c r="BR72" s="1282"/>
      <c r="BS72" s="1282"/>
      <c r="BT72" s="1282"/>
      <c r="BU72" s="1282"/>
      <c r="BV72" s="1282"/>
      <c r="BW72" s="1282"/>
      <c r="BX72" s="1282" t="s">
        <v>549</v>
      </c>
      <c r="BY72" s="1282"/>
      <c r="BZ72" s="1282"/>
      <c r="CA72" s="1282"/>
      <c r="CB72" s="1282"/>
      <c r="CC72" s="1282"/>
      <c r="CD72" s="1282"/>
      <c r="CE72" s="1282"/>
      <c r="CF72" s="1282" t="s">
        <v>550</v>
      </c>
      <c r="CG72" s="1282"/>
      <c r="CH72" s="1282"/>
      <c r="CI72" s="1282"/>
      <c r="CJ72" s="1282"/>
      <c r="CK72" s="1282"/>
      <c r="CL72" s="1282"/>
      <c r="CM72" s="1282"/>
      <c r="CN72" s="1282" t="s">
        <v>551</v>
      </c>
      <c r="CO72" s="1282"/>
      <c r="CP72" s="1282"/>
      <c r="CQ72" s="1282"/>
      <c r="CR72" s="1282"/>
      <c r="CS72" s="1282"/>
      <c r="CT72" s="1282"/>
      <c r="CU72" s="1282"/>
      <c r="CV72" s="1282" t="s">
        <v>552</v>
      </c>
      <c r="CW72" s="1282"/>
      <c r="CX72" s="1282"/>
      <c r="CY72" s="1282"/>
      <c r="CZ72" s="1282"/>
      <c r="DA72" s="1282"/>
      <c r="DB72" s="1282"/>
      <c r="DC72" s="1282"/>
    </row>
    <row r="73" spans="2:107" ht="13.5" x14ac:dyDescent="0.15">
      <c r="B73" s="1273"/>
      <c r="G73" s="1289"/>
      <c r="H73" s="1289"/>
      <c r="I73" s="1289"/>
      <c r="J73" s="1289"/>
      <c r="K73" s="1286"/>
      <c r="L73" s="1286"/>
      <c r="M73" s="1286"/>
      <c r="N73" s="1286"/>
      <c r="AM73" s="1287"/>
      <c r="AN73" s="1281" t="s">
        <v>597</v>
      </c>
      <c r="AO73" s="1281"/>
      <c r="AP73" s="1281"/>
      <c r="AQ73" s="1281"/>
      <c r="AR73" s="1281"/>
      <c r="AS73" s="1281"/>
      <c r="AT73" s="1281"/>
      <c r="AU73" s="1281"/>
      <c r="AV73" s="1281"/>
      <c r="AW73" s="1281"/>
      <c r="AX73" s="1281"/>
      <c r="AY73" s="1281"/>
      <c r="AZ73" s="1281"/>
      <c r="BA73" s="1281"/>
      <c r="BB73" s="1281" t="s">
        <v>595</v>
      </c>
      <c r="BC73" s="1281"/>
      <c r="BD73" s="1281"/>
      <c r="BE73" s="1281"/>
      <c r="BF73" s="1281"/>
      <c r="BG73" s="1281"/>
      <c r="BH73" s="1281"/>
      <c r="BI73" s="1281"/>
      <c r="BJ73" s="1281"/>
      <c r="BK73" s="1281"/>
      <c r="BL73" s="1281"/>
      <c r="BM73" s="1281"/>
      <c r="BN73" s="1281"/>
      <c r="BO73" s="1281"/>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ht="13.5" x14ac:dyDescent="0.15">
      <c r="B74" s="1273"/>
      <c r="G74" s="1289"/>
      <c r="H74" s="1289"/>
      <c r="I74" s="1289"/>
      <c r="J74" s="1289"/>
      <c r="K74" s="1286"/>
      <c r="L74" s="1286"/>
      <c r="M74" s="1286"/>
      <c r="N74" s="1286"/>
      <c r="AM74" s="1287"/>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ht="13.5" x14ac:dyDescent="0.15">
      <c r="B75" s="1273"/>
      <c r="G75" s="1289"/>
      <c r="H75" s="1289"/>
      <c r="I75" s="1285"/>
      <c r="J75" s="1285"/>
      <c r="K75" s="1288"/>
      <c r="L75" s="1288"/>
      <c r="M75" s="1288"/>
      <c r="N75" s="1288"/>
      <c r="AM75" s="1287"/>
      <c r="AN75" s="1281"/>
      <c r="AO75" s="1281"/>
      <c r="AP75" s="1281"/>
      <c r="AQ75" s="1281"/>
      <c r="AR75" s="1281"/>
      <c r="AS75" s="1281"/>
      <c r="AT75" s="1281"/>
      <c r="AU75" s="1281"/>
      <c r="AV75" s="1281"/>
      <c r="AW75" s="1281"/>
      <c r="AX75" s="1281"/>
      <c r="AY75" s="1281"/>
      <c r="AZ75" s="1281"/>
      <c r="BA75" s="1281"/>
      <c r="BB75" s="1281" t="s">
        <v>594</v>
      </c>
      <c r="BC75" s="1281"/>
      <c r="BD75" s="1281"/>
      <c r="BE75" s="1281"/>
      <c r="BF75" s="1281"/>
      <c r="BG75" s="1281"/>
      <c r="BH75" s="1281"/>
      <c r="BI75" s="1281"/>
      <c r="BJ75" s="1281"/>
      <c r="BK75" s="1281"/>
      <c r="BL75" s="1281"/>
      <c r="BM75" s="1281"/>
      <c r="BN75" s="1281"/>
      <c r="BO75" s="1281"/>
      <c r="BP75" s="1280">
        <v>3.9</v>
      </c>
      <c r="BQ75" s="1280"/>
      <c r="BR75" s="1280"/>
      <c r="BS75" s="1280"/>
      <c r="BT75" s="1280"/>
      <c r="BU75" s="1280"/>
      <c r="BV75" s="1280"/>
      <c r="BW75" s="1280"/>
      <c r="BX75" s="1280">
        <v>4.0999999999999996</v>
      </c>
      <c r="BY75" s="1280"/>
      <c r="BZ75" s="1280"/>
      <c r="CA75" s="1280"/>
      <c r="CB75" s="1280"/>
      <c r="CC75" s="1280"/>
      <c r="CD75" s="1280"/>
      <c r="CE75" s="1280"/>
      <c r="CF75" s="1280">
        <v>4.5999999999999996</v>
      </c>
      <c r="CG75" s="1280"/>
      <c r="CH75" s="1280"/>
      <c r="CI75" s="1280"/>
      <c r="CJ75" s="1280"/>
      <c r="CK75" s="1280"/>
      <c r="CL75" s="1280"/>
      <c r="CM75" s="1280"/>
      <c r="CN75" s="1280">
        <v>6.2</v>
      </c>
      <c r="CO75" s="1280"/>
      <c r="CP75" s="1280"/>
      <c r="CQ75" s="1280"/>
      <c r="CR75" s="1280"/>
      <c r="CS75" s="1280"/>
      <c r="CT75" s="1280"/>
      <c r="CU75" s="1280"/>
      <c r="CV75" s="1280">
        <v>6.2</v>
      </c>
      <c r="CW75" s="1280"/>
      <c r="CX75" s="1280"/>
      <c r="CY75" s="1280"/>
      <c r="CZ75" s="1280"/>
      <c r="DA75" s="1280"/>
      <c r="DB75" s="1280"/>
      <c r="DC75" s="1280"/>
    </row>
    <row r="76" spans="2:107" ht="13.5" x14ac:dyDescent="0.15">
      <c r="B76" s="1273"/>
      <c r="G76" s="1289"/>
      <c r="H76" s="1289"/>
      <c r="I76" s="1285"/>
      <c r="J76" s="1285"/>
      <c r="K76" s="1288"/>
      <c r="L76" s="1288"/>
      <c r="M76" s="1288"/>
      <c r="N76" s="1288"/>
      <c r="AM76" s="1287"/>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ht="13.5" x14ac:dyDescent="0.15">
      <c r="B77" s="1273"/>
      <c r="G77" s="1285"/>
      <c r="H77" s="1285"/>
      <c r="I77" s="1285"/>
      <c r="J77" s="1285"/>
      <c r="K77" s="1286"/>
      <c r="L77" s="1286"/>
      <c r="M77" s="1286"/>
      <c r="N77" s="1286"/>
      <c r="AN77" s="1282" t="s">
        <v>596</v>
      </c>
      <c r="AO77" s="1282"/>
      <c r="AP77" s="1282"/>
      <c r="AQ77" s="1282"/>
      <c r="AR77" s="1282"/>
      <c r="AS77" s="1282"/>
      <c r="AT77" s="1282"/>
      <c r="AU77" s="1282"/>
      <c r="AV77" s="1282"/>
      <c r="AW77" s="1282"/>
      <c r="AX77" s="1282"/>
      <c r="AY77" s="1282"/>
      <c r="AZ77" s="1282"/>
      <c r="BA77" s="1282"/>
      <c r="BB77" s="1281" t="s">
        <v>595</v>
      </c>
      <c r="BC77" s="1281"/>
      <c r="BD77" s="1281"/>
      <c r="BE77" s="1281"/>
      <c r="BF77" s="1281"/>
      <c r="BG77" s="1281"/>
      <c r="BH77" s="1281"/>
      <c r="BI77" s="1281"/>
      <c r="BJ77" s="1281"/>
      <c r="BK77" s="1281"/>
      <c r="BL77" s="1281"/>
      <c r="BM77" s="1281"/>
      <c r="BN77" s="1281"/>
      <c r="BO77" s="1281"/>
      <c r="BP77" s="1280">
        <v>6.5</v>
      </c>
      <c r="BQ77" s="1280"/>
      <c r="BR77" s="1280"/>
      <c r="BS77" s="1280"/>
      <c r="BT77" s="1280"/>
      <c r="BU77" s="1280"/>
      <c r="BV77" s="1280"/>
      <c r="BW77" s="1280"/>
      <c r="BX77" s="1280">
        <v>5.8</v>
      </c>
      <c r="BY77" s="1280"/>
      <c r="BZ77" s="1280"/>
      <c r="CA77" s="1280"/>
      <c r="CB77" s="1280"/>
      <c r="CC77" s="1280"/>
      <c r="CD77" s="1280"/>
      <c r="CE77" s="1280"/>
      <c r="CF77" s="1280">
        <v>2.7</v>
      </c>
      <c r="CG77" s="1280"/>
      <c r="CH77" s="1280"/>
      <c r="CI77" s="1280"/>
      <c r="CJ77" s="1280"/>
      <c r="CK77" s="1280"/>
      <c r="CL77" s="1280"/>
      <c r="CM77" s="1280"/>
      <c r="CN77" s="1280">
        <v>0.5</v>
      </c>
      <c r="CO77" s="1280"/>
      <c r="CP77" s="1280"/>
      <c r="CQ77" s="1280"/>
      <c r="CR77" s="1280"/>
      <c r="CS77" s="1280"/>
      <c r="CT77" s="1280"/>
      <c r="CU77" s="1280"/>
      <c r="CV77" s="1280">
        <v>5.9</v>
      </c>
      <c r="CW77" s="1280"/>
      <c r="CX77" s="1280"/>
      <c r="CY77" s="1280"/>
      <c r="CZ77" s="1280"/>
      <c r="DA77" s="1280"/>
      <c r="DB77" s="1280"/>
      <c r="DC77" s="1280"/>
    </row>
    <row r="78" spans="2:107" ht="13.5" x14ac:dyDescent="0.15">
      <c r="B78" s="1273"/>
      <c r="G78" s="1285"/>
      <c r="H78" s="1285"/>
      <c r="I78" s="1285"/>
      <c r="J78" s="1285"/>
      <c r="K78" s="1286"/>
      <c r="L78" s="1286"/>
      <c r="M78" s="1286"/>
      <c r="N78" s="1286"/>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ht="13.5" x14ac:dyDescent="0.15">
      <c r="B79" s="1273"/>
      <c r="G79" s="1285"/>
      <c r="H79" s="1285"/>
      <c r="I79" s="1284"/>
      <c r="J79" s="1284"/>
      <c r="K79" s="1283"/>
      <c r="L79" s="1283"/>
      <c r="M79" s="1283"/>
      <c r="N79" s="1283"/>
      <c r="AN79" s="1282"/>
      <c r="AO79" s="1282"/>
      <c r="AP79" s="1282"/>
      <c r="AQ79" s="1282"/>
      <c r="AR79" s="1282"/>
      <c r="AS79" s="1282"/>
      <c r="AT79" s="1282"/>
      <c r="AU79" s="1282"/>
      <c r="AV79" s="1282"/>
      <c r="AW79" s="1282"/>
      <c r="AX79" s="1282"/>
      <c r="AY79" s="1282"/>
      <c r="AZ79" s="1282"/>
      <c r="BA79" s="1282"/>
      <c r="BB79" s="1281" t="s">
        <v>594</v>
      </c>
      <c r="BC79" s="1281"/>
      <c r="BD79" s="1281"/>
      <c r="BE79" s="1281"/>
      <c r="BF79" s="1281"/>
      <c r="BG79" s="1281"/>
      <c r="BH79" s="1281"/>
      <c r="BI79" s="1281"/>
      <c r="BJ79" s="1281"/>
      <c r="BK79" s="1281"/>
      <c r="BL79" s="1281"/>
      <c r="BM79" s="1281"/>
      <c r="BN79" s="1281"/>
      <c r="BO79" s="1281"/>
      <c r="BP79" s="1280">
        <v>5.9</v>
      </c>
      <c r="BQ79" s="1280"/>
      <c r="BR79" s="1280"/>
      <c r="BS79" s="1280"/>
      <c r="BT79" s="1280"/>
      <c r="BU79" s="1280"/>
      <c r="BV79" s="1280"/>
      <c r="BW79" s="1280"/>
      <c r="BX79" s="1280">
        <v>5.3</v>
      </c>
      <c r="BY79" s="1280"/>
      <c r="BZ79" s="1280"/>
      <c r="CA79" s="1280"/>
      <c r="CB79" s="1280"/>
      <c r="CC79" s="1280"/>
      <c r="CD79" s="1280"/>
      <c r="CE79" s="1280"/>
      <c r="CF79" s="1280">
        <v>5</v>
      </c>
      <c r="CG79" s="1280"/>
      <c r="CH79" s="1280"/>
      <c r="CI79" s="1280"/>
      <c r="CJ79" s="1280"/>
      <c r="CK79" s="1280"/>
      <c r="CL79" s="1280"/>
      <c r="CM79" s="1280"/>
      <c r="CN79" s="1280">
        <v>5.0999999999999996</v>
      </c>
      <c r="CO79" s="1280"/>
      <c r="CP79" s="1280"/>
      <c r="CQ79" s="1280"/>
      <c r="CR79" s="1280"/>
      <c r="CS79" s="1280"/>
      <c r="CT79" s="1280"/>
      <c r="CU79" s="1280"/>
      <c r="CV79" s="1280">
        <v>5.2</v>
      </c>
      <c r="CW79" s="1280"/>
      <c r="CX79" s="1280"/>
      <c r="CY79" s="1280"/>
      <c r="CZ79" s="1280"/>
      <c r="DA79" s="1280"/>
      <c r="DB79" s="1280"/>
      <c r="DC79" s="1280"/>
    </row>
    <row r="80" spans="2:107" ht="13.5" x14ac:dyDescent="0.15">
      <c r="B80" s="1273"/>
      <c r="G80" s="1285"/>
      <c r="H80" s="1285"/>
      <c r="I80" s="1284"/>
      <c r="J80" s="1284"/>
      <c r="K80" s="1283"/>
      <c r="L80" s="1283"/>
      <c r="M80" s="1283"/>
      <c r="N80" s="1283"/>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ht="13.5" x14ac:dyDescent="0.15">
      <c r="B81" s="1273"/>
    </row>
    <row r="82" spans="2:109" ht="17.25" x14ac:dyDescent="0.15">
      <c r="B82" s="1273"/>
      <c r="K82" s="1279"/>
      <c r="L82" s="1279"/>
      <c r="M82" s="1279"/>
      <c r="N82" s="1279"/>
      <c r="AQ82" s="1279"/>
      <c r="AR82" s="1279"/>
      <c r="AS82" s="1279"/>
      <c r="AT82" s="1279"/>
      <c r="BC82" s="1279"/>
      <c r="BD82" s="1279"/>
      <c r="BE82" s="1279"/>
      <c r="BF82" s="1279"/>
      <c r="BO82" s="1279"/>
      <c r="BP82" s="1279"/>
      <c r="BQ82" s="1279"/>
      <c r="BR82" s="1279"/>
      <c r="CA82" s="1279"/>
      <c r="CB82" s="1279"/>
      <c r="CC82" s="1279"/>
      <c r="CD82" s="1279"/>
      <c r="CM82" s="1279"/>
      <c r="CN82" s="1279"/>
      <c r="CO82" s="1279"/>
      <c r="CP82" s="1279"/>
      <c r="CY82" s="1279"/>
      <c r="CZ82" s="1279"/>
      <c r="DA82" s="1279"/>
      <c r="DB82" s="1279"/>
      <c r="DC82" s="1279"/>
    </row>
    <row r="83" spans="2:109" ht="13.5" x14ac:dyDescent="0.15">
      <c r="B83" s="1278"/>
      <c r="C83" s="1277"/>
      <c r="D83" s="1277"/>
      <c r="E83" s="1277"/>
      <c r="F83" s="1277"/>
      <c r="G83" s="1277"/>
      <c r="H83" s="1277"/>
      <c r="I83" s="1277"/>
      <c r="J83" s="1277"/>
      <c r="K83" s="1277"/>
      <c r="L83" s="1277"/>
      <c r="M83" s="1277"/>
      <c r="N83" s="1277"/>
      <c r="O83" s="1277"/>
      <c r="P83" s="1277"/>
      <c r="Q83" s="1277"/>
      <c r="R83" s="1277"/>
      <c r="S83" s="1277"/>
      <c r="T83" s="1277"/>
      <c r="U83" s="1277"/>
      <c r="V83" s="1277"/>
      <c r="W83" s="1277"/>
      <c r="X83" s="1277"/>
      <c r="Y83" s="1277"/>
      <c r="Z83" s="1277"/>
      <c r="AA83" s="1277"/>
      <c r="AB83" s="1277"/>
      <c r="AC83" s="1277"/>
      <c r="AD83" s="1277"/>
      <c r="AE83" s="1277"/>
      <c r="AF83" s="1277"/>
      <c r="AG83" s="1277"/>
      <c r="AH83" s="1277"/>
      <c r="AI83" s="1277"/>
      <c r="AJ83" s="1277"/>
      <c r="AK83" s="1277"/>
      <c r="AL83" s="1277"/>
      <c r="AM83" s="1277"/>
      <c r="AN83" s="1277"/>
      <c r="AO83" s="1277"/>
      <c r="AP83" s="1277"/>
      <c r="AQ83" s="1277"/>
      <c r="AR83" s="1277"/>
      <c r="AS83" s="1277"/>
      <c r="AT83" s="1277"/>
      <c r="AU83" s="1277"/>
      <c r="AV83" s="1277"/>
      <c r="AW83" s="1277"/>
      <c r="AX83" s="1277"/>
      <c r="AY83" s="1277"/>
      <c r="AZ83" s="1277"/>
      <c r="BA83" s="1277"/>
      <c r="BB83" s="1277"/>
      <c r="BC83" s="1277"/>
      <c r="BD83" s="1277"/>
      <c r="BE83" s="1277"/>
      <c r="BF83" s="1277"/>
      <c r="BG83" s="1277"/>
      <c r="BH83" s="1277"/>
      <c r="BI83" s="1277"/>
      <c r="BJ83" s="1277"/>
      <c r="BK83" s="1277"/>
      <c r="BL83" s="1277"/>
      <c r="BM83" s="1277"/>
      <c r="BN83" s="1277"/>
      <c r="BO83" s="1277"/>
      <c r="BP83" s="1277"/>
      <c r="BQ83" s="1277"/>
      <c r="BR83" s="1277"/>
      <c r="BS83" s="1277"/>
      <c r="BT83" s="1277"/>
      <c r="BU83" s="1277"/>
      <c r="BV83" s="1277"/>
      <c r="BW83" s="1277"/>
      <c r="BX83" s="1277"/>
      <c r="BY83" s="1277"/>
      <c r="BZ83" s="1277"/>
      <c r="CA83" s="1277"/>
      <c r="CB83" s="1277"/>
      <c r="CC83" s="1277"/>
      <c r="CD83" s="1277"/>
      <c r="CE83" s="1277"/>
      <c r="CF83" s="1277"/>
      <c r="CG83" s="1277"/>
      <c r="CH83" s="1277"/>
      <c r="CI83" s="1277"/>
      <c r="CJ83" s="1277"/>
      <c r="CK83" s="1277"/>
      <c r="CL83" s="1277"/>
      <c r="CM83" s="1277"/>
      <c r="CN83" s="1277"/>
      <c r="CO83" s="1277"/>
      <c r="CP83" s="1277"/>
      <c r="CQ83" s="1277"/>
      <c r="CR83" s="1277"/>
      <c r="CS83" s="1277"/>
      <c r="CT83" s="1277"/>
      <c r="CU83" s="1277"/>
      <c r="CV83" s="1277"/>
      <c r="CW83" s="1277"/>
      <c r="CX83" s="1277"/>
      <c r="CY83" s="1277"/>
      <c r="CZ83" s="1277"/>
      <c r="DA83" s="1277"/>
      <c r="DB83" s="1277"/>
      <c r="DC83" s="1277"/>
      <c r="DD83" s="1276"/>
    </row>
    <row r="84" spans="2:109" ht="13.5" x14ac:dyDescent="0.15">
      <c r="DD84" s="1272"/>
      <c r="DE84" s="1272"/>
    </row>
    <row r="85" spans="2:109" ht="13.5" x14ac:dyDescent="0.15">
      <c r="DD85" s="1272"/>
      <c r="DE85" s="1272"/>
    </row>
    <row r="86" spans="2:109" ht="13.5" hidden="1" x14ac:dyDescent="0.15">
      <c r="DD86" s="1272"/>
      <c r="DE86" s="1272"/>
    </row>
    <row r="87" spans="2:109" ht="13.5" hidden="1" x14ac:dyDescent="0.15">
      <c r="K87" s="1275"/>
      <c r="AQ87" s="1275"/>
      <c r="BC87" s="1275"/>
      <c r="BO87" s="1275"/>
      <c r="CA87" s="1275"/>
      <c r="CM87" s="1275"/>
      <c r="CY87" s="1275"/>
      <c r="DD87" s="1272"/>
      <c r="DE87" s="1272"/>
    </row>
    <row r="88" spans="2:109" ht="13.5" hidden="1" x14ac:dyDescent="0.15">
      <c r="DD88" s="1272"/>
      <c r="DE88" s="1272"/>
    </row>
    <row r="89" spans="2:109" ht="13.5" hidden="1" x14ac:dyDescent="0.15">
      <c r="DD89" s="1272"/>
      <c r="DE89" s="1272"/>
    </row>
    <row r="90" spans="2:109" ht="13.5" hidden="1" x14ac:dyDescent="0.15">
      <c r="DD90" s="1272"/>
      <c r="DE90" s="1272"/>
    </row>
    <row r="91" spans="2:109" ht="13.5" hidden="1" x14ac:dyDescent="0.15">
      <c r="DD91" s="1272"/>
      <c r="DE91" s="1272"/>
    </row>
    <row r="92" spans="2:109" ht="13.5" hidden="1" customHeight="1" x14ac:dyDescent="0.15">
      <c r="DD92" s="1272"/>
      <c r="DE92" s="1272"/>
    </row>
    <row r="93" spans="2:109" ht="13.5" hidden="1" customHeight="1" x14ac:dyDescent="0.15">
      <c r="DD93" s="1272"/>
      <c r="DE93" s="1272"/>
    </row>
    <row r="94" spans="2:109" ht="13.5" hidden="1" customHeight="1" x14ac:dyDescent="0.15">
      <c r="DD94" s="1272"/>
      <c r="DE94" s="1272"/>
    </row>
    <row r="95" spans="2:109" ht="13.5" hidden="1" customHeight="1" x14ac:dyDescent="0.15">
      <c r="DD95" s="1272"/>
      <c r="DE95" s="1272"/>
    </row>
    <row r="96" spans="2:109" ht="13.5" hidden="1" customHeight="1" x14ac:dyDescent="0.15">
      <c r="DD96" s="1272"/>
      <c r="DE96" s="1272"/>
    </row>
    <row r="97" s="1272" customFormat="1" ht="13.5" hidden="1" customHeight="1" x14ac:dyDescent="0.15"/>
    <row r="98" s="1272" customFormat="1" ht="13.5" hidden="1" customHeight="1" x14ac:dyDescent="0.15"/>
    <row r="99" s="1272" customFormat="1" ht="13.5" hidden="1" customHeight="1" x14ac:dyDescent="0.15"/>
    <row r="100" s="1272" customFormat="1" ht="13.5" hidden="1" customHeight="1" x14ac:dyDescent="0.15"/>
    <row r="101" s="1272" customFormat="1" ht="13.5" hidden="1" customHeight="1" x14ac:dyDescent="0.15"/>
    <row r="102" s="1272" customFormat="1" ht="13.5" hidden="1" customHeight="1" x14ac:dyDescent="0.15"/>
    <row r="103" s="1272" customFormat="1" ht="13.5" hidden="1" customHeight="1" x14ac:dyDescent="0.15"/>
    <row r="104" s="1272" customFormat="1" ht="13.5" hidden="1" customHeight="1" x14ac:dyDescent="0.15"/>
    <row r="105" s="1272" customFormat="1" ht="13.5" hidden="1" customHeight="1" x14ac:dyDescent="0.15"/>
    <row r="106" s="1272" customFormat="1" ht="13.5" hidden="1" customHeight="1" x14ac:dyDescent="0.15"/>
    <row r="107" s="1272" customFormat="1" ht="13.5" hidden="1" customHeight="1" x14ac:dyDescent="0.15"/>
    <row r="108" s="1272" customFormat="1" ht="13.5" hidden="1" customHeight="1" x14ac:dyDescent="0.15"/>
    <row r="109" s="1272" customFormat="1" ht="13.5" hidden="1" customHeight="1" x14ac:dyDescent="0.15"/>
    <row r="110" s="1272" customFormat="1" ht="13.5" hidden="1" customHeight="1" x14ac:dyDescent="0.15"/>
    <row r="111" s="1272" customFormat="1" ht="13.5" hidden="1" customHeight="1" x14ac:dyDescent="0.15"/>
    <row r="112" s="1272" customFormat="1" ht="13.5" hidden="1" customHeight="1" x14ac:dyDescent="0.15"/>
    <row r="113" s="1272" customFormat="1" ht="13.5" hidden="1" customHeight="1" x14ac:dyDescent="0.15"/>
    <row r="114" s="1272" customFormat="1" ht="13.5" hidden="1" customHeight="1" x14ac:dyDescent="0.15"/>
    <row r="115" s="1272" customFormat="1" ht="13.5" hidden="1" customHeight="1" x14ac:dyDescent="0.15"/>
    <row r="116" s="1272" customFormat="1" ht="13.5" hidden="1" customHeight="1" x14ac:dyDescent="0.15"/>
    <row r="117" s="1272" customFormat="1" ht="13.5" hidden="1" customHeight="1" x14ac:dyDescent="0.15"/>
    <row r="118" s="1272" customFormat="1" ht="13.5" hidden="1" customHeight="1" x14ac:dyDescent="0.15"/>
    <row r="119" s="1272" customFormat="1" ht="13.5" hidden="1" customHeight="1" x14ac:dyDescent="0.15"/>
    <row r="120" s="1272" customFormat="1" ht="13.5" hidden="1" customHeight="1" x14ac:dyDescent="0.15"/>
    <row r="121" s="1272" customFormat="1" ht="13.5" hidden="1" customHeight="1" x14ac:dyDescent="0.15"/>
    <row r="122" s="1272" customFormat="1" ht="13.5" hidden="1" customHeight="1" x14ac:dyDescent="0.15"/>
    <row r="123" s="1272" customFormat="1" ht="13.5" hidden="1" customHeight="1" x14ac:dyDescent="0.15"/>
    <row r="124" s="1272" customFormat="1" ht="13.5" hidden="1" customHeight="1" x14ac:dyDescent="0.15"/>
    <row r="125" s="1272" customFormat="1" ht="13.5" hidden="1" customHeight="1" x14ac:dyDescent="0.15"/>
    <row r="126" s="1272" customFormat="1" ht="13.5" hidden="1" customHeight="1" x14ac:dyDescent="0.15"/>
    <row r="127" s="1272" customFormat="1" ht="13.5" hidden="1" customHeight="1" x14ac:dyDescent="0.15"/>
    <row r="128" s="1272" customFormat="1" ht="13.5" hidden="1" customHeight="1" x14ac:dyDescent="0.15"/>
    <row r="129" s="1272" customFormat="1" ht="13.5" hidden="1" customHeight="1" x14ac:dyDescent="0.15"/>
    <row r="130" s="1272" customFormat="1" ht="13.5" hidden="1" customHeight="1" x14ac:dyDescent="0.15"/>
    <row r="131" s="1272" customFormat="1" ht="13.5" hidden="1" customHeight="1" x14ac:dyDescent="0.15"/>
    <row r="132" s="1272" customFormat="1" ht="13.5" hidden="1" customHeight="1" x14ac:dyDescent="0.15"/>
    <row r="133" s="1272" customFormat="1" ht="13.5" hidden="1" customHeight="1" x14ac:dyDescent="0.15"/>
    <row r="134" s="1272" customFormat="1" ht="13.5" hidden="1" customHeight="1" x14ac:dyDescent="0.15"/>
    <row r="135" s="1272" customFormat="1" ht="13.5" hidden="1" customHeight="1" x14ac:dyDescent="0.15"/>
    <row r="136" s="1272" customFormat="1" ht="13.5" hidden="1" customHeight="1" x14ac:dyDescent="0.15"/>
    <row r="137" s="1272" customFormat="1" ht="13.5" hidden="1" customHeight="1" x14ac:dyDescent="0.15"/>
    <row r="138" s="1272" customFormat="1" ht="13.5" hidden="1" customHeight="1" x14ac:dyDescent="0.15"/>
    <row r="139" s="1272" customFormat="1" ht="13.5" hidden="1" customHeight="1" x14ac:dyDescent="0.15"/>
    <row r="140" s="1272" customFormat="1" ht="13.5" hidden="1" customHeight="1" x14ac:dyDescent="0.15"/>
    <row r="141" s="1272" customFormat="1" ht="13.5" hidden="1" customHeight="1" x14ac:dyDescent="0.15"/>
    <row r="142" s="1272" customFormat="1" ht="13.5" hidden="1" customHeight="1" x14ac:dyDescent="0.15"/>
    <row r="143" s="1272" customFormat="1" ht="13.5" hidden="1" customHeight="1" x14ac:dyDescent="0.15"/>
    <row r="144" s="1272" customFormat="1" ht="13.5" hidden="1" customHeight="1" x14ac:dyDescent="0.15"/>
    <row r="145" s="1272" customFormat="1" ht="13.5" hidden="1" customHeight="1" x14ac:dyDescent="0.15"/>
    <row r="146" s="1272" customFormat="1" ht="13.5" hidden="1" customHeight="1" x14ac:dyDescent="0.15"/>
    <row r="147" s="1272" customFormat="1" ht="13.5" hidden="1" customHeight="1" x14ac:dyDescent="0.15"/>
    <row r="148" s="1272" customFormat="1" ht="13.5" hidden="1" customHeight="1" x14ac:dyDescent="0.15"/>
    <row r="149" s="1272" customFormat="1" ht="13.5" hidden="1" customHeight="1" x14ac:dyDescent="0.15"/>
    <row r="150" s="1272" customFormat="1" ht="13.5" hidden="1" customHeight="1" x14ac:dyDescent="0.15"/>
    <row r="151" s="1272" customFormat="1" ht="13.5" hidden="1" customHeight="1" x14ac:dyDescent="0.15"/>
    <row r="152" s="1272" customFormat="1" ht="13.5" hidden="1" customHeight="1" x14ac:dyDescent="0.15"/>
    <row r="153" s="1272" customFormat="1" ht="13.5" hidden="1" customHeight="1" x14ac:dyDescent="0.15"/>
    <row r="154" s="1272" customFormat="1" ht="13.5" hidden="1" customHeight="1" x14ac:dyDescent="0.15"/>
    <row r="155" s="1272" customFormat="1" ht="13.5" hidden="1" customHeight="1" x14ac:dyDescent="0.15"/>
    <row r="156" s="1272" customFormat="1" ht="13.5" hidden="1" customHeight="1" x14ac:dyDescent="0.15"/>
    <row r="157" s="1272" customFormat="1" ht="13.5" hidden="1" customHeight="1" x14ac:dyDescent="0.15"/>
    <row r="158" s="1272" customFormat="1" ht="13.5" hidden="1" customHeight="1" x14ac:dyDescent="0.15"/>
    <row r="159" s="1272" customFormat="1" ht="13.5" hidden="1" customHeight="1" x14ac:dyDescent="0.15"/>
    <row r="160" s="1272" customFormat="1" ht="13.5" hidden="1" customHeight="1" x14ac:dyDescent="0.15"/>
  </sheetData>
  <sheetProtection algorithmName="SHA-512" hashValue="orx8ipti3kls1kNCEufujp4h6sq/pXKJWVtbtCY7qa9aZlOVDWPWjwKwrMd+EJfliDJa2NNSgjfmqDCj12ciwQ==" saltValue="eLbW4GDai1P08+FXrk4EnQ=="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495</v>
      </c>
    </row>
  </sheetData>
  <sheetProtection algorithmName="SHA-512" hashValue="5FXTvJ0CP58ZY+FWGPF8yaMQRzXZDjf9J8m3oPA7rUm/xFDzxlxqYNH2Bg6QRWAWwHF5O78jCrC/liGXq1eWgA==" saltValue="OHN5S4sgk8XeqNyNrmSwsg==" spinCount="100000" sheet="1" objects="1" scenarios="1"/>
  <dataConsolidate/>
  <phoneticPr fontId="2"/>
  <printOptions horizontalCentered="1" verticalCentered="1"/>
  <pageMargins left="0" right="0" top="0.19685039370078741" bottom="0" header="0.39370078740157483" footer="0"/>
  <pageSetup paperSize="9" scale="35"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495</v>
      </c>
    </row>
  </sheetData>
  <sheetProtection algorithmName="SHA-512" hashValue="W7e+WkE9uk99gOMGM7DcIt5tBT+1ZrDkEs8jHCtxTfY7w3WKFEBeW2Aao4j/pWEJTJl4+UwzROXl8Gf72odFzA==" saltValue="i4Ii8/hwjGUEG/ckHpdvkQ=="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545</v>
      </c>
      <c r="G2" s="157"/>
      <c r="H2" s="158"/>
    </row>
    <row r="3" spans="1:8" x14ac:dyDescent="0.15">
      <c r="A3" s="154" t="s">
        <v>538</v>
      </c>
      <c r="B3" s="159"/>
      <c r="C3" s="160"/>
      <c r="D3" s="161">
        <v>16741</v>
      </c>
      <c r="E3" s="162"/>
      <c r="F3" s="163">
        <v>63257</v>
      </c>
      <c r="G3" s="164"/>
      <c r="H3" s="165"/>
    </row>
    <row r="4" spans="1:8" x14ac:dyDescent="0.15">
      <c r="A4" s="166"/>
      <c r="B4" s="167"/>
      <c r="C4" s="168"/>
      <c r="D4" s="169">
        <v>4644</v>
      </c>
      <c r="E4" s="170"/>
      <c r="F4" s="171">
        <v>27259</v>
      </c>
      <c r="G4" s="172"/>
      <c r="H4" s="173"/>
    </row>
    <row r="5" spans="1:8" x14ac:dyDescent="0.15">
      <c r="A5" s="154" t="s">
        <v>540</v>
      </c>
      <c r="B5" s="159"/>
      <c r="C5" s="160"/>
      <c r="D5" s="161">
        <v>24094</v>
      </c>
      <c r="E5" s="162"/>
      <c r="F5" s="163">
        <v>52308</v>
      </c>
      <c r="G5" s="164"/>
      <c r="H5" s="165"/>
    </row>
    <row r="6" spans="1:8" x14ac:dyDescent="0.15">
      <c r="A6" s="166"/>
      <c r="B6" s="167"/>
      <c r="C6" s="168"/>
      <c r="D6" s="169">
        <v>6945</v>
      </c>
      <c r="E6" s="170"/>
      <c r="F6" s="171">
        <v>28695</v>
      </c>
      <c r="G6" s="172"/>
      <c r="H6" s="173"/>
    </row>
    <row r="7" spans="1:8" x14ac:dyDescent="0.15">
      <c r="A7" s="154" t="s">
        <v>541</v>
      </c>
      <c r="B7" s="159"/>
      <c r="C7" s="160"/>
      <c r="D7" s="161">
        <v>23810</v>
      </c>
      <c r="E7" s="162"/>
      <c r="F7" s="163">
        <v>46402</v>
      </c>
      <c r="G7" s="164"/>
      <c r="H7" s="165"/>
    </row>
    <row r="8" spans="1:8" x14ac:dyDescent="0.15">
      <c r="A8" s="166"/>
      <c r="B8" s="167"/>
      <c r="C8" s="168"/>
      <c r="D8" s="169">
        <v>10601</v>
      </c>
      <c r="E8" s="170"/>
      <c r="F8" s="171">
        <v>26897</v>
      </c>
      <c r="G8" s="172"/>
      <c r="H8" s="173"/>
    </row>
    <row r="9" spans="1:8" x14ac:dyDescent="0.15">
      <c r="A9" s="154" t="s">
        <v>542</v>
      </c>
      <c r="B9" s="159"/>
      <c r="C9" s="160"/>
      <c r="D9" s="161">
        <v>36112</v>
      </c>
      <c r="E9" s="162"/>
      <c r="F9" s="163">
        <v>66343</v>
      </c>
      <c r="G9" s="164"/>
      <c r="H9" s="165"/>
    </row>
    <row r="10" spans="1:8" x14ac:dyDescent="0.15">
      <c r="A10" s="166"/>
      <c r="B10" s="167"/>
      <c r="C10" s="168"/>
      <c r="D10" s="169">
        <v>20304</v>
      </c>
      <c r="E10" s="170"/>
      <c r="F10" s="171">
        <v>34529</v>
      </c>
      <c r="G10" s="172"/>
      <c r="H10" s="173"/>
    </row>
    <row r="11" spans="1:8" x14ac:dyDescent="0.15">
      <c r="A11" s="154" t="s">
        <v>543</v>
      </c>
      <c r="B11" s="159"/>
      <c r="C11" s="160"/>
      <c r="D11" s="161">
        <v>39095</v>
      </c>
      <c r="E11" s="162"/>
      <c r="F11" s="163">
        <v>56416</v>
      </c>
      <c r="G11" s="164"/>
      <c r="H11" s="165"/>
    </row>
    <row r="12" spans="1:8" x14ac:dyDescent="0.15">
      <c r="A12" s="166"/>
      <c r="B12" s="167"/>
      <c r="C12" s="174"/>
      <c r="D12" s="169">
        <v>20337</v>
      </c>
      <c r="E12" s="170"/>
      <c r="F12" s="171">
        <v>32623</v>
      </c>
      <c r="G12" s="172"/>
      <c r="H12" s="173"/>
    </row>
    <row r="13" spans="1:8" x14ac:dyDescent="0.15">
      <c r="A13" s="154"/>
      <c r="B13" s="159"/>
      <c r="C13" s="175"/>
      <c r="D13" s="176">
        <v>27970</v>
      </c>
      <c r="E13" s="177"/>
      <c r="F13" s="178">
        <v>56945</v>
      </c>
      <c r="G13" s="179"/>
      <c r="H13" s="165"/>
    </row>
    <row r="14" spans="1:8" x14ac:dyDescent="0.15">
      <c r="A14" s="166"/>
      <c r="B14" s="167"/>
      <c r="C14" s="168"/>
      <c r="D14" s="169">
        <v>12566</v>
      </c>
      <c r="E14" s="170"/>
      <c r="F14" s="171">
        <v>30001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1.98</v>
      </c>
      <c r="C19" s="180">
        <f>ROUND(VALUE(SUBSTITUTE(実質収支比率等に係る経年分析!G$48,"▲","-")),2)</f>
        <v>2.78</v>
      </c>
      <c r="D19" s="180">
        <f>ROUND(VALUE(SUBSTITUTE(実質収支比率等に係る経年分析!H$48,"▲","-")),2)</f>
        <v>3.31</v>
      </c>
      <c r="E19" s="180">
        <f>ROUND(VALUE(SUBSTITUTE(実質収支比率等に係る経年分析!I$48,"▲","-")),2)</f>
        <v>2.37</v>
      </c>
      <c r="F19" s="180">
        <f>ROUND(VALUE(SUBSTITUTE(実質収支比率等に係る経年分析!J$48,"▲","-")),2)</f>
        <v>4.3899999999999997</v>
      </c>
    </row>
    <row r="20" spans="1:11" x14ac:dyDescent="0.15">
      <c r="A20" s="180" t="s">
        <v>55</v>
      </c>
      <c r="B20" s="180">
        <f>ROUND(VALUE(SUBSTITUTE(実質収支比率等に係る経年分析!F$47,"▲","-")),2)</f>
        <v>34.58</v>
      </c>
      <c r="C20" s="180">
        <f>ROUND(VALUE(SUBSTITUTE(実質収支比率等に係る経年分析!G$47,"▲","-")),2)</f>
        <v>19.89</v>
      </c>
      <c r="D20" s="180">
        <f>ROUND(VALUE(SUBSTITUTE(実質収支比率等に係る経年分析!H$47,"▲","-")),2)</f>
        <v>19.89</v>
      </c>
      <c r="E20" s="180">
        <f>ROUND(VALUE(SUBSTITUTE(実質収支比率等に係る経年分析!I$47,"▲","-")),2)</f>
        <v>18.28</v>
      </c>
      <c r="F20" s="180">
        <f>ROUND(VALUE(SUBSTITUTE(実質収支比率等に係る経年分析!J$47,"▲","-")),2)</f>
        <v>19.05</v>
      </c>
    </row>
    <row r="21" spans="1:11" x14ac:dyDescent="0.15">
      <c r="A21" s="180" t="s">
        <v>56</v>
      </c>
      <c r="B21" s="180">
        <f>IF(ISNUMBER(VALUE(SUBSTITUTE(実質収支比率等に係る経年分析!F$49,"▲","-"))),ROUND(VALUE(SUBSTITUTE(実質収支比率等に係る経年分析!F$49,"▲","-")),2),NA())</f>
        <v>-3.6</v>
      </c>
      <c r="C21" s="180">
        <f>IF(ISNUMBER(VALUE(SUBSTITUTE(実質収支比率等に係る経年分析!G$49,"▲","-"))),ROUND(VALUE(SUBSTITUTE(実質収支比率等に係る経年分析!G$49,"▲","-")),2),NA())</f>
        <v>-13.7</v>
      </c>
      <c r="D21" s="180">
        <f>IF(ISNUMBER(VALUE(SUBSTITUTE(実質収支比率等に係る経年分析!H$49,"▲","-"))),ROUND(VALUE(SUBSTITUTE(実質収支比率等に係る経年分析!H$49,"▲","-")),2),NA())</f>
        <v>0.66</v>
      </c>
      <c r="E21" s="180">
        <f>IF(ISNUMBER(VALUE(SUBSTITUTE(実質収支比率等に係る経年分析!I$49,"▲","-"))),ROUND(VALUE(SUBSTITUTE(実質収支比率等に係る経年分析!I$49,"▲","-")),2),NA())</f>
        <v>-2.39</v>
      </c>
      <c r="F21" s="180">
        <f>IF(ISNUMBER(VALUE(SUBSTITUTE(実質収支比率等に係る経年分析!J$49,"▲","-"))),ROUND(VALUE(SUBSTITUTE(実質収支比率等に係る経年分析!J$49,"▲","-")),2),NA())</f>
        <v>3.25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火災共済事業特別会計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交通災害共済事業特別会計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後期高齢者医療保険特別会計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0.28000000000000003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1.1200000000000001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1.1399999999999999</v>
      </c>
    </row>
    <row r="33" spans="1:16" x14ac:dyDescent="0.15">
      <c r="A33" s="181" t="str">
        <f>IF(連結実質赤字比率に係る赤字・黒字の構成分析!C$37="",NA(),連結実質赤字比率に係る赤字・黒字の構成分析!C$37)</f>
        <v>国民健康保険特別会計</v>
      </c>
      <c r="B33" s="181">
        <f>IF(ROUND(VALUE(SUBSTITUTE(連結実質赤字比率に係る赤字・黒字の構成分析!F$37,"▲", "-")), 2) &lt; 0, ABS(ROUND(VALUE(SUBSTITUTE(連結実質赤字比率に係る赤字・黒字の構成分析!F$37,"▲", "-")), 2)), NA())</f>
        <v>0.56999999999999995</v>
      </c>
      <c r="C33" s="181" t="e">
        <f>IF(ROUND(VALUE(SUBSTITUTE(連結実質赤字比率に係る赤字・黒字の構成分析!F$37,"▲", "-")), 2) &gt;= 0, ABS(ROUND(VALUE(SUBSTITUTE(連結実質赤字比率に係る赤字・黒字の構成分析!F$37,"▲", "-")), 2)), NA())</f>
        <v>#N/A</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1.73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3.14</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2.85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1.94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2.75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4.3899999999999997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14.44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13.85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13.28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12.92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11.74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4504</v>
      </c>
      <c r="E42" s="182"/>
      <c r="F42" s="182"/>
      <c r="G42" s="182">
        <f>'実質公債費比率（分子）の構造'!L$52</f>
        <v>4613</v>
      </c>
      <c r="H42" s="182"/>
      <c r="I42" s="182"/>
      <c r="J42" s="182">
        <f>'実質公債費比率（分子）の構造'!M$52</f>
        <v>4699</v>
      </c>
      <c r="K42" s="182"/>
      <c r="L42" s="182"/>
      <c r="M42" s="182">
        <f>'実質公債費比率（分子）の構造'!N$52</f>
        <v>4738</v>
      </c>
      <c r="N42" s="182"/>
      <c r="O42" s="182"/>
      <c r="P42" s="182">
        <f>'実質公債費比率（分子）の構造'!O$52</f>
        <v>4726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39</v>
      </c>
      <c r="C45" s="182"/>
      <c r="D45" s="182"/>
      <c r="E45" s="182">
        <f>'実質公債費比率（分子）の構造'!L$49</f>
        <v>91</v>
      </c>
      <c r="F45" s="182"/>
      <c r="G45" s="182"/>
      <c r="H45" s="182">
        <f>'実質公債費比率（分子）の構造'!M$49</f>
        <v>121</v>
      </c>
      <c r="I45" s="182"/>
      <c r="J45" s="182"/>
      <c r="K45" s="182">
        <f>'実質公債費比率（分子）の構造'!N$49</f>
        <v>162</v>
      </c>
      <c r="L45" s="182"/>
      <c r="M45" s="182"/>
      <c r="N45" s="182">
        <f>'実質公債費比率（分子）の構造'!O$49</f>
        <v>217</v>
      </c>
      <c r="O45" s="182"/>
      <c r="P45" s="182"/>
    </row>
    <row r="46" spans="1:16" x14ac:dyDescent="0.15">
      <c r="A46" s="182" t="s">
        <v>67</v>
      </c>
      <c r="B46" s="182">
        <f>'実質公債費比率（分子）の構造'!K$48</f>
        <v>1589</v>
      </c>
      <c r="C46" s="182"/>
      <c r="D46" s="182"/>
      <c r="E46" s="182">
        <f>'実質公債費比率（分子）の構造'!L$48</f>
        <v>1870</v>
      </c>
      <c r="F46" s="182"/>
      <c r="G46" s="182"/>
      <c r="H46" s="182">
        <f>'実質公債費比率（分子）の構造'!M$48</f>
        <v>1828</v>
      </c>
      <c r="I46" s="182"/>
      <c r="J46" s="182"/>
      <c r="K46" s="182">
        <f>'実質公債費比率（分子）の構造'!N$48</f>
        <v>1960</v>
      </c>
      <c r="L46" s="182"/>
      <c r="M46" s="182"/>
      <c r="N46" s="182">
        <f>'実質公債費比率（分子）の構造'!O$48</f>
        <v>1581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3868</v>
      </c>
      <c r="C49" s="182"/>
      <c r="D49" s="182"/>
      <c r="E49" s="182">
        <f>'実質公債費比率（分子）の構造'!L$45</f>
        <v>3499</v>
      </c>
      <c r="F49" s="182"/>
      <c r="G49" s="182"/>
      <c r="H49" s="182">
        <f>'実質公債費比率（分子）の構造'!M$45</f>
        <v>3783</v>
      </c>
      <c r="I49" s="182"/>
      <c r="J49" s="182"/>
      <c r="K49" s="182">
        <f>'実質公債費比率（分子）の構造'!N$45</f>
        <v>4614</v>
      </c>
      <c r="L49" s="182"/>
      <c r="M49" s="182"/>
      <c r="N49" s="182">
        <f>'実質公債費比率（分子）の構造'!O$45</f>
        <v>3807</v>
      </c>
      <c r="O49" s="182"/>
      <c r="P49" s="182"/>
    </row>
    <row r="50" spans="1:16" x14ac:dyDescent="0.15">
      <c r="A50" s="182" t="s">
        <v>71</v>
      </c>
      <c r="B50" s="182" t="e">
        <f>NA()</f>
        <v>#N/A</v>
      </c>
      <c r="C50" s="182">
        <f>IF(ISNUMBER('実質公債費比率（分子）の構造'!K$53),'実質公債費比率（分子）の構造'!K$53,NA())</f>
        <v>992</v>
      </c>
      <c r="D50" s="182" t="e">
        <f>NA()</f>
        <v>#N/A</v>
      </c>
      <c r="E50" s="182" t="e">
        <f>NA()</f>
        <v>#N/A</v>
      </c>
      <c r="F50" s="182">
        <f>IF(ISNUMBER('実質公債費比率（分子）の構造'!L$53),'実質公債費比率（分子）の構造'!L$53,NA())</f>
        <v>847</v>
      </c>
      <c r="G50" s="182" t="e">
        <f>NA()</f>
        <v>#N/A</v>
      </c>
      <c r="H50" s="182" t="e">
        <f>NA()</f>
        <v>#N/A</v>
      </c>
      <c r="I50" s="182">
        <f>IF(ISNUMBER('実質公債費比率（分子）の構造'!M$53),'実質公債費比率（分子）の構造'!M$53,NA())</f>
        <v>1033</v>
      </c>
      <c r="J50" s="182" t="e">
        <f>NA()</f>
        <v>#N/A</v>
      </c>
      <c r="K50" s="182" t="e">
        <f>NA()</f>
        <v>#N/A</v>
      </c>
      <c r="L50" s="182">
        <f>IF(ISNUMBER('実質公債費比率（分子）の構造'!N$53),'実質公債費比率（分子）の構造'!N$53,NA())</f>
        <v>1998</v>
      </c>
      <c r="M50" s="182" t="e">
        <f>NA()</f>
        <v>#N/A</v>
      </c>
      <c r="N50" s="182" t="e">
        <f>NA()</f>
        <v>#N/A</v>
      </c>
      <c r="O50" s="182">
        <f>IF(ISNUMBER('実質公債費比率（分子）の構造'!O$53),'実質公債費比率（分子）の構造'!O$53,NA())</f>
        <v>879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42681</v>
      </c>
      <c r="E56" s="181"/>
      <c r="F56" s="181"/>
      <c r="G56" s="181">
        <f>'将来負担比率（分子）の構造'!J$52</f>
        <v>41864</v>
      </c>
      <c r="H56" s="181"/>
      <c r="I56" s="181"/>
      <c r="J56" s="181">
        <f>'将来負担比率（分子）の構造'!K$52</f>
        <v>41279</v>
      </c>
      <c r="K56" s="181"/>
      <c r="L56" s="181"/>
      <c r="M56" s="181">
        <f>'将来負担比率（分子）の構造'!L$52</f>
        <v>40301</v>
      </c>
      <c r="N56" s="181"/>
      <c r="O56" s="181"/>
      <c r="P56" s="181">
        <f>'将来負担比率（分子）の構造'!M$52</f>
        <v>39723</v>
      </c>
    </row>
    <row r="57" spans="1:16" x14ac:dyDescent="0.15">
      <c r="A57" s="181" t="s">
        <v>42</v>
      </c>
      <c r="B57" s="181"/>
      <c r="C57" s="181"/>
      <c r="D57" s="181">
        <f>'将来負担比率（分子）の構造'!I$51</f>
        <v>14971</v>
      </c>
      <c r="E57" s="181"/>
      <c r="F57" s="181"/>
      <c r="G57" s="181">
        <f>'将来負担比率（分子）の構造'!J$51</f>
        <v>11664</v>
      </c>
      <c r="H57" s="181"/>
      <c r="I57" s="181"/>
      <c r="J57" s="181">
        <f>'将来負担比率（分子）の構造'!K$51</f>
        <v>10728</v>
      </c>
      <c r="K57" s="181"/>
      <c r="L57" s="181"/>
      <c r="M57" s="181">
        <f>'将来負担比率（分子）の構造'!L$51</f>
        <v>8644</v>
      </c>
      <c r="N57" s="181"/>
      <c r="O57" s="181"/>
      <c r="P57" s="181">
        <f>'将来負担比率（分子）の構造'!M$51</f>
        <v>8844</v>
      </c>
    </row>
    <row r="58" spans="1:16" x14ac:dyDescent="0.15">
      <c r="A58" s="181" t="s">
        <v>41</v>
      </c>
      <c r="B58" s="181"/>
      <c r="C58" s="181"/>
      <c r="D58" s="181">
        <f>'将来負担比率（分子）の構造'!I$50</f>
        <v>17148</v>
      </c>
      <c r="E58" s="181"/>
      <c r="F58" s="181"/>
      <c r="G58" s="181">
        <f>'将来負担比率（分子）の構造'!J$50</f>
        <v>17423</v>
      </c>
      <c r="H58" s="181"/>
      <c r="I58" s="181"/>
      <c r="J58" s="181">
        <f>'将来負担比率（分子）の構造'!K$50</f>
        <v>17420</v>
      </c>
      <c r="K58" s="181"/>
      <c r="L58" s="181"/>
      <c r="M58" s="181">
        <f>'将来負担比率（分子）の構造'!L$50</f>
        <v>16710</v>
      </c>
      <c r="N58" s="181"/>
      <c r="O58" s="181"/>
      <c r="P58" s="181">
        <f>'将来負担比率（分子）の構造'!M$50</f>
        <v>17396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3572</v>
      </c>
      <c r="C62" s="181"/>
      <c r="D62" s="181"/>
      <c r="E62" s="181">
        <f>'将来負担比率（分子）の構造'!J$45</f>
        <v>3565</v>
      </c>
      <c r="F62" s="181"/>
      <c r="G62" s="181"/>
      <c r="H62" s="181">
        <f>'将来負担比率（分子）の構造'!K$45</f>
        <v>3250</v>
      </c>
      <c r="I62" s="181"/>
      <c r="J62" s="181"/>
      <c r="K62" s="181">
        <f>'将来負担比率（分子）の構造'!L$45</f>
        <v>3242</v>
      </c>
      <c r="L62" s="181"/>
      <c r="M62" s="181"/>
      <c r="N62" s="181">
        <f>'将来負担比率（分子）の構造'!M$45</f>
        <v>3254</v>
      </c>
      <c r="O62" s="181"/>
      <c r="P62" s="181"/>
    </row>
    <row r="63" spans="1:16" x14ac:dyDescent="0.15">
      <c r="A63" s="181" t="s">
        <v>34</v>
      </c>
      <c r="B63" s="181">
        <f>'将来負担比率（分子）の構造'!I$44</f>
        <v>2591</v>
      </c>
      <c r="C63" s="181"/>
      <c r="D63" s="181"/>
      <c r="E63" s="181">
        <f>'将来負担比率（分子）の構造'!J$44</f>
        <v>2569</v>
      </c>
      <c r="F63" s="181"/>
      <c r="G63" s="181"/>
      <c r="H63" s="181">
        <f>'将来負担比率（分子）の構造'!K$44</f>
        <v>2486</v>
      </c>
      <c r="I63" s="181"/>
      <c r="J63" s="181"/>
      <c r="K63" s="181">
        <f>'将来負担比率（分子）の構造'!L$44</f>
        <v>2342</v>
      </c>
      <c r="L63" s="181"/>
      <c r="M63" s="181"/>
      <c r="N63" s="181">
        <f>'将来負担比率（分子）の構造'!M$44</f>
        <v>2130</v>
      </c>
      <c r="O63" s="181"/>
      <c r="P63" s="181"/>
    </row>
    <row r="64" spans="1:16" x14ac:dyDescent="0.15">
      <c r="A64" s="181" t="s">
        <v>33</v>
      </c>
      <c r="B64" s="181">
        <f>'将来負担比率（分子）の構造'!I$43</f>
        <v>18502</v>
      </c>
      <c r="C64" s="181"/>
      <c r="D64" s="181"/>
      <c r="E64" s="181">
        <f>'将来負担比率（分子）の構造'!J$43</f>
        <v>18276</v>
      </c>
      <c r="F64" s="181"/>
      <c r="G64" s="181"/>
      <c r="H64" s="181">
        <f>'将来負担比率（分子）の構造'!K$43</f>
        <v>19419</v>
      </c>
      <c r="I64" s="181"/>
      <c r="J64" s="181"/>
      <c r="K64" s="181">
        <f>'将来負担比率（分子）の構造'!L$43</f>
        <v>18969</v>
      </c>
      <c r="L64" s="181"/>
      <c r="M64" s="181"/>
      <c r="N64" s="181">
        <f>'将来負担比率（分子）の構造'!M$43</f>
        <v>18230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37136</v>
      </c>
      <c r="C66" s="181"/>
      <c r="D66" s="181"/>
      <c r="E66" s="181">
        <f>'将来負担比率（分子）の構造'!J$41</f>
        <v>36493</v>
      </c>
      <c r="F66" s="181"/>
      <c r="G66" s="181"/>
      <c r="H66" s="181">
        <f>'将来負担比率（分子）の構造'!K$41</f>
        <v>35441</v>
      </c>
      <c r="I66" s="181"/>
      <c r="J66" s="181"/>
      <c r="K66" s="181">
        <f>'将来負担比率（分子）の構造'!L$41</f>
        <v>34330</v>
      </c>
      <c r="L66" s="181"/>
      <c r="M66" s="181"/>
      <c r="N66" s="181">
        <f>'将来負担比率（分子）の構造'!M$41</f>
        <v>34533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4780</v>
      </c>
      <c r="C72" s="185">
        <f>基金残高に係る経年分析!G55</f>
        <v>4424</v>
      </c>
      <c r="D72" s="185">
        <f>基金残高に係る経年分析!H55</f>
        <v>4715</v>
      </c>
    </row>
    <row r="73" spans="1:16" x14ac:dyDescent="0.15">
      <c r="A73" s="184" t="s">
        <v>78</v>
      </c>
      <c r="B73" s="185">
        <f>基金残高に係る経年分析!F56</f>
        <v>1544</v>
      </c>
      <c r="C73" s="185">
        <f>基金残高に係る経年分析!G56</f>
        <v>503</v>
      </c>
      <c r="D73" s="185">
        <f>基金残高に係る経年分析!H56</f>
        <v>449</v>
      </c>
    </row>
    <row r="74" spans="1:16" x14ac:dyDescent="0.15">
      <c r="A74" s="184" t="s">
        <v>79</v>
      </c>
      <c r="B74" s="185">
        <f>基金残高に係る経年分析!F57</f>
        <v>10752</v>
      </c>
      <c r="C74" s="185">
        <f>基金残高に係る経年分析!G57</f>
        <v>11438</v>
      </c>
      <c r="D74" s="185">
        <f>基金残高に係る経年分析!H57</f>
        <v>11886</v>
      </c>
    </row>
  </sheetData>
  <sheetProtection algorithmName="SHA-512" hashValue="r7lJNksdJKoea04OBdc6o+wM4iclJxcVZCqE/4D7AzyLN9aagAEaPKOAp7UAL5M8WiUjcoJMxqWRF9UGXjarCA==" saltValue="8RAYGzB+F51njv4IrNLD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207</v>
      </c>
      <c r="DI1" s="624"/>
      <c r="DJ1" s="624"/>
      <c r="DK1" s="624"/>
      <c r="DL1" s="624"/>
      <c r="DM1" s="624"/>
      <c r="DN1" s="625"/>
      <c r="DO1" s="226"/>
      <c r="DP1" s="623" t="s">
        <v>208</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210</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211</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212</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213</v>
      </c>
      <c r="S4" s="627"/>
      <c r="T4" s="627"/>
      <c r="U4" s="627"/>
      <c r="V4" s="627"/>
      <c r="W4" s="627"/>
      <c r="X4" s="627"/>
      <c r="Y4" s="628"/>
      <c r="Z4" s="626" t="s">
        <v>214</v>
      </c>
      <c r="AA4" s="627"/>
      <c r="AB4" s="627"/>
      <c r="AC4" s="628"/>
      <c r="AD4" s="626" t="s">
        <v>215</v>
      </c>
      <c r="AE4" s="627"/>
      <c r="AF4" s="627"/>
      <c r="AG4" s="627"/>
      <c r="AH4" s="627"/>
      <c r="AI4" s="627"/>
      <c r="AJ4" s="627"/>
      <c r="AK4" s="628"/>
      <c r="AL4" s="626" t="s">
        <v>214</v>
      </c>
      <c r="AM4" s="627"/>
      <c r="AN4" s="627"/>
      <c r="AO4" s="628"/>
      <c r="AP4" s="632" t="s">
        <v>216</v>
      </c>
      <c r="AQ4" s="632"/>
      <c r="AR4" s="632"/>
      <c r="AS4" s="632"/>
      <c r="AT4" s="632"/>
      <c r="AU4" s="632"/>
      <c r="AV4" s="632"/>
      <c r="AW4" s="632"/>
      <c r="AX4" s="632"/>
      <c r="AY4" s="632"/>
      <c r="AZ4" s="632"/>
      <c r="BA4" s="632"/>
      <c r="BB4" s="632"/>
      <c r="BC4" s="632"/>
      <c r="BD4" s="632"/>
      <c r="BE4" s="632"/>
      <c r="BF4" s="632"/>
      <c r="BG4" s="632" t="s">
        <v>217</v>
      </c>
      <c r="BH4" s="632"/>
      <c r="BI4" s="632"/>
      <c r="BJ4" s="632"/>
      <c r="BK4" s="632"/>
      <c r="BL4" s="632"/>
      <c r="BM4" s="632"/>
      <c r="BN4" s="632"/>
      <c r="BO4" s="632" t="s">
        <v>214</v>
      </c>
      <c r="BP4" s="632"/>
      <c r="BQ4" s="632"/>
      <c r="BR4" s="632"/>
      <c r="BS4" s="632" t="s">
        <v>218</v>
      </c>
      <c r="BT4" s="632"/>
      <c r="BU4" s="632"/>
      <c r="BV4" s="632"/>
      <c r="BW4" s="632"/>
      <c r="BX4" s="632"/>
      <c r="BY4" s="632"/>
      <c r="BZ4" s="632"/>
      <c r="CA4" s="632"/>
      <c r="CB4" s="632"/>
      <c r="CD4" s="629" t="s">
        <v>219</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220</v>
      </c>
      <c r="C5" s="634"/>
      <c r="D5" s="634"/>
      <c r="E5" s="634"/>
      <c r="F5" s="634"/>
      <c r="G5" s="634"/>
      <c r="H5" s="634"/>
      <c r="I5" s="634"/>
      <c r="J5" s="634"/>
      <c r="K5" s="634"/>
      <c r="L5" s="634"/>
      <c r="M5" s="634"/>
      <c r="N5" s="634"/>
      <c r="O5" s="634"/>
      <c r="P5" s="634"/>
      <c r="Q5" s="635"/>
      <c r="R5" s="636">
        <v>16697030</v>
      </c>
      <c r="S5" s="637"/>
      <c r="T5" s="637"/>
      <c r="U5" s="637"/>
      <c r="V5" s="637"/>
      <c r="W5" s="637"/>
      <c r="X5" s="637"/>
      <c r="Y5" s="638"/>
      <c r="Z5" s="639">
        <v>27</v>
      </c>
      <c r="AA5" s="639"/>
      <c r="AB5" s="639"/>
      <c r="AC5" s="639"/>
      <c r="AD5" s="640">
        <v>15199455</v>
      </c>
      <c r="AE5" s="640"/>
      <c r="AF5" s="640"/>
      <c r="AG5" s="640"/>
      <c r="AH5" s="640"/>
      <c r="AI5" s="640"/>
      <c r="AJ5" s="640"/>
      <c r="AK5" s="640"/>
      <c r="AL5" s="641">
        <v>64.400000000000006</v>
      </c>
      <c r="AM5" s="642"/>
      <c r="AN5" s="642"/>
      <c r="AO5" s="643"/>
      <c r="AP5" s="633" t="s">
        <v>221</v>
      </c>
      <c r="AQ5" s="634"/>
      <c r="AR5" s="634"/>
      <c r="AS5" s="634"/>
      <c r="AT5" s="634"/>
      <c r="AU5" s="634"/>
      <c r="AV5" s="634"/>
      <c r="AW5" s="634"/>
      <c r="AX5" s="634"/>
      <c r="AY5" s="634"/>
      <c r="AZ5" s="634"/>
      <c r="BA5" s="634"/>
      <c r="BB5" s="634"/>
      <c r="BC5" s="634"/>
      <c r="BD5" s="634"/>
      <c r="BE5" s="634"/>
      <c r="BF5" s="635"/>
      <c r="BG5" s="647">
        <v>15197909</v>
      </c>
      <c r="BH5" s="648"/>
      <c r="BI5" s="648"/>
      <c r="BJ5" s="648"/>
      <c r="BK5" s="648"/>
      <c r="BL5" s="648"/>
      <c r="BM5" s="648"/>
      <c r="BN5" s="649"/>
      <c r="BO5" s="650">
        <v>91</v>
      </c>
      <c r="BP5" s="650"/>
      <c r="BQ5" s="650"/>
      <c r="BR5" s="650"/>
      <c r="BS5" s="651">
        <v>179895</v>
      </c>
      <c r="BT5" s="651"/>
      <c r="BU5" s="651"/>
      <c r="BV5" s="651"/>
      <c r="BW5" s="651"/>
      <c r="BX5" s="651"/>
      <c r="BY5" s="651"/>
      <c r="BZ5" s="651"/>
      <c r="CA5" s="651"/>
      <c r="CB5" s="655"/>
      <c r="CD5" s="629" t="s">
        <v>216</v>
      </c>
      <c r="CE5" s="630"/>
      <c r="CF5" s="630"/>
      <c r="CG5" s="630"/>
      <c r="CH5" s="630"/>
      <c r="CI5" s="630"/>
      <c r="CJ5" s="630"/>
      <c r="CK5" s="630"/>
      <c r="CL5" s="630"/>
      <c r="CM5" s="630"/>
      <c r="CN5" s="630"/>
      <c r="CO5" s="630"/>
      <c r="CP5" s="630"/>
      <c r="CQ5" s="631"/>
      <c r="CR5" s="629" t="s">
        <v>222</v>
      </c>
      <c r="CS5" s="630"/>
      <c r="CT5" s="630"/>
      <c r="CU5" s="630"/>
      <c r="CV5" s="630"/>
      <c r="CW5" s="630"/>
      <c r="CX5" s="630"/>
      <c r="CY5" s="631"/>
      <c r="CZ5" s="629" t="s">
        <v>214</v>
      </c>
      <c r="DA5" s="630"/>
      <c r="DB5" s="630"/>
      <c r="DC5" s="631"/>
      <c r="DD5" s="629" t="s">
        <v>223</v>
      </c>
      <c r="DE5" s="630"/>
      <c r="DF5" s="630"/>
      <c r="DG5" s="630"/>
      <c r="DH5" s="630"/>
      <c r="DI5" s="630"/>
      <c r="DJ5" s="630"/>
      <c r="DK5" s="630"/>
      <c r="DL5" s="630"/>
      <c r="DM5" s="630"/>
      <c r="DN5" s="630"/>
      <c r="DO5" s="630"/>
      <c r="DP5" s="631"/>
      <c r="DQ5" s="629" t="s">
        <v>224</v>
      </c>
      <c r="DR5" s="630"/>
      <c r="DS5" s="630"/>
      <c r="DT5" s="630"/>
      <c r="DU5" s="630"/>
      <c r="DV5" s="630"/>
      <c r="DW5" s="630"/>
      <c r="DX5" s="630"/>
      <c r="DY5" s="630"/>
      <c r="DZ5" s="630"/>
      <c r="EA5" s="630"/>
      <c r="EB5" s="630"/>
      <c r="EC5" s="631"/>
    </row>
    <row r="6" spans="2:143" ht="11.25" customHeight="1" x14ac:dyDescent="0.15">
      <c r="B6" s="644" t="s">
        <v>225</v>
      </c>
      <c r="C6" s="645"/>
      <c r="D6" s="645"/>
      <c r="E6" s="645"/>
      <c r="F6" s="645"/>
      <c r="G6" s="645"/>
      <c r="H6" s="645"/>
      <c r="I6" s="645"/>
      <c r="J6" s="645"/>
      <c r="K6" s="645"/>
      <c r="L6" s="645"/>
      <c r="M6" s="645"/>
      <c r="N6" s="645"/>
      <c r="O6" s="645"/>
      <c r="P6" s="645"/>
      <c r="Q6" s="646"/>
      <c r="R6" s="647">
        <v>194784</v>
      </c>
      <c r="S6" s="648"/>
      <c r="T6" s="648"/>
      <c r="U6" s="648"/>
      <c r="V6" s="648"/>
      <c r="W6" s="648"/>
      <c r="X6" s="648"/>
      <c r="Y6" s="649"/>
      <c r="Z6" s="650">
        <v>0.3</v>
      </c>
      <c r="AA6" s="650"/>
      <c r="AB6" s="650"/>
      <c r="AC6" s="650"/>
      <c r="AD6" s="651">
        <v>194784</v>
      </c>
      <c r="AE6" s="651"/>
      <c r="AF6" s="651"/>
      <c r="AG6" s="651"/>
      <c r="AH6" s="651"/>
      <c r="AI6" s="651"/>
      <c r="AJ6" s="651"/>
      <c r="AK6" s="651"/>
      <c r="AL6" s="652">
        <v>0.8</v>
      </c>
      <c r="AM6" s="653"/>
      <c r="AN6" s="653"/>
      <c r="AO6" s="654"/>
      <c r="AP6" s="644" t="s">
        <v>226</v>
      </c>
      <c r="AQ6" s="645"/>
      <c r="AR6" s="645"/>
      <c r="AS6" s="645"/>
      <c r="AT6" s="645"/>
      <c r="AU6" s="645"/>
      <c r="AV6" s="645"/>
      <c r="AW6" s="645"/>
      <c r="AX6" s="645"/>
      <c r="AY6" s="645"/>
      <c r="AZ6" s="645"/>
      <c r="BA6" s="645"/>
      <c r="BB6" s="645"/>
      <c r="BC6" s="645"/>
      <c r="BD6" s="645"/>
      <c r="BE6" s="645"/>
      <c r="BF6" s="646"/>
      <c r="BG6" s="647">
        <v>15197909</v>
      </c>
      <c r="BH6" s="648"/>
      <c r="BI6" s="648"/>
      <c r="BJ6" s="648"/>
      <c r="BK6" s="648"/>
      <c r="BL6" s="648"/>
      <c r="BM6" s="648"/>
      <c r="BN6" s="649"/>
      <c r="BO6" s="650">
        <v>91</v>
      </c>
      <c r="BP6" s="650"/>
      <c r="BQ6" s="650"/>
      <c r="BR6" s="650"/>
      <c r="BS6" s="651">
        <v>179895</v>
      </c>
      <c r="BT6" s="651"/>
      <c r="BU6" s="651"/>
      <c r="BV6" s="651"/>
      <c r="BW6" s="651"/>
      <c r="BX6" s="651"/>
      <c r="BY6" s="651"/>
      <c r="BZ6" s="651"/>
      <c r="CA6" s="651"/>
      <c r="CB6" s="655"/>
      <c r="CD6" s="658" t="s">
        <v>227</v>
      </c>
      <c r="CE6" s="659"/>
      <c r="CF6" s="659"/>
      <c r="CG6" s="659"/>
      <c r="CH6" s="659"/>
      <c r="CI6" s="659"/>
      <c r="CJ6" s="659"/>
      <c r="CK6" s="659"/>
      <c r="CL6" s="659"/>
      <c r="CM6" s="659"/>
      <c r="CN6" s="659"/>
      <c r="CO6" s="659"/>
      <c r="CP6" s="659"/>
      <c r="CQ6" s="660"/>
      <c r="CR6" s="647">
        <v>301206</v>
      </c>
      <c r="CS6" s="648"/>
      <c r="CT6" s="648"/>
      <c r="CU6" s="648"/>
      <c r="CV6" s="648"/>
      <c r="CW6" s="648"/>
      <c r="CX6" s="648"/>
      <c r="CY6" s="649"/>
      <c r="CZ6" s="641">
        <v>0.5</v>
      </c>
      <c r="DA6" s="642"/>
      <c r="DB6" s="642"/>
      <c r="DC6" s="661"/>
      <c r="DD6" s="656" t="s">
        <v>228</v>
      </c>
      <c r="DE6" s="648"/>
      <c r="DF6" s="648"/>
      <c r="DG6" s="648"/>
      <c r="DH6" s="648"/>
      <c r="DI6" s="648"/>
      <c r="DJ6" s="648"/>
      <c r="DK6" s="648"/>
      <c r="DL6" s="648"/>
      <c r="DM6" s="648"/>
      <c r="DN6" s="648"/>
      <c r="DO6" s="648"/>
      <c r="DP6" s="649"/>
      <c r="DQ6" s="656">
        <v>301139</v>
      </c>
      <c r="DR6" s="648"/>
      <c r="DS6" s="648"/>
      <c r="DT6" s="648"/>
      <c r="DU6" s="648"/>
      <c r="DV6" s="648"/>
      <c r="DW6" s="648"/>
      <c r="DX6" s="648"/>
      <c r="DY6" s="648"/>
      <c r="DZ6" s="648"/>
      <c r="EA6" s="648"/>
      <c r="EB6" s="648"/>
      <c r="EC6" s="657"/>
    </row>
    <row r="7" spans="2:143" ht="11.25" customHeight="1" x14ac:dyDescent="0.15">
      <c r="B7" s="644" t="s">
        <v>229</v>
      </c>
      <c r="C7" s="645"/>
      <c r="D7" s="645"/>
      <c r="E7" s="645"/>
      <c r="F7" s="645"/>
      <c r="G7" s="645"/>
      <c r="H7" s="645"/>
      <c r="I7" s="645"/>
      <c r="J7" s="645"/>
      <c r="K7" s="645"/>
      <c r="L7" s="645"/>
      <c r="M7" s="645"/>
      <c r="N7" s="645"/>
      <c r="O7" s="645"/>
      <c r="P7" s="645"/>
      <c r="Q7" s="646"/>
      <c r="R7" s="647">
        <v>20762</v>
      </c>
      <c r="S7" s="648"/>
      <c r="T7" s="648"/>
      <c r="U7" s="648"/>
      <c r="V7" s="648"/>
      <c r="W7" s="648"/>
      <c r="X7" s="648"/>
      <c r="Y7" s="649"/>
      <c r="Z7" s="650">
        <v>0</v>
      </c>
      <c r="AA7" s="650"/>
      <c r="AB7" s="650"/>
      <c r="AC7" s="650"/>
      <c r="AD7" s="651">
        <v>20762</v>
      </c>
      <c r="AE7" s="651"/>
      <c r="AF7" s="651"/>
      <c r="AG7" s="651"/>
      <c r="AH7" s="651"/>
      <c r="AI7" s="651"/>
      <c r="AJ7" s="651"/>
      <c r="AK7" s="651"/>
      <c r="AL7" s="652">
        <v>0.1</v>
      </c>
      <c r="AM7" s="653"/>
      <c r="AN7" s="653"/>
      <c r="AO7" s="654"/>
      <c r="AP7" s="644" t="s">
        <v>230</v>
      </c>
      <c r="AQ7" s="645"/>
      <c r="AR7" s="645"/>
      <c r="AS7" s="645"/>
      <c r="AT7" s="645"/>
      <c r="AU7" s="645"/>
      <c r="AV7" s="645"/>
      <c r="AW7" s="645"/>
      <c r="AX7" s="645"/>
      <c r="AY7" s="645"/>
      <c r="AZ7" s="645"/>
      <c r="BA7" s="645"/>
      <c r="BB7" s="645"/>
      <c r="BC7" s="645"/>
      <c r="BD7" s="645"/>
      <c r="BE7" s="645"/>
      <c r="BF7" s="646"/>
      <c r="BG7" s="647">
        <v>6938465</v>
      </c>
      <c r="BH7" s="648"/>
      <c r="BI7" s="648"/>
      <c r="BJ7" s="648"/>
      <c r="BK7" s="648"/>
      <c r="BL7" s="648"/>
      <c r="BM7" s="648"/>
      <c r="BN7" s="649"/>
      <c r="BO7" s="650">
        <v>41.6</v>
      </c>
      <c r="BP7" s="650"/>
      <c r="BQ7" s="650"/>
      <c r="BR7" s="650"/>
      <c r="BS7" s="651">
        <v>179895</v>
      </c>
      <c r="BT7" s="651"/>
      <c r="BU7" s="651"/>
      <c r="BV7" s="651"/>
      <c r="BW7" s="651"/>
      <c r="BX7" s="651"/>
      <c r="BY7" s="651"/>
      <c r="BZ7" s="651"/>
      <c r="CA7" s="651"/>
      <c r="CB7" s="655"/>
      <c r="CD7" s="662" t="s">
        <v>231</v>
      </c>
      <c r="CE7" s="663"/>
      <c r="CF7" s="663"/>
      <c r="CG7" s="663"/>
      <c r="CH7" s="663"/>
      <c r="CI7" s="663"/>
      <c r="CJ7" s="663"/>
      <c r="CK7" s="663"/>
      <c r="CL7" s="663"/>
      <c r="CM7" s="663"/>
      <c r="CN7" s="663"/>
      <c r="CO7" s="663"/>
      <c r="CP7" s="663"/>
      <c r="CQ7" s="664"/>
      <c r="CR7" s="647">
        <v>18813958</v>
      </c>
      <c r="CS7" s="648"/>
      <c r="CT7" s="648"/>
      <c r="CU7" s="648"/>
      <c r="CV7" s="648"/>
      <c r="CW7" s="648"/>
      <c r="CX7" s="648"/>
      <c r="CY7" s="649"/>
      <c r="CZ7" s="650">
        <v>31.1</v>
      </c>
      <c r="DA7" s="650"/>
      <c r="DB7" s="650"/>
      <c r="DC7" s="650"/>
      <c r="DD7" s="656">
        <v>322722</v>
      </c>
      <c r="DE7" s="648"/>
      <c r="DF7" s="648"/>
      <c r="DG7" s="648"/>
      <c r="DH7" s="648"/>
      <c r="DI7" s="648"/>
      <c r="DJ7" s="648"/>
      <c r="DK7" s="648"/>
      <c r="DL7" s="648"/>
      <c r="DM7" s="648"/>
      <c r="DN7" s="648"/>
      <c r="DO7" s="648"/>
      <c r="DP7" s="649"/>
      <c r="DQ7" s="656">
        <v>6048921</v>
      </c>
      <c r="DR7" s="648"/>
      <c r="DS7" s="648"/>
      <c r="DT7" s="648"/>
      <c r="DU7" s="648"/>
      <c r="DV7" s="648"/>
      <c r="DW7" s="648"/>
      <c r="DX7" s="648"/>
      <c r="DY7" s="648"/>
      <c r="DZ7" s="648"/>
      <c r="EA7" s="648"/>
      <c r="EB7" s="648"/>
      <c r="EC7" s="657"/>
    </row>
    <row r="8" spans="2:143" ht="11.25" customHeight="1" x14ac:dyDescent="0.15">
      <c r="B8" s="644" t="s">
        <v>232</v>
      </c>
      <c r="C8" s="645"/>
      <c r="D8" s="645"/>
      <c r="E8" s="645"/>
      <c r="F8" s="645"/>
      <c r="G8" s="645"/>
      <c r="H8" s="645"/>
      <c r="I8" s="645"/>
      <c r="J8" s="645"/>
      <c r="K8" s="645"/>
      <c r="L8" s="645"/>
      <c r="M8" s="645"/>
      <c r="N8" s="645"/>
      <c r="O8" s="645"/>
      <c r="P8" s="645"/>
      <c r="Q8" s="646"/>
      <c r="R8" s="647">
        <v>87971</v>
      </c>
      <c r="S8" s="648"/>
      <c r="T8" s="648"/>
      <c r="U8" s="648"/>
      <c r="V8" s="648"/>
      <c r="W8" s="648"/>
      <c r="X8" s="648"/>
      <c r="Y8" s="649"/>
      <c r="Z8" s="650">
        <v>0.1</v>
      </c>
      <c r="AA8" s="650"/>
      <c r="AB8" s="650"/>
      <c r="AC8" s="650"/>
      <c r="AD8" s="651">
        <v>87971</v>
      </c>
      <c r="AE8" s="651"/>
      <c r="AF8" s="651"/>
      <c r="AG8" s="651"/>
      <c r="AH8" s="651"/>
      <c r="AI8" s="651"/>
      <c r="AJ8" s="651"/>
      <c r="AK8" s="651"/>
      <c r="AL8" s="652">
        <v>0.4</v>
      </c>
      <c r="AM8" s="653"/>
      <c r="AN8" s="653"/>
      <c r="AO8" s="654"/>
      <c r="AP8" s="644" t="s">
        <v>233</v>
      </c>
      <c r="AQ8" s="645"/>
      <c r="AR8" s="645"/>
      <c r="AS8" s="645"/>
      <c r="AT8" s="645"/>
      <c r="AU8" s="645"/>
      <c r="AV8" s="645"/>
      <c r="AW8" s="645"/>
      <c r="AX8" s="645"/>
      <c r="AY8" s="645"/>
      <c r="AZ8" s="645"/>
      <c r="BA8" s="645"/>
      <c r="BB8" s="645"/>
      <c r="BC8" s="645"/>
      <c r="BD8" s="645"/>
      <c r="BE8" s="645"/>
      <c r="BF8" s="646"/>
      <c r="BG8" s="647">
        <v>200340</v>
      </c>
      <c r="BH8" s="648"/>
      <c r="BI8" s="648"/>
      <c r="BJ8" s="648"/>
      <c r="BK8" s="648"/>
      <c r="BL8" s="648"/>
      <c r="BM8" s="648"/>
      <c r="BN8" s="649"/>
      <c r="BO8" s="650">
        <v>1.2</v>
      </c>
      <c r="BP8" s="650"/>
      <c r="BQ8" s="650"/>
      <c r="BR8" s="650"/>
      <c r="BS8" s="656" t="s">
        <v>143</v>
      </c>
      <c r="BT8" s="648"/>
      <c r="BU8" s="648"/>
      <c r="BV8" s="648"/>
      <c r="BW8" s="648"/>
      <c r="BX8" s="648"/>
      <c r="BY8" s="648"/>
      <c r="BZ8" s="648"/>
      <c r="CA8" s="648"/>
      <c r="CB8" s="657"/>
      <c r="CD8" s="662" t="s">
        <v>234</v>
      </c>
      <c r="CE8" s="663"/>
      <c r="CF8" s="663"/>
      <c r="CG8" s="663"/>
      <c r="CH8" s="663"/>
      <c r="CI8" s="663"/>
      <c r="CJ8" s="663"/>
      <c r="CK8" s="663"/>
      <c r="CL8" s="663"/>
      <c r="CM8" s="663"/>
      <c r="CN8" s="663"/>
      <c r="CO8" s="663"/>
      <c r="CP8" s="663"/>
      <c r="CQ8" s="664"/>
      <c r="CR8" s="647">
        <v>20702238</v>
      </c>
      <c r="CS8" s="648"/>
      <c r="CT8" s="648"/>
      <c r="CU8" s="648"/>
      <c r="CV8" s="648"/>
      <c r="CW8" s="648"/>
      <c r="CX8" s="648"/>
      <c r="CY8" s="649"/>
      <c r="CZ8" s="650">
        <v>34.200000000000003</v>
      </c>
      <c r="DA8" s="650"/>
      <c r="DB8" s="650"/>
      <c r="DC8" s="650"/>
      <c r="DD8" s="656">
        <v>340263</v>
      </c>
      <c r="DE8" s="648"/>
      <c r="DF8" s="648"/>
      <c r="DG8" s="648"/>
      <c r="DH8" s="648"/>
      <c r="DI8" s="648"/>
      <c r="DJ8" s="648"/>
      <c r="DK8" s="648"/>
      <c r="DL8" s="648"/>
      <c r="DM8" s="648"/>
      <c r="DN8" s="648"/>
      <c r="DO8" s="648"/>
      <c r="DP8" s="649"/>
      <c r="DQ8" s="656">
        <v>9589632</v>
      </c>
      <c r="DR8" s="648"/>
      <c r="DS8" s="648"/>
      <c r="DT8" s="648"/>
      <c r="DU8" s="648"/>
      <c r="DV8" s="648"/>
      <c r="DW8" s="648"/>
      <c r="DX8" s="648"/>
      <c r="DY8" s="648"/>
      <c r="DZ8" s="648"/>
      <c r="EA8" s="648"/>
      <c r="EB8" s="648"/>
      <c r="EC8" s="657"/>
    </row>
    <row r="9" spans="2:143" ht="11.25" customHeight="1" x14ac:dyDescent="0.15">
      <c r="B9" s="644" t="s">
        <v>235</v>
      </c>
      <c r="C9" s="645"/>
      <c r="D9" s="645"/>
      <c r="E9" s="645"/>
      <c r="F9" s="645"/>
      <c r="G9" s="645"/>
      <c r="H9" s="645"/>
      <c r="I9" s="645"/>
      <c r="J9" s="645"/>
      <c r="K9" s="645"/>
      <c r="L9" s="645"/>
      <c r="M9" s="645"/>
      <c r="N9" s="645"/>
      <c r="O9" s="645"/>
      <c r="P9" s="645"/>
      <c r="Q9" s="646"/>
      <c r="R9" s="647">
        <v>99619</v>
      </c>
      <c r="S9" s="648"/>
      <c r="T9" s="648"/>
      <c r="U9" s="648"/>
      <c r="V9" s="648"/>
      <c r="W9" s="648"/>
      <c r="X9" s="648"/>
      <c r="Y9" s="649"/>
      <c r="Z9" s="650">
        <v>0.2</v>
      </c>
      <c r="AA9" s="650"/>
      <c r="AB9" s="650"/>
      <c r="AC9" s="650"/>
      <c r="AD9" s="651">
        <v>99619</v>
      </c>
      <c r="AE9" s="651"/>
      <c r="AF9" s="651"/>
      <c r="AG9" s="651"/>
      <c r="AH9" s="651"/>
      <c r="AI9" s="651"/>
      <c r="AJ9" s="651"/>
      <c r="AK9" s="651"/>
      <c r="AL9" s="652">
        <v>0.4</v>
      </c>
      <c r="AM9" s="653"/>
      <c r="AN9" s="653"/>
      <c r="AO9" s="654"/>
      <c r="AP9" s="644" t="s">
        <v>236</v>
      </c>
      <c r="AQ9" s="645"/>
      <c r="AR9" s="645"/>
      <c r="AS9" s="645"/>
      <c r="AT9" s="645"/>
      <c r="AU9" s="645"/>
      <c r="AV9" s="645"/>
      <c r="AW9" s="645"/>
      <c r="AX9" s="645"/>
      <c r="AY9" s="645"/>
      <c r="AZ9" s="645"/>
      <c r="BA9" s="645"/>
      <c r="BB9" s="645"/>
      <c r="BC9" s="645"/>
      <c r="BD9" s="645"/>
      <c r="BE9" s="645"/>
      <c r="BF9" s="646"/>
      <c r="BG9" s="647">
        <v>5797866</v>
      </c>
      <c r="BH9" s="648"/>
      <c r="BI9" s="648"/>
      <c r="BJ9" s="648"/>
      <c r="BK9" s="648"/>
      <c r="BL9" s="648"/>
      <c r="BM9" s="648"/>
      <c r="BN9" s="649"/>
      <c r="BO9" s="650">
        <v>34.700000000000003</v>
      </c>
      <c r="BP9" s="650"/>
      <c r="BQ9" s="650"/>
      <c r="BR9" s="650"/>
      <c r="BS9" s="656" t="s">
        <v>228</v>
      </c>
      <c r="BT9" s="648"/>
      <c r="BU9" s="648"/>
      <c r="BV9" s="648"/>
      <c r="BW9" s="648"/>
      <c r="BX9" s="648"/>
      <c r="BY9" s="648"/>
      <c r="BZ9" s="648"/>
      <c r="CA9" s="648"/>
      <c r="CB9" s="657"/>
      <c r="CD9" s="662" t="s">
        <v>237</v>
      </c>
      <c r="CE9" s="663"/>
      <c r="CF9" s="663"/>
      <c r="CG9" s="663"/>
      <c r="CH9" s="663"/>
      <c r="CI9" s="663"/>
      <c r="CJ9" s="663"/>
      <c r="CK9" s="663"/>
      <c r="CL9" s="663"/>
      <c r="CM9" s="663"/>
      <c r="CN9" s="663"/>
      <c r="CO9" s="663"/>
      <c r="CP9" s="663"/>
      <c r="CQ9" s="664"/>
      <c r="CR9" s="647">
        <v>3418570</v>
      </c>
      <c r="CS9" s="648"/>
      <c r="CT9" s="648"/>
      <c r="CU9" s="648"/>
      <c r="CV9" s="648"/>
      <c r="CW9" s="648"/>
      <c r="CX9" s="648"/>
      <c r="CY9" s="649"/>
      <c r="CZ9" s="650">
        <v>5.6</v>
      </c>
      <c r="DA9" s="650"/>
      <c r="DB9" s="650"/>
      <c r="DC9" s="650"/>
      <c r="DD9" s="656">
        <v>51127</v>
      </c>
      <c r="DE9" s="648"/>
      <c r="DF9" s="648"/>
      <c r="DG9" s="648"/>
      <c r="DH9" s="648"/>
      <c r="DI9" s="648"/>
      <c r="DJ9" s="648"/>
      <c r="DK9" s="648"/>
      <c r="DL9" s="648"/>
      <c r="DM9" s="648"/>
      <c r="DN9" s="648"/>
      <c r="DO9" s="648"/>
      <c r="DP9" s="649"/>
      <c r="DQ9" s="656">
        <v>2964356</v>
      </c>
      <c r="DR9" s="648"/>
      <c r="DS9" s="648"/>
      <c r="DT9" s="648"/>
      <c r="DU9" s="648"/>
      <c r="DV9" s="648"/>
      <c r="DW9" s="648"/>
      <c r="DX9" s="648"/>
      <c r="DY9" s="648"/>
      <c r="DZ9" s="648"/>
      <c r="EA9" s="648"/>
      <c r="EB9" s="648"/>
      <c r="EC9" s="657"/>
    </row>
    <row r="10" spans="2:143" ht="11.25" customHeight="1" x14ac:dyDescent="0.15">
      <c r="B10" s="644" t="s">
        <v>238</v>
      </c>
      <c r="C10" s="645"/>
      <c r="D10" s="645"/>
      <c r="E10" s="645"/>
      <c r="F10" s="645"/>
      <c r="G10" s="645"/>
      <c r="H10" s="645"/>
      <c r="I10" s="645"/>
      <c r="J10" s="645"/>
      <c r="K10" s="645"/>
      <c r="L10" s="645"/>
      <c r="M10" s="645"/>
      <c r="N10" s="645"/>
      <c r="O10" s="645"/>
      <c r="P10" s="645"/>
      <c r="Q10" s="646"/>
      <c r="R10" s="647" t="s">
        <v>127</v>
      </c>
      <c r="S10" s="648"/>
      <c r="T10" s="648"/>
      <c r="U10" s="648"/>
      <c r="V10" s="648"/>
      <c r="W10" s="648"/>
      <c r="X10" s="648"/>
      <c r="Y10" s="649"/>
      <c r="Z10" s="650" t="s">
        <v>228</v>
      </c>
      <c r="AA10" s="650"/>
      <c r="AB10" s="650"/>
      <c r="AC10" s="650"/>
      <c r="AD10" s="651" t="s">
        <v>143</v>
      </c>
      <c r="AE10" s="651"/>
      <c r="AF10" s="651"/>
      <c r="AG10" s="651"/>
      <c r="AH10" s="651"/>
      <c r="AI10" s="651"/>
      <c r="AJ10" s="651"/>
      <c r="AK10" s="651"/>
      <c r="AL10" s="652" t="s">
        <v>228</v>
      </c>
      <c r="AM10" s="653"/>
      <c r="AN10" s="653"/>
      <c r="AO10" s="654"/>
      <c r="AP10" s="644" t="s">
        <v>239</v>
      </c>
      <c r="AQ10" s="645"/>
      <c r="AR10" s="645"/>
      <c r="AS10" s="645"/>
      <c r="AT10" s="645"/>
      <c r="AU10" s="645"/>
      <c r="AV10" s="645"/>
      <c r="AW10" s="645"/>
      <c r="AX10" s="645"/>
      <c r="AY10" s="645"/>
      <c r="AZ10" s="645"/>
      <c r="BA10" s="645"/>
      <c r="BB10" s="645"/>
      <c r="BC10" s="645"/>
      <c r="BD10" s="645"/>
      <c r="BE10" s="645"/>
      <c r="BF10" s="646"/>
      <c r="BG10" s="647">
        <v>345733</v>
      </c>
      <c r="BH10" s="648"/>
      <c r="BI10" s="648"/>
      <c r="BJ10" s="648"/>
      <c r="BK10" s="648"/>
      <c r="BL10" s="648"/>
      <c r="BM10" s="648"/>
      <c r="BN10" s="649"/>
      <c r="BO10" s="650">
        <v>2.1</v>
      </c>
      <c r="BP10" s="650"/>
      <c r="BQ10" s="650"/>
      <c r="BR10" s="650"/>
      <c r="BS10" s="656">
        <v>39728</v>
      </c>
      <c r="BT10" s="648"/>
      <c r="BU10" s="648"/>
      <c r="BV10" s="648"/>
      <c r="BW10" s="648"/>
      <c r="BX10" s="648"/>
      <c r="BY10" s="648"/>
      <c r="BZ10" s="648"/>
      <c r="CA10" s="648"/>
      <c r="CB10" s="657"/>
      <c r="CD10" s="662" t="s">
        <v>240</v>
      </c>
      <c r="CE10" s="663"/>
      <c r="CF10" s="663"/>
      <c r="CG10" s="663"/>
      <c r="CH10" s="663"/>
      <c r="CI10" s="663"/>
      <c r="CJ10" s="663"/>
      <c r="CK10" s="663"/>
      <c r="CL10" s="663"/>
      <c r="CM10" s="663"/>
      <c r="CN10" s="663"/>
      <c r="CO10" s="663"/>
      <c r="CP10" s="663"/>
      <c r="CQ10" s="664"/>
      <c r="CR10" s="647">
        <v>8214</v>
      </c>
      <c r="CS10" s="648"/>
      <c r="CT10" s="648"/>
      <c r="CU10" s="648"/>
      <c r="CV10" s="648"/>
      <c r="CW10" s="648"/>
      <c r="CX10" s="648"/>
      <c r="CY10" s="649"/>
      <c r="CZ10" s="650">
        <v>0</v>
      </c>
      <c r="DA10" s="650"/>
      <c r="DB10" s="650"/>
      <c r="DC10" s="650"/>
      <c r="DD10" s="656" t="s">
        <v>127</v>
      </c>
      <c r="DE10" s="648"/>
      <c r="DF10" s="648"/>
      <c r="DG10" s="648"/>
      <c r="DH10" s="648"/>
      <c r="DI10" s="648"/>
      <c r="DJ10" s="648"/>
      <c r="DK10" s="648"/>
      <c r="DL10" s="648"/>
      <c r="DM10" s="648"/>
      <c r="DN10" s="648"/>
      <c r="DO10" s="648"/>
      <c r="DP10" s="649"/>
      <c r="DQ10" s="656">
        <v>7122</v>
      </c>
      <c r="DR10" s="648"/>
      <c r="DS10" s="648"/>
      <c r="DT10" s="648"/>
      <c r="DU10" s="648"/>
      <c r="DV10" s="648"/>
      <c r="DW10" s="648"/>
      <c r="DX10" s="648"/>
      <c r="DY10" s="648"/>
      <c r="DZ10" s="648"/>
      <c r="EA10" s="648"/>
      <c r="EB10" s="648"/>
      <c r="EC10" s="657"/>
    </row>
    <row r="11" spans="2:143" ht="11.25" customHeight="1" x14ac:dyDescent="0.15">
      <c r="B11" s="644" t="s">
        <v>241</v>
      </c>
      <c r="C11" s="645"/>
      <c r="D11" s="645"/>
      <c r="E11" s="645"/>
      <c r="F11" s="645"/>
      <c r="G11" s="645"/>
      <c r="H11" s="645"/>
      <c r="I11" s="645"/>
      <c r="J11" s="645"/>
      <c r="K11" s="645"/>
      <c r="L11" s="645"/>
      <c r="M11" s="645"/>
      <c r="N11" s="645"/>
      <c r="O11" s="645"/>
      <c r="P11" s="645"/>
      <c r="Q11" s="646"/>
      <c r="R11" s="647">
        <v>2535190</v>
      </c>
      <c r="S11" s="648"/>
      <c r="T11" s="648"/>
      <c r="U11" s="648"/>
      <c r="V11" s="648"/>
      <c r="W11" s="648"/>
      <c r="X11" s="648"/>
      <c r="Y11" s="649"/>
      <c r="Z11" s="652">
        <v>4.0999999999999996</v>
      </c>
      <c r="AA11" s="653"/>
      <c r="AB11" s="653"/>
      <c r="AC11" s="665"/>
      <c r="AD11" s="656">
        <v>2535190</v>
      </c>
      <c r="AE11" s="648"/>
      <c r="AF11" s="648"/>
      <c r="AG11" s="648"/>
      <c r="AH11" s="648"/>
      <c r="AI11" s="648"/>
      <c r="AJ11" s="648"/>
      <c r="AK11" s="649"/>
      <c r="AL11" s="652">
        <v>10.7</v>
      </c>
      <c r="AM11" s="653"/>
      <c r="AN11" s="653"/>
      <c r="AO11" s="654"/>
      <c r="AP11" s="644" t="s">
        <v>242</v>
      </c>
      <c r="AQ11" s="645"/>
      <c r="AR11" s="645"/>
      <c r="AS11" s="645"/>
      <c r="AT11" s="645"/>
      <c r="AU11" s="645"/>
      <c r="AV11" s="645"/>
      <c r="AW11" s="645"/>
      <c r="AX11" s="645"/>
      <c r="AY11" s="645"/>
      <c r="AZ11" s="645"/>
      <c r="BA11" s="645"/>
      <c r="BB11" s="645"/>
      <c r="BC11" s="645"/>
      <c r="BD11" s="645"/>
      <c r="BE11" s="645"/>
      <c r="BF11" s="646"/>
      <c r="BG11" s="647">
        <v>594526</v>
      </c>
      <c r="BH11" s="648"/>
      <c r="BI11" s="648"/>
      <c r="BJ11" s="648"/>
      <c r="BK11" s="648"/>
      <c r="BL11" s="648"/>
      <c r="BM11" s="648"/>
      <c r="BN11" s="649"/>
      <c r="BO11" s="650">
        <v>3.6</v>
      </c>
      <c r="BP11" s="650"/>
      <c r="BQ11" s="650"/>
      <c r="BR11" s="650"/>
      <c r="BS11" s="656">
        <v>140167</v>
      </c>
      <c r="BT11" s="648"/>
      <c r="BU11" s="648"/>
      <c r="BV11" s="648"/>
      <c r="BW11" s="648"/>
      <c r="BX11" s="648"/>
      <c r="BY11" s="648"/>
      <c r="BZ11" s="648"/>
      <c r="CA11" s="648"/>
      <c r="CB11" s="657"/>
      <c r="CD11" s="662" t="s">
        <v>243</v>
      </c>
      <c r="CE11" s="663"/>
      <c r="CF11" s="663"/>
      <c r="CG11" s="663"/>
      <c r="CH11" s="663"/>
      <c r="CI11" s="663"/>
      <c r="CJ11" s="663"/>
      <c r="CK11" s="663"/>
      <c r="CL11" s="663"/>
      <c r="CM11" s="663"/>
      <c r="CN11" s="663"/>
      <c r="CO11" s="663"/>
      <c r="CP11" s="663"/>
      <c r="CQ11" s="664"/>
      <c r="CR11" s="647">
        <v>48633</v>
      </c>
      <c r="CS11" s="648"/>
      <c r="CT11" s="648"/>
      <c r="CU11" s="648"/>
      <c r="CV11" s="648"/>
      <c r="CW11" s="648"/>
      <c r="CX11" s="648"/>
      <c r="CY11" s="649"/>
      <c r="CZ11" s="650">
        <v>0.1</v>
      </c>
      <c r="DA11" s="650"/>
      <c r="DB11" s="650"/>
      <c r="DC11" s="650"/>
      <c r="DD11" s="656" t="s">
        <v>228</v>
      </c>
      <c r="DE11" s="648"/>
      <c r="DF11" s="648"/>
      <c r="DG11" s="648"/>
      <c r="DH11" s="648"/>
      <c r="DI11" s="648"/>
      <c r="DJ11" s="648"/>
      <c r="DK11" s="648"/>
      <c r="DL11" s="648"/>
      <c r="DM11" s="648"/>
      <c r="DN11" s="648"/>
      <c r="DO11" s="648"/>
      <c r="DP11" s="649"/>
      <c r="DQ11" s="656">
        <v>47502</v>
      </c>
      <c r="DR11" s="648"/>
      <c r="DS11" s="648"/>
      <c r="DT11" s="648"/>
      <c r="DU11" s="648"/>
      <c r="DV11" s="648"/>
      <c r="DW11" s="648"/>
      <c r="DX11" s="648"/>
      <c r="DY11" s="648"/>
      <c r="DZ11" s="648"/>
      <c r="EA11" s="648"/>
      <c r="EB11" s="648"/>
      <c r="EC11" s="657"/>
    </row>
    <row r="12" spans="2:143" ht="11.25" customHeight="1" x14ac:dyDescent="0.15">
      <c r="B12" s="644" t="s">
        <v>244</v>
      </c>
      <c r="C12" s="645"/>
      <c r="D12" s="645"/>
      <c r="E12" s="645"/>
      <c r="F12" s="645"/>
      <c r="G12" s="645"/>
      <c r="H12" s="645"/>
      <c r="I12" s="645"/>
      <c r="J12" s="645"/>
      <c r="K12" s="645"/>
      <c r="L12" s="645"/>
      <c r="M12" s="645"/>
      <c r="N12" s="645"/>
      <c r="O12" s="645"/>
      <c r="P12" s="645"/>
      <c r="Q12" s="646"/>
      <c r="R12" s="647">
        <v>20614</v>
      </c>
      <c r="S12" s="648"/>
      <c r="T12" s="648"/>
      <c r="U12" s="648"/>
      <c r="V12" s="648"/>
      <c r="W12" s="648"/>
      <c r="X12" s="648"/>
      <c r="Y12" s="649"/>
      <c r="Z12" s="650">
        <v>0</v>
      </c>
      <c r="AA12" s="650"/>
      <c r="AB12" s="650"/>
      <c r="AC12" s="650"/>
      <c r="AD12" s="651">
        <v>20614</v>
      </c>
      <c r="AE12" s="651"/>
      <c r="AF12" s="651"/>
      <c r="AG12" s="651"/>
      <c r="AH12" s="651"/>
      <c r="AI12" s="651"/>
      <c r="AJ12" s="651"/>
      <c r="AK12" s="651"/>
      <c r="AL12" s="652">
        <v>0.1</v>
      </c>
      <c r="AM12" s="653"/>
      <c r="AN12" s="653"/>
      <c r="AO12" s="654"/>
      <c r="AP12" s="644" t="s">
        <v>245</v>
      </c>
      <c r="AQ12" s="645"/>
      <c r="AR12" s="645"/>
      <c r="AS12" s="645"/>
      <c r="AT12" s="645"/>
      <c r="AU12" s="645"/>
      <c r="AV12" s="645"/>
      <c r="AW12" s="645"/>
      <c r="AX12" s="645"/>
      <c r="AY12" s="645"/>
      <c r="AZ12" s="645"/>
      <c r="BA12" s="645"/>
      <c r="BB12" s="645"/>
      <c r="BC12" s="645"/>
      <c r="BD12" s="645"/>
      <c r="BE12" s="645"/>
      <c r="BF12" s="646"/>
      <c r="BG12" s="647">
        <v>7296958</v>
      </c>
      <c r="BH12" s="648"/>
      <c r="BI12" s="648"/>
      <c r="BJ12" s="648"/>
      <c r="BK12" s="648"/>
      <c r="BL12" s="648"/>
      <c r="BM12" s="648"/>
      <c r="BN12" s="649"/>
      <c r="BO12" s="650">
        <v>43.7</v>
      </c>
      <c r="BP12" s="650"/>
      <c r="BQ12" s="650"/>
      <c r="BR12" s="650"/>
      <c r="BS12" s="656" t="s">
        <v>228</v>
      </c>
      <c r="BT12" s="648"/>
      <c r="BU12" s="648"/>
      <c r="BV12" s="648"/>
      <c r="BW12" s="648"/>
      <c r="BX12" s="648"/>
      <c r="BY12" s="648"/>
      <c r="BZ12" s="648"/>
      <c r="CA12" s="648"/>
      <c r="CB12" s="657"/>
      <c r="CD12" s="662" t="s">
        <v>246</v>
      </c>
      <c r="CE12" s="663"/>
      <c r="CF12" s="663"/>
      <c r="CG12" s="663"/>
      <c r="CH12" s="663"/>
      <c r="CI12" s="663"/>
      <c r="CJ12" s="663"/>
      <c r="CK12" s="663"/>
      <c r="CL12" s="663"/>
      <c r="CM12" s="663"/>
      <c r="CN12" s="663"/>
      <c r="CO12" s="663"/>
      <c r="CP12" s="663"/>
      <c r="CQ12" s="664"/>
      <c r="CR12" s="647">
        <v>605254</v>
      </c>
      <c r="CS12" s="648"/>
      <c r="CT12" s="648"/>
      <c r="CU12" s="648"/>
      <c r="CV12" s="648"/>
      <c r="CW12" s="648"/>
      <c r="CX12" s="648"/>
      <c r="CY12" s="649"/>
      <c r="CZ12" s="650">
        <v>1</v>
      </c>
      <c r="DA12" s="650"/>
      <c r="DB12" s="650"/>
      <c r="DC12" s="650"/>
      <c r="DD12" s="656" t="s">
        <v>228</v>
      </c>
      <c r="DE12" s="648"/>
      <c r="DF12" s="648"/>
      <c r="DG12" s="648"/>
      <c r="DH12" s="648"/>
      <c r="DI12" s="648"/>
      <c r="DJ12" s="648"/>
      <c r="DK12" s="648"/>
      <c r="DL12" s="648"/>
      <c r="DM12" s="648"/>
      <c r="DN12" s="648"/>
      <c r="DO12" s="648"/>
      <c r="DP12" s="649"/>
      <c r="DQ12" s="656">
        <v>594681</v>
      </c>
      <c r="DR12" s="648"/>
      <c r="DS12" s="648"/>
      <c r="DT12" s="648"/>
      <c r="DU12" s="648"/>
      <c r="DV12" s="648"/>
      <c r="DW12" s="648"/>
      <c r="DX12" s="648"/>
      <c r="DY12" s="648"/>
      <c r="DZ12" s="648"/>
      <c r="EA12" s="648"/>
      <c r="EB12" s="648"/>
      <c r="EC12" s="657"/>
    </row>
    <row r="13" spans="2:143" ht="11.25" customHeight="1" x14ac:dyDescent="0.15">
      <c r="B13" s="644" t="s">
        <v>247</v>
      </c>
      <c r="C13" s="645"/>
      <c r="D13" s="645"/>
      <c r="E13" s="645"/>
      <c r="F13" s="645"/>
      <c r="G13" s="645"/>
      <c r="H13" s="645"/>
      <c r="I13" s="645"/>
      <c r="J13" s="645"/>
      <c r="K13" s="645"/>
      <c r="L13" s="645"/>
      <c r="M13" s="645"/>
      <c r="N13" s="645"/>
      <c r="O13" s="645"/>
      <c r="P13" s="645"/>
      <c r="Q13" s="646"/>
      <c r="R13" s="647" t="s">
        <v>228</v>
      </c>
      <c r="S13" s="648"/>
      <c r="T13" s="648"/>
      <c r="U13" s="648"/>
      <c r="V13" s="648"/>
      <c r="W13" s="648"/>
      <c r="X13" s="648"/>
      <c r="Y13" s="649"/>
      <c r="Z13" s="650" t="s">
        <v>127</v>
      </c>
      <c r="AA13" s="650"/>
      <c r="AB13" s="650"/>
      <c r="AC13" s="650"/>
      <c r="AD13" s="651" t="s">
        <v>228</v>
      </c>
      <c r="AE13" s="651"/>
      <c r="AF13" s="651"/>
      <c r="AG13" s="651"/>
      <c r="AH13" s="651"/>
      <c r="AI13" s="651"/>
      <c r="AJ13" s="651"/>
      <c r="AK13" s="651"/>
      <c r="AL13" s="652" t="s">
        <v>127</v>
      </c>
      <c r="AM13" s="653"/>
      <c r="AN13" s="653"/>
      <c r="AO13" s="654"/>
      <c r="AP13" s="644" t="s">
        <v>248</v>
      </c>
      <c r="AQ13" s="645"/>
      <c r="AR13" s="645"/>
      <c r="AS13" s="645"/>
      <c r="AT13" s="645"/>
      <c r="AU13" s="645"/>
      <c r="AV13" s="645"/>
      <c r="AW13" s="645"/>
      <c r="AX13" s="645"/>
      <c r="AY13" s="645"/>
      <c r="AZ13" s="645"/>
      <c r="BA13" s="645"/>
      <c r="BB13" s="645"/>
      <c r="BC13" s="645"/>
      <c r="BD13" s="645"/>
      <c r="BE13" s="645"/>
      <c r="BF13" s="646"/>
      <c r="BG13" s="647">
        <v>7131852</v>
      </c>
      <c r="BH13" s="648"/>
      <c r="BI13" s="648"/>
      <c r="BJ13" s="648"/>
      <c r="BK13" s="648"/>
      <c r="BL13" s="648"/>
      <c r="BM13" s="648"/>
      <c r="BN13" s="649"/>
      <c r="BO13" s="650">
        <v>42.7</v>
      </c>
      <c r="BP13" s="650"/>
      <c r="BQ13" s="650"/>
      <c r="BR13" s="650"/>
      <c r="BS13" s="656" t="s">
        <v>127</v>
      </c>
      <c r="BT13" s="648"/>
      <c r="BU13" s="648"/>
      <c r="BV13" s="648"/>
      <c r="BW13" s="648"/>
      <c r="BX13" s="648"/>
      <c r="BY13" s="648"/>
      <c r="BZ13" s="648"/>
      <c r="CA13" s="648"/>
      <c r="CB13" s="657"/>
      <c r="CD13" s="662" t="s">
        <v>249</v>
      </c>
      <c r="CE13" s="663"/>
      <c r="CF13" s="663"/>
      <c r="CG13" s="663"/>
      <c r="CH13" s="663"/>
      <c r="CI13" s="663"/>
      <c r="CJ13" s="663"/>
      <c r="CK13" s="663"/>
      <c r="CL13" s="663"/>
      <c r="CM13" s="663"/>
      <c r="CN13" s="663"/>
      <c r="CO13" s="663"/>
      <c r="CP13" s="663"/>
      <c r="CQ13" s="664"/>
      <c r="CR13" s="647">
        <v>6182250</v>
      </c>
      <c r="CS13" s="648"/>
      <c r="CT13" s="648"/>
      <c r="CU13" s="648"/>
      <c r="CV13" s="648"/>
      <c r="CW13" s="648"/>
      <c r="CX13" s="648"/>
      <c r="CY13" s="649"/>
      <c r="CZ13" s="650">
        <v>10.199999999999999</v>
      </c>
      <c r="DA13" s="650"/>
      <c r="DB13" s="650"/>
      <c r="DC13" s="650"/>
      <c r="DD13" s="656">
        <v>3187769</v>
      </c>
      <c r="DE13" s="648"/>
      <c r="DF13" s="648"/>
      <c r="DG13" s="648"/>
      <c r="DH13" s="648"/>
      <c r="DI13" s="648"/>
      <c r="DJ13" s="648"/>
      <c r="DK13" s="648"/>
      <c r="DL13" s="648"/>
      <c r="DM13" s="648"/>
      <c r="DN13" s="648"/>
      <c r="DO13" s="648"/>
      <c r="DP13" s="649"/>
      <c r="DQ13" s="656">
        <v>2970883</v>
      </c>
      <c r="DR13" s="648"/>
      <c r="DS13" s="648"/>
      <c r="DT13" s="648"/>
      <c r="DU13" s="648"/>
      <c r="DV13" s="648"/>
      <c r="DW13" s="648"/>
      <c r="DX13" s="648"/>
      <c r="DY13" s="648"/>
      <c r="DZ13" s="648"/>
      <c r="EA13" s="648"/>
      <c r="EB13" s="648"/>
      <c r="EC13" s="657"/>
    </row>
    <row r="14" spans="2:143" ht="11.25" customHeight="1" x14ac:dyDescent="0.15">
      <c r="B14" s="644" t="s">
        <v>250</v>
      </c>
      <c r="C14" s="645"/>
      <c r="D14" s="645"/>
      <c r="E14" s="645"/>
      <c r="F14" s="645"/>
      <c r="G14" s="645"/>
      <c r="H14" s="645"/>
      <c r="I14" s="645"/>
      <c r="J14" s="645"/>
      <c r="K14" s="645"/>
      <c r="L14" s="645"/>
      <c r="M14" s="645"/>
      <c r="N14" s="645"/>
      <c r="O14" s="645"/>
      <c r="P14" s="645"/>
      <c r="Q14" s="646"/>
      <c r="R14" s="647">
        <v>5</v>
      </c>
      <c r="S14" s="648"/>
      <c r="T14" s="648"/>
      <c r="U14" s="648"/>
      <c r="V14" s="648"/>
      <c r="W14" s="648"/>
      <c r="X14" s="648"/>
      <c r="Y14" s="649"/>
      <c r="Z14" s="650">
        <v>0</v>
      </c>
      <c r="AA14" s="650"/>
      <c r="AB14" s="650"/>
      <c r="AC14" s="650"/>
      <c r="AD14" s="651">
        <v>5</v>
      </c>
      <c r="AE14" s="651"/>
      <c r="AF14" s="651"/>
      <c r="AG14" s="651"/>
      <c r="AH14" s="651"/>
      <c r="AI14" s="651"/>
      <c r="AJ14" s="651"/>
      <c r="AK14" s="651"/>
      <c r="AL14" s="652">
        <v>0</v>
      </c>
      <c r="AM14" s="653"/>
      <c r="AN14" s="653"/>
      <c r="AO14" s="654"/>
      <c r="AP14" s="644" t="s">
        <v>251</v>
      </c>
      <c r="AQ14" s="645"/>
      <c r="AR14" s="645"/>
      <c r="AS14" s="645"/>
      <c r="AT14" s="645"/>
      <c r="AU14" s="645"/>
      <c r="AV14" s="645"/>
      <c r="AW14" s="645"/>
      <c r="AX14" s="645"/>
      <c r="AY14" s="645"/>
      <c r="AZ14" s="645"/>
      <c r="BA14" s="645"/>
      <c r="BB14" s="645"/>
      <c r="BC14" s="645"/>
      <c r="BD14" s="645"/>
      <c r="BE14" s="645"/>
      <c r="BF14" s="646"/>
      <c r="BG14" s="647">
        <v>180246</v>
      </c>
      <c r="BH14" s="648"/>
      <c r="BI14" s="648"/>
      <c r="BJ14" s="648"/>
      <c r="BK14" s="648"/>
      <c r="BL14" s="648"/>
      <c r="BM14" s="648"/>
      <c r="BN14" s="649"/>
      <c r="BO14" s="650">
        <v>1.1000000000000001</v>
      </c>
      <c r="BP14" s="650"/>
      <c r="BQ14" s="650"/>
      <c r="BR14" s="650"/>
      <c r="BS14" s="656" t="s">
        <v>228</v>
      </c>
      <c r="BT14" s="648"/>
      <c r="BU14" s="648"/>
      <c r="BV14" s="648"/>
      <c r="BW14" s="648"/>
      <c r="BX14" s="648"/>
      <c r="BY14" s="648"/>
      <c r="BZ14" s="648"/>
      <c r="CA14" s="648"/>
      <c r="CB14" s="657"/>
      <c r="CD14" s="662" t="s">
        <v>252</v>
      </c>
      <c r="CE14" s="663"/>
      <c r="CF14" s="663"/>
      <c r="CG14" s="663"/>
      <c r="CH14" s="663"/>
      <c r="CI14" s="663"/>
      <c r="CJ14" s="663"/>
      <c r="CK14" s="663"/>
      <c r="CL14" s="663"/>
      <c r="CM14" s="663"/>
      <c r="CN14" s="663"/>
      <c r="CO14" s="663"/>
      <c r="CP14" s="663"/>
      <c r="CQ14" s="664"/>
      <c r="CR14" s="647">
        <v>1614270</v>
      </c>
      <c r="CS14" s="648"/>
      <c r="CT14" s="648"/>
      <c r="CU14" s="648"/>
      <c r="CV14" s="648"/>
      <c r="CW14" s="648"/>
      <c r="CX14" s="648"/>
      <c r="CY14" s="649"/>
      <c r="CZ14" s="650">
        <v>2.7</v>
      </c>
      <c r="DA14" s="650"/>
      <c r="DB14" s="650"/>
      <c r="DC14" s="650"/>
      <c r="DD14" s="656">
        <v>252845</v>
      </c>
      <c r="DE14" s="648"/>
      <c r="DF14" s="648"/>
      <c r="DG14" s="648"/>
      <c r="DH14" s="648"/>
      <c r="DI14" s="648"/>
      <c r="DJ14" s="648"/>
      <c r="DK14" s="648"/>
      <c r="DL14" s="648"/>
      <c r="DM14" s="648"/>
      <c r="DN14" s="648"/>
      <c r="DO14" s="648"/>
      <c r="DP14" s="649"/>
      <c r="DQ14" s="656">
        <v>1362399</v>
      </c>
      <c r="DR14" s="648"/>
      <c r="DS14" s="648"/>
      <c r="DT14" s="648"/>
      <c r="DU14" s="648"/>
      <c r="DV14" s="648"/>
      <c r="DW14" s="648"/>
      <c r="DX14" s="648"/>
      <c r="DY14" s="648"/>
      <c r="DZ14" s="648"/>
      <c r="EA14" s="648"/>
      <c r="EB14" s="648"/>
      <c r="EC14" s="657"/>
    </row>
    <row r="15" spans="2:143" ht="11.25" customHeight="1" x14ac:dyDescent="0.15">
      <c r="B15" s="644" t="s">
        <v>253</v>
      </c>
      <c r="C15" s="645"/>
      <c r="D15" s="645"/>
      <c r="E15" s="645"/>
      <c r="F15" s="645"/>
      <c r="G15" s="645"/>
      <c r="H15" s="645"/>
      <c r="I15" s="645"/>
      <c r="J15" s="645"/>
      <c r="K15" s="645"/>
      <c r="L15" s="645"/>
      <c r="M15" s="645"/>
      <c r="N15" s="645"/>
      <c r="O15" s="645"/>
      <c r="P15" s="645"/>
      <c r="Q15" s="646"/>
      <c r="R15" s="647" t="s">
        <v>143</v>
      </c>
      <c r="S15" s="648"/>
      <c r="T15" s="648"/>
      <c r="U15" s="648"/>
      <c r="V15" s="648"/>
      <c r="W15" s="648"/>
      <c r="X15" s="648"/>
      <c r="Y15" s="649"/>
      <c r="Z15" s="650" t="s">
        <v>143</v>
      </c>
      <c r="AA15" s="650"/>
      <c r="AB15" s="650"/>
      <c r="AC15" s="650"/>
      <c r="AD15" s="651" t="s">
        <v>127</v>
      </c>
      <c r="AE15" s="651"/>
      <c r="AF15" s="651"/>
      <c r="AG15" s="651"/>
      <c r="AH15" s="651"/>
      <c r="AI15" s="651"/>
      <c r="AJ15" s="651"/>
      <c r="AK15" s="651"/>
      <c r="AL15" s="652" t="s">
        <v>127</v>
      </c>
      <c r="AM15" s="653"/>
      <c r="AN15" s="653"/>
      <c r="AO15" s="654"/>
      <c r="AP15" s="644" t="s">
        <v>254</v>
      </c>
      <c r="AQ15" s="645"/>
      <c r="AR15" s="645"/>
      <c r="AS15" s="645"/>
      <c r="AT15" s="645"/>
      <c r="AU15" s="645"/>
      <c r="AV15" s="645"/>
      <c r="AW15" s="645"/>
      <c r="AX15" s="645"/>
      <c r="AY15" s="645"/>
      <c r="AZ15" s="645"/>
      <c r="BA15" s="645"/>
      <c r="BB15" s="645"/>
      <c r="BC15" s="645"/>
      <c r="BD15" s="645"/>
      <c r="BE15" s="645"/>
      <c r="BF15" s="646"/>
      <c r="BG15" s="647">
        <v>782240</v>
      </c>
      <c r="BH15" s="648"/>
      <c r="BI15" s="648"/>
      <c r="BJ15" s="648"/>
      <c r="BK15" s="648"/>
      <c r="BL15" s="648"/>
      <c r="BM15" s="648"/>
      <c r="BN15" s="649"/>
      <c r="BO15" s="650">
        <v>4.7</v>
      </c>
      <c r="BP15" s="650"/>
      <c r="BQ15" s="650"/>
      <c r="BR15" s="650"/>
      <c r="BS15" s="656" t="s">
        <v>228</v>
      </c>
      <c r="BT15" s="648"/>
      <c r="BU15" s="648"/>
      <c r="BV15" s="648"/>
      <c r="BW15" s="648"/>
      <c r="BX15" s="648"/>
      <c r="BY15" s="648"/>
      <c r="BZ15" s="648"/>
      <c r="CA15" s="648"/>
      <c r="CB15" s="657"/>
      <c r="CD15" s="662" t="s">
        <v>255</v>
      </c>
      <c r="CE15" s="663"/>
      <c r="CF15" s="663"/>
      <c r="CG15" s="663"/>
      <c r="CH15" s="663"/>
      <c r="CI15" s="663"/>
      <c r="CJ15" s="663"/>
      <c r="CK15" s="663"/>
      <c r="CL15" s="663"/>
      <c r="CM15" s="663"/>
      <c r="CN15" s="663"/>
      <c r="CO15" s="663"/>
      <c r="CP15" s="663"/>
      <c r="CQ15" s="664"/>
      <c r="CR15" s="647">
        <v>5085948</v>
      </c>
      <c r="CS15" s="648"/>
      <c r="CT15" s="648"/>
      <c r="CU15" s="648"/>
      <c r="CV15" s="648"/>
      <c r="CW15" s="648"/>
      <c r="CX15" s="648"/>
      <c r="CY15" s="649"/>
      <c r="CZ15" s="650">
        <v>8.4</v>
      </c>
      <c r="DA15" s="650"/>
      <c r="DB15" s="650"/>
      <c r="DC15" s="650"/>
      <c r="DD15" s="656">
        <v>515230</v>
      </c>
      <c r="DE15" s="648"/>
      <c r="DF15" s="648"/>
      <c r="DG15" s="648"/>
      <c r="DH15" s="648"/>
      <c r="DI15" s="648"/>
      <c r="DJ15" s="648"/>
      <c r="DK15" s="648"/>
      <c r="DL15" s="648"/>
      <c r="DM15" s="648"/>
      <c r="DN15" s="648"/>
      <c r="DO15" s="648"/>
      <c r="DP15" s="649"/>
      <c r="DQ15" s="656">
        <v>3315623</v>
      </c>
      <c r="DR15" s="648"/>
      <c r="DS15" s="648"/>
      <c r="DT15" s="648"/>
      <c r="DU15" s="648"/>
      <c r="DV15" s="648"/>
      <c r="DW15" s="648"/>
      <c r="DX15" s="648"/>
      <c r="DY15" s="648"/>
      <c r="DZ15" s="648"/>
      <c r="EA15" s="648"/>
      <c r="EB15" s="648"/>
      <c r="EC15" s="657"/>
    </row>
    <row r="16" spans="2:143" ht="11.25" customHeight="1" x14ac:dyDescent="0.15">
      <c r="B16" s="644" t="s">
        <v>256</v>
      </c>
      <c r="C16" s="645"/>
      <c r="D16" s="645"/>
      <c r="E16" s="645"/>
      <c r="F16" s="645"/>
      <c r="G16" s="645"/>
      <c r="H16" s="645"/>
      <c r="I16" s="645"/>
      <c r="J16" s="645"/>
      <c r="K16" s="645"/>
      <c r="L16" s="645"/>
      <c r="M16" s="645"/>
      <c r="N16" s="645"/>
      <c r="O16" s="645"/>
      <c r="P16" s="645"/>
      <c r="Q16" s="646"/>
      <c r="R16" s="647">
        <v>33385</v>
      </c>
      <c r="S16" s="648"/>
      <c r="T16" s="648"/>
      <c r="U16" s="648"/>
      <c r="V16" s="648"/>
      <c r="W16" s="648"/>
      <c r="X16" s="648"/>
      <c r="Y16" s="649"/>
      <c r="Z16" s="650">
        <v>0.1</v>
      </c>
      <c r="AA16" s="650"/>
      <c r="AB16" s="650"/>
      <c r="AC16" s="650"/>
      <c r="AD16" s="651">
        <v>33385</v>
      </c>
      <c r="AE16" s="651"/>
      <c r="AF16" s="651"/>
      <c r="AG16" s="651"/>
      <c r="AH16" s="651"/>
      <c r="AI16" s="651"/>
      <c r="AJ16" s="651"/>
      <c r="AK16" s="651"/>
      <c r="AL16" s="652">
        <v>0.1</v>
      </c>
      <c r="AM16" s="653"/>
      <c r="AN16" s="653"/>
      <c r="AO16" s="654"/>
      <c r="AP16" s="644" t="s">
        <v>257</v>
      </c>
      <c r="AQ16" s="645"/>
      <c r="AR16" s="645"/>
      <c r="AS16" s="645"/>
      <c r="AT16" s="645"/>
      <c r="AU16" s="645"/>
      <c r="AV16" s="645"/>
      <c r="AW16" s="645"/>
      <c r="AX16" s="645"/>
      <c r="AY16" s="645"/>
      <c r="AZ16" s="645"/>
      <c r="BA16" s="645"/>
      <c r="BB16" s="645"/>
      <c r="BC16" s="645"/>
      <c r="BD16" s="645"/>
      <c r="BE16" s="645"/>
      <c r="BF16" s="646"/>
      <c r="BG16" s="647" t="s">
        <v>228</v>
      </c>
      <c r="BH16" s="648"/>
      <c r="BI16" s="648"/>
      <c r="BJ16" s="648"/>
      <c r="BK16" s="648"/>
      <c r="BL16" s="648"/>
      <c r="BM16" s="648"/>
      <c r="BN16" s="649"/>
      <c r="BO16" s="650" t="s">
        <v>228</v>
      </c>
      <c r="BP16" s="650"/>
      <c r="BQ16" s="650"/>
      <c r="BR16" s="650"/>
      <c r="BS16" s="656" t="s">
        <v>127</v>
      </c>
      <c r="BT16" s="648"/>
      <c r="BU16" s="648"/>
      <c r="BV16" s="648"/>
      <c r="BW16" s="648"/>
      <c r="BX16" s="648"/>
      <c r="BY16" s="648"/>
      <c r="BZ16" s="648"/>
      <c r="CA16" s="648"/>
      <c r="CB16" s="657"/>
      <c r="CD16" s="662" t="s">
        <v>258</v>
      </c>
      <c r="CE16" s="663"/>
      <c r="CF16" s="663"/>
      <c r="CG16" s="663"/>
      <c r="CH16" s="663"/>
      <c r="CI16" s="663"/>
      <c r="CJ16" s="663"/>
      <c r="CK16" s="663"/>
      <c r="CL16" s="663"/>
      <c r="CM16" s="663"/>
      <c r="CN16" s="663"/>
      <c r="CO16" s="663"/>
      <c r="CP16" s="663"/>
      <c r="CQ16" s="664"/>
      <c r="CR16" s="647" t="s">
        <v>228</v>
      </c>
      <c r="CS16" s="648"/>
      <c r="CT16" s="648"/>
      <c r="CU16" s="648"/>
      <c r="CV16" s="648"/>
      <c r="CW16" s="648"/>
      <c r="CX16" s="648"/>
      <c r="CY16" s="649"/>
      <c r="CZ16" s="650" t="s">
        <v>143</v>
      </c>
      <c r="DA16" s="650"/>
      <c r="DB16" s="650"/>
      <c r="DC16" s="650"/>
      <c r="DD16" s="656" t="s">
        <v>228</v>
      </c>
      <c r="DE16" s="648"/>
      <c r="DF16" s="648"/>
      <c r="DG16" s="648"/>
      <c r="DH16" s="648"/>
      <c r="DI16" s="648"/>
      <c r="DJ16" s="648"/>
      <c r="DK16" s="648"/>
      <c r="DL16" s="648"/>
      <c r="DM16" s="648"/>
      <c r="DN16" s="648"/>
      <c r="DO16" s="648"/>
      <c r="DP16" s="649"/>
      <c r="DQ16" s="656" t="s">
        <v>228</v>
      </c>
      <c r="DR16" s="648"/>
      <c r="DS16" s="648"/>
      <c r="DT16" s="648"/>
      <c r="DU16" s="648"/>
      <c r="DV16" s="648"/>
      <c r="DW16" s="648"/>
      <c r="DX16" s="648"/>
      <c r="DY16" s="648"/>
      <c r="DZ16" s="648"/>
      <c r="EA16" s="648"/>
      <c r="EB16" s="648"/>
      <c r="EC16" s="657"/>
    </row>
    <row r="17" spans="2:133" ht="11.25" customHeight="1" x14ac:dyDescent="0.15">
      <c r="B17" s="644" t="s">
        <v>259</v>
      </c>
      <c r="C17" s="645"/>
      <c r="D17" s="645"/>
      <c r="E17" s="645"/>
      <c r="F17" s="645"/>
      <c r="G17" s="645"/>
      <c r="H17" s="645"/>
      <c r="I17" s="645"/>
      <c r="J17" s="645"/>
      <c r="K17" s="645"/>
      <c r="L17" s="645"/>
      <c r="M17" s="645"/>
      <c r="N17" s="645"/>
      <c r="O17" s="645"/>
      <c r="P17" s="645"/>
      <c r="Q17" s="646"/>
      <c r="R17" s="647">
        <v>80932</v>
      </c>
      <c r="S17" s="648"/>
      <c r="T17" s="648"/>
      <c r="U17" s="648"/>
      <c r="V17" s="648"/>
      <c r="W17" s="648"/>
      <c r="X17" s="648"/>
      <c r="Y17" s="649"/>
      <c r="Z17" s="650">
        <v>0.1</v>
      </c>
      <c r="AA17" s="650"/>
      <c r="AB17" s="650"/>
      <c r="AC17" s="650"/>
      <c r="AD17" s="651">
        <v>80932</v>
      </c>
      <c r="AE17" s="651"/>
      <c r="AF17" s="651"/>
      <c r="AG17" s="651"/>
      <c r="AH17" s="651"/>
      <c r="AI17" s="651"/>
      <c r="AJ17" s="651"/>
      <c r="AK17" s="651"/>
      <c r="AL17" s="652">
        <v>0.3</v>
      </c>
      <c r="AM17" s="653"/>
      <c r="AN17" s="653"/>
      <c r="AO17" s="654"/>
      <c r="AP17" s="644" t="s">
        <v>260</v>
      </c>
      <c r="AQ17" s="645"/>
      <c r="AR17" s="645"/>
      <c r="AS17" s="645"/>
      <c r="AT17" s="645"/>
      <c r="AU17" s="645"/>
      <c r="AV17" s="645"/>
      <c r="AW17" s="645"/>
      <c r="AX17" s="645"/>
      <c r="AY17" s="645"/>
      <c r="AZ17" s="645"/>
      <c r="BA17" s="645"/>
      <c r="BB17" s="645"/>
      <c r="BC17" s="645"/>
      <c r="BD17" s="645"/>
      <c r="BE17" s="645"/>
      <c r="BF17" s="646"/>
      <c r="BG17" s="647" t="s">
        <v>143</v>
      </c>
      <c r="BH17" s="648"/>
      <c r="BI17" s="648"/>
      <c r="BJ17" s="648"/>
      <c r="BK17" s="648"/>
      <c r="BL17" s="648"/>
      <c r="BM17" s="648"/>
      <c r="BN17" s="649"/>
      <c r="BO17" s="650" t="s">
        <v>143</v>
      </c>
      <c r="BP17" s="650"/>
      <c r="BQ17" s="650"/>
      <c r="BR17" s="650"/>
      <c r="BS17" s="656" t="s">
        <v>228</v>
      </c>
      <c r="BT17" s="648"/>
      <c r="BU17" s="648"/>
      <c r="BV17" s="648"/>
      <c r="BW17" s="648"/>
      <c r="BX17" s="648"/>
      <c r="BY17" s="648"/>
      <c r="BZ17" s="648"/>
      <c r="CA17" s="648"/>
      <c r="CB17" s="657"/>
      <c r="CD17" s="662" t="s">
        <v>261</v>
      </c>
      <c r="CE17" s="663"/>
      <c r="CF17" s="663"/>
      <c r="CG17" s="663"/>
      <c r="CH17" s="663"/>
      <c r="CI17" s="663"/>
      <c r="CJ17" s="663"/>
      <c r="CK17" s="663"/>
      <c r="CL17" s="663"/>
      <c r="CM17" s="663"/>
      <c r="CN17" s="663"/>
      <c r="CO17" s="663"/>
      <c r="CP17" s="663"/>
      <c r="CQ17" s="664"/>
      <c r="CR17" s="647">
        <v>3806574</v>
      </c>
      <c r="CS17" s="648"/>
      <c r="CT17" s="648"/>
      <c r="CU17" s="648"/>
      <c r="CV17" s="648"/>
      <c r="CW17" s="648"/>
      <c r="CX17" s="648"/>
      <c r="CY17" s="649"/>
      <c r="CZ17" s="650">
        <v>6.3</v>
      </c>
      <c r="DA17" s="650"/>
      <c r="DB17" s="650"/>
      <c r="DC17" s="650"/>
      <c r="DD17" s="656" t="s">
        <v>127</v>
      </c>
      <c r="DE17" s="648"/>
      <c r="DF17" s="648"/>
      <c r="DG17" s="648"/>
      <c r="DH17" s="648"/>
      <c r="DI17" s="648"/>
      <c r="DJ17" s="648"/>
      <c r="DK17" s="648"/>
      <c r="DL17" s="648"/>
      <c r="DM17" s="648"/>
      <c r="DN17" s="648"/>
      <c r="DO17" s="648"/>
      <c r="DP17" s="649"/>
      <c r="DQ17" s="656">
        <v>3806511</v>
      </c>
      <c r="DR17" s="648"/>
      <c r="DS17" s="648"/>
      <c r="DT17" s="648"/>
      <c r="DU17" s="648"/>
      <c r="DV17" s="648"/>
      <c r="DW17" s="648"/>
      <c r="DX17" s="648"/>
      <c r="DY17" s="648"/>
      <c r="DZ17" s="648"/>
      <c r="EA17" s="648"/>
      <c r="EB17" s="648"/>
      <c r="EC17" s="657"/>
    </row>
    <row r="18" spans="2:133" ht="11.25" customHeight="1" x14ac:dyDescent="0.15">
      <c r="B18" s="644" t="s">
        <v>262</v>
      </c>
      <c r="C18" s="645"/>
      <c r="D18" s="645"/>
      <c r="E18" s="645"/>
      <c r="F18" s="645"/>
      <c r="G18" s="645"/>
      <c r="H18" s="645"/>
      <c r="I18" s="645"/>
      <c r="J18" s="645"/>
      <c r="K18" s="645"/>
      <c r="L18" s="645"/>
      <c r="M18" s="645"/>
      <c r="N18" s="645"/>
      <c r="O18" s="645"/>
      <c r="P18" s="645"/>
      <c r="Q18" s="646"/>
      <c r="R18" s="647">
        <v>112214</v>
      </c>
      <c r="S18" s="648"/>
      <c r="T18" s="648"/>
      <c r="U18" s="648"/>
      <c r="V18" s="648"/>
      <c r="W18" s="648"/>
      <c r="X18" s="648"/>
      <c r="Y18" s="649"/>
      <c r="Z18" s="650">
        <v>0.2</v>
      </c>
      <c r="AA18" s="650"/>
      <c r="AB18" s="650"/>
      <c r="AC18" s="650"/>
      <c r="AD18" s="651">
        <v>112214</v>
      </c>
      <c r="AE18" s="651"/>
      <c r="AF18" s="651"/>
      <c r="AG18" s="651"/>
      <c r="AH18" s="651"/>
      <c r="AI18" s="651"/>
      <c r="AJ18" s="651"/>
      <c r="AK18" s="651"/>
      <c r="AL18" s="652">
        <v>0.5</v>
      </c>
      <c r="AM18" s="653"/>
      <c r="AN18" s="653"/>
      <c r="AO18" s="654"/>
      <c r="AP18" s="644" t="s">
        <v>263</v>
      </c>
      <c r="AQ18" s="645"/>
      <c r="AR18" s="645"/>
      <c r="AS18" s="645"/>
      <c r="AT18" s="645"/>
      <c r="AU18" s="645"/>
      <c r="AV18" s="645"/>
      <c r="AW18" s="645"/>
      <c r="AX18" s="645"/>
      <c r="AY18" s="645"/>
      <c r="AZ18" s="645"/>
      <c r="BA18" s="645"/>
      <c r="BB18" s="645"/>
      <c r="BC18" s="645"/>
      <c r="BD18" s="645"/>
      <c r="BE18" s="645"/>
      <c r="BF18" s="646"/>
      <c r="BG18" s="647" t="s">
        <v>127</v>
      </c>
      <c r="BH18" s="648"/>
      <c r="BI18" s="648"/>
      <c r="BJ18" s="648"/>
      <c r="BK18" s="648"/>
      <c r="BL18" s="648"/>
      <c r="BM18" s="648"/>
      <c r="BN18" s="649"/>
      <c r="BO18" s="650" t="s">
        <v>228</v>
      </c>
      <c r="BP18" s="650"/>
      <c r="BQ18" s="650"/>
      <c r="BR18" s="650"/>
      <c r="BS18" s="656" t="s">
        <v>127</v>
      </c>
      <c r="BT18" s="648"/>
      <c r="BU18" s="648"/>
      <c r="BV18" s="648"/>
      <c r="BW18" s="648"/>
      <c r="BX18" s="648"/>
      <c r="BY18" s="648"/>
      <c r="BZ18" s="648"/>
      <c r="CA18" s="648"/>
      <c r="CB18" s="657"/>
      <c r="CD18" s="662" t="s">
        <v>264</v>
      </c>
      <c r="CE18" s="663"/>
      <c r="CF18" s="663"/>
      <c r="CG18" s="663"/>
      <c r="CH18" s="663"/>
      <c r="CI18" s="663"/>
      <c r="CJ18" s="663"/>
      <c r="CK18" s="663"/>
      <c r="CL18" s="663"/>
      <c r="CM18" s="663"/>
      <c r="CN18" s="663"/>
      <c r="CO18" s="663"/>
      <c r="CP18" s="663"/>
      <c r="CQ18" s="664"/>
      <c r="CR18" s="647" t="s">
        <v>127</v>
      </c>
      <c r="CS18" s="648"/>
      <c r="CT18" s="648"/>
      <c r="CU18" s="648"/>
      <c r="CV18" s="648"/>
      <c r="CW18" s="648"/>
      <c r="CX18" s="648"/>
      <c r="CY18" s="649"/>
      <c r="CZ18" s="650" t="s">
        <v>228</v>
      </c>
      <c r="DA18" s="650"/>
      <c r="DB18" s="650"/>
      <c r="DC18" s="650"/>
      <c r="DD18" s="656" t="s">
        <v>228</v>
      </c>
      <c r="DE18" s="648"/>
      <c r="DF18" s="648"/>
      <c r="DG18" s="648"/>
      <c r="DH18" s="648"/>
      <c r="DI18" s="648"/>
      <c r="DJ18" s="648"/>
      <c r="DK18" s="648"/>
      <c r="DL18" s="648"/>
      <c r="DM18" s="648"/>
      <c r="DN18" s="648"/>
      <c r="DO18" s="648"/>
      <c r="DP18" s="649"/>
      <c r="DQ18" s="656" t="s">
        <v>127</v>
      </c>
      <c r="DR18" s="648"/>
      <c r="DS18" s="648"/>
      <c r="DT18" s="648"/>
      <c r="DU18" s="648"/>
      <c r="DV18" s="648"/>
      <c r="DW18" s="648"/>
      <c r="DX18" s="648"/>
      <c r="DY18" s="648"/>
      <c r="DZ18" s="648"/>
      <c r="EA18" s="648"/>
      <c r="EB18" s="648"/>
      <c r="EC18" s="657"/>
    </row>
    <row r="19" spans="2:133" ht="11.25" customHeight="1" x14ac:dyDescent="0.15">
      <c r="B19" s="644" t="s">
        <v>265</v>
      </c>
      <c r="C19" s="645"/>
      <c r="D19" s="645"/>
      <c r="E19" s="645"/>
      <c r="F19" s="645"/>
      <c r="G19" s="645"/>
      <c r="H19" s="645"/>
      <c r="I19" s="645"/>
      <c r="J19" s="645"/>
      <c r="K19" s="645"/>
      <c r="L19" s="645"/>
      <c r="M19" s="645"/>
      <c r="N19" s="645"/>
      <c r="O19" s="645"/>
      <c r="P19" s="645"/>
      <c r="Q19" s="646"/>
      <c r="R19" s="647">
        <v>90809</v>
      </c>
      <c r="S19" s="648"/>
      <c r="T19" s="648"/>
      <c r="U19" s="648"/>
      <c r="V19" s="648"/>
      <c r="W19" s="648"/>
      <c r="X19" s="648"/>
      <c r="Y19" s="649"/>
      <c r="Z19" s="650">
        <v>0.1</v>
      </c>
      <c r="AA19" s="650"/>
      <c r="AB19" s="650"/>
      <c r="AC19" s="650"/>
      <c r="AD19" s="651">
        <v>90809</v>
      </c>
      <c r="AE19" s="651"/>
      <c r="AF19" s="651"/>
      <c r="AG19" s="651"/>
      <c r="AH19" s="651"/>
      <c r="AI19" s="651"/>
      <c r="AJ19" s="651"/>
      <c r="AK19" s="651"/>
      <c r="AL19" s="652">
        <v>0.4</v>
      </c>
      <c r="AM19" s="653"/>
      <c r="AN19" s="653"/>
      <c r="AO19" s="654"/>
      <c r="AP19" s="644" t="s">
        <v>266</v>
      </c>
      <c r="AQ19" s="645"/>
      <c r="AR19" s="645"/>
      <c r="AS19" s="645"/>
      <c r="AT19" s="645"/>
      <c r="AU19" s="645"/>
      <c r="AV19" s="645"/>
      <c r="AW19" s="645"/>
      <c r="AX19" s="645"/>
      <c r="AY19" s="645"/>
      <c r="AZ19" s="645"/>
      <c r="BA19" s="645"/>
      <c r="BB19" s="645"/>
      <c r="BC19" s="645"/>
      <c r="BD19" s="645"/>
      <c r="BE19" s="645"/>
      <c r="BF19" s="646"/>
      <c r="BG19" s="647">
        <v>1499121</v>
      </c>
      <c r="BH19" s="648"/>
      <c r="BI19" s="648"/>
      <c r="BJ19" s="648"/>
      <c r="BK19" s="648"/>
      <c r="BL19" s="648"/>
      <c r="BM19" s="648"/>
      <c r="BN19" s="649"/>
      <c r="BO19" s="650">
        <v>9</v>
      </c>
      <c r="BP19" s="650"/>
      <c r="BQ19" s="650"/>
      <c r="BR19" s="650"/>
      <c r="BS19" s="656" t="s">
        <v>228</v>
      </c>
      <c r="BT19" s="648"/>
      <c r="BU19" s="648"/>
      <c r="BV19" s="648"/>
      <c r="BW19" s="648"/>
      <c r="BX19" s="648"/>
      <c r="BY19" s="648"/>
      <c r="BZ19" s="648"/>
      <c r="CA19" s="648"/>
      <c r="CB19" s="657"/>
      <c r="CD19" s="662" t="s">
        <v>267</v>
      </c>
      <c r="CE19" s="663"/>
      <c r="CF19" s="663"/>
      <c r="CG19" s="663"/>
      <c r="CH19" s="663"/>
      <c r="CI19" s="663"/>
      <c r="CJ19" s="663"/>
      <c r="CK19" s="663"/>
      <c r="CL19" s="663"/>
      <c r="CM19" s="663"/>
      <c r="CN19" s="663"/>
      <c r="CO19" s="663"/>
      <c r="CP19" s="663"/>
      <c r="CQ19" s="664"/>
      <c r="CR19" s="647" t="s">
        <v>127</v>
      </c>
      <c r="CS19" s="648"/>
      <c r="CT19" s="648"/>
      <c r="CU19" s="648"/>
      <c r="CV19" s="648"/>
      <c r="CW19" s="648"/>
      <c r="CX19" s="648"/>
      <c r="CY19" s="649"/>
      <c r="CZ19" s="650" t="s">
        <v>228</v>
      </c>
      <c r="DA19" s="650"/>
      <c r="DB19" s="650"/>
      <c r="DC19" s="650"/>
      <c r="DD19" s="656" t="s">
        <v>228</v>
      </c>
      <c r="DE19" s="648"/>
      <c r="DF19" s="648"/>
      <c r="DG19" s="648"/>
      <c r="DH19" s="648"/>
      <c r="DI19" s="648"/>
      <c r="DJ19" s="648"/>
      <c r="DK19" s="648"/>
      <c r="DL19" s="648"/>
      <c r="DM19" s="648"/>
      <c r="DN19" s="648"/>
      <c r="DO19" s="648"/>
      <c r="DP19" s="649"/>
      <c r="DQ19" s="656" t="s">
        <v>228</v>
      </c>
      <c r="DR19" s="648"/>
      <c r="DS19" s="648"/>
      <c r="DT19" s="648"/>
      <c r="DU19" s="648"/>
      <c r="DV19" s="648"/>
      <c r="DW19" s="648"/>
      <c r="DX19" s="648"/>
      <c r="DY19" s="648"/>
      <c r="DZ19" s="648"/>
      <c r="EA19" s="648"/>
      <c r="EB19" s="648"/>
      <c r="EC19" s="657"/>
    </row>
    <row r="20" spans="2:133" ht="11.25" customHeight="1" x14ac:dyDescent="0.15">
      <c r="B20" s="644" t="s">
        <v>268</v>
      </c>
      <c r="C20" s="645"/>
      <c r="D20" s="645"/>
      <c r="E20" s="645"/>
      <c r="F20" s="645"/>
      <c r="G20" s="645"/>
      <c r="H20" s="645"/>
      <c r="I20" s="645"/>
      <c r="J20" s="645"/>
      <c r="K20" s="645"/>
      <c r="L20" s="645"/>
      <c r="M20" s="645"/>
      <c r="N20" s="645"/>
      <c r="O20" s="645"/>
      <c r="P20" s="645"/>
      <c r="Q20" s="646"/>
      <c r="R20" s="647">
        <v>16103</v>
      </c>
      <c r="S20" s="648"/>
      <c r="T20" s="648"/>
      <c r="U20" s="648"/>
      <c r="V20" s="648"/>
      <c r="W20" s="648"/>
      <c r="X20" s="648"/>
      <c r="Y20" s="649"/>
      <c r="Z20" s="650">
        <v>0</v>
      </c>
      <c r="AA20" s="650"/>
      <c r="AB20" s="650"/>
      <c r="AC20" s="650"/>
      <c r="AD20" s="651">
        <v>16103</v>
      </c>
      <c r="AE20" s="651"/>
      <c r="AF20" s="651"/>
      <c r="AG20" s="651"/>
      <c r="AH20" s="651"/>
      <c r="AI20" s="651"/>
      <c r="AJ20" s="651"/>
      <c r="AK20" s="651"/>
      <c r="AL20" s="652">
        <v>0.1</v>
      </c>
      <c r="AM20" s="653"/>
      <c r="AN20" s="653"/>
      <c r="AO20" s="654"/>
      <c r="AP20" s="644" t="s">
        <v>269</v>
      </c>
      <c r="AQ20" s="645"/>
      <c r="AR20" s="645"/>
      <c r="AS20" s="645"/>
      <c r="AT20" s="645"/>
      <c r="AU20" s="645"/>
      <c r="AV20" s="645"/>
      <c r="AW20" s="645"/>
      <c r="AX20" s="645"/>
      <c r="AY20" s="645"/>
      <c r="AZ20" s="645"/>
      <c r="BA20" s="645"/>
      <c r="BB20" s="645"/>
      <c r="BC20" s="645"/>
      <c r="BD20" s="645"/>
      <c r="BE20" s="645"/>
      <c r="BF20" s="646"/>
      <c r="BG20" s="647">
        <v>1499121</v>
      </c>
      <c r="BH20" s="648"/>
      <c r="BI20" s="648"/>
      <c r="BJ20" s="648"/>
      <c r="BK20" s="648"/>
      <c r="BL20" s="648"/>
      <c r="BM20" s="648"/>
      <c r="BN20" s="649"/>
      <c r="BO20" s="650">
        <v>9</v>
      </c>
      <c r="BP20" s="650"/>
      <c r="BQ20" s="650"/>
      <c r="BR20" s="650"/>
      <c r="BS20" s="656" t="s">
        <v>143</v>
      </c>
      <c r="BT20" s="648"/>
      <c r="BU20" s="648"/>
      <c r="BV20" s="648"/>
      <c r="BW20" s="648"/>
      <c r="BX20" s="648"/>
      <c r="BY20" s="648"/>
      <c r="BZ20" s="648"/>
      <c r="CA20" s="648"/>
      <c r="CB20" s="657"/>
      <c r="CD20" s="662" t="s">
        <v>270</v>
      </c>
      <c r="CE20" s="663"/>
      <c r="CF20" s="663"/>
      <c r="CG20" s="663"/>
      <c r="CH20" s="663"/>
      <c r="CI20" s="663"/>
      <c r="CJ20" s="663"/>
      <c r="CK20" s="663"/>
      <c r="CL20" s="663"/>
      <c r="CM20" s="663"/>
      <c r="CN20" s="663"/>
      <c r="CO20" s="663"/>
      <c r="CP20" s="663"/>
      <c r="CQ20" s="664"/>
      <c r="CR20" s="647">
        <v>60587115</v>
      </c>
      <c r="CS20" s="648"/>
      <c r="CT20" s="648"/>
      <c r="CU20" s="648"/>
      <c r="CV20" s="648"/>
      <c r="CW20" s="648"/>
      <c r="CX20" s="648"/>
      <c r="CY20" s="649"/>
      <c r="CZ20" s="650">
        <v>100</v>
      </c>
      <c r="DA20" s="650"/>
      <c r="DB20" s="650"/>
      <c r="DC20" s="650"/>
      <c r="DD20" s="656">
        <v>4669956</v>
      </c>
      <c r="DE20" s="648"/>
      <c r="DF20" s="648"/>
      <c r="DG20" s="648"/>
      <c r="DH20" s="648"/>
      <c r="DI20" s="648"/>
      <c r="DJ20" s="648"/>
      <c r="DK20" s="648"/>
      <c r="DL20" s="648"/>
      <c r="DM20" s="648"/>
      <c r="DN20" s="648"/>
      <c r="DO20" s="648"/>
      <c r="DP20" s="649"/>
      <c r="DQ20" s="656">
        <v>31008769</v>
      </c>
      <c r="DR20" s="648"/>
      <c r="DS20" s="648"/>
      <c r="DT20" s="648"/>
      <c r="DU20" s="648"/>
      <c r="DV20" s="648"/>
      <c r="DW20" s="648"/>
      <c r="DX20" s="648"/>
      <c r="DY20" s="648"/>
      <c r="DZ20" s="648"/>
      <c r="EA20" s="648"/>
      <c r="EB20" s="648"/>
      <c r="EC20" s="657"/>
    </row>
    <row r="21" spans="2:133" ht="11.25" customHeight="1" x14ac:dyDescent="0.15">
      <c r="B21" s="644" t="s">
        <v>271</v>
      </c>
      <c r="C21" s="645"/>
      <c r="D21" s="645"/>
      <c r="E21" s="645"/>
      <c r="F21" s="645"/>
      <c r="G21" s="645"/>
      <c r="H21" s="645"/>
      <c r="I21" s="645"/>
      <c r="J21" s="645"/>
      <c r="K21" s="645"/>
      <c r="L21" s="645"/>
      <c r="M21" s="645"/>
      <c r="N21" s="645"/>
      <c r="O21" s="645"/>
      <c r="P21" s="645"/>
      <c r="Q21" s="646"/>
      <c r="R21" s="647">
        <v>5302</v>
      </c>
      <c r="S21" s="648"/>
      <c r="T21" s="648"/>
      <c r="U21" s="648"/>
      <c r="V21" s="648"/>
      <c r="W21" s="648"/>
      <c r="X21" s="648"/>
      <c r="Y21" s="649"/>
      <c r="Z21" s="650">
        <v>0</v>
      </c>
      <c r="AA21" s="650"/>
      <c r="AB21" s="650"/>
      <c r="AC21" s="650"/>
      <c r="AD21" s="651">
        <v>5302</v>
      </c>
      <c r="AE21" s="651"/>
      <c r="AF21" s="651"/>
      <c r="AG21" s="651"/>
      <c r="AH21" s="651"/>
      <c r="AI21" s="651"/>
      <c r="AJ21" s="651"/>
      <c r="AK21" s="651"/>
      <c r="AL21" s="652">
        <v>0</v>
      </c>
      <c r="AM21" s="653"/>
      <c r="AN21" s="653"/>
      <c r="AO21" s="654"/>
      <c r="AP21" s="666" t="s">
        <v>272</v>
      </c>
      <c r="AQ21" s="667"/>
      <c r="AR21" s="667"/>
      <c r="AS21" s="667"/>
      <c r="AT21" s="667"/>
      <c r="AU21" s="667"/>
      <c r="AV21" s="667"/>
      <c r="AW21" s="667"/>
      <c r="AX21" s="667"/>
      <c r="AY21" s="667"/>
      <c r="AZ21" s="667"/>
      <c r="BA21" s="667"/>
      <c r="BB21" s="667"/>
      <c r="BC21" s="667"/>
      <c r="BD21" s="667"/>
      <c r="BE21" s="667"/>
      <c r="BF21" s="668"/>
      <c r="BG21" s="647">
        <v>1546</v>
      </c>
      <c r="BH21" s="648"/>
      <c r="BI21" s="648"/>
      <c r="BJ21" s="648"/>
      <c r="BK21" s="648"/>
      <c r="BL21" s="648"/>
      <c r="BM21" s="648"/>
      <c r="BN21" s="649"/>
      <c r="BO21" s="650">
        <v>0</v>
      </c>
      <c r="BP21" s="650"/>
      <c r="BQ21" s="650"/>
      <c r="BR21" s="650"/>
      <c r="BS21" s="656" t="s">
        <v>228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273</v>
      </c>
      <c r="C22" s="645"/>
      <c r="D22" s="645"/>
      <c r="E22" s="645"/>
      <c r="F22" s="645"/>
      <c r="G22" s="645"/>
      <c r="H22" s="645"/>
      <c r="I22" s="645"/>
      <c r="J22" s="645"/>
      <c r="K22" s="645"/>
      <c r="L22" s="645"/>
      <c r="M22" s="645"/>
      <c r="N22" s="645"/>
      <c r="O22" s="645"/>
      <c r="P22" s="645"/>
      <c r="Q22" s="646"/>
      <c r="R22" s="647">
        <v>5129278</v>
      </c>
      <c r="S22" s="648"/>
      <c r="T22" s="648"/>
      <c r="U22" s="648"/>
      <c r="V22" s="648"/>
      <c r="W22" s="648"/>
      <c r="X22" s="648"/>
      <c r="Y22" s="649"/>
      <c r="Z22" s="650">
        <v>8.3000000000000007</v>
      </c>
      <c r="AA22" s="650"/>
      <c r="AB22" s="650"/>
      <c r="AC22" s="650"/>
      <c r="AD22" s="651">
        <v>4833451</v>
      </c>
      <c r="AE22" s="651"/>
      <c r="AF22" s="651"/>
      <c r="AG22" s="651"/>
      <c r="AH22" s="651"/>
      <c r="AI22" s="651"/>
      <c r="AJ22" s="651"/>
      <c r="AK22" s="651"/>
      <c r="AL22" s="652">
        <v>20.5</v>
      </c>
      <c r="AM22" s="653"/>
      <c r="AN22" s="653"/>
      <c r="AO22" s="654"/>
      <c r="AP22" s="666" t="s">
        <v>274</v>
      </c>
      <c r="AQ22" s="667"/>
      <c r="AR22" s="667"/>
      <c r="AS22" s="667"/>
      <c r="AT22" s="667"/>
      <c r="AU22" s="667"/>
      <c r="AV22" s="667"/>
      <c r="AW22" s="667"/>
      <c r="AX22" s="667"/>
      <c r="AY22" s="667"/>
      <c r="AZ22" s="667"/>
      <c r="BA22" s="667"/>
      <c r="BB22" s="667"/>
      <c r="BC22" s="667"/>
      <c r="BD22" s="667"/>
      <c r="BE22" s="667"/>
      <c r="BF22" s="668"/>
      <c r="BG22" s="647" t="s">
        <v>127</v>
      </c>
      <c r="BH22" s="648"/>
      <c r="BI22" s="648"/>
      <c r="BJ22" s="648"/>
      <c r="BK22" s="648"/>
      <c r="BL22" s="648"/>
      <c r="BM22" s="648"/>
      <c r="BN22" s="649"/>
      <c r="BO22" s="650" t="s">
        <v>143</v>
      </c>
      <c r="BP22" s="650"/>
      <c r="BQ22" s="650"/>
      <c r="BR22" s="650"/>
      <c r="BS22" s="656" t="s">
        <v>127</v>
      </c>
      <c r="BT22" s="648"/>
      <c r="BU22" s="648"/>
      <c r="BV22" s="648"/>
      <c r="BW22" s="648"/>
      <c r="BX22" s="648"/>
      <c r="BY22" s="648"/>
      <c r="BZ22" s="648"/>
      <c r="CA22" s="648"/>
      <c r="CB22" s="657"/>
      <c r="CD22" s="629" t="s">
        <v>275</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276</v>
      </c>
      <c r="C23" s="645"/>
      <c r="D23" s="645"/>
      <c r="E23" s="645"/>
      <c r="F23" s="645"/>
      <c r="G23" s="645"/>
      <c r="H23" s="645"/>
      <c r="I23" s="645"/>
      <c r="J23" s="645"/>
      <c r="K23" s="645"/>
      <c r="L23" s="645"/>
      <c r="M23" s="645"/>
      <c r="N23" s="645"/>
      <c r="O23" s="645"/>
      <c r="P23" s="645"/>
      <c r="Q23" s="646"/>
      <c r="R23" s="647">
        <v>4833451</v>
      </c>
      <c r="S23" s="648"/>
      <c r="T23" s="648"/>
      <c r="U23" s="648"/>
      <c r="V23" s="648"/>
      <c r="W23" s="648"/>
      <c r="X23" s="648"/>
      <c r="Y23" s="649"/>
      <c r="Z23" s="650">
        <v>7.8</v>
      </c>
      <c r="AA23" s="650"/>
      <c r="AB23" s="650"/>
      <c r="AC23" s="650"/>
      <c r="AD23" s="651">
        <v>4833451</v>
      </c>
      <c r="AE23" s="651"/>
      <c r="AF23" s="651"/>
      <c r="AG23" s="651"/>
      <c r="AH23" s="651"/>
      <c r="AI23" s="651"/>
      <c r="AJ23" s="651"/>
      <c r="AK23" s="651"/>
      <c r="AL23" s="652">
        <v>20.5</v>
      </c>
      <c r="AM23" s="653"/>
      <c r="AN23" s="653"/>
      <c r="AO23" s="654"/>
      <c r="AP23" s="666" t="s">
        <v>277</v>
      </c>
      <c r="AQ23" s="667"/>
      <c r="AR23" s="667"/>
      <c r="AS23" s="667"/>
      <c r="AT23" s="667"/>
      <c r="AU23" s="667"/>
      <c r="AV23" s="667"/>
      <c r="AW23" s="667"/>
      <c r="AX23" s="667"/>
      <c r="AY23" s="667"/>
      <c r="AZ23" s="667"/>
      <c r="BA23" s="667"/>
      <c r="BB23" s="667"/>
      <c r="BC23" s="667"/>
      <c r="BD23" s="667"/>
      <c r="BE23" s="667"/>
      <c r="BF23" s="668"/>
      <c r="BG23" s="647">
        <v>1497575</v>
      </c>
      <c r="BH23" s="648"/>
      <c r="BI23" s="648"/>
      <c r="BJ23" s="648"/>
      <c r="BK23" s="648"/>
      <c r="BL23" s="648"/>
      <c r="BM23" s="648"/>
      <c r="BN23" s="649"/>
      <c r="BO23" s="650">
        <v>9</v>
      </c>
      <c r="BP23" s="650"/>
      <c r="BQ23" s="650"/>
      <c r="BR23" s="650"/>
      <c r="BS23" s="656" t="s">
        <v>143</v>
      </c>
      <c r="BT23" s="648"/>
      <c r="BU23" s="648"/>
      <c r="BV23" s="648"/>
      <c r="BW23" s="648"/>
      <c r="BX23" s="648"/>
      <c r="BY23" s="648"/>
      <c r="BZ23" s="648"/>
      <c r="CA23" s="648"/>
      <c r="CB23" s="657"/>
      <c r="CD23" s="629" t="s">
        <v>216</v>
      </c>
      <c r="CE23" s="630"/>
      <c r="CF23" s="630"/>
      <c r="CG23" s="630"/>
      <c r="CH23" s="630"/>
      <c r="CI23" s="630"/>
      <c r="CJ23" s="630"/>
      <c r="CK23" s="630"/>
      <c r="CL23" s="630"/>
      <c r="CM23" s="630"/>
      <c r="CN23" s="630"/>
      <c r="CO23" s="630"/>
      <c r="CP23" s="630"/>
      <c r="CQ23" s="631"/>
      <c r="CR23" s="629" t="s">
        <v>278</v>
      </c>
      <c r="CS23" s="630"/>
      <c r="CT23" s="630"/>
      <c r="CU23" s="630"/>
      <c r="CV23" s="630"/>
      <c r="CW23" s="630"/>
      <c r="CX23" s="630"/>
      <c r="CY23" s="631"/>
      <c r="CZ23" s="629" t="s">
        <v>279</v>
      </c>
      <c r="DA23" s="630"/>
      <c r="DB23" s="630"/>
      <c r="DC23" s="631"/>
      <c r="DD23" s="629" t="s">
        <v>280</v>
      </c>
      <c r="DE23" s="630"/>
      <c r="DF23" s="630"/>
      <c r="DG23" s="630"/>
      <c r="DH23" s="630"/>
      <c r="DI23" s="630"/>
      <c r="DJ23" s="630"/>
      <c r="DK23" s="631"/>
      <c r="DL23" s="678" t="s">
        <v>281</v>
      </c>
      <c r="DM23" s="679"/>
      <c r="DN23" s="679"/>
      <c r="DO23" s="679"/>
      <c r="DP23" s="679"/>
      <c r="DQ23" s="679"/>
      <c r="DR23" s="679"/>
      <c r="DS23" s="679"/>
      <c r="DT23" s="679"/>
      <c r="DU23" s="679"/>
      <c r="DV23" s="680"/>
      <c r="DW23" s="629" t="s">
        <v>282</v>
      </c>
      <c r="DX23" s="630"/>
      <c r="DY23" s="630"/>
      <c r="DZ23" s="630"/>
      <c r="EA23" s="630"/>
      <c r="EB23" s="630"/>
      <c r="EC23" s="631"/>
    </row>
    <row r="24" spans="2:133" ht="11.25" customHeight="1" x14ac:dyDescent="0.15">
      <c r="B24" s="644" t="s">
        <v>283</v>
      </c>
      <c r="C24" s="645"/>
      <c r="D24" s="645"/>
      <c r="E24" s="645"/>
      <c r="F24" s="645"/>
      <c r="G24" s="645"/>
      <c r="H24" s="645"/>
      <c r="I24" s="645"/>
      <c r="J24" s="645"/>
      <c r="K24" s="645"/>
      <c r="L24" s="645"/>
      <c r="M24" s="645"/>
      <c r="N24" s="645"/>
      <c r="O24" s="645"/>
      <c r="P24" s="645"/>
      <c r="Q24" s="646"/>
      <c r="R24" s="647">
        <v>295827</v>
      </c>
      <c r="S24" s="648"/>
      <c r="T24" s="648"/>
      <c r="U24" s="648"/>
      <c r="V24" s="648"/>
      <c r="W24" s="648"/>
      <c r="X24" s="648"/>
      <c r="Y24" s="649"/>
      <c r="Z24" s="650">
        <v>0.5</v>
      </c>
      <c r="AA24" s="650"/>
      <c r="AB24" s="650"/>
      <c r="AC24" s="650"/>
      <c r="AD24" s="651" t="s">
        <v>228</v>
      </c>
      <c r="AE24" s="651"/>
      <c r="AF24" s="651"/>
      <c r="AG24" s="651"/>
      <c r="AH24" s="651"/>
      <c r="AI24" s="651"/>
      <c r="AJ24" s="651"/>
      <c r="AK24" s="651"/>
      <c r="AL24" s="652" t="s">
        <v>127</v>
      </c>
      <c r="AM24" s="653"/>
      <c r="AN24" s="653"/>
      <c r="AO24" s="654"/>
      <c r="AP24" s="666" t="s">
        <v>284</v>
      </c>
      <c r="AQ24" s="667"/>
      <c r="AR24" s="667"/>
      <c r="AS24" s="667"/>
      <c r="AT24" s="667"/>
      <c r="AU24" s="667"/>
      <c r="AV24" s="667"/>
      <c r="AW24" s="667"/>
      <c r="AX24" s="667"/>
      <c r="AY24" s="667"/>
      <c r="AZ24" s="667"/>
      <c r="BA24" s="667"/>
      <c r="BB24" s="667"/>
      <c r="BC24" s="667"/>
      <c r="BD24" s="667"/>
      <c r="BE24" s="667"/>
      <c r="BF24" s="668"/>
      <c r="BG24" s="647" t="s">
        <v>143</v>
      </c>
      <c r="BH24" s="648"/>
      <c r="BI24" s="648"/>
      <c r="BJ24" s="648"/>
      <c r="BK24" s="648"/>
      <c r="BL24" s="648"/>
      <c r="BM24" s="648"/>
      <c r="BN24" s="649"/>
      <c r="BO24" s="650" t="s">
        <v>127</v>
      </c>
      <c r="BP24" s="650"/>
      <c r="BQ24" s="650"/>
      <c r="BR24" s="650"/>
      <c r="BS24" s="656" t="s">
        <v>127</v>
      </c>
      <c r="BT24" s="648"/>
      <c r="BU24" s="648"/>
      <c r="BV24" s="648"/>
      <c r="BW24" s="648"/>
      <c r="BX24" s="648"/>
      <c r="BY24" s="648"/>
      <c r="BZ24" s="648"/>
      <c r="CA24" s="648"/>
      <c r="CB24" s="657"/>
      <c r="CD24" s="658" t="s">
        <v>285</v>
      </c>
      <c r="CE24" s="659"/>
      <c r="CF24" s="659"/>
      <c r="CG24" s="659"/>
      <c r="CH24" s="659"/>
      <c r="CI24" s="659"/>
      <c r="CJ24" s="659"/>
      <c r="CK24" s="659"/>
      <c r="CL24" s="659"/>
      <c r="CM24" s="659"/>
      <c r="CN24" s="659"/>
      <c r="CO24" s="659"/>
      <c r="CP24" s="659"/>
      <c r="CQ24" s="660"/>
      <c r="CR24" s="636">
        <v>22443596</v>
      </c>
      <c r="CS24" s="637"/>
      <c r="CT24" s="637"/>
      <c r="CU24" s="637"/>
      <c r="CV24" s="637"/>
      <c r="CW24" s="637"/>
      <c r="CX24" s="637"/>
      <c r="CY24" s="638"/>
      <c r="CZ24" s="641">
        <v>37</v>
      </c>
      <c r="DA24" s="642"/>
      <c r="DB24" s="642"/>
      <c r="DC24" s="661"/>
      <c r="DD24" s="686">
        <v>12420942</v>
      </c>
      <c r="DE24" s="637"/>
      <c r="DF24" s="637"/>
      <c r="DG24" s="637"/>
      <c r="DH24" s="637"/>
      <c r="DI24" s="637"/>
      <c r="DJ24" s="637"/>
      <c r="DK24" s="638"/>
      <c r="DL24" s="686">
        <v>12392508</v>
      </c>
      <c r="DM24" s="637"/>
      <c r="DN24" s="637"/>
      <c r="DO24" s="637"/>
      <c r="DP24" s="637"/>
      <c r="DQ24" s="637"/>
      <c r="DR24" s="637"/>
      <c r="DS24" s="637"/>
      <c r="DT24" s="637"/>
      <c r="DU24" s="637"/>
      <c r="DV24" s="638"/>
      <c r="DW24" s="641">
        <v>49.4</v>
      </c>
      <c r="DX24" s="642"/>
      <c r="DY24" s="642"/>
      <c r="DZ24" s="642"/>
      <c r="EA24" s="642"/>
      <c r="EB24" s="642"/>
      <c r="EC24" s="643"/>
    </row>
    <row r="25" spans="2:133" ht="11.25" customHeight="1" x14ac:dyDescent="0.15">
      <c r="B25" s="644" t="s">
        <v>286</v>
      </c>
      <c r="C25" s="645"/>
      <c r="D25" s="645"/>
      <c r="E25" s="645"/>
      <c r="F25" s="645"/>
      <c r="G25" s="645"/>
      <c r="H25" s="645"/>
      <c r="I25" s="645"/>
      <c r="J25" s="645"/>
      <c r="K25" s="645"/>
      <c r="L25" s="645"/>
      <c r="M25" s="645"/>
      <c r="N25" s="645"/>
      <c r="O25" s="645"/>
      <c r="P25" s="645"/>
      <c r="Q25" s="646"/>
      <c r="R25" s="647" t="s">
        <v>127</v>
      </c>
      <c r="S25" s="648"/>
      <c r="T25" s="648"/>
      <c r="U25" s="648"/>
      <c r="V25" s="648"/>
      <c r="W25" s="648"/>
      <c r="X25" s="648"/>
      <c r="Y25" s="649"/>
      <c r="Z25" s="650" t="s">
        <v>143</v>
      </c>
      <c r="AA25" s="650"/>
      <c r="AB25" s="650"/>
      <c r="AC25" s="650"/>
      <c r="AD25" s="651" t="s">
        <v>143</v>
      </c>
      <c r="AE25" s="651"/>
      <c r="AF25" s="651"/>
      <c r="AG25" s="651"/>
      <c r="AH25" s="651"/>
      <c r="AI25" s="651"/>
      <c r="AJ25" s="651"/>
      <c r="AK25" s="651"/>
      <c r="AL25" s="652" t="s">
        <v>228</v>
      </c>
      <c r="AM25" s="653"/>
      <c r="AN25" s="653"/>
      <c r="AO25" s="654"/>
      <c r="AP25" s="666" t="s">
        <v>287</v>
      </c>
      <c r="AQ25" s="667"/>
      <c r="AR25" s="667"/>
      <c r="AS25" s="667"/>
      <c r="AT25" s="667"/>
      <c r="AU25" s="667"/>
      <c r="AV25" s="667"/>
      <c r="AW25" s="667"/>
      <c r="AX25" s="667"/>
      <c r="AY25" s="667"/>
      <c r="AZ25" s="667"/>
      <c r="BA25" s="667"/>
      <c r="BB25" s="667"/>
      <c r="BC25" s="667"/>
      <c r="BD25" s="667"/>
      <c r="BE25" s="667"/>
      <c r="BF25" s="668"/>
      <c r="BG25" s="647" t="s">
        <v>127</v>
      </c>
      <c r="BH25" s="648"/>
      <c r="BI25" s="648"/>
      <c r="BJ25" s="648"/>
      <c r="BK25" s="648"/>
      <c r="BL25" s="648"/>
      <c r="BM25" s="648"/>
      <c r="BN25" s="649"/>
      <c r="BO25" s="650" t="s">
        <v>127</v>
      </c>
      <c r="BP25" s="650"/>
      <c r="BQ25" s="650"/>
      <c r="BR25" s="650"/>
      <c r="BS25" s="656" t="s">
        <v>127</v>
      </c>
      <c r="BT25" s="648"/>
      <c r="BU25" s="648"/>
      <c r="BV25" s="648"/>
      <c r="BW25" s="648"/>
      <c r="BX25" s="648"/>
      <c r="BY25" s="648"/>
      <c r="BZ25" s="648"/>
      <c r="CA25" s="648"/>
      <c r="CB25" s="657"/>
      <c r="CD25" s="662" t="s">
        <v>288</v>
      </c>
      <c r="CE25" s="663"/>
      <c r="CF25" s="663"/>
      <c r="CG25" s="663"/>
      <c r="CH25" s="663"/>
      <c r="CI25" s="663"/>
      <c r="CJ25" s="663"/>
      <c r="CK25" s="663"/>
      <c r="CL25" s="663"/>
      <c r="CM25" s="663"/>
      <c r="CN25" s="663"/>
      <c r="CO25" s="663"/>
      <c r="CP25" s="663"/>
      <c r="CQ25" s="664"/>
      <c r="CR25" s="647">
        <v>5767056</v>
      </c>
      <c r="CS25" s="683"/>
      <c r="CT25" s="683"/>
      <c r="CU25" s="683"/>
      <c r="CV25" s="683"/>
      <c r="CW25" s="683"/>
      <c r="CX25" s="683"/>
      <c r="CY25" s="684"/>
      <c r="CZ25" s="652">
        <v>9.5</v>
      </c>
      <c r="DA25" s="681"/>
      <c r="DB25" s="681"/>
      <c r="DC25" s="685"/>
      <c r="DD25" s="656">
        <v>5136565</v>
      </c>
      <c r="DE25" s="683"/>
      <c r="DF25" s="683"/>
      <c r="DG25" s="683"/>
      <c r="DH25" s="683"/>
      <c r="DI25" s="683"/>
      <c r="DJ25" s="683"/>
      <c r="DK25" s="684"/>
      <c r="DL25" s="656">
        <v>5110818</v>
      </c>
      <c r="DM25" s="683"/>
      <c r="DN25" s="683"/>
      <c r="DO25" s="683"/>
      <c r="DP25" s="683"/>
      <c r="DQ25" s="683"/>
      <c r="DR25" s="683"/>
      <c r="DS25" s="683"/>
      <c r="DT25" s="683"/>
      <c r="DU25" s="683"/>
      <c r="DV25" s="684"/>
      <c r="DW25" s="652">
        <v>20.399999999999999</v>
      </c>
      <c r="DX25" s="681"/>
      <c r="DY25" s="681"/>
      <c r="DZ25" s="681"/>
      <c r="EA25" s="681"/>
      <c r="EB25" s="681"/>
      <c r="EC25" s="682"/>
    </row>
    <row r="26" spans="2:133" ht="11.25" customHeight="1" x14ac:dyDescent="0.15">
      <c r="B26" s="644" t="s">
        <v>289</v>
      </c>
      <c r="C26" s="645"/>
      <c r="D26" s="645"/>
      <c r="E26" s="645"/>
      <c r="F26" s="645"/>
      <c r="G26" s="645"/>
      <c r="H26" s="645"/>
      <c r="I26" s="645"/>
      <c r="J26" s="645"/>
      <c r="K26" s="645"/>
      <c r="L26" s="645"/>
      <c r="M26" s="645"/>
      <c r="N26" s="645"/>
      <c r="O26" s="645"/>
      <c r="P26" s="645"/>
      <c r="Q26" s="646"/>
      <c r="R26" s="647">
        <v>25011784</v>
      </c>
      <c r="S26" s="648"/>
      <c r="T26" s="648"/>
      <c r="U26" s="648"/>
      <c r="V26" s="648"/>
      <c r="W26" s="648"/>
      <c r="X26" s="648"/>
      <c r="Y26" s="649"/>
      <c r="Z26" s="650">
        <v>40.5</v>
      </c>
      <c r="AA26" s="650"/>
      <c r="AB26" s="650"/>
      <c r="AC26" s="650"/>
      <c r="AD26" s="651">
        <v>23218382</v>
      </c>
      <c r="AE26" s="651"/>
      <c r="AF26" s="651"/>
      <c r="AG26" s="651"/>
      <c r="AH26" s="651"/>
      <c r="AI26" s="651"/>
      <c r="AJ26" s="651"/>
      <c r="AK26" s="651"/>
      <c r="AL26" s="652">
        <v>98.4</v>
      </c>
      <c r="AM26" s="653"/>
      <c r="AN26" s="653"/>
      <c r="AO26" s="654"/>
      <c r="AP26" s="666" t="s">
        <v>290</v>
      </c>
      <c r="AQ26" s="696"/>
      <c r="AR26" s="696"/>
      <c r="AS26" s="696"/>
      <c r="AT26" s="696"/>
      <c r="AU26" s="696"/>
      <c r="AV26" s="696"/>
      <c r="AW26" s="696"/>
      <c r="AX26" s="696"/>
      <c r="AY26" s="696"/>
      <c r="AZ26" s="696"/>
      <c r="BA26" s="696"/>
      <c r="BB26" s="696"/>
      <c r="BC26" s="696"/>
      <c r="BD26" s="696"/>
      <c r="BE26" s="696"/>
      <c r="BF26" s="668"/>
      <c r="BG26" s="647" t="s">
        <v>127</v>
      </c>
      <c r="BH26" s="648"/>
      <c r="BI26" s="648"/>
      <c r="BJ26" s="648"/>
      <c r="BK26" s="648"/>
      <c r="BL26" s="648"/>
      <c r="BM26" s="648"/>
      <c r="BN26" s="649"/>
      <c r="BO26" s="650" t="s">
        <v>228</v>
      </c>
      <c r="BP26" s="650"/>
      <c r="BQ26" s="650"/>
      <c r="BR26" s="650"/>
      <c r="BS26" s="656" t="s">
        <v>127</v>
      </c>
      <c r="BT26" s="648"/>
      <c r="BU26" s="648"/>
      <c r="BV26" s="648"/>
      <c r="BW26" s="648"/>
      <c r="BX26" s="648"/>
      <c r="BY26" s="648"/>
      <c r="BZ26" s="648"/>
      <c r="CA26" s="648"/>
      <c r="CB26" s="657"/>
      <c r="CD26" s="662" t="s">
        <v>291</v>
      </c>
      <c r="CE26" s="663"/>
      <c r="CF26" s="663"/>
      <c r="CG26" s="663"/>
      <c r="CH26" s="663"/>
      <c r="CI26" s="663"/>
      <c r="CJ26" s="663"/>
      <c r="CK26" s="663"/>
      <c r="CL26" s="663"/>
      <c r="CM26" s="663"/>
      <c r="CN26" s="663"/>
      <c r="CO26" s="663"/>
      <c r="CP26" s="663"/>
      <c r="CQ26" s="664"/>
      <c r="CR26" s="647">
        <v>3561666</v>
      </c>
      <c r="CS26" s="648"/>
      <c r="CT26" s="648"/>
      <c r="CU26" s="648"/>
      <c r="CV26" s="648"/>
      <c r="CW26" s="648"/>
      <c r="CX26" s="648"/>
      <c r="CY26" s="649"/>
      <c r="CZ26" s="652">
        <v>5.9</v>
      </c>
      <c r="DA26" s="681"/>
      <c r="DB26" s="681"/>
      <c r="DC26" s="685"/>
      <c r="DD26" s="656">
        <v>3118736</v>
      </c>
      <c r="DE26" s="648"/>
      <c r="DF26" s="648"/>
      <c r="DG26" s="648"/>
      <c r="DH26" s="648"/>
      <c r="DI26" s="648"/>
      <c r="DJ26" s="648"/>
      <c r="DK26" s="649"/>
      <c r="DL26" s="656" t="s">
        <v>143</v>
      </c>
      <c r="DM26" s="648"/>
      <c r="DN26" s="648"/>
      <c r="DO26" s="648"/>
      <c r="DP26" s="648"/>
      <c r="DQ26" s="648"/>
      <c r="DR26" s="648"/>
      <c r="DS26" s="648"/>
      <c r="DT26" s="648"/>
      <c r="DU26" s="648"/>
      <c r="DV26" s="649"/>
      <c r="DW26" s="652" t="s">
        <v>127</v>
      </c>
      <c r="DX26" s="681"/>
      <c r="DY26" s="681"/>
      <c r="DZ26" s="681"/>
      <c r="EA26" s="681"/>
      <c r="EB26" s="681"/>
      <c r="EC26" s="682"/>
    </row>
    <row r="27" spans="2:133" ht="11.25" customHeight="1" x14ac:dyDescent="0.15">
      <c r="B27" s="644" t="s">
        <v>292</v>
      </c>
      <c r="C27" s="645"/>
      <c r="D27" s="645"/>
      <c r="E27" s="645"/>
      <c r="F27" s="645"/>
      <c r="G27" s="645"/>
      <c r="H27" s="645"/>
      <c r="I27" s="645"/>
      <c r="J27" s="645"/>
      <c r="K27" s="645"/>
      <c r="L27" s="645"/>
      <c r="M27" s="645"/>
      <c r="N27" s="645"/>
      <c r="O27" s="645"/>
      <c r="P27" s="645"/>
      <c r="Q27" s="646"/>
      <c r="R27" s="647">
        <v>15001</v>
      </c>
      <c r="S27" s="648"/>
      <c r="T27" s="648"/>
      <c r="U27" s="648"/>
      <c r="V27" s="648"/>
      <c r="W27" s="648"/>
      <c r="X27" s="648"/>
      <c r="Y27" s="649"/>
      <c r="Z27" s="650">
        <v>0</v>
      </c>
      <c r="AA27" s="650"/>
      <c r="AB27" s="650"/>
      <c r="AC27" s="650"/>
      <c r="AD27" s="651">
        <v>15001</v>
      </c>
      <c r="AE27" s="651"/>
      <c r="AF27" s="651"/>
      <c r="AG27" s="651"/>
      <c r="AH27" s="651"/>
      <c r="AI27" s="651"/>
      <c r="AJ27" s="651"/>
      <c r="AK27" s="651"/>
      <c r="AL27" s="652">
        <v>0.1</v>
      </c>
      <c r="AM27" s="653"/>
      <c r="AN27" s="653"/>
      <c r="AO27" s="654"/>
      <c r="AP27" s="644" t="s">
        <v>293</v>
      </c>
      <c r="AQ27" s="645"/>
      <c r="AR27" s="645"/>
      <c r="AS27" s="645"/>
      <c r="AT27" s="645"/>
      <c r="AU27" s="645"/>
      <c r="AV27" s="645"/>
      <c r="AW27" s="645"/>
      <c r="AX27" s="645"/>
      <c r="AY27" s="645"/>
      <c r="AZ27" s="645"/>
      <c r="BA27" s="645"/>
      <c r="BB27" s="645"/>
      <c r="BC27" s="645"/>
      <c r="BD27" s="645"/>
      <c r="BE27" s="645"/>
      <c r="BF27" s="646"/>
      <c r="BG27" s="647">
        <v>16697030</v>
      </c>
      <c r="BH27" s="648"/>
      <c r="BI27" s="648"/>
      <c r="BJ27" s="648"/>
      <c r="BK27" s="648"/>
      <c r="BL27" s="648"/>
      <c r="BM27" s="648"/>
      <c r="BN27" s="649"/>
      <c r="BO27" s="650">
        <v>100</v>
      </c>
      <c r="BP27" s="650"/>
      <c r="BQ27" s="650"/>
      <c r="BR27" s="650"/>
      <c r="BS27" s="656">
        <v>179895</v>
      </c>
      <c r="BT27" s="648"/>
      <c r="BU27" s="648"/>
      <c r="BV27" s="648"/>
      <c r="BW27" s="648"/>
      <c r="BX27" s="648"/>
      <c r="BY27" s="648"/>
      <c r="BZ27" s="648"/>
      <c r="CA27" s="648"/>
      <c r="CB27" s="657"/>
      <c r="CD27" s="662" t="s">
        <v>294</v>
      </c>
      <c r="CE27" s="663"/>
      <c r="CF27" s="663"/>
      <c r="CG27" s="663"/>
      <c r="CH27" s="663"/>
      <c r="CI27" s="663"/>
      <c r="CJ27" s="663"/>
      <c r="CK27" s="663"/>
      <c r="CL27" s="663"/>
      <c r="CM27" s="663"/>
      <c r="CN27" s="663"/>
      <c r="CO27" s="663"/>
      <c r="CP27" s="663"/>
      <c r="CQ27" s="664"/>
      <c r="CR27" s="647">
        <v>12869966</v>
      </c>
      <c r="CS27" s="683"/>
      <c r="CT27" s="683"/>
      <c r="CU27" s="683"/>
      <c r="CV27" s="683"/>
      <c r="CW27" s="683"/>
      <c r="CX27" s="683"/>
      <c r="CY27" s="684"/>
      <c r="CZ27" s="652">
        <v>21.2</v>
      </c>
      <c r="DA27" s="681"/>
      <c r="DB27" s="681"/>
      <c r="DC27" s="685"/>
      <c r="DD27" s="656">
        <v>3477866</v>
      </c>
      <c r="DE27" s="683"/>
      <c r="DF27" s="683"/>
      <c r="DG27" s="683"/>
      <c r="DH27" s="683"/>
      <c r="DI27" s="683"/>
      <c r="DJ27" s="683"/>
      <c r="DK27" s="684"/>
      <c r="DL27" s="656">
        <v>3475179</v>
      </c>
      <c r="DM27" s="683"/>
      <c r="DN27" s="683"/>
      <c r="DO27" s="683"/>
      <c r="DP27" s="683"/>
      <c r="DQ27" s="683"/>
      <c r="DR27" s="683"/>
      <c r="DS27" s="683"/>
      <c r="DT27" s="683"/>
      <c r="DU27" s="683"/>
      <c r="DV27" s="684"/>
      <c r="DW27" s="652">
        <v>13.9</v>
      </c>
      <c r="DX27" s="681"/>
      <c r="DY27" s="681"/>
      <c r="DZ27" s="681"/>
      <c r="EA27" s="681"/>
      <c r="EB27" s="681"/>
      <c r="EC27" s="682"/>
    </row>
    <row r="28" spans="2:133" ht="11.25" customHeight="1" x14ac:dyDescent="0.15">
      <c r="B28" s="644" t="s">
        <v>295</v>
      </c>
      <c r="C28" s="645"/>
      <c r="D28" s="645"/>
      <c r="E28" s="645"/>
      <c r="F28" s="645"/>
      <c r="G28" s="645"/>
      <c r="H28" s="645"/>
      <c r="I28" s="645"/>
      <c r="J28" s="645"/>
      <c r="K28" s="645"/>
      <c r="L28" s="645"/>
      <c r="M28" s="645"/>
      <c r="N28" s="645"/>
      <c r="O28" s="645"/>
      <c r="P28" s="645"/>
      <c r="Q28" s="646"/>
      <c r="R28" s="647">
        <v>87160</v>
      </c>
      <c r="S28" s="648"/>
      <c r="T28" s="648"/>
      <c r="U28" s="648"/>
      <c r="V28" s="648"/>
      <c r="W28" s="648"/>
      <c r="X28" s="648"/>
      <c r="Y28" s="649"/>
      <c r="Z28" s="650">
        <v>0.1</v>
      </c>
      <c r="AA28" s="650"/>
      <c r="AB28" s="650"/>
      <c r="AC28" s="650"/>
      <c r="AD28" s="651">
        <v>1786</v>
      </c>
      <c r="AE28" s="651"/>
      <c r="AF28" s="651"/>
      <c r="AG28" s="651"/>
      <c r="AH28" s="651"/>
      <c r="AI28" s="651"/>
      <c r="AJ28" s="651"/>
      <c r="AK28" s="651"/>
      <c r="AL28" s="652">
        <v>0</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296</v>
      </c>
      <c r="CE28" s="663"/>
      <c r="CF28" s="663"/>
      <c r="CG28" s="663"/>
      <c r="CH28" s="663"/>
      <c r="CI28" s="663"/>
      <c r="CJ28" s="663"/>
      <c r="CK28" s="663"/>
      <c r="CL28" s="663"/>
      <c r="CM28" s="663"/>
      <c r="CN28" s="663"/>
      <c r="CO28" s="663"/>
      <c r="CP28" s="663"/>
      <c r="CQ28" s="664"/>
      <c r="CR28" s="647">
        <v>3806574</v>
      </c>
      <c r="CS28" s="648"/>
      <c r="CT28" s="648"/>
      <c r="CU28" s="648"/>
      <c r="CV28" s="648"/>
      <c r="CW28" s="648"/>
      <c r="CX28" s="648"/>
      <c r="CY28" s="649"/>
      <c r="CZ28" s="652">
        <v>6.3</v>
      </c>
      <c r="DA28" s="681"/>
      <c r="DB28" s="681"/>
      <c r="DC28" s="685"/>
      <c r="DD28" s="656">
        <v>3806511</v>
      </c>
      <c r="DE28" s="648"/>
      <c r="DF28" s="648"/>
      <c r="DG28" s="648"/>
      <c r="DH28" s="648"/>
      <c r="DI28" s="648"/>
      <c r="DJ28" s="648"/>
      <c r="DK28" s="649"/>
      <c r="DL28" s="656">
        <v>3806511</v>
      </c>
      <c r="DM28" s="648"/>
      <c r="DN28" s="648"/>
      <c r="DO28" s="648"/>
      <c r="DP28" s="648"/>
      <c r="DQ28" s="648"/>
      <c r="DR28" s="648"/>
      <c r="DS28" s="648"/>
      <c r="DT28" s="648"/>
      <c r="DU28" s="648"/>
      <c r="DV28" s="649"/>
      <c r="DW28" s="652">
        <v>15.2</v>
      </c>
      <c r="DX28" s="681"/>
      <c r="DY28" s="681"/>
      <c r="DZ28" s="681"/>
      <c r="EA28" s="681"/>
      <c r="EB28" s="681"/>
      <c r="EC28" s="682"/>
    </row>
    <row r="29" spans="2:133" ht="11.25" customHeight="1" x14ac:dyDescent="0.15">
      <c r="B29" s="644" t="s">
        <v>297</v>
      </c>
      <c r="C29" s="645"/>
      <c r="D29" s="645"/>
      <c r="E29" s="645"/>
      <c r="F29" s="645"/>
      <c r="G29" s="645"/>
      <c r="H29" s="645"/>
      <c r="I29" s="645"/>
      <c r="J29" s="645"/>
      <c r="K29" s="645"/>
      <c r="L29" s="645"/>
      <c r="M29" s="645"/>
      <c r="N29" s="645"/>
      <c r="O29" s="645"/>
      <c r="P29" s="645"/>
      <c r="Q29" s="646"/>
      <c r="R29" s="647">
        <v>295108</v>
      </c>
      <c r="S29" s="648"/>
      <c r="T29" s="648"/>
      <c r="U29" s="648"/>
      <c r="V29" s="648"/>
      <c r="W29" s="648"/>
      <c r="X29" s="648"/>
      <c r="Y29" s="649"/>
      <c r="Z29" s="650">
        <v>0.5</v>
      </c>
      <c r="AA29" s="650"/>
      <c r="AB29" s="650"/>
      <c r="AC29" s="650"/>
      <c r="AD29" s="651">
        <v>72308</v>
      </c>
      <c r="AE29" s="651"/>
      <c r="AF29" s="651"/>
      <c r="AG29" s="651"/>
      <c r="AH29" s="651"/>
      <c r="AI29" s="651"/>
      <c r="AJ29" s="651"/>
      <c r="AK29" s="651"/>
      <c r="AL29" s="652">
        <v>0.3</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298</v>
      </c>
      <c r="CE29" s="688"/>
      <c r="CF29" s="662" t="s">
        <v>299</v>
      </c>
      <c r="CG29" s="663"/>
      <c r="CH29" s="663"/>
      <c r="CI29" s="663"/>
      <c r="CJ29" s="663"/>
      <c r="CK29" s="663"/>
      <c r="CL29" s="663"/>
      <c r="CM29" s="663"/>
      <c r="CN29" s="663"/>
      <c r="CO29" s="663"/>
      <c r="CP29" s="663"/>
      <c r="CQ29" s="664"/>
      <c r="CR29" s="647">
        <v>3806574</v>
      </c>
      <c r="CS29" s="683"/>
      <c r="CT29" s="683"/>
      <c r="CU29" s="683"/>
      <c r="CV29" s="683"/>
      <c r="CW29" s="683"/>
      <c r="CX29" s="683"/>
      <c r="CY29" s="684"/>
      <c r="CZ29" s="652">
        <v>6.3</v>
      </c>
      <c r="DA29" s="681"/>
      <c r="DB29" s="681"/>
      <c r="DC29" s="685"/>
      <c r="DD29" s="656">
        <v>3806511</v>
      </c>
      <c r="DE29" s="683"/>
      <c r="DF29" s="683"/>
      <c r="DG29" s="683"/>
      <c r="DH29" s="683"/>
      <c r="DI29" s="683"/>
      <c r="DJ29" s="683"/>
      <c r="DK29" s="684"/>
      <c r="DL29" s="656">
        <v>3806511</v>
      </c>
      <c r="DM29" s="683"/>
      <c r="DN29" s="683"/>
      <c r="DO29" s="683"/>
      <c r="DP29" s="683"/>
      <c r="DQ29" s="683"/>
      <c r="DR29" s="683"/>
      <c r="DS29" s="683"/>
      <c r="DT29" s="683"/>
      <c r="DU29" s="683"/>
      <c r="DV29" s="684"/>
      <c r="DW29" s="652">
        <v>15.2</v>
      </c>
      <c r="DX29" s="681"/>
      <c r="DY29" s="681"/>
      <c r="DZ29" s="681"/>
      <c r="EA29" s="681"/>
      <c r="EB29" s="681"/>
      <c r="EC29" s="682"/>
    </row>
    <row r="30" spans="2:133" ht="11.25" customHeight="1" x14ac:dyDescent="0.15">
      <c r="B30" s="644" t="s">
        <v>300</v>
      </c>
      <c r="C30" s="645"/>
      <c r="D30" s="645"/>
      <c r="E30" s="645"/>
      <c r="F30" s="645"/>
      <c r="G30" s="645"/>
      <c r="H30" s="645"/>
      <c r="I30" s="645"/>
      <c r="J30" s="645"/>
      <c r="K30" s="645"/>
      <c r="L30" s="645"/>
      <c r="M30" s="645"/>
      <c r="N30" s="645"/>
      <c r="O30" s="645"/>
      <c r="P30" s="645"/>
      <c r="Q30" s="646"/>
      <c r="R30" s="647">
        <v>391539</v>
      </c>
      <c r="S30" s="648"/>
      <c r="T30" s="648"/>
      <c r="U30" s="648"/>
      <c r="V30" s="648"/>
      <c r="W30" s="648"/>
      <c r="X30" s="648"/>
      <c r="Y30" s="649"/>
      <c r="Z30" s="650">
        <v>0.6</v>
      </c>
      <c r="AA30" s="650"/>
      <c r="AB30" s="650"/>
      <c r="AC30" s="650"/>
      <c r="AD30" s="651" t="s">
        <v>228</v>
      </c>
      <c r="AE30" s="651"/>
      <c r="AF30" s="651"/>
      <c r="AG30" s="651"/>
      <c r="AH30" s="651"/>
      <c r="AI30" s="651"/>
      <c r="AJ30" s="651"/>
      <c r="AK30" s="651"/>
      <c r="AL30" s="652" t="s">
        <v>143</v>
      </c>
      <c r="AM30" s="653"/>
      <c r="AN30" s="653"/>
      <c r="AO30" s="654"/>
      <c r="AP30" s="626" t="s">
        <v>216</v>
      </c>
      <c r="AQ30" s="627"/>
      <c r="AR30" s="627"/>
      <c r="AS30" s="627"/>
      <c r="AT30" s="627"/>
      <c r="AU30" s="627"/>
      <c r="AV30" s="627"/>
      <c r="AW30" s="627"/>
      <c r="AX30" s="627"/>
      <c r="AY30" s="627"/>
      <c r="AZ30" s="627"/>
      <c r="BA30" s="627"/>
      <c r="BB30" s="627"/>
      <c r="BC30" s="627"/>
      <c r="BD30" s="627"/>
      <c r="BE30" s="627"/>
      <c r="BF30" s="628"/>
      <c r="BG30" s="626" t="s">
        <v>301</v>
      </c>
      <c r="BH30" s="700"/>
      <c r="BI30" s="700"/>
      <c r="BJ30" s="700"/>
      <c r="BK30" s="700"/>
      <c r="BL30" s="700"/>
      <c r="BM30" s="700"/>
      <c r="BN30" s="700"/>
      <c r="BO30" s="700"/>
      <c r="BP30" s="700"/>
      <c r="BQ30" s="701"/>
      <c r="BR30" s="626" t="s">
        <v>302</v>
      </c>
      <c r="BS30" s="700"/>
      <c r="BT30" s="700"/>
      <c r="BU30" s="700"/>
      <c r="BV30" s="700"/>
      <c r="BW30" s="700"/>
      <c r="BX30" s="700"/>
      <c r="BY30" s="700"/>
      <c r="BZ30" s="700"/>
      <c r="CA30" s="700"/>
      <c r="CB30" s="701"/>
      <c r="CD30" s="689"/>
      <c r="CE30" s="690"/>
      <c r="CF30" s="662" t="s">
        <v>303</v>
      </c>
      <c r="CG30" s="663"/>
      <c r="CH30" s="663"/>
      <c r="CI30" s="663"/>
      <c r="CJ30" s="663"/>
      <c r="CK30" s="663"/>
      <c r="CL30" s="663"/>
      <c r="CM30" s="663"/>
      <c r="CN30" s="663"/>
      <c r="CO30" s="663"/>
      <c r="CP30" s="663"/>
      <c r="CQ30" s="664"/>
      <c r="CR30" s="647">
        <v>3609529</v>
      </c>
      <c r="CS30" s="648"/>
      <c r="CT30" s="648"/>
      <c r="CU30" s="648"/>
      <c r="CV30" s="648"/>
      <c r="CW30" s="648"/>
      <c r="CX30" s="648"/>
      <c r="CY30" s="649"/>
      <c r="CZ30" s="652">
        <v>6</v>
      </c>
      <c r="DA30" s="681"/>
      <c r="DB30" s="681"/>
      <c r="DC30" s="685"/>
      <c r="DD30" s="656">
        <v>3609466</v>
      </c>
      <c r="DE30" s="648"/>
      <c r="DF30" s="648"/>
      <c r="DG30" s="648"/>
      <c r="DH30" s="648"/>
      <c r="DI30" s="648"/>
      <c r="DJ30" s="648"/>
      <c r="DK30" s="649"/>
      <c r="DL30" s="656">
        <v>3609466</v>
      </c>
      <c r="DM30" s="648"/>
      <c r="DN30" s="648"/>
      <c r="DO30" s="648"/>
      <c r="DP30" s="648"/>
      <c r="DQ30" s="648"/>
      <c r="DR30" s="648"/>
      <c r="DS30" s="648"/>
      <c r="DT30" s="648"/>
      <c r="DU30" s="648"/>
      <c r="DV30" s="649"/>
      <c r="DW30" s="652">
        <v>14.4</v>
      </c>
      <c r="DX30" s="681"/>
      <c r="DY30" s="681"/>
      <c r="DZ30" s="681"/>
      <c r="EA30" s="681"/>
      <c r="EB30" s="681"/>
      <c r="EC30" s="682"/>
    </row>
    <row r="31" spans="2:133" ht="11.25" customHeight="1" x14ac:dyDescent="0.15">
      <c r="B31" s="644" t="s">
        <v>304</v>
      </c>
      <c r="C31" s="645"/>
      <c r="D31" s="645"/>
      <c r="E31" s="645"/>
      <c r="F31" s="645"/>
      <c r="G31" s="645"/>
      <c r="H31" s="645"/>
      <c r="I31" s="645"/>
      <c r="J31" s="645"/>
      <c r="K31" s="645"/>
      <c r="L31" s="645"/>
      <c r="M31" s="645"/>
      <c r="N31" s="645"/>
      <c r="O31" s="645"/>
      <c r="P31" s="645"/>
      <c r="Q31" s="646"/>
      <c r="R31" s="647">
        <v>22589988</v>
      </c>
      <c r="S31" s="648"/>
      <c r="T31" s="648"/>
      <c r="U31" s="648"/>
      <c r="V31" s="648"/>
      <c r="W31" s="648"/>
      <c r="X31" s="648"/>
      <c r="Y31" s="649"/>
      <c r="Z31" s="650">
        <v>36.6</v>
      </c>
      <c r="AA31" s="650"/>
      <c r="AB31" s="650"/>
      <c r="AC31" s="650"/>
      <c r="AD31" s="651" t="s">
        <v>127</v>
      </c>
      <c r="AE31" s="651"/>
      <c r="AF31" s="651"/>
      <c r="AG31" s="651"/>
      <c r="AH31" s="651"/>
      <c r="AI31" s="651"/>
      <c r="AJ31" s="651"/>
      <c r="AK31" s="651"/>
      <c r="AL31" s="652" t="s">
        <v>127</v>
      </c>
      <c r="AM31" s="653"/>
      <c r="AN31" s="653"/>
      <c r="AO31" s="654"/>
      <c r="AP31" s="704" t="s">
        <v>305</v>
      </c>
      <c r="AQ31" s="705"/>
      <c r="AR31" s="705"/>
      <c r="AS31" s="705"/>
      <c r="AT31" s="710" t="s">
        <v>306</v>
      </c>
      <c r="AU31" s="231"/>
      <c r="AV31" s="231"/>
      <c r="AW31" s="231"/>
      <c r="AX31" s="633" t="s">
        <v>182</v>
      </c>
      <c r="AY31" s="634"/>
      <c r="AZ31" s="634"/>
      <c r="BA31" s="634"/>
      <c r="BB31" s="634"/>
      <c r="BC31" s="634"/>
      <c r="BD31" s="634"/>
      <c r="BE31" s="634"/>
      <c r="BF31" s="635"/>
      <c r="BG31" s="715">
        <v>97.8</v>
      </c>
      <c r="BH31" s="702"/>
      <c r="BI31" s="702"/>
      <c r="BJ31" s="702"/>
      <c r="BK31" s="702"/>
      <c r="BL31" s="702"/>
      <c r="BM31" s="642">
        <v>97.3</v>
      </c>
      <c r="BN31" s="702"/>
      <c r="BO31" s="702"/>
      <c r="BP31" s="702"/>
      <c r="BQ31" s="703"/>
      <c r="BR31" s="715">
        <v>99.4</v>
      </c>
      <c r="BS31" s="702"/>
      <c r="BT31" s="702"/>
      <c r="BU31" s="702"/>
      <c r="BV31" s="702"/>
      <c r="BW31" s="702"/>
      <c r="BX31" s="642">
        <v>98.8</v>
      </c>
      <c r="BY31" s="702"/>
      <c r="BZ31" s="702"/>
      <c r="CA31" s="702"/>
      <c r="CB31" s="703"/>
      <c r="CD31" s="689"/>
      <c r="CE31" s="690"/>
      <c r="CF31" s="662" t="s">
        <v>307</v>
      </c>
      <c r="CG31" s="663"/>
      <c r="CH31" s="663"/>
      <c r="CI31" s="663"/>
      <c r="CJ31" s="663"/>
      <c r="CK31" s="663"/>
      <c r="CL31" s="663"/>
      <c r="CM31" s="663"/>
      <c r="CN31" s="663"/>
      <c r="CO31" s="663"/>
      <c r="CP31" s="663"/>
      <c r="CQ31" s="664"/>
      <c r="CR31" s="647">
        <v>197045</v>
      </c>
      <c r="CS31" s="683"/>
      <c r="CT31" s="683"/>
      <c r="CU31" s="683"/>
      <c r="CV31" s="683"/>
      <c r="CW31" s="683"/>
      <c r="CX31" s="683"/>
      <c r="CY31" s="684"/>
      <c r="CZ31" s="652">
        <v>0.3</v>
      </c>
      <c r="DA31" s="681"/>
      <c r="DB31" s="681"/>
      <c r="DC31" s="685"/>
      <c r="DD31" s="656">
        <v>197045</v>
      </c>
      <c r="DE31" s="683"/>
      <c r="DF31" s="683"/>
      <c r="DG31" s="683"/>
      <c r="DH31" s="683"/>
      <c r="DI31" s="683"/>
      <c r="DJ31" s="683"/>
      <c r="DK31" s="684"/>
      <c r="DL31" s="656">
        <v>197045</v>
      </c>
      <c r="DM31" s="683"/>
      <c r="DN31" s="683"/>
      <c r="DO31" s="683"/>
      <c r="DP31" s="683"/>
      <c r="DQ31" s="683"/>
      <c r="DR31" s="683"/>
      <c r="DS31" s="683"/>
      <c r="DT31" s="683"/>
      <c r="DU31" s="683"/>
      <c r="DV31" s="684"/>
      <c r="DW31" s="652">
        <v>0.8</v>
      </c>
      <c r="DX31" s="681"/>
      <c r="DY31" s="681"/>
      <c r="DZ31" s="681"/>
      <c r="EA31" s="681"/>
      <c r="EB31" s="681"/>
      <c r="EC31" s="682"/>
    </row>
    <row r="32" spans="2:133" ht="11.25" customHeight="1" x14ac:dyDescent="0.15">
      <c r="B32" s="693" t="s">
        <v>308</v>
      </c>
      <c r="C32" s="694"/>
      <c r="D32" s="694"/>
      <c r="E32" s="694"/>
      <c r="F32" s="694"/>
      <c r="G32" s="694"/>
      <c r="H32" s="694"/>
      <c r="I32" s="694"/>
      <c r="J32" s="694"/>
      <c r="K32" s="694"/>
      <c r="L32" s="694"/>
      <c r="M32" s="694"/>
      <c r="N32" s="694"/>
      <c r="O32" s="694"/>
      <c r="P32" s="694"/>
      <c r="Q32" s="695"/>
      <c r="R32" s="647" t="s">
        <v>143</v>
      </c>
      <c r="S32" s="648"/>
      <c r="T32" s="648"/>
      <c r="U32" s="648"/>
      <c r="V32" s="648"/>
      <c r="W32" s="648"/>
      <c r="X32" s="648"/>
      <c r="Y32" s="649"/>
      <c r="Z32" s="650" t="s">
        <v>143</v>
      </c>
      <c r="AA32" s="650"/>
      <c r="AB32" s="650"/>
      <c r="AC32" s="650"/>
      <c r="AD32" s="651" t="s">
        <v>228</v>
      </c>
      <c r="AE32" s="651"/>
      <c r="AF32" s="651"/>
      <c r="AG32" s="651"/>
      <c r="AH32" s="651"/>
      <c r="AI32" s="651"/>
      <c r="AJ32" s="651"/>
      <c r="AK32" s="651"/>
      <c r="AL32" s="652" t="s">
        <v>143</v>
      </c>
      <c r="AM32" s="653"/>
      <c r="AN32" s="653"/>
      <c r="AO32" s="654"/>
      <c r="AP32" s="706"/>
      <c r="AQ32" s="707"/>
      <c r="AR32" s="707"/>
      <c r="AS32" s="707"/>
      <c r="AT32" s="711"/>
      <c r="AU32" s="230" t="s">
        <v>309</v>
      </c>
      <c r="AV32" s="230"/>
      <c r="AW32" s="230"/>
      <c r="AX32" s="644" t="s">
        <v>310</v>
      </c>
      <c r="AY32" s="645"/>
      <c r="AZ32" s="645"/>
      <c r="BA32" s="645"/>
      <c r="BB32" s="645"/>
      <c r="BC32" s="645"/>
      <c r="BD32" s="645"/>
      <c r="BE32" s="645"/>
      <c r="BF32" s="646"/>
      <c r="BG32" s="716">
        <v>98.7</v>
      </c>
      <c r="BH32" s="683"/>
      <c r="BI32" s="683"/>
      <c r="BJ32" s="683"/>
      <c r="BK32" s="683"/>
      <c r="BL32" s="683"/>
      <c r="BM32" s="653">
        <v>98</v>
      </c>
      <c r="BN32" s="713"/>
      <c r="BO32" s="713"/>
      <c r="BP32" s="713"/>
      <c r="BQ32" s="714"/>
      <c r="BR32" s="716">
        <v>99</v>
      </c>
      <c r="BS32" s="683"/>
      <c r="BT32" s="683"/>
      <c r="BU32" s="683"/>
      <c r="BV32" s="683"/>
      <c r="BW32" s="683"/>
      <c r="BX32" s="653">
        <v>98.1</v>
      </c>
      <c r="BY32" s="713"/>
      <c r="BZ32" s="713"/>
      <c r="CA32" s="713"/>
      <c r="CB32" s="714"/>
      <c r="CD32" s="691"/>
      <c r="CE32" s="692"/>
      <c r="CF32" s="662" t="s">
        <v>311</v>
      </c>
      <c r="CG32" s="663"/>
      <c r="CH32" s="663"/>
      <c r="CI32" s="663"/>
      <c r="CJ32" s="663"/>
      <c r="CK32" s="663"/>
      <c r="CL32" s="663"/>
      <c r="CM32" s="663"/>
      <c r="CN32" s="663"/>
      <c r="CO32" s="663"/>
      <c r="CP32" s="663"/>
      <c r="CQ32" s="664"/>
      <c r="CR32" s="647" t="s">
        <v>228</v>
      </c>
      <c r="CS32" s="648"/>
      <c r="CT32" s="648"/>
      <c r="CU32" s="648"/>
      <c r="CV32" s="648"/>
      <c r="CW32" s="648"/>
      <c r="CX32" s="648"/>
      <c r="CY32" s="649"/>
      <c r="CZ32" s="652" t="s">
        <v>127</v>
      </c>
      <c r="DA32" s="681"/>
      <c r="DB32" s="681"/>
      <c r="DC32" s="685"/>
      <c r="DD32" s="656" t="s">
        <v>143</v>
      </c>
      <c r="DE32" s="648"/>
      <c r="DF32" s="648"/>
      <c r="DG32" s="648"/>
      <c r="DH32" s="648"/>
      <c r="DI32" s="648"/>
      <c r="DJ32" s="648"/>
      <c r="DK32" s="649"/>
      <c r="DL32" s="656" t="s">
        <v>228</v>
      </c>
      <c r="DM32" s="648"/>
      <c r="DN32" s="648"/>
      <c r="DO32" s="648"/>
      <c r="DP32" s="648"/>
      <c r="DQ32" s="648"/>
      <c r="DR32" s="648"/>
      <c r="DS32" s="648"/>
      <c r="DT32" s="648"/>
      <c r="DU32" s="648"/>
      <c r="DV32" s="649"/>
      <c r="DW32" s="652" t="s">
        <v>127</v>
      </c>
      <c r="DX32" s="681"/>
      <c r="DY32" s="681"/>
      <c r="DZ32" s="681"/>
      <c r="EA32" s="681"/>
      <c r="EB32" s="681"/>
      <c r="EC32" s="682"/>
    </row>
    <row r="33" spans="2:133" ht="11.25" customHeight="1" x14ac:dyDescent="0.15">
      <c r="B33" s="644" t="s">
        <v>312</v>
      </c>
      <c r="C33" s="645"/>
      <c r="D33" s="645"/>
      <c r="E33" s="645"/>
      <c r="F33" s="645"/>
      <c r="G33" s="645"/>
      <c r="H33" s="645"/>
      <c r="I33" s="645"/>
      <c r="J33" s="645"/>
      <c r="K33" s="645"/>
      <c r="L33" s="645"/>
      <c r="M33" s="645"/>
      <c r="N33" s="645"/>
      <c r="O33" s="645"/>
      <c r="P33" s="645"/>
      <c r="Q33" s="646"/>
      <c r="R33" s="647">
        <v>3664710</v>
      </c>
      <c r="S33" s="648"/>
      <c r="T33" s="648"/>
      <c r="U33" s="648"/>
      <c r="V33" s="648"/>
      <c r="W33" s="648"/>
      <c r="X33" s="648"/>
      <c r="Y33" s="649"/>
      <c r="Z33" s="650">
        <v>5.9</v>
      </c>
      <c r="AA33" s="650"/>
      <c r="AB33" s="650"/>
      <c r="AC33" s="650"/>
      <c r="AD33" s="651" t="s">
        <v>228</v>
      </c>
      <c r="AE33" s="651"/>
      <c r="AF33" s="651"/>
      <c r="AG33" s="651"/>
      <c r="AH33" s="651"/>
      <c r="AI33" s="651"/>
      <c r="AJ33" s="651"/>
      <c r="AK33" s="651"/>
      <c r="AL33" s="652" t="s">
        <v>127</v>
      </c>
      <c r="AM33" s="653"/>
      <c r="AN33" s="653"/>
      <c r="AO33" s="654"/>
      <c r="AP33" s="708"/>
      <c r="AQ33" s="709"/>
      <c r="AR33" s="709"/>
      <c r="AS33" s="709"/>
      <c r="AT33" s="712"/>
      <c r="AU33" s="232"/>
      <c r="AV33" s="232"/>
      <c r="AW33" s="232"/>
      <c r="AX33" s="697" t="s">
        <v>313</v>
      </c>
      <c r="AY33" s="698"/>
      <c r="AZ33" s="698"/>
      <c r="BA33" s="698"/>
      <c r="BB33" s="698"/>
      <c r="BC33" s="698"/>
      <c r="BD33" s="698"/>
      <c r="BE33" s="698"/>
      <c r="BF33" s="699"/>
      <c r="BG33" s="717">
        <v>96.9</v>
      </c>
      <c r="BH33" s="718"/>
      <c r="BI33" s="718"/>
      <c r="BJ33" s="718"/>
      <c r="BK33" s="718"/>
      <c r="BL33" s="718"/>
      <c r="BM33" s="719">
        <v>96.5</v>
      </c>
      <c r="BN33" s="718"/>
      <c r="BO33" s="718"/>
      <c r="BP33" s="718"/>
      <c r="BQ33" s="720"/>
      <c r="BR33" s="717">
        <v>99.7</v>
      </c>
      <c r="BS33" s="718"/>
      <c r="BT33" s="718"/>
      <c r="BU33" s="718"/>
      <c r="BV33" s="718"/>
      <c r="BW33" s="718"/>
      <c r="BX33" s="719">
        <v>99.2</v>
      </c>
      <c r="BY33" s="718"/>
      <c r="BZ33" s="718"/>
      <c r="CA33" s="718"/>
      <c r="CB33" s="720"/>
      <c r="CD33" s="662" t="s">
        <v>314</v>
      </c>
      <c r="CE33" s="663"/>
      <c r="CF33" s="663"/>
      <c r="CG33" s="663"/>
      <c r="CH33" s="663"/>
      <c r="CI33" s="663"/>
      <c r="CJ33" s="663"/>
      <c r="CK33" s="663"/>
      <c r="CL33" s="663"/>
      <c r="CM33" s="663"/>
      <c r="CN33" s="663"/>
      <c r="CO33" s="663"/>
      <c r="CP33" s="663"/>
      <c r="CQ33" s="664"/>
      <c r="CR33" s="647">
        <v>33473563</v>
      </c>
      <c r="CS33" s="683"/>
      <c r="CT33" s="683"/>
      <c r="CU33" s="683"/>
      <c r="CV33" s="683"/>
      <c r="CW33" s="683"/>
      <c r="CX33" s="683"/>
      <c r="CY33" s="684"/>
      <c r="CZ33" s="652">
        <v>55.2</v>
      </c>
      <c r="DA33" s="681"/>
      <c r="DB33" s="681"/>
      <c r="DC33" s="685"/>
      <c r="DD33" s="656">
        <v>18076517</v>
      </c>
      <c r="DE33" s="683"/>
      <c r="DF33" s="683"/>
      <c r="DG33" s="683"/>
      <c r="DH33" s="683"/>
      <c r="DI33" s="683"/>
      <c r="DJ33" s="683"/>
      <c r="DK33" s="684"/>
      <c r="DL33" s="656">
        <v>12434518</v>
      </c>
      <c r="DM33" s="683"/>
      <c r="DN33" s="683"/>
      <c r="DO33" s="683"/>
      <c r="DP33" s="683"/>
      <c r="DQ33" s="683"/>
      <c r="DR33" s="683"/>
      <c r="DS33" s="683"/>
      <c r="DT33" s="683"/>
      <c r="DU33" s="683"/>
      <c r="DV33" s="684"/>
      <c r="DW33" s="652">
        <v>49.6</v>
      </c>
      <c r="DX33" s="681"/>
      <c r="DY33" s="681"/>
      <c r="DZ33" s="681"/>
      <c r="EA33" s="681"/>
      <c r="EB33" s="681"/>
      <c r="EC33" s="682"/>
    </row>
    <row r="34" spans="2:133" ht="11.25" customHeight="1" x14ac:dyDescent="0.15">
      <c r="B34" s="644" t="s">
        <v>315</v>
      </c>
      <c r="C34" s="645"/>
      <c r="D34" s="645"/>
      <c r="E34" s="645"/>
      <c r="F34" s="645"/>
      <c r="G34" s="645"/>
      <c r="H34" s="645"/>
      <c r="I34" s="645"/>
      <c r="J34" s="645"/>
      <c r="K34" s="645"/>
      <c r="L34" s="645"/>
      <c r="M34" s="645"/>
      <c r="N34" s="645"/>
      <c r="O34" s="645"/>
      <c r="P34" s="645"/>
      <c r="Q34" s="646"/>
      <c r="R34" s="647">
        <v>245916</v>
      </c>
      <c r="S34" s="648"/>
      <c r="T34" s="648"/>
      <c r="U34" s="648"/>
      <c r="V34" s="648"/>
      <c r="W34" s="648"/>
      <c r="X34" s="648"/>
      <c r="Y34" s="649"/>
      <c r="Z34" s="650">
        <v>0.4</v>
      </c>
      <c r="AA34" s="650"/>
      <c r="AB34" s="650"/>
      <c r="AC34" s="650"/>
      <c r="AD34" s="651">
        <v>26398</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316</v>
      </c>
      <c r="CE34" s="663"/>
      <c r="CF34" s="663"/>
      <c r="CG34" s="663"/>
      <c r="CH34" s="663"/>
      <c r="CI34" s="663"/>
      <c r="CJ34" s="663"/>
      <c r="CK34" s="663"/>
      <c r="CL34" s="663"/>
      <c r="CM34" s="663"/>
      <c r="CN34" s="663"/>
      <c r="CO34" s="663"/>
      <c r="CP34" s="663"/>
      <c r="CQ34" s="664"/>
      <c r="CR34" s="647">
        <v>8467507</v>
      </c>
      <c r="CS34" s="648"/>
      <c r="CT34" s="648"/>
      <c r="CU34" s="648"/>
      <c r="CV34" s="648"/>
      <c r="CW34" s="648"/>
      <c r="CX34" s="648"/>
      <c r="CY34" s="649"/>
      <c r="CZ34" s="652">
        <v>14</v>
      </c>
      <c r="DA34" s="681"/>
      <c r="DB34" s="681"/>
      <c r="DC34" s="685"/>
      <c r="DD34" s="656">
        <v>6549323</v>
      </c>
      <c r="DE34" s="648"/>
      <c r="DF34" s="648"/>
      <c r="DG34" s="648"/>
      <c r="DH34" s="648"/>
      <c r="DI34" s="648"/>
      <c r="DJ34" s="648"/>
      <c r="DK34" s="649"/>
      <c r="DL34" s="656">
        <v>4542145</v>
      </c>
      <c r="DM34" s="648"/>
      <c r="DN34" s="648"/>
      <c r="DO34" s="648"/>
      <c r="DP34" s="648"/>
      <c r="DQ34" s="648"/>
      <c r="DR34" s="648"/>
      <c r="DS34" s="648"/>
      <c r="DT34" s="648"/>
      <c r="DU34" s="648"/>
      <c r="DV34" s="649"/>
      <c r="DW34" s="652">
        <v>18.100000000000001</v>
      </c>
      <c r="DX34" s="681"/>
      <c r="DY34" s="681"/>
      <c r="DZ34" s="681"/>
      <c r="EA34" s="681"/>
      <c r="EB34" s="681"/>
      <c r="EC34" s="682"/>
    </row>
    <row r="35" spans="2:133" ht="11.25" customHeight="1" x14ac:dyDescent="0.15">
      <c r="B35" s="644" t="s">
        <v>317</v>
      </c>
      <c r="C35" s="645"/>
      <c r="D35" s="645"/>
      <c r="E35" s="645"/>
      <c r="F35" s="645"/>
      <c r="G35" s="645"/>
      <c r="H35" s="645"/>
      <c r="I35" s="645"/>
      <c r="J35" s="645"/>
      <c r="K35" s="645"/>
      <c r="L35" s="645"/>
      <c r="M35" s="645"/>
      <c r="N35" s="645"/>
      <c r="O35" s="645"/>
      <c r="P35" s="645"/>
      <c r="Q35" s="646"/>
      <c r="R35" s="647">
        <v>2907318</v>
      </c>
      <c r="S35" s="648"/>
      <c r="T35" s="648"/>
      <c r="U35" s="648"/>
      <c r="V35" s="648"/>
      <c r="W35" s="648"/>
      <c r="X35" s="648"/>
      <c r="Y35" s="649"/>
      <c r="Z35" s="650">
        <v>4.7</v>
      </c>
      <c r="AA35" s="650"/>
      <c r="AB35" s="650"/>
      <c r="AC35" s="650"/>
      <c r="AD35" s="651" t="s">
        <v>127</v>
      </c>
      <c r="AE35" s="651"/>
      <c r="AF35" s="651"/>
      <c r="AG35" s="651"/>
      <c r="AH35" s="651"/>
      <c r="AI35" s="651"/>
      <c r="AJ35" s="651"/>
      <c r="AK35" s="651"/>
      <c r="AL35" s="652" t="s">
        <v>127</v>
      </c>
      <c r="AM35" s="653"/>
      <c r="AN35" s="653"/>
      <c r="AO35" s="654"/>
      <c r="AP35" s="235"/>
      <c r="AQ35" s="626" t="s">
        <v>318</v>
      </c>
      <c r="AR35" s="627"/>
      <c r="AS35" s="627"/>
      <c r="AT35" s="627"/>
      <c r="AU35" s="627"/>
      <c r="AV35" s="627"/>
      <c r="AW35" s="627"/>
      <c r="AX35" s="627"/>
      <c r="AY35" s="627"/>
      <c r="AZ35" s="627"/>
      <c r="BA35" s="627"/>
      <c r="BB35" s="627"/>
      <c r="BC35" s="627"/>
      <c r="BD35" s="627"/>
      <c r="BE35" s="627"/>
      <c r="BF35" s="628"/>
      <c r="BG35" s="626" t="s">
        <v>319</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320</v>
      </c>
      <c r="CE35" s="663"/>
      <c r="CF35" s="663"/>
      <c r="CG35" s="663"/>
      <c r="CH35" s="663"/>
      <c r="CI35" s="663"/>
      <c r="CJ35" s="663"/>
      <c r="CK35" s="663"/>
      <c r="CL35" s="663"/>
      <c r="CM35" s="663"/>
      <c r="CN35" s="663"/>
      <c r="CO35" s="663"/>
      <c r="CP35" s="663"/>
      <c r="CQ35" s="664"/>
      <c r="CR35" s="647">
        <v>246816</v>
      </c>
      <c r="CS35" s="683"/>
      <c r="CT35" s="683"/>
      <c r="CU35" s="683"/>
      <c r="CV35" s="683"/>
      <c r="CW35" s="683"/>
      <c r="CX35" s="683"/>
      <c r="CY35" s="684"/>
      <c r="CZ35" s="652">
        <v>0.4</v>
      </c>
      <c r="DA35" s="681"/>
      <c r="DB35" s="681"/>
      <c r="DC35" s="685"/>
      <c r="DD35" s="656">
        <v>161232</v>
      </c>
      <c r="DE35" s="683"/>
      <c r="DF35" s="683"/>
      <c r="DG35" s="683"/>
      <c r="DH35" s="683"/>
      <c r="DI35" s="683"/>
      <c r="DJ35" s="683"/>
      <c r="DK35" s="684"/>
      <c r="DL35" s="656">
        <v>160912</v>
      </c>
      <c r="DM35" s="683"/>
      <c r="DN35" s="683"/>
      <c r="DO35" s="683"/>
      <c r="DP35" s="683"/>
      <c r="DQ35" s="683"/>
      <c r="DR35" s="683"/>
      <c r="DS35" s="683"/>
      <c r="DT35" s="683"/>
      <c r="DU35" s="683"/>
      <c r="DV35" s="684"/>
      <c r="DW35" s="652">
        <v>0.6</v>
      </c>
      <c r="DX35" s="681"/>
      <c r="DY35" s="681"/>
      <c r="DZ35" s="681"/>
      <c r="EA35" s="681"/>
      <c r="EB35" s="681"/>
      <c r="EC35" s="682"/>
    </row>
    <row r="36" spans="2:133" ht="11.25" customHeight="1" x14ac:dyDescent="0.15">
      <c r="B36" s="644" t="s">
        <v>321</v>
      </c>
      <c r="C36" s="645"/>
      <c r="D36" s="645"/>
      <c r="E36" s="645"/>
      <c r="F36" s="645"/>
      <c r="G36" s="645"/>
      <c r="H36" s="645"/>
      <c r="I36" s="645"/>
      <c r="J36" s="645"/>
      <c r="K36" s="645"/>
      <c r="L36" s="645"/>
      <c r="M36" s="645"/>
      <c r="N36" s="645"/>
      <c r="O36" s="645"/>
      <c r="P36" s="645"/>
      <c r="Q36" s="646"/>
      <c r="R36" s="647">
        <v>1186583</v>
      </c>
      <c r="S36" s="648"/>
      <c r="T36" s="648"/>
      <c r="U36" s="648"/>
      <c r="V36" s="648"/>
      <c r="W36" s="648"/>
      <c r="X36" s="648"/>
      <c r="Y36" s="649"/>
      <c r="Z36" s="650">
        <v>1.9</v>
      </c>
      <c r="AA36" s="650"/>
      <c r="AB36" s="650"/>
      <c r="AC36" s="650"/>
      <c r="AD36" s="651" t="s">
        <v>127</v>
      </c>
      <c r="AE36" s="651"/>
      <c r="AF36" s="651"/>
      <c r="AG36" s="651"/>
      <c r="AH36" s="651"/>
      <c r="AI36" s="651"/>
      <c r="AJ36" s="651"/>
      <c r="AK36" s="651"/>
      <c r="AL36" s="652" t="s">
        <v>143</v>
      </c>
      <c r="AM36" s="653"/>
      <c r="AN36" s="653"/>
      <c r="AO36" s="654"/>
      <c r="AP36" s="235"/>
      <c r="AQ36" s="721" t="s">
        <v>322</v>
      </c>
      <c r="AR36" s="722"/>
      <c r="AS36" s="722"/>
      <c r="AT36" s="722"/>
      <c r="AU36" s="722"/>
      <c r="AV36" s="722"/>
      <c r="AW36" s="722"/>
      <c r="AX36" s="722"/>
      <c r="AY36" s="723"/>
      <c r="AZ36" s="636">
        <v>6807298</v>
      </c>
      <c r="BA36" s="637"/>
      <c r="BB36" s="637"/>
      <c r="BC36" s="637"/>
      <c r="BD36" s="637"/>
      <c r="BE36" s="637"/>
      <c r="BF36" s="724"/>
      <c r="BG36" s="658" t="s">
        <v>323</v>
      </c>
      <c r="BH36" s="659"/>
      <c r="BI36" s="659"/>
      <c r="BJ36" s="659"/>
      <c r="BK36" s="659"/>
      <c r="BL36" s="659"/>
      <c r="BM36" s="659"/>
      <c r="BN36" s="659"/>
      <c r="BO36" s="659"/>
      <c r="BP36" s="659"/>
      <c r="BQ36" s="659"/>
      <c r="BR36" s="659"/>
      <c r="BS36" s="659"/>
      <c r="BT36" s="659"/>
      <c r="BU36" s="660"/>
      <c r="BV36" s="636">
        <v>777174</v>
      </c>
      <c r="BW36" s="637"/>
      <c r="BX36" s="637"/>
      <c r="BY36" s="637"/>
      <c r="BZ36" s="637"/>
      <c r="CA36" s="637"/>
      <c r="CB36" s="724"/>
      <c r="CD36" s="662" t="s">
        <v>324</v>
      </c>
      <c r="CE36" s="663"/>
      <c r="CF36" s="663"/>
      <c r="CG36" s="663"/>
      <c r="CH36" s="663"/>
      <c r="CI36" s="663"/>
      <c r="CJ36" s="663"/>
      <c r="CK36" s="663"/>
      <c r="CL36" s="663"/>
      <c r="CM36" s="663"/>
      <c r="CN36" s="663"/>
      <c r="CO36" s="663"/>
      <c r="CP36" s="663"/>
      <c r="CQ36" s="664"/>
      <c r="CR36" s="647">
        <v>17913732</v>
      </c>
      <c r="CS36" s="648"/>
      <c r="CT36" s="648"/>
      <c r="CU36" s="648"/>
      <c r="CV36" s="648"/>
      <c r="CW36" s="648"/>
      <c r="CX36" s="648"/>
      <c r="CY36" s="649"/>
      <c r="CZ36" s="652">
        <v>29.6</v>
      </c>
      <c r="DA36" s="681"/>
      <c r="DB36" s="681"/>
      <c r="DC36" s="685"/>
      <c r="DD36" s="656">
        <v>5641410</v>
      </c>
      <c r="DE36" s="648"/>
      <c r="DF36" s="648"/>
      <c r="DG36" s="648"/>
      <c r="DH36" s="648"/>
      <c r="DI36" s="648"/>
      <c r="DJ36" s="648"/>
      <c r="DK36" s="649"/>
      <c r="DL36" s="656">
        <v>4065352</v>
      </c>
      <c r="DM36" s="648"/>
      <c r="DN36" s="648"/>
      <c r="DO36" s="648"/>
      <c r="DP36" s="648"/>
      <c r="DQ36" s="648"/>
      <c r="DR36" s="648"/>
      <c r="DS36" s="648"/>
      <c r="DT36" s="648"/>
      <c r="DU36" s="648"/>
      <c r="DV36" s="649"/>
      <c r="DW36" s="652">
        <v>16.2</v>
      </c>
      <c r="DX36" s="681"/>
      <c r="DY36" s="681"/>
      <c r="DZ36" s="681"/>
      <c r="EA36" s="681"/>
      <c r="EB36" s="681"/>
      <c r="EC36" s="682"/>
    </row>
    <row r="37" spans="2:133" ht="11.25" customHeight="1" x14ac:dyDescent="0.15">
      <c r="B37" s="644" t="s">
        <v>325</v>
      </c>
      <c r="C37" s="645"/>
      <c r="D37" s="645"/>
      <c r="E37" s="645"/>
      <c r="F37" s="645"/>
      <c r="G37" s="645"/>
      <c r="H37" s="645"/>
      <c r="I37" s="645"/>
      <c r="J37" s="645"/>
      <c r="K37" s="645"/>
      <c r="L37" s="645"/>
      <c r="M37" s="645"/>
      <c r="N37" s="645"/>
      <c r="O37" s="645"/>
      <c r="P37" s="645"/>
      <c r="Q37" s="646"/>
      <c r="R37" s="647">
        <v>747842</v>
      </c>
      <c r="S37" s="648"/>
      <c r="T37" s="648"/>
      <c r="U37" s="648"/>
      <c r="V37" s="648"/>
      <c r="W37" s="648"/>
      <c r="X37" s="648"/>
      <c r="Y37" s="649"/>
      <c r="Z37" s="650">
        <v>1.2</v>
      </c>
      <c r="AA37" s="650"/>
      <c r="AB37" s="650"/>
      <c r="AC37" s="650"/>
      <c r="AD37" s="651" t="s">
        <v>143</v>
      </c>
      <c r="AE37" s="651"/>
      <c r="AF37" s="651"/>
      <c r="AG37" s="651"/>
      <c r="AH37" s="651"/>
      <c r="AI37" s="651"/>
      <c r="AJ37" s="651"/>
      <c r="AK37" s="651"/>
      <c r="AL37" s="652" t="s">
        <v>127</v>
      </c>
      <c r="AM37" s="653"/>
      <c r="AN37" s="653"/>
      <c r="AO37" s="654"/>
      <c r="AQ37" s="725" t="s">
        <v>326</v>
      </c>
      <c r="AR37" s="726"/>
      <c r="AS37" s="726"/>
      <c r="AT37" s="726"/>
      <c r="AU37" s="726"/>
      <c r="AV37" s="726"/>
      <c r="AW37" s="726"/>
      <c r="AX37" s="726"/>
      <c r="AY37" s="727"/>
      <c r="AZ37" s="647">
        <v>1748256</v>
      </c>
      <c r="BA37" s="648"/>
      <c r="BB37" s="648"/>
      <c r="BC37" s="648"/>
      <c r="BD37" s="683"/>
      <c r="BE37" s="683"/>
      <c r="BF37" s="714"/>
      <c r="BG37" s="662" t="s">
        <v>327</v>
      </c>
      <c r="BH37" s="663"/>
      <c r="BI37" s="663"/>
      <c r="BJ37" s="663"/>
      <c r="BK37" s="663"/>
      <c r="BL37" s="663"/>
      <c r="BM37" s="663"/>
      <c r="BN37" s="663"/>
      <c r="BO37" s="663"/>
      <c r="BP37" s="663"/>
      <c r="BQ37" s="663"/>
      <c r="BR37" s="663"/>
      <c r="BS37" s="663"/>
      <c r="BT37" s="663"/>
      <c r="BU37" s="664"/>
      <c r="BV37" s="647">
        <v>600026</v>
      </c>
      <c r="BW37" s="648"/>
      <c r="BX37" s="648"/>
      <c r="BY37" s="648"/>
      <c r="BZ37" s="648"/>
      <c r="CA37" s="648"/>
      <c r="CB37" s="657"/>
      <c r="CD37" s="662" t="s">
        <v>328</v>
      </c>
      <c r="CE37" s="663"/>
      <c r="CF37" s="663"/>
      <c r="CG37" s="663"/>
      <c r="CH37" s="663"/>
      <c r="CI37" s="663"/>
      <c r="CJ37" s="663"/>
      <c r="CK37" s="663"/>
      <c r="CL37" s="663"/>
      <c r="CM37" s="663"/>
      <c r="CN37" s="663"/>
      <c r="CO37" s="663"/>
      <c r="CP37" s="663"/>
      <c r="CQ37" s="664"/>
      <c r="CR37" s="647">
        <v>1837346</v>
      </c>
      <c r="CS37" s="683"/>
      <c r="CT37" s="683"/>
      <c r="CU37" s="683"/>
      <c r="CV37" s="683"/>
      <c r="CW37" s="683"/>
      <c r="CX37" s="683"/>
      <c r="CY37" s="684"/>
      <c r="CZ37" s="652">
        <v>3</v>
      </c>
      <c r="DA37" s="681"/>
      <c r="DB37" s="681"/>
      <c r="DC37" s="685"/>
      <c r="DD37" s="656">
        <v>1836247</v>
      </c>
      <c r="DE37" s="683"/>
      <c r="DF37" s="683"/>
      <c r="DG37" s="683"/>
      <c r="DH37" s="683"/>
      <c r="DI37" s="683"/>
      <c r="DJ37" s="683"/>
      <c r="DK37" s="684"/>
      <c r="DL37" s="656">
        <v>1712406</v>
      </c>
      <c r="DM37" s="683"/>
      <c r="DN37" s="683"/>
      <c r="DO37" s="683"/>
      <c r="DP37" s="683"/>
      <c r="DQ37" s="683"/>
      <c r="DR37" s="683"/>
      <c r="DS37" s="683"/>
      <c r="DT37" s="683"/>
      <c r="DU37" s="683"/>
      <c r="DV37" s="684"/>
      <c r="DW37" s="652">
        <v>6.8</v>
      </c>
      <c r="DX37" s="681"/>
      <c r="DY37" s="681"/>
      <c r="DZ37" s="681"/>
      <c r="EA37" s="681"/>
      <c r="EB37" s="681"/>
      <c r="EC37" s="682"/>
    </row>
    <row r="38" spans="2:133" ht="11.25" customHeight="1" x14ac:dyDescent="0.15">
      <c r="B38" s="644" t="s">
        <v>329</v>
      </c>
      <c r="C38" s="645"/>
      <c r="D38" s="645"/>
      <c r="E38" s="645"/>
      <c r="F38" s="645"/>
      <c r="G38" s="645"/>
      <c r="H38" s="645"/>
      <c r="I38" s="645"/>
      <c r="J38" s="645"/>
      <c r="K38" s="645"/>
      <c r="L38" s="645"/>
      <c r="M38" s="645"/>
      <c r="N38" s="645"/>
      <c r="O38" s="645"/>
      <c r="P38" s="645"/>
      <c r="Q38" s="646"/>
      <c r="R38" s="647">
        <v>842528</v>
      </c>
      <c r="S38" s="648"/>
      <c r="T38" s="648"/>
      <c r="U38" s="648"/>
      <c r="V38" s="648"/>
      <c r="W38" s="648"/>
      <c r="X38" s="648"/>
      <c r="Y38" s="649"/>
      <c r="Z38" s="650">
        <v>1.4</v>
      </c>
      <c r="AA38" s="650"/>
      <c r="AB38" s="650"/>
      <c r="AC38" s="650"/>
      <c r="AD38" s="651">
        <v>259511</v>
      </c>
      <c r="AE38" s="651"/>
      <c r="AF38" s="651"/>
      <c r="AG38" s="651"/>
      <c r="AH38" s="651"/>
      <c r="AI38" s="651"/>
      <c r="AJ38" s="651"/>
      <c r="AK38" s="651"/>
      <c r="AL38" s="652">
        <v>1.1000000000000001</v>
      </c>
      <c r="AM38" s="653"/>
      <c r="AN38" s="653"/>
      <c r="AO38" s="654"/>
      <c r="AQ38" s="725" t="s">
        <v>330</v>
      </c>
      <c r="AR38" s="726"/>
      <c r="AS38" s="726"/>
      <c r="AT38" s="726"/>
      <c r="AU38" s="726"/>
      <c r="AV38" s="726"/>
      <c r="AW38" s="726"/>
      <c r="AX38" s="726"/>
      <c r="AY38" s="727"/>
      <c r="AZ38" s="647">
        <v>317858</v>
      </c>
      <c r="BA38" s="648"/>
      <c r="BB38" s="648"/>
      <c r="BC38" s="648"/>
      <c r="BD38" s="683"/>
      <c r="BE38" s="683"/>
      <c r="BF38" s="714"/>
      <c r="BG38" s="662" t="s">
        <v>331</v>
      </c>
      <c r="BH38" s="663"/>
      <c r="BI38" s="663"/>
      <c r="BJ38" s="663"/>
      <c r="BK38" s="663"/>
      <c r="BL38" s="663"/>
      <c r="BM38" s="663"/>
      <c r="BN38" s="663"/>
      <c r="BO38" s="663"/>
      <c r="BP38" s="663"/>
      <c r="BQ38" s="663"/>
      <c r="BR38" s="663"/>
      <c r="BS38" s="663"/>
      <c r="BT38" s="663"/>
      <c r="BU38" s="664"/>
      <c r="BV38" s="647">
        <v>17563</v>
      </c>
      <c r="BW38" s="648"/>
      <c r="BX38" s="648"/>
      <c r="BY38" s="648"/>
      <c r="BZ38" s="648"/>
      <c r="CA38" s="648"/>
      <c r="CB38" s="657"/>
      <c r="CD38" s="662" t="s">
        <v>332</v>
      </c>
      <c r="CE38" s="663"/>
      <c r="CF38" s="663"/>
      <c r="CG38" s="663"/>
      <c r="CH38" s="663"/>
      <c r="CI38" s="663"/>
      <c r="CJ38" s="663"/>
      <c r="CK38" s="663"/>
      <c r="CL38" s="663"/>
      <c r="CM38" s="663"/>
      <c r="CN38" s="663"/>
      <c r="CO38" s="663"/>
      <c r="CP38" s="663"/>
      <c r="CQ38" s="664"/>
      <c r="CR38" s="647">
        <v>4741184</v>
      </c>
      <c r="CS38" s="648"/>
      <c r="CT38" s="648"/>
      <c r="CU38" s="648"/>
      <c r="CV38" s="648"/>
      <c r="CW38" s="648"/>
      <c r="CX38" s="648"/>
      <c r="CY38" s="649"/>
      <c r="CZ38" s="652">
        <v>7.8</v>
      </c>
      <c r="DA38" s="681"/>
      <c r="DB38" s="681"/>
      <c r="DC38" s="685"/>
      <c r="DD38" s="656">
        <v>3644193</v>
      </c>
      <c r="DE38" s="648"/>
      <c r="DF38" s="648"/>
      <c r="DG38" s="648"/>
      <c r="DH38" s="648"/>
      <c r="DI38" s="648"/>
      <c r="DJ38" s="648"/>
      <c r="DK38" s="649"/>
      <c r="DL38" s="656">
        <v>3437868</v>
      </c>
      <c r="DM38" s="648"/>
      <c r="DN38" s="648"/>
      <c r="DO38" s="648"/>
      <c r="DP38" s="648"/>
      <c r="DQ38" s="648"/>
      <c r="DR38" s="648"/>
      <c r="DS38" s="648"/>
      <c r="DT38" s="648"/>
      <c r="DU38" s="648"/>
      <c r="DV38" s="649"/>
      <c r="DW38" s="652">
        <v>13.7</v>
      </c>
      <c r="DX38" s="681"/>
      <c r="DY38" s="681"/>
      <c r="DZ38" s="681"/>
      <c r="EA38" s="681"/>
      <c r="EB38" s="681"/>
      <c r="EC38" s="682"/>
    </row>
    <row r="39" spans="2:133" ht="11.25" customHeight="1" x14ac:dyDescent="0.15">
      <c r="B39" s="644" t="s">
        <v>333</v>
      </c>
      <c r="C39" s="645"/>
      <c r="D39" s="645"/>
      <c r="E39" s="645"/>
      <c r="F39" s="645"/>
      <c r="G39" s="645"/>
      <c r="H39" s="645"/>
      <c r="I39" s="645"/>
      <c r="J39" s="645"/>
      <c r="K39" s="645"/>
      <c r="L39" s="645"/>
      <c r="M39" s="645"/>
      <c r="N39" s="645"/>
      <c r="O39" s="645"/>
      <c r="P39" s="645"/>
      <c r="Q39" s="646"/>
      <c r="R39" s="647">
        <v>3812201</v>
      </c>
      <c r="S39" s="648"/>
      <c r="T39" s="648"/>
      <c r="U39" s="648"/>
      <c r="V39" s="648"/>
      <c r="W39" s="648"/>
      <c r="X39" s="648"/>
      <c r="Y39" s="649"/>
      <c r="Z39" s="650">
        <v>6.2</v>
      </c>
      <c r="AA39" s="650"/>
      <c r="AB39" s="650"/>
      <c r="AC39" s="650"/>
      <c r="AD39" s="651" t="s">
        <v>127</v>
      </c>
      <c r="AE39" s="651"/>
      <c r="AF39" s="651"/>
      <c r="AG39" s="651"/>
      <c r="AH39" s="651"/>
      <c r="AI39" s="651"/>
      <c r="AJ39" s="651"/>
      <c r="AK39" s="651"/>
      <c r="AL39" s="652" t="s">
        <v>228</v>
      </c>
      <c r="AM39" s="653"/>
      <c r="AN39" s="653"/>
      <c r="AO39" s="654"/>
      <c r="AQ39" s="725" t="s">
        <v>334</v>
      </c>
      <c r="AR39" s="726"/>
      <c r="AS39" s="726"/>
      <c r="AT39" s="726"/>
      <c r="AU39" s="726"/>
      <c r="AV39" s="726"/>
      <c r="AW39" s="726"/>
      <c r="AX39" s="726"/>
      <c r="AY39" s="727"/>
      <c r="AZ39" s="647" t="s">
        <v>127</v>
      </c>
      <c r="BA39" s="648"/>
      <c r="BB39" s="648"/>
      <c r="BC39" s="648"/>
      <c r="BD39" s="683"/>
      <c r="BE39" s="683"/>
      <c r="BF39" s="714"/>
      <c r="BG39" s="662" t="s">
        <v>335</v>
      </c>
      <c r="BH39" s="663"/>
      <c r="BI39" s="663"/>
      <c r="BJ39" s="663"/>
      <c r="BK39" s="663"/>
      <c r="BL39" s="663"/>
      <c r="BM39" s="663"/>
      <c r="BN39" s="663"/>
      <c r="BO39" s="663"/>
      <c r="BP39" s="663"/>
      <c r="BQ39" s="663"/>
      <c r="BR39" s="663"/>
      <c r="BS39" s="663"/>
      <c r="BT39" s="663"/>
      <c r="BU39" s="664"/>
      <c r="BV39" s="647">
        <v>26770</v>
      </c>
      <c r="BW39" s="648"/>
      <c r="BX39" s="648"/>
      <c r="BY39" s="648"/>
      <c r="BZ39" s="648"/>
      <c r="CA39" s="648"/>
      <c r="CB39" s="657"/>
      <c r="CD39" s="662" t="s">
        <v>336</v>
      </c>
      <c r="CE39" s="663"/>
      <c r="CF39" s="663"/>
      <c r="CG39" s="663"/>
      <c r="CH39" s="663"/>
      <c r="CI39" s="663"/>
      <c r="CJ39" s="663"/>
      <c r="CK39" s="663"/>
      <c r="CL39" s="663"/>
      <c r="CM39" s="663"/>
      <c r="CN39" s="663"/>
      <c r="CO39" s="663"/>
      <c r="CP39" s="663"/>
      <c r="CQ39" s="664"/>
      <c r="CR39" s="647">
        <v>1870538</v>
      </c>
      <c r="CS39" s="683"/>
      <c r="CT39" s="683"/>
      <c r="CU39" s="683"/>
      <c r="CV39" s="683"/>
      <c r="CW39" s="683"/>
      <c r="CX39" s="683"/>
      <c r="CY39" s="684"/>
      <c r="CZ39" s="652">
        <v>3.1</v>
      </c>
      <c r="DA39" s="681"/>
      <c r="DB39" s="681"/>
      <c r="DC39" s="685"/>
      <c r="DD39" s="656">
        <v>1846573</v>
      </c>
      <c r="DE39" s="683"/>
      <c r="DF39" s="683"/>
      <c r="DG39" s="683"/>
      <c r="DH39" s="683"/>
      <c r="DI39" s="683"/>
      <c r="DJ39" s="683"/>
      <c r="DK39" s="684"/>
      <c r="DL39" s="656" t="s">
        <v>127</v>
      </c>
      <c r="DM39" s="683"/>
      <c r="DN39" s="683"/>
      <c r="DO39" s="683"/>
      <c r="DP39" s="683"/>
      <c r="DQ39" s="683"/>
      <c r="DR39" s="683"/>
      <c r="DS39" s="683"/>
      <c r="DT39" s="683"/>
      <c r="DU39" s="683"/>
      <c r="DV39" s="684"/>
      <c r="DW39" s="652" t="s">
        <v>127</v>
      </c>
      <c r="DX39" s="681"/>
      <c r="DY39" s="681"/>
      <c r="DZ39" s="681"/>
      <c r="EA39" s="681"/>
      <c r="EB39" s="681"/>
      <c r="EC39" s="682"/>
    </row>
    <row r="40" spans="2:133" ht="11.25" customHeight="1" x14ac:dyDescent="0.15">
      <c r="B40" s="644" t="s">
        <v>337</v>
      </c>
      <c r="C40" s="645"/>
      <c r="D40" s="645"/>
      <c r="E40" s="645"/>
      <c r="F40" s="645"/>
      <c r="G40" s="645"/>
      <c r="H40" s="645"/>
      <c r="I40" s="645"/>
      <c r="J40" s="645"/>
      <c r="K40" s="645"/>
      <c r="L40" s="645"/>
      <c r="M40" s="645"/>
      <c r="N40" s="645"/>
      <c r="O40" s="645"/>
      <c r="P40" s="645"/>
      <c r="Q40" s="646"/>
      <c r="R40" s="647" t="s">
        <v>228</v>
      </c>
      <c r="S40" s="648"/>
      <c r="T40" s="648"/>
      <c r="U40" s="648"/>
      <c r="V40" s="648"/>
      <c r="W40" s="648"/>
      <c r="X40" s="648"/>
      <c r="Y40" s="649"/>
      <c r="Z40" s="650" t="s">
        <v>228</v>
      </c>
      <c r="AA40" s="650"/>
      <c r="AB40" s="650"/>
      <c r="AC40" s="650"/>
      <c r="AD40" s="651" t="s">
        <v>228</v>
      </c>
      <c r="AE40" s="651"/>
      <c r="AF40" s="651"/>
      <c r="AG40" s="651"/>
      <c r="AH40" s="651"/>
      <c r="AI40" s="651"/>
      <c r="AJ40" s="651"/>
      <c r="AK40" s="651"/>
      <c r="AL40" s="652" t="s">
        <v>127</v>
      </c>
      <c r="AM40" s="653"/>
      <c r="AN40" s="653"/>
      <c r="AO40" s="654"/>
      <c r="AQ40" s="725" t="s">
        <v>338</v>
      </c>
      <c r="AR40" s="726"/>
      <c r="AS40" s="726"/>
      <c r="AT40" s="726"/>
      <c r="AU40" s="726"/>
      <c r="AV40" s="726"/>
      <c r="AW40" s="726"/>
      <c r="AX40" s="726"/>
      <c r="AY40" s="727"/>
      <c r="AZ40" s="647" t="s">
        <v>127</v>
      </c>
      <c r="BA40" s="648"/>
      <c r="BB40" s="648"/>
      <c r="BC40" s="648"/>
      <c r="BD40" s="683"/>
      <c r="BE40" s="683"/>
      <c r="BF40" s="714"/>
      <c r="BG40" s="734" t="s">
        <v>339</v>
      </c>
      <c r="BH40" s="735"/>
      <c r="BI40" s="735"/>
      <c r="BJ40" s="735"/>
      <c r="BK40" s="735"/>
      <c r="BL40" s="236"/>
      <c r="BM40" s="663" t="s">
        <v>340</v>
      </c>
      <c r="BN40" s="663"/>
      <c r="BO40" s="663"/>
      <c r="BP40" s="663"/>
      <c r="BQ40" s="663"/>
      <c r="BR40" s="663"/>
      <c r="BS40" s="663"/>
      <c r="BT40" s="663"/>
      <c r="BU40" s="664"/>
      <c r="BV40" s="647">
        <v>102</v>
      </c>
      <c r="BW40" s="648"/>
      <c r="BX40" s="648"/>
      <c r="BY40" s="648"/>
      <c r="BZ40" s="648"/>
      <c r="CA40" s="648"/>
      <c r="CB40" s="657"/>
      <c r="CD40" s="662" t="s">
        <v>341</v>
      </c>
      <c r="CE40" s="663"/>
      <c r="CF40" s="663"/>
      <c r="CG40" s="663"/>
      <c r="CH40" s="663"/>
      <c r="CI40" s="663"/>
      <c r="CJ40" s="663"/>
      <c r="CK40" s="663"/>
      <c r="CL40" s="663"/>
      <c r="CM40" s="663"/>
      <c r="CN40" s="663"/>
      <c r="CO40" s="663"/>
      <c r="CP40" s="663"/>
      <c r="CQ40" s="664"/>
      <c r="CR40" s="647">
        <v>233786</v>
      </c>
      <c r="CS40" s="648"/>
      <c r="CT40" s="648"/>
      <c r="CU40" s="648"/>
      <c r="CV40" s="648"/>
      <c r="CW40" s="648"/>
      <c r="CX40" s="648"/>
      <c r="CY40" s="649"/>
      <c r="CZ40" s="652">
        <v>0.4</v>
      </c>
      <c r="DA40" s="681"/>
      <c r="DB40" s="681"/>
      <c r="DC40" s="685"/>
      <c r="DD40" s="656">
        <v>233786</v>
      </c>
      <c r="DE40" s="648"/>
      <c r="DF40" s="648"/>
      <c r="DG40" s="648"/>
      <c r="DH40" s="648"/>
      <c r="DI40" s="648"/>
      <c r="DJ40" s="648"/>
      <c r="DK40" s="649"/>
      <c r="DL40" s="656">
        <v>228241</v>
      </c>
      <c r="DM40" s="648"/>
      <c r="DN40" s="648"/>
      <c r="DO40" s="648"/>
      <c r="DP40" s="648"/>
      <c r="DQ40" s="648"/>
      <c r="DR40" s="648"/>
      <c r="DS40" s="648"/>
      <c r="DT40" s="648"/>
      <c r="DU40" s="648"/>
      <c r="DV40" s="649"/>
      <c r="DW40" s="652">
        <v>0.9</v>
      </c>
      <c r="DX40" s="681"/>
      <c r="DY40" s="681"/>
      <c r="DZ40" s="681"/>
      <c r="EA40" s="681"/>
      <c r="EB40" s="681"/>
      <c r="EC40" s="682"/>
    </row>
    <row r="41" spans="2:133" ht="11.25" customHeight="1" x14ac:dyDescent="0.15">
      <c r="B41" s="644" t="s">
        <v>342</v>
      </c>
      <c r="C41" s="645"/>
      <c r="D41" s="645"/>
      <c r="E41" s="645"/>
      <c r="F41" s="645"/>
      <c r="G41" s="645"/>
      <c r="H41" s="645"/>
      <c r="I41" s="645"/>
      <c r="J41" s="645"/>
      <c r="K41" s="645"/>
      <c r="L41" s="645"/>
      <c r="M41" s="645"/>
      <c r="N41" s="645"/>
      <c r="O41" s="645"/>
      <c r="P41" s="645"/>
      <c r="Q41" s="646"/>
      <c r="R41" s="647" t="s">
        <v>143</v>
      </c>
      <c r="S41" s="648"/>
      <c r="T41" s="648"/>
      <c r="U41" s="648"/>
      <c r="V41" s="648"/>
      <c r="W41" s="648"/>
      <c r="X41" s="648"/>
      <c r="Y41" s="649"/>
      <c r="Z41" s="650" t="s">
        <v>228</v>
      </c>
      <c r="AA41" s="650"/>
      <c r="AB41" s="650"/>
      <c r="AC41" s="650"/>
      <c r="AD41" s="651" t="s">
        <v>228</v>
      </c>
      <c r="AE41" s="651"/>
      <c r="AF41" s="651"/>
      <c r="AG41" s="651"/>
      <c r="AH41" s="651"/>
      <c r="AI41" s="651"/>
      <c r="AJ41" s="651"/>
      <c r="AK41" s="651"/>
      <c r="AL41" s="652" t="s">
        <v>127</v>
      </c>
      <c r="AM41" s="653"/>
      <c r="AN41" s="653"/>
      <c r="AO41" s="654"/>
      <c r="AQ41" s="725" t="s">
        <v>343</v>
      </c>
      <c r="AR41" s="726"/>
      <c r="AS41" s="726"/>
      <c r="AT41" s="726"/>
      <c r="AU41" s="726"/>
      <c r="AV41" s="726"/>
      <c r="AW41" s="726"/>
      <c r="AX41" s="726"/>
      <c r="AY41" s="727"/>
      <c r="AZ41" s="647">
        <v>1456471</v>
      </c>
      <c r="BA41" s="648"/>
      <c r="BB41" s="648"/>
      <c r="BC41" s="648"/>
      <c r="BD41" s="683"/>
      <c r="BE41" s="683"/>
      <c r="BF41" s="714"/>
      <c r="BG41" s="734"/>
      <c r="BH41" s="735"/>
      <c r="BI41" s="735"/>
      <c r="BJ41" s="735"/>
      <c r="BK41" s="735"/>
      <c r="BL41" s="236"/>
      <c r="BM41" s="663" t="s">
        <v>344</v>
      </c>
      <c r="BN41" s="663"/>
      <c r="BO41" s="663"/>
      <c r="BP41" s="663"/>
      <c r="BQ41" s="663"/>
      <c r="BR41" s="663"/>
      <c r="BS41" s="663"/>
      <c r="BT41" s="663"/>
      <c r="BU41" s="664"/>
      <c r="BV41" s="647">
        <v>4</v>
      </c>
      <c r="BW41" s="648"/>
      <c r="BX41" s="648"/>
      <c r="BY41" s="648"/>
      <c r="BZ41" s="648"/>
      <c r="CA41" s="648"/>
      <c r="CB41" s="657"/>
      <c r="CD41" s="662" t="s">
        <v>345</v>
      </c>
      <c r="CE41" s="663"/>
      <c r="CF41" s="663"/>
      <c r="CG41" s="663"/>
      <c r="CH41" s="663"/>
      <c r="CI41" s="663"/>
      <c r="CJ41" s="663"/>
      <c r="CK41" s="663"/>
      <c r="CL41" s="663"/>
      <c r="CM41" s="663"/>
      <c r="CN41" s="663"/>
      <c r="CO41" s="663"/>
      <c r="CP41" s="663"/>
      <c r="CQ41" s="664"/>
      <c r="CR41" s="647" t="s">
        <v>228</v>
      </c>
      <c r="CS41" s="683"/>
      <c r="CT41" s="683"/>
      <c r="CU41" s="683"/>
      <c r="CV41" s="683"/>
      <c r="CW41" s="683"/>
      <c r="CX41" s="683"/>
      <c r="CY41" s="684"/>
      <c r="CZ41" s="652" t="s">
        <v>127</v>
      </c>
      <c r="DA41" s="681"/>
      <c r="DB41" s="681"/>
      <c r="DC41" s="685"/>
      <c r="DD41" s="656" t="s">
        <v>127</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346</v>
      </c>
      <c r="C42" s="645"/>
      <c r="D42" s="645"/>
      <c r="E42" s="645"/>
      <c r="F42" s="645"/>
      <c r="G42" s="645"/>
      <c r="H42" s="645"/>
      <c r="I42" s="645"/>
      <c r="J42" s="645"/>
      <c r="K42" s="645"/>
      <c r="L42" s="645"/>
      <c r="M42" s="645"/>
      <c r="N42" s="645"/>
      <c r="O42" s="645"/>
      <c r="P42" s="645"/>
      <c r="Q42" s="646"/>
      <c r="R42" s="647">
        <v>1492626</v>
      </c>
      <c r="S42" s="648"/>
      <c r="T42" s="648"/>
      <c r="U42" s="648"/>
      <c r="V42" s="648"/>
      <c r="W42" s="648"/>
      <c r="X42" s="648"/>
      <c r="Y42" s="649"/>
      <c r="Z42" s="650">
        <v>2.4</v>
      </c>
      <c r="AA42" s="650"/>
      <c r="AB42" s="650"/>
      <c r="AC42" s="650"/>
      <c r="AD42" s="651" t="s">
        <v>228</v>
      </c>
      <c r="AE42" s="651"/>
      <c r="AF42" s="651"/>
      <c r="AG42" s="651"/>
      <c r="AH42" s="651"/>
      <c r="AI42" s="651"/>
      <c r="AJ42" s="651"/>
      <c r="AK42" s="651"/>
      <c r="AL42" s="652" t="s">
        <v>127</v>
      </c>
      <c r="AM42" s="653"/>
      <c r="AN42" s="653"/>
      <c r="AO42" s="654"/>
      <c r="AQ42" s="746" t="s">
        <v>347</v>
      </c>
      <c r="AR42" s="747"/>
      <c r="AS42" s="747"/>
      <c r="AT42" s="747"/>
      <c r="AU42" s="747"/>
      <c r="AV42" s="747"/>
      <c r="AW42" s="747"/>
      <c r="AX42" s="747"/>
      <c r="AY42" s="748"/>
      <c r="AZ42" s="738">
        <v>3284713</v>
      </c>
      <c r="BA42" s="739"/>
      <c r="BB42" s="739"/>
      <c r="BC42" s="739"/>
      <c r="BD42" s="718"/>
      <c r="BE42" s="718"/>
      <c r="BF42" s="720"/>
      <c r="BG42" s="736"/>
      <c r="BH42" s="737"/>
      <c r="BI42" s="737"/>
      <c r="BJ42" s="737"/>
      <c r="BK42" s="737"/>
      <c r="BL42" s="237"/>
      <c r="BM42" s="673" t="s">
        <v>348</v>
      </c>
      <c r="BN42" s="673"/>
      <c r="BO42" s="673"/>
      <c r="BP42" s="673"/>
      <c r="BQ42" s="673"/>
      <c r="BR42" s="673"/>
      <c r="BS42" s="673"/>
      <c r="BT42" s="673"/>
      <c r="BU42" s="674"/>
      <c r="BV42" s="738">
        <v>347</v>
      </c>
      <c r="BW42" s="739"/>
      <c r="BX42" s="739"/>
      <c r="BY42" s="739"/>
      <c r="BZ42" s="739"/>
      <c r="CA42" s="739"/>
      <c r="CB42" s="745"/>
      <c r="CD42" s="644" t="s">
        <v>349</v>
      </c>
      <c r="CE42" s="645"/>
      <c r="CF42" s="645"/>
      <c r="CG42" s="645"/>
      <c r="CH42" s="645"/>
      <c r="CI42" s="645"/>
      <c r="CJ42" s="645"/>
      <c r="CK42" s="645"/>
      <c r="CL42" s="645"/>
      <c r="CM42" s="645"/>
      <c r="CN42" s="645"/>
      <c r="CO42" s="645"/>
      <c r="CP42" s="645"/>
      <c r="CQ42" s="646"/>
      <c r="CR42" s="647">
        <v>4669956</v>
      </c>
      <c r="CS42" s="648"/>
      <c r="CT42" s="648"/>
      <c r="CU42" s="648"/>
      <c r="CV42" s="648"/>
      <c r="CW42" s="648"/>
      <c r="CX42" s="648"/>
      <c r="CY42" s="649"/>
      <c r="CZ42" s="652">
        <v>7.7</v>
      </c>
      <c r="DA42" s="653"/>
      <c r="DB42" s="653"/>
      <c r="DC42" s="665"/>
      <c r="DD42" s="656">
        <v>511310</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350</v>
      </c>
      <c r="C43" s="698"/>
      <c r="D43" s="698"/>
      <c r="E43" s="698"/>
      <c r="F43" s="698"/>
      <c r="G43" s="698"/>
      <c r="H43" s="698"/>
      <c r="I43" s="698"/>
      <c r="J43" s="698"/>
      <c r="K43" s="698"/>
      <c r="L43" s="698"/>
      <c r="M43" s="698"/>
      <c r="N43" s="698"/>
      <c r="O43" s="698"/>
      <c r="P43" s="698"/>
      <c r="Q43" s="699"/>
      <c r="R43" s="738">
        <v>61797678</v>
      </c>
      <c r="S43" s="739"/>
      <c r="T43" s="739"/>
      <c r="U43" s="739"/>
      <c r="V43" s="739"/>
      <c r="W43" s="739"/>
      <c r="X43" s="739"/>
      <c r="Y43" s="740"/>
      <c r="Z43" s="741">
        <v>100</v>
      </c>
      <c r="AA43" s="741"/>
      <c r="AB43" s="741"/>
      <c r="AC43" s="741"/>
      <c r="AD43" s="742">
        <v>23593386</v>
      </c>
      <c r="AE43" s="742"/>
      <c r="AF43" s="742"/>
      <c r="AG43" s="742"/>
      <c r="AH43" s="742"/>
      <c r="AI43" s="742"/>
      <c r="AJ43" s="742"/>
      <c r="AK43" s="742"/>
      <c r="AL43" s="743">
        <v>100</v>
      </c>
      <c r="AM43" s="719"/>
      <c r="AN43" s="719"/>
      <c r="AO43" s="744"/>
      <c r="BV43" s="238"/>
      <c r="BW43" s="238"/>
      <c r="BX43" s="238"/>
      <c r="BY43" s="238"/>
      <c r="BZ43" s="238"/>
      <c r="CA43" s="238"/>
      <c r="CB43" s="238"/>
      <c r="CD43" s="644" t="s">
        <v>351</v>
      </c>
      <c r="CE43" s="645"/>
      <c r="CF43" s="645"/>
      <c r="CG43" s="645"/>
      <c r="CH43" s="645"/>
      <c r="CI43" s="645"/>
      <c r="CJ43" s="645"/>
      <c r="CK43" s="645"/>
      <c r="CL43" s="645"/>
      <c r="CM43" s="645"/>
      <c r="CN43" s="645"/>
      <c r="CO43" s="645"/>
      <c r="CP43" s="645"/>
      <c r="CQ43" s="646"/>
      <c r="CR43" s="647">
        <v>89621</v>
      </c>
      <c r="CS43" s="683"/>
      <c r="CT43" s="683"/>
      <c r="CU43" s="683"/>
      <c r="CV43" s="683"/>
      <c r="CW43" s="683"/>
      <c r="CX43" s="683"/>
      <c r="CY43" s="684"/>
      <c r="CZ43" s="652">
        <v>0.1</v>
      </c>
      <c r="DA43" s="681"/>
      <c r="DB43" s="681"/>
      <c r="DC43" s="685"/>
      <c r="DD43" s="656">
        <v>89356</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298</v>
      </c>
      <c r="CE44" s="760"/>
      <c r="CF44" s="644" t="s">
        <v>352</v>
      </c>
      <c r="CG44" s="645"/>
      <c r="CH44" s="645"/>
      <c r="CI44" s="645"/>
      <c r="CJ44" s="645"/>
      <c r="CK44" s="645"/>
      <c r="CL44" s="645"/>
      <c r="CM44" s="645"/>
      <c r="CN44" s="645"/>
      <c r="CO44" s="645"/>
      <c r="CP44" s="645"/>
      <c r="CQ44" s="646"/>
      <c r="CR44" s="647">
        <v>4669956</v>
      </c>
      <c r="CS44" s="648"/>
      <c r="CT44" s="648"/>
      <c r="CU44" s="648"/>
      <c r="CV44" s="648"/>
      <c r="CW44" s="648"/>
      <c r="CX44" s="648"/>
      <c r="CY44" s="649"/>
      <c r="CZ44" s="652">
        <v>7.7</v>
      </c>
      <c r="DA44" s="653"/>
      <c r="DB44" s="653"/>
      <c r="DC44" s="665"/>
      <c r="DD44" s="656">
        <v>511310</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354</v>
      </c>
      <c r="CG45" s="645"/>
      <c r="CH45" s="645"/>
      <c r="CI45" s="645"/>
      <c r="CJ45" s="645"/>
      <c r="CK45" s="645"/>
      <c r="CL45" s="645"/>
      <c r="CM45" s="645"/>
      <c r="CN45" s="645"/>
      <c r="CO45" s="645"/>
      <c r="CP45" s="645"/>
      <c r="CQ45" s="646"/>
      <c r="CR45" s="647">
        <v>2240661</v>
      </c>
      <c r="CS45" s="683"/>
      <c r="CT45" s="683"/>
      <c r="CU45" s="683"/>
      <c r="CV45" s="683"/>
      <c r="CW45" s="683"/>
      <c r="CX45" s="683"/>
      <c r="CY45" s="684"/>
      <c r="CZ45" s="652">
        <v>3.7</v>
      </c>
      <c r="DA45" s="681"/>
      <c r="DB45" s="681"/>
      <c r="DC45" s="685"/>
      <c r="DD45" s="656">
        <v>89278</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356</v>
      </c>
      <c r="CG46" s="645"/>
      <c r="CH46" s="645"/>
      <c r="CI46" s="645"/>
      <c r="CJ46" s="645"/>
      <c r="CK46" s="645"/>
      <c r="CL46" s="645"/>
      <c r="CM46" s="645"/>
      <c r="CN46" s="645"/>
      <c r="CO46" s="645"/>
      <c r="CP46" s="645"/>
      <c r="CQ46" s="646"/>
      <c r="CR46" s="647">
        <v>2429295</v>
      </c>
      <c r="CS46" s="648"/>
      <c r="CT46" s="648"/>
      <c r="CU46" s="648"/>
      <c r="CV46" s="648"/>
      <c r="CW46" s="648"/>
      <c r="CX46" s="648"/>
      <c r="CY46" s="649"/>
      <c r="CZ46" s="652">
        <v>4</v>
      </c>
      <c r="DA46" s="653"/>
      <c r="DB46" s="653"/>
      <c r="DC46" s="665"/>
      <c r="DD46" s="656">
        <v>422032</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358</v>
      </c>
      <c r="CG47" s="645"/>
      <c r="CH47" s="645"/>
      <c r="CI47" s="645"/>
      <c r="CJ47" s="645"/>
      <c r="CK47" s="645"/>
      <c r="CL47" s="645"/>
      <c r="CM47" s="645"/>
      <c r="CN47" s="645"/>
      <c r="CO47" s="645"/>
      <c r="CP47" s="645"/>
      <c r="CQ47" s="646"/>
      <c r="CR47" s="647" t="s">
        <v>228</v>
      </c>
      <c r="CS47" s="683"/>
      <c r="CT47" s="683"/>
      <c r="CU47" s="683"/>
      <c r="CV47" s="683"/>
      <c r="CW47" s="683"/>
      <c r="CX47" s="683"/>
      <c r="CY47" s="684"/>
      <c r="CZ47" s="652" t="s">
        <v>228</v>
      </c>
      <c r="DA47" s="681"/>
      <c r="DB47" s="681"/>
      <c r="DC47" s="685"/>
      <c r="DD47" s="656" t="s">
        <v>228</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359</v>
      </c>
      <c r="CG48" s="645"/>
      <c r="CH48" s="645"/>
      <c r="CI48" s="645"/>
      <c r="CJ48" s="645"/>
      <c r="CK48" s="645"/>
      <c r="CL48" s="645"/>
      <c r="CM48" s="645"/>
      <c r="CN48" s="645"/>
      <c r="CO48" s="645"/>
      <c r="CP48" s="645"/>
      <c r="CQ48" s="646"/>
      <c r="CR48" s="647" t="s">
        <v>143</v>
      </c>
      <c r="CS48" s="648"/>
      <c r="CT48" s="648"/>
      <c r="CU48" s="648"/>
      <c r="CV48" s="648"/>
      <c r="CW48" s="648"/>
      <c r="CX48" s="648"/>
      <c r="CY48" s="649"/>
      <c r="CZ48" s="652" t="s">
        <v>143</v>
      </c>
      <c r="DA48" s="653"/>
      <c r="DB48" s="653"/>
      <c r="DC48" s="665"/>
      <c r="DD48" s="656" t="s">
        <v>143</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360</v>
      </c>
      <c r="CE49" s="698"/>
      <c r="CF49" s="698"/>
      <c r="CG49" s="698"/>
      <c r="CH49" s="698"/>
      <c r="CI49" s="698"/>
      <c r="CJ49" s="698"/>
      <c r="CK49" s="698"/>
      <c r="CL49" s="698"/>
      <c r="CM49" s="698"/>
      <c r="CN49" s="698"/>
      <c r="CO49" s="698"/>
      <c r="CP49" s="698"/>
      <c r="CQ49" s="699"/>
      <c r="CR49" s="738">
        <v>60587115</v>
      </c>
      <c r="CS49" s="718"/>
      <c r="CT49" s="718"/>
      <c r="CU49" s="718"/>
      <c r="CV49" s="718"/>
      <c r="CW49" s="718"/>
      <c r="CX49" s="718"/>
      <c r="CY49" s="749"/>
      <c r="CZ49" s="743">
        <v>100</v>
      </c>
      <c r="DA49" s="750"/>
      <c r="DB49" s="750"/>
      <c r="DC49" s="751"/>
      <c r="DD49" s="752">
        <v>31008769</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toh9mQPGcy1RS7jNoqoZjMLr2Rt0nu7JpHHkIPHLMU1t/k6p6ekG28M0tCGY7soFo73U7r/Eg7gz5MQfxPTi8w==" saltValue="ejpTz72vksJfE7Ce0aFyF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362</v>
      </c>
      <c r="DK2" s="795"/>
      <c r="DL2" s="795"/>
      <c r="DM2" s="795"/>
      <c r="DN2" s="795"/>
      <c r="DO2" s="796"/>
      <c r="DP2" s="251"/>
      <c r="DQ2" s="794" t="s">
        <v>363</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364</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366</v>
      </c>
      <c r="B5" s="789"/>
      <c r="C5" s="789"/>
      <c r="D5" s="789"/>
      <c r="E5" s="789"/>
      <c r="F5" s="789"/>
      <c r="G5" s="789"/>
      <c r="H5" s="789"/>
      <c r="I5" s="789"/>
      <c r="J5" s="789"/>
      <c r="K5" s="789"/>
      <c r="L5" s="789"/>
      <c r="M5" s="789"/>
      <c r="N5" s="789"/>
      <c r="O5" s="789"/>
      <c r="P5" s="790"/>
      <c r="Q5" s="765" t="s">
        <v>367</v>
      </c>
      <c r="R5" s="766"/>
      <c r="S5" s="766"/>
      <c r="T5" s="766"/>
      <c r="U5" s="767"/>
      <c r="V5" s="765" t="s">
        <v>368</v>
      </c>
      <c r="W5" s="766"/>
      <c r="X5" s="766"/>
      <c r="Y5" s="766"/>
      <c r="Z5" s="767"/>
      <c r="AA5" s="765" t="s">
        <v>369</v>
      </c>
      <c r="AB5" s="766"/>
      <c r="AC5" s="766"/>
      <c r="AD5" s="766"/>
      <c r="AE5" s="766"/>
      <c r="AF5" s="798" t="s">
        <v>370</v>
      </c>
      <c r="AG5" s="766"/>
      <c r="AH5" s="766"/>
      <c r="AI5" s="766"/>
      <c r="AJ5" s="777"/>
      <c r="AK5" s="766" t="s">
        <v>371</v>
      </c>
      <c r="AL5" s="766"/>
      <c r="AM5" s="766"/>
      <c r="AN5" s="766"/>
      <c r="AO5" s="767"/>
      <c r="AP5" s="765" t="s">
        <v>372</v>
      </c>
      <c r="AQ5" s="766"/>
      <c r="AR5" s="766"/>
      <c r="AS5" s="766"/>
      <c r="AT5" s="767"/>
      <c r="AU5" s="765" t="s">
        <v>373</v>
      </c>
      <c r="AV5" s="766"/>
      <c r="AW5" s="766"/>
      <c r="AX5" s="766"/>
      <c r="AY5" s="777"/>
      <c r="AZ5" s="258"/>
      <c r="BA5" s="258"/>
      <c r="BB5" s="258"/>
      <c r="BC5" s="258"/>
      <c r="BD5" s="258"/>
      <c r="BE5" s="259"/>
      <c r="BF5" s="259"/>
      <c r="BG5" s="259"/>
      <c r="BH5" s="259"/>
      <c r="BI5" s="259"/>
      <c r="BJ5" s="259"/>
      <c r="BK5" s="259"/>
      <c r="BL5" s="259"/>
      <c r="BM5" s="259"/>
      <c r="BN5" s="259"/>
      <c r="BO5" s="259"/>
      <c r="BP5" s="259"/>
      <c r="BQ5" s="788" t="s">
        <v>374</v>
      </c>
      <c r="BR5" s="789"/>
      <c r="BS5" s="789"/>
      <c r="BT5" s="789"/>
      <c r="BU5" s="789"/>
      <c r="BV5" s="789"/>
      <c r="BW5" s="789"/>
      <c r="BX5" s="789"/>
      <c r="BY5" s="789"/>
      <c r="BZ5" s="789"/>
      <c r="CA5" s="789"/>
      <c r="CB5" s="789"/>
      <c r="CC5" s="789"/>
      <c r="CD5" s="789"/>
      <c r="CE5" s="789"/>
      <c r="CF5" s="789"/>
      <c r="CG5" s="790"/>
      <c r="CH5" s="765" t="s">
        <v>375</v>
      </c>
      <c r="CI5" s="766"/>
      <c r="CJ5" s="766"/>
      <c r="CK5" s="766"/>
      <c r="CL5" s="767"/>
      <c r="CM5" s="765" t="s">
        <v>376</v>
      </c>
      <c r="CN5" s="766"/>
      <c r="CO5" s="766"/>
      <c r="CP5" s="766"/>
      <c r="CQ5" s="767"/>
      <c r="CR5" s="765" t="s">
        <v>377</v>
      </c>
      <c r="CS5" s="766"/>
      <c r="CT5" s="766"/>
      <c r="CU5" s="766"/>
      <c r="CV5" s="767"/>
      <c r="CW5" s="765" t="s">
        <v>378</v>
      </c>
      <c r="CX5" s="766"/>
      <c r="CY5" s="766"/>
      <c r="CZ5" s="766"/>
      <c r="DA5" s="767"/>
      <c r="DB5" s="765" t="s">
        <v>379</v>
      </c>
      <c r="DC5" s="766"/>
      <c r="DD5" s="766"/>
      <c r="DE5" s="766"/>
      <c r="DF5" s="767"/>
      <c r="DG5" s="771" t="s">
        <v>380</v>
      </c>
      <c r="DH5" s="772"/>
      <c r="DI5" s="772"/>
      <c r="DJ5" s="772"/>
      <c r="DK5" s="773"/>
      <c r="DL5" s="771" t="s">
        <v>381</v>
      </c>
      <c r="DM5" s="772"/>
      <c r="DN5" s="772"/>
      <c r="DO5" s="772"/>
      <c r="DP5" s="773"/>
      <c r="DQ5" s="765" t="s">
        <v>382</v>
      </c>
      <c r="DR5" s="766"/>
      <c r="DS5" s="766"/>
      <c r="DT5" s="766"/>
      <c r="DU5" s="767"/>
      <c r="DV5" s="765" t="s">
        <v>373</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383</v>
      </c>
      <c r="C7" s="780"/>
      <c r="D7" s="780"/>
      <c r="E7" s="780"/>
      <c r="F7" s="780"/>
      <c r="G7" s="780"/>
      <c r="H7" s="780"/>
      <c r="I7" s="780"/>
      <c r="J7" s="780"/>
      <c r="K7" s="780"/>
      <c r="L7" s="780"/>
      <c r="M7" s="780"/>
      <c r="N7" s="780"/>
      <c r="O7" s="780"/>
      <c r="P7" s="781"/>
      <c r="Q7" s="782">
        <v>61782</v>
      </c>
      <c r="R7" s="783"/>
      <c r="S7" s="783"/>
      <c r="T7" s="783"/>
      <c r="U7" s="783"/>
      <c r="V7" s="783">
        <v>60573</v>
      </c>
      <c r="W7" s="783"/>
      <c r="X7" s="783"/>
      <c r="Y7" s="783"/>
      <c r="Z7" s="783"/>
      <c r="AA7" s="783">
        <v>1210</v>
      </c>
      <c r="AB7" s="783"/>
      <c r="AC7" s="783"/>
      <c r="AD7" s="783"/>
      <c r="AE7" s="784"/>
      <c r="AF7" s="785">
        <v>1087</v>
      </c>
      <c r="AG7" s="786"/>
      <c r="AH7" s="786"/>
      <c r="AI7" s="786"/>
      <c r="AJ7" s="787"/>
      <c r="AK7" s="822">
        <v>1187</v>
      </c>
      <c r="AL7" s="823"/>
      <c r="AM7" s="823"/>
      <c r="AN7" s="823"/>
      <c r="AO7" s="823"/>
      <c r="AP7" s="823">
        <v>34356</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573</v>
      </c>
      <c r="BT7" s="827"/>
      <c r="BU7" s="827"/>
      <c r="BV7" s="827"/>
      <c r="BW7" s="827"/>
      <c r="BX7" s="827"/>
      <c r="BY7" s="827"/>
      <c r="BZ7" s="827"/>
      <c r="CA7" s="827"/>
      <c r="CB7" s="827"/>
      <c r="CC7" s="827"/>
      <c r="CD7" s="827"/>
      <c r="CE7" s="827"/>
      <c r="CF7" s="827"/>
      <c r="CG7" s="828"/>
      <c r="CH7" s="819">
        <v>1</v>
      </c>
      <c r="CI7" s="820"/>
      <c r="CJ7" s="820"/>
      <c r="CK7" s="820"/>
      <c r="CL7" s="821"/>
      <c r="CM7" s="819">
        <v>114</v>
      </c>
      <c r="CN7" s="820"/>
      <c r="CO7" s="820"/>
      <c r="CP7" s="820"/>
      <c r="CQ7" s="821"/>
      <c r="CR7" s="819">
        <v>45</v>
      </c>
      <c r="CS7" s="820"/>
      <c r="CT7" s="820"/>
      <c r="CU7" s="820"/>
      <c r="CV7" s="821"/>
      <c r="CW7" s="819" t="s">
        <v>585</v>
      </c>
      <c r="CX7" s="820"/>
      <c r="CY7" s="820"/>
      <c r="CZ7" s="820"/>
      <c r="DA7" s="821"/>
      <c r="DB7" s="819" t="s">
        <v>585</v>
      </c>
      <c r="DC7" s="820"/>
      <c r="DD7" s="820"/>
      <c r="DE7" s="820"/>
      <c r="DF7" s="821"/>
      <c r="DG7" s="819" t="s">
        <v>507</v>
      </c>
      <c r="DH7" s="820"/>
      <c r="DI7" s="820"/>
      <c r="DJ7" s="820"/>
      <c r="DK7" s="821"/>
      <c r="DL7" s="819" t="s">
        <v>507</v>
      </c>
      <c r="DM7" s="820"/>
      <c r="DN7" s="820"/>
      <c r="DO7" s="820"/>
      <c r="DP7" s="821"/>
      <c r="DQ7" s="819" t="s">
        <v>507</v>
      </c>
      <c r="DR7" s="820"/>
      <c r="DS7" s="820"/>
      <c r="DT7" s="820"/>
      <c r="DU7" s="821"/>
      <c r="DV7" s="800"/>
      <c r="DW7" s="801"/>
      <c r="DX7" s="801"/>
      <c r="DY7" s="801"/>
      <c r="DZ7" s="802"/>
      <c r="EA7" s="256"/>
    </row>
    <row r="8" spans="1:131" s="257" customFormat="1" ht="26.25" customHeight="1" x14ac:dyDescent="0.15">
      <c r="A8" s="263">
        <v>2</v>
      </c>
      <c r="B8" s="803" t="s">
        <v>384</v>
      </c>
      <c r="C8" s="804"/>
      <c r="D8" s="804"/>
      <c r="E8" s="804"/>
      <c r="F8" s="804"/>
      <c r="G8" s="804"/>
      <c r="H8" s="804"/>
      <c r="I8" s="804"/>
      <c r="J8" s="804"/>
      <c r="K8" s="804"/>
      <c r="L8" s="804"/>
      <c r="M8" s="804"/>
      <c r="N8" s="804"/>
      <c r="O8" s="804"/>
      <c r="P8" s="805"/>
      <c r="Q8" s="806">
        <v>15</v>
      </c>
      <c r="R8" s="807"/>
      <c r="S8" s="807"/>
      <c r="T8" s="807"/>
      <c r="U8" s="807"/>
      <c r="V8" s="807">
        <v>14</v>
      </c>
      <c r="W8" s="807"/>
      <c r="X8" s="807"/>
      <c r="Y8" s="807"/>
      <c r="Z8" s="807"/>
      <c r="AA8" s="807">
        <v>1</v>
      </c>
      <c r="AB8" s="807"/>
      <c r="AC8" s="807"/>
      <c r="AD8" s="807"/>
      <c r="AE8" s="808"/>
      <c r="AF8" s="809">
        <v>1</v>
      </c>
      <c r="AG8" s="810"/>
      <c r="AH8" s="810"/>
      <c r="AI8" s="810"/>
      <c r="AJ8" s="811"/>
      <c r="AK8" s="812" t="s">
        <v>591</v>
      </c>
      <c r="AL8" s="813"/>
      <c r="AM8" s="813"/>
      <c r="AN8" s="813"/>
      <c r="AO8" s="813"/>
      <c r="AP8" s="813" t="s">
        <v>592</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574</v>
      </c>
      <c r="BT8" s="817"/>
      <c r="BU8" s="817"/>
      <c r="BV8" s="817"/>
      <c r="BW8" s="817"/>
      <c r="BX8" s="817"/>
      <c r="BY8" s="817"/>
      <c r="BZ8" s="817"/>
      <c r="CA8" s="817"/>
      <c r="CB8" s="817"/>
      <c r="CC8" s="817"/>
      <c r="CD8" s="817"/>
      <c r="CE8" s="817"/>
      <c r="CF8" s="817"/>
      <c r="CG8" s="818"/>
      <c r="CH8" s="829">
        <v>19</v>
      </c>
      <c r="CI8" s="830"/>
      <c r="CJ8" s="830"/>
      <c r="CK8" s="830"/>
      <c r="CL8" s="831"/>
      <c r="CM8" s="829">
        <v>51</v>
      </c>
      <c r="CN8" s="830"/>
      <c r="CO8" s="830"/>
      <c r="CP8" s="830"/>
      <c r="CQ8" s="831"/>
      <c r="CR8" s="829">
        <v>6</v>
      </c>
      <c r="CS8" s="830"/>
      <c r="CT8" s="830"/>
      <c r="CU8" s="830"/>
      <c r="CV8" s="831"/>
      <c r="CW8" s="829" t="s">
        <v>585</v>
      </c>
      <c r="CX8" s="830"/>
      <c r="CY8" s="830"/>
      <c r="CZ8" s="830"/>
      <c r="DA8" s="831"/>
      <c r="DB8" s="829" t="s">
        <v>507</v>
      </c>
      <c r="DC8" s="830"/>
      <c r="DD8" s="830"/>
      <c r="DE8" s="830"/>
      <c r="DF8" s="831"/>
      <c r="DG8" s="829" t="s">
        <v>507</v>
      </c>
      <c r="DH8" s="830"/>
      <c r="DI8" s="830"/>
      <c r="DJ8" s="830"/>
      <c r="DK8" s="831"/>
      <c r="DL8" s="829" t="s">
        <v>507</v>
      </c>
      <c r="DM8" s="830"/>
      <c r="DN8" s="830"/>
      <c r="DO8" s="830"/>
      <c r="DP8" s="831"/>
      <c r="DQ8" s="829" t="s">
        <v>507</v>
      </c>
      <c r="DR8" s="830"/>
      <c r="DS8" s="830"/>
      <c r="DT8" s="830"/>
      <c r="DU8" s="831"/>
      <c r="DV8" s="832"/>
      <c r="DW8" s="833"/>
      <c r="DX8" s="833"/>
      <c r="DY8" s="833"/>
      <c r="DZ8" s="834"/>
      <c r="EA8" s="256"/>
    </row>
    <row r="9" spans="1:131" s="257" customFormat="1" ht="26.25" customHeight="1" x14ac:dyDescent="0.15">
      <c r="A9" s="263">
        <v>3</v>
      </c>
      <c r="B9" s="803" t="s">
        <v>385</v>
      </c>
      <c r="C9" s="804"/>
      <c r="D9" s="804"/>
      <c r="E9" s="804"/>
      <c r="F9" s="804"/>
      <c r="G9" s="804"/>
      <c r="H9" s="804"/>
      <c r="I9" s="804"/>
      <c r="J9" s="804"/>
      <c r="K9" s="804"/>
      <c r="L9" s="804"/>
      <c r="M9" s="804"/>
      <c r="N9" s="804"/>
      <c r="O9" s="804"/>
      <c r="P9" s="805"/>
      <c r="Q9" s="806">
        <v>20</v>
      </c>
      <c r="R9" s="807"/>
      <c r="S9" s="807"/>
      <c r="T9" s="807"/>
      <c r="U9" s="807"/>
      <c r="V9" s="807">
        <v>20</v>
      </c>
      <c r="W9" s="807"/>
      <c r="X9" s="807"/>
      <c r="Y9" s="807"/>
      <c r="Z9" s="807"/>
      <c r="AA9" s="807">
        <v>0</v>
      </c>
      <c r="AB9" s="807"/>
      <c r="AC9" s="807"/>
      <c r="AD9" s="807"/>
      <c r="AE9" s="808"/>
      <c r="AF9" s="809" t="s">
        <v>386</v>
      </c>
      <c r="AG9" s="810"/>
      <c r="AH9" s="810"/>
      <c r="AI9" s="810"/>
      <c r="AJ9" s="811"/>
      <c r="AK9" s="812">
        <v>20</v>
      </c>
      <c r="AL9" s="813"/>
      <c r="AM9" s="813"/>
      <c r="AN9" s="813"/>
      <c r="AO9" s="813"/>
      <c r="AP9" s="813">
        <v>176</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575</v>
      </c>
      <c r="BT9" s="817"/>
      <c r="BU9" s="817"/>
      <c r="BV9" s="817"/>
      <c r="BW9" s="817"/>
      <c r="BX9" s="817"/>
      <c r="BY9" s="817"/>
      <c r="BZ9" s="817"/>
      <c r="CA9" s="817"/>
      <c r="CB9" s="817"/>
      <c r="CC9" s="817"/>
      <c r="CD9" s="817"/>
      <c r="CE9" s="817"/>
      <c r="CF9" s="817"/>
      <c r="CG9" s="818"/>
      <c r="CH9" s="829">
        <v>-14</v>
      </c>
      <c r="CI9" s="830"/>
      <c r="CJ9" s="830"/>
      <c r="CK9" s="830"/>
      <c r="CL9" s="831"/>
      <c r="CM9" s="829">
        <v>565</v>
      </c>
      <c r="CN9" s="830"/>
      <c r="CO9" s="830"/>
      <c r="CP9" s="830"/>
      <c r="CQ9" s="831"/>
      <c r="CR9" s="829">
        <v>598</v>
      </c>
      <c r="CS9" s="830"/>
      <c r="CT9" s="830"/>
      <c r="CU9" s="830"/>
      <c r="CV9" s="831"/>
      <c r="CW9" s="829" t="s">
        <v>585</v>
      </c>
      <c r="CX9" s="830"/>
      <c r="CY9" s="830"/>
      <c r="CZ9" s="830"/>
      <c r="DA9" s="831"/>
      <c r="DB9" s="829" t="s">
        <v>507</v>
      </c>
      <c r="DC9" s="830"/>
      <c r="DD9" s="830"/>
      <c r="DE9" s="830"/>
      <c r="DF9" s="831"/>
      <c r="DG9" s="829" t="s">
        <v>507</v>
      </c>
      <c r="DH9" s="830"/>
      <c r="DI9" s="830"/>
      <c r="DJ9" s="830"/>
      <c r="DK9" s="831"/>
      <c r="DL9" s="829" t="s">
        <v>507</v>
      </c>
      <c r="DM9" s="830"/>
      <c r="DN9" s="830"/>
      <c r="DO9" s="830"/>
      <c r="DP9" s="831"/>
      <c r="DQ9" s="829" t="s">
        <v>507</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387</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388</v>
      </c>
      <c r="B23" s="838" t="s">
        <v>389</v>
      </c>
      <c r="C23" s="839"/>
      <c r="D23" s="839"/>
      <c r="E23" s="839"/>
      <c r="F23" s="839"/>
      <c r="G23" s="839"/>
      <c r="H23" s="839"/>
      <c r="I23" s="839"/>
      <c r="J23" s="839"/>
      <c r="K23" s="839"/>
      <c r="L23" s="839"/>
      <c r="M23" s="839"/>
      <c r="N23" s="839"/>
      <c r="O23" s="839"/>
      <c r="P23" s="840"/>
      <c r="Q23" s="841">
        <v>61798</v>
      </c>
      <c r="R23" s="842"/>
      <c r="S23" s="842"/>
      <c r="T23" s="842"/>
      <c r="U23" s="842"/>
      <c r="V23" s="842">
        <v>60587</v>
      </c>
      <c r="W23" s="842"/>
      <c r="X23" s="842"/>
      <c r="Y23" s="842"/>
      <c r="Z23" s="842"/>
      <c r="AA23" s="842">
        <v>1211</v>
      </c>
      <c r="AB23" s="842"/>
      <c r="AC23" s="842"/>
      <c r="AD23" s="842"/>
      <c r="AE23" s="843"/>
      <c r="AF23" s="844">
        <v>1087</v>
      </c>
      <c r="AG23" s="842"/>
      <c r="AH23" s="842"/>
      <c r="AI23" s="842"/>
      <c r="AJ23" s="845"/>
      <c r="AK23" s="846"/>
      <c r="AL23" s="847"/>
      <c r="AM23" s="847"/>
      <c r="AN23" s="847"/>
      <c r="AO23" s="847"/>
      <c r="AP23" s="842">
        <v>34533</v>
      </c>
      <c r="AQ23" s="842"/>
      <c r="AR23" s="842"/>
      <c r="AS23" s="842"/>
      <c r="AT23" s="842"/>
      <c r="AU23" s="848"/>
      <c r="AV23" s="848"/>
      <c r="AW23" s="848"/>
      <c r="AX23" s="848"/>
      <c r="AY23" s="849"/>
      <c r="AZ23" s="857" t="s">
        <v>390</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391</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392</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366</v>
      </c>
      <c r="B26" s="789"/>
      <c r="C26" s="789"/>
      <c r="D26" s="789"/>
      <c r="E26" s="789"/>
      <c r="F26" s="789"/>
      <c r="G26" s="789"/>
      <c r="H26" s="789"/>
      <c r="I26" s="789"/>
      <c r="J26" s="789"/>
      <c r="K26" s="789"/>
      <c r="L26" s="789"/>
      <c r="M26" s="789"/>
      <c r="N26" s="789"/>
      <c r="O26" s="789"/>
      <c r="P26" s="790"/>
      <c r="Q26" s="765" t="s">
        <v>393</v>
      </c>
      <c r="R26" s="766"/>
      <c r="S26" s="766"/>
      <c r="T26" s="766"/>
      <c r="U26" s="767"/>
      <c r="V26" s="765" t="s">
        <v>394</v>
      </c>
      <c r="W26" s="766"/>
      <c r="X26" s="766"/>
      <c r="Y26" s="766"/>
      <c r="Z26" s="767"/>
      <c r="AA26" s="765" t="s">
        <v>395</v>
      </c>
      <c r="AB26" s="766"/>
      <c r="AC26" s="766"/>
      <c r="AD26" s="766"/>
      <c r="AE26" s="766"/>
      <c r="AF26" s="860" t="s">
        <v>396</v>
      </c>
      <c r="AG26" s="861"/>
      <c r="AH26" s="861"/>
      <c r="AI26" s="861"/>
      <c r="AJ26" s="862"/>
      <c r="AK26" s="766" t="s">
        <v>397</v>
      </c>
      <c r="AL26" s="766"/>
      <c r="AM26" s="766"/>
      <c r="AN26" s="766"/>
      <c r="AO26" s="767"/>
      <c r="AP26" s="765" t="s">
        <v>398</v>
      </c>
      <c r="AQ26" s="766"/>
      <c r="AR26" s="766"/>
      <c r="AS26" s="766"/>
      <c r="AT26" s="767"/>
      <c r="AU26" s="765" t="s">
        <v>399</v>
      </c>
      <c r="AV26" s="766"/>
      <c r="AW26" s="766"/>
      <c r="AX26" s="766"/>
      <c r="AY26" s="767"/>
      <c r="AZ26" s="765" t="s">
        <v>400</v>
      </c>
      <c r="BA26" s="766"/>
      <c r="BB26" s="766"/>
      <c r="BC26" s="766"/>
      <c r="BD26" s="767"/>
      <c r="BE26" s="765" t="s">
        <v>373</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401</v>
      </c>
      <c r="C28" s="780"/>
      <c r="D28" s="780"/>
      <c r="E28" s="780"/>
      <c r="F28" s="780"/>
      <c r="G28" s="780"/>
      <c r="H28" s="780"/>
      <c r="I28" s="780"/>
      <c r="J28" s="780"/>
      <c r="K28" s="780"/>
      <c r="L28" s="780"/>
      <c r="M28" s="780"/>
      <c r="N28" s="780"/>
      <c r="O28" s="780"/>
      <c r="P28" s="781"/>
      <c r="Q28" s="870">
        <v>14365</v>
      </c>
      <c r="R28" s="871"/>
      <c r="S28" s="871"/>
      <c r="T28" s="871"/>
      <c r="U28" s="871"/>
      <c r="V28" s="871">
        <v>13588</v>
      </c>
      <c r="W28" s="871"/>
      <c r="X28" s="871"/>
      <c r="Y28" s="871"/>
      <c r="Z28" s="871"/>
      <c r="AA28" s="871">
        <v>777</v>
      </c>
      <c r="AB28" s="871"/>
      <c r="AC28" s="871"/>
      <c r="AD28" s="871"/>
      <c r="AE28" s="872"/>
      <c r="AF28" s="873">
        <v>777</v>
      </c>
      <c r="AG28" s="871"/>
      <c r="AH28" s="871"/>
      <c r="AI28" s="871"/>
      <c r="AJ28" s="874"/>
      <c r="AK28" s="875">
        <v>1456</v>
      </c>
      <c r="AL28" s="866"/>
      <c r="AM28" s="866"/>
      <c r="AN28" s="866"/>
      <c r="AO28" s="866"/>
      <c r="AP28" s="866" t="s">
        <v>507</v>
      </c>
      <c r="AQ28" s="866"/>
      <c r="AR28" s="866"/>
      <c r="AS28" s="866"/>
      <c r="AT28" s="866"/>
      <c r="AU28" s="866" t="s">
        <v>507</v>
      </c>
      <c r="AV28" s="866"/>
      <c r="AW28" s="866"/>
      <c r="AX28" s="866"/>
      <c r="AY28" s="866"/>
      <c r="AZ28" s="867" t="s">
        <v>585</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402</v>
      </c>
      <c r="C29" s="804"/>
      <c r="D29" s="804"/>
      <c r="E29" s="804"/>
      <c r="F29" s="804"/>
      <c r="G29" s="804"/>
      <c r="H29" s="804"/>
      <c r="I29" s="804"/>
      <c r="J29" s="804"/>
      <c r="K29" s="804"/>
      <c r="L29" s="804"/>
      <c r="M29" s="804"/>
      <c r="N29" s="804"/>
      <c r="O29" s="804"/>
      <c r="P29" s="805"/>
      <c r="Q29" s="806">
        <v>17</v>
      </c>
      <c r="R29" s="807"/>
      <c r="S29" s="807"/>
      <c r="T29" s="807"/>
      <c r="U29" s="807"/>
      <c r="V29" s="807">
        <v>13</v>
      </c>
      <c r="W29" s="807"/>
      <c r="X29" s="807"/>
      <c r="Y29" s="807"/>
      <c r="Z29" s="807"/>
      <c r="AA29" s="807">
        <v>4</v>
      </c>
      <c r="AB29" s="807"/>
      <c r="AC29" s="807"/>
      <c r="AD29" s="807"/>
      <c r="AE29" s="808"/>
      <c r="AF29" s="809">
        <v>4</v>
      </c>
      <c r="AG29" s="810"/>
      <c r="AH29" s="810"/>
      <c r="AI29" s="810"/>
      <c r="AJ29" s="811"/>
      <c r="AK29" s="878" t="s">
        <v>507</v>
      </c>
      <c r="AL29" s="879"/>
      <c r="AM29" s="879"/>
      <c r="AN29" s="879"/>
      <c r="AO29" s="879"/>
      <c r="AP29" s="879" t="s">
        <v>507</v>
      </c>
      <c r="AQ29" s="879"/>
      <c r="AR29" s="879"/>
      <c r="AS29" s="879"/>
      <c r="AT29" s="879"/>
      <c r="AU29" s="879" t="s">
        <v>507</v>
      </c>
      <c r="AV29" s="879"/>
      <c r="AW29" s="879"/>
      <c r="AX29" s="879"/>
      <c r="AY29" s="879"/>
      <c r="AZ29" s="867" t="s">
        <v>585</v>
      </c>
      <c r="BA29" s="867"/>
      <c r="BB29" s="867"/>
      <c r="BC29" s="867"/>
      <c r="BD29" s="867"/>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403</v>
      </c>
      <c r="C30" s="804"/>
      <c r="D30" s="804"/>
      <c r="E30" s="804"/>
      <c r="F30" s="804"/>
      <c r="G30" s="804"/>
      <c r="H30" s="804"/>
      <c r="I30" s="804"/>
      <c r="J30" s="804"/>
      <c r="K30" s="804"/>
      <c r="L30" s="804"/>
      <c r="M30" s="804"/>
      <c r="N30" s="804"/>
      <c r="O30" s="804"/>
      <c r="P30" s="805"/>
      <c r="Q30" s="806">
        <v>10260</v>
      </c>
      <c r="R30" s="807"/>
      <c r="S30" s="807"/>
      <c r="T30" s="807"/>
      <c r="U30" s="807"/>
      <c r="V30" s="807">
        <v>9977</v>
      </c>
      <c r="W30" s="807"/>
      <c r="X30" s="807"/>
      <c r="Y30" s="807"/>
      <c r="Z30" s="807"/>
      <c r="AA30" s="807">
        <v>283</v>
      </c>
      <c r="AB30" s="807"/>
      <c r="AC30" s="807"/>
      <c r="AD30" s="807"/>
      <c r="AE30" s="808"/>
      <c r="AF30" s="809">
        <v>283</v>
      </c>
      <c r="AG30" s="810"/>
      <c r="AH30" s="810"/>
      <c r="AI30" s="810"/>
      <c r="AJ30" s="811"/>
      <c r="AK30" s="878">
        <v>1594</v>
      </c>
      <c r="AL30" s="879"/>
      <c r="AM30" s="879"/>
      <c r="AN30" s="879"/>
      <c r="AO30" s="879"/>
      <c r="AP30" s="879" t="s">
        <v>507</v>
      </c>
      <c r="AQ30" s="879"/>
      <c r="AR30" s="879"/>
      <c r="AS30" s="879"/>
      <c r="AT30" s="879"/>
      <c r="AU30" s="879" t="s">
        <v>507</v>
      </c>
      <c r="AV30" s="879"/>
      <c r="AW30" s="879"/>
      <c r="AX30" s="879"/>
      <c r="AY30" s="879"/>
      <c r="AZ30" s="867" t="s">
        <v>585</v>
      </c>
      <c r="BA30" s="867"/>
      <c r="BB30" s="867"/>
      <c r="BC30" s="867"/>
      <c r="BD30" s="867"/>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404</v>
      </c>
      <c r="C31" s="804"/>
      <c r="D31" s="804"/>
      <c r="E31" s="804"/>
      <c r="F31" s="804"/>
      <c r="G31" s="804"/>
      <c r="H31" s="804"/>
      <c r="I31" s="804"/>
      <c r="J31" s="804"/>
      <c r="K31" s="804"/>
      <c r="L31" s="804"/>
      <c r="M31" s="804"/>
      <c r="N31" s="804"/>
      <c r="O31" s="804"/>
      <c r="P31" s="805"/>
      <c r="Q31" s="806">
        <v>1795</v>
      </c>
      <c r="R31" s="807"/>
      <c r="S31" s="807"/>
      <c r="T31" s="807"/>
      <c r="U31" s="807"/>
      <c r="V31" s="807">
        <v>1771</v>
      </c>
      <c r="W31" s="807"/>
      <c r="X31" s="807"/>
      <c r="Y31" s="807"/>
      <c r="Z31" s="807"/>
      <c r="AA31" s="807">
        <v>24</v>
      </c>
      <c r="AB31" s="807"/>
      <c r="AC31" s="807"/>
      <c r="AD31" s="807"/>
      <c r="AE31" s="808"/>
      <c r="AF31" s="809">
        <v>24</v>
      </c>
      <c r="AG31" s="810"/>
      <c r="AH31" s="810"/>
      <c r="AI31" s="810"/>
      <c r="AJ31" s="811"/>
      <c r="AK31" s="878">
        <v>475</v>
      </c>
      <c r="AL31" s="879"/>
      <c r="AM31" s="879"/>
      <c r="AN31" s="879"/>
      <c r="AO31" s="879"/>
      <c r="AP31" s="879" t="s">
        <v>507</v>
      </c>
      <c r="AQ31" s="879"/>
      <c r="AR31" s="879"/>
      <c r="AS31" s="879"/>
      <c r="AT31" s="879"/>
      <c r="AU31" s="879" t="s">
        <v>507</v>
      </c>
      <c r="AV31" s="879"/>
      <c r="AW31" s="879"/>
      <c r="AX31" s="879"/>
      <c r="AY31" s="879"/>
      <c r="AZ31" s="867" t="s">
        <v>585</v>
      </c>
      <c r="BA31" s="867"/>
      <c r="BB31" s="867"/>
      <c r="BC31" s="867"/>
      <c r="BD31" s="867"/>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405</v>
      </c>
      <c r="C32" s="804"/>
      <c r="D32" s="804"/>
      <c r="E32" s="804"/>
      <c r="F32" s="804"/>
      <c r="G32" s="804"/>
      <c r="H32" s="804"/>
      <c r="I32" s="804"/>
      <c r="J32" s="804"/>
      <c r="K32" s="804"/>
      <c r="L32" s="804"/>
      <c r="M32" s="804"/>
      <c r="N32" s="804"/>
      <c r="O32" s="804"/>
      <c r="P32" s="805"/>
      <c r="Q32" s="806">
        <v>2128</v>
      </c>
      <c r="R32" s="807"/>
      <c r="S32" s="807"/>
      <c r="T32" s="807"/>
      <c r="U32" s="807"/>
      <c r="V32" s="807">
        <v>2053</v>
      </c>
      <c r="W32" s="807"/>
      <c r="X32" s="807"/>
      <c r="Y32" s="807"/>
      <c r="Z32" s="807"/>
      <c r="AA32" s="807">
        <v>75</v>
      </c>
      <c r="AB32" s="807"/>
      <c r="AC32" s="807"/>
      <c r="AD32" s="807"/>
      <c r="AE32" s="808"/>
      <c r="AF32" s="809">
        <v>2906</v>
      </c>
      <c r="AG32" s="810"/>
      <c r="AH32" s="810"/>
      <c r="AI32" s="810"/>
      <c r="AJ32" s="811"/>
      <c r="AK32" s="878">
        <v>19</v>
      </c>
      <c r="AL32" s="879"/>
      <c r="AM32" s="879"/>
      <c r="AN32" s="879"/>
      <c r="AO32" s="879"/>
      <c r="AP32" s="879">
        <v>1918</v>
      </c>
      <c r="AQ32" s="879"/>
      <c r="AR32" s="879"/>
      <c r="AS32" s="879"/>
      <c r="AT32" s="879"/>
      <c r="AU32" s="879">
        <v>94</v>
      </c>
      <c r="AV32" s="879"/>
      <c r="AW32" s="879"/>
      <c r="AX32" s="879"/>
      <c r="AY32" s="879"/>
      <c r="AZ32" s="867" t="s">
        <v>585</v>
      </c>
      <c r="BA32" s="867"/>
      <c r="BB32" s="867"/>
      <c r="BC32" s="867"/>
      <c r="BD32" s="867"/>
      <c r="BE32" s="876" t="s">
        <v>406</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407</v>
      </c>
      <c r="C33" s="804"/>
      <c r="D33" s="804"/>
      <c r="E33" s="804"/>
      <c r="F33" s="804"/>
      <c r="G33" s="804"/>
      <c r="H33" s="804"/>
      <c r="I33" s="804"/>
      <c r="J33" s="804"/>
      <c r="K33" s="804"/>
      <c r="L33" s="804"/>
      <c r="M33" s="804"/>
      <c r="N33" s="804"/>
      <c r="O33" s="804"/>
      <c r="P33" s="805"/>
      <c r="Q33" s="806">
        <v>3573</v>
      </c>
      <c r="R33" s="807"/>
      <c r="S33" s="807"/>
      <c r="T33" s="807"/>
      <c r="U33" s="807"/>
      <c r="V33" s="807">
        <v>3462</v>
      </c>
      <c r="W33" s="807"/>
      <c r="X33" s="807"/>
      <c r="Y33" s="807"/>
      <c r="Z33" s="807"/>
      <c r="AA33" s="807">
        <v>111</v>
      </c>
      <c r="AB33" s="807"/>
      <c r="AC33" s="807"/>
      <c r="AD33" s="807"/>
      <c r="AE33" s="808"/>
      <c r="AF33" s="809">
        <v>792</v>
      </c>
      <c r="AG33" s="810"/>
      <c r="AH33" s="810"/>
      <c r="AI33" s="810"/>
      <c r="AJ33" s="811"/>
      <c r="AK33" s="878">
        <v>1747</v>
      </c>
      <c r="AL33" s="879"/>
      <c r="AM33" s="879"/>
      <c r="AN33" s="879"/>
      <c r="AO33" s="879"/>
      <c r="AP33" s="879">
        <v>23523</v>
      </c>
      <c r="AQ33" s="879"/>
      <c r="AR33" s="879"/>
      <c r="AS33" s="879"/>
      <c r="AT33" s="879"/>
      <c r="AU33" s="879">
        <v>18136</v>
      </c>
      <c r="AV33" s="879"/>
      <c r="AW33" s="879"/>
      <c r="AX33" s="879"/>
      <c r="AY33" s="879"/>
      <c r="AZ33" s="867" t="s">
        <v>585</v>
      </c>
      <c r="BA33" s="867"/>
      <c r="BB33" s="867"/>
      <c r="BC33" s="867"/>
      <c r="BD33" s="867"/>
      <c r="BE33" s="876" t="s">
        <v>408</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67"/>
      <c r="BA34" s="867"/>
      <c r="BB34" s="867"/>
      <c r="BC34" s="867"/>
      <c r="BD34" s="867"/>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67"/>
      <c r="BA35" s="867"/>
      <c r="BB35" s="867"/>
      <c r="BC35" s="867"/>
      <c r="BD35" s="867"/>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67"/>
      <c r="BA36" s="867"/>
      <c r="BB36" s="867"/>
      <c r="BC36" s="867"/>
      <c r="BD36" s="867"/>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67"/>
      <c r="BA37" s="867"/>
      <c r="BB37" s="867"/>
      <c r="BC37" s="867"/>
      <c r="BD37" s="867"/>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67"/>
      <c r="BA38" s="867"/>
      <c r="BB38" s="867"/>
      <c r="BC38" s="867"/>
      <c r="BD38" s="867"/>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67"/>
      <c r="BA39" s="867"/>
      <c r="BB39" s="867"/>
      <c r="BC39" s="867"/>
      <c r="BD39" s="867"/>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67"/>
      <c r="BA40" s="867"/>
      <c r="BB40" s="867"/>
      <c r="BC40" s="867"/>
      <c r="BD40" s="867"/>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67"/>
      <c r="BA41" s="867"/>
      <c r="BB41" s="867"/>
      <c r="BC41" s="867"/>
      <c r="BD41" s="867"/>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67"/>
      <c r="BA42" s="867"/>
      <c r="BB42" s="867"/>
      <c r="BC42" s="867"/>
      <c r="BD42" s="867"/>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67"/>
      <c r="BA43" s="867"/>
      <c r="BB43" s="867"/>
      <c r="BC43" s="867"/>
      <c r="BD43" s="867"/>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67"/>
      <c r="BA44" s="867"/>
      <c r="BB44" s="867"/>
      <c r="BC44" s="867"/>
      <c r="BD44" s="867"/>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67"/>
      <c r="BA45" s="867"/>
      <c r="BB45" s="867"/>
      <c r="BC45" s="867"/>
      <c r="BD45" s="867"/>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67"/>
      <c r="BA46" s="867"/>
      <c r="BB46" s="867"/>
      <c r="BC46" s="867"/>
      <c r="BD46" s="867"/>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67"/>
      <c r="BA47" s="867"/>
      <c r="BB47" s="867"/>
      <c r="BC47" s="867"/>
      <c r="BD47" s="867"/>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67"/>
      <c r="BA48" s="867"/>
      <c r="BB48" s="867"/>
      <c r="BC48" s="867"/>
      <c r="BD48" s="867"/>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67"/>
      <c r="BA49" s="867"/>
      <c r="BB49" s="867"/>
      <c r="BC49" s="867"/>
      <c r="BD49" s="867"/>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0"/>
      <c r="R50" s="881"/>
      <c r="S50" s="881"/>
      <c r="T50" s="881"/>
      <c r="U50" s="881"/>
      <c r="V50" s="881"/>
      <c r="W50" s="881"/>
      <c r="X50" s="881"/>
      <c r="Y50" s="881"/>
      <c r="Z50" s="881"/>
      <c r="AA50" s="881"/>
      <c r="AB50" s="881"/>
      <c r="AC50" s="881"/>
      <c r="AD50" s="881"/>
      <c r="AE50" s="882"/>
      <c r="AF50" s="809"/>
      <c r="AG50" s="810"/>
      <c r="AH50" s="810"/>
      <c r="AI50" s="810"/>
      <c r="AJ50" s="811"/>
      <c r="AK50" s="883"/>
      <c r="AL50" s="881"/>
      <c r="AM50" s="881"/>
      <c r="AN50" s="881"/>
      <c r="AO50" s="881"/>
      <c r="AP50" s="881"/>
      <c r="AQ50" s="881"/>
      <c r="AR50" s="881"/>
      <c r="AS50" s="881"/>
      <c r="AT50" s="881"/>
      <c r="AU50" s="881"/>
      <c r="AV50" s="881"/>
      <c r="AW50" s="881"/>
      <c r="AX50" s="881"/>
      <c r="AY50" s="881"/>
      <c r="AZ50" s="884"/>
      <c r="BA50" s="884"/>
      <c r="BB50" s="884"/>
      <c r="BC50" s="884"/>
      <c r="BD50" s="884"/>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0"/>
      <c r="R51" s="881"/>
      <c r="S51" s="881"/>
      <c r="T51" s="881"/>
      <c r="U51" s="881"/>
      <c r="V51" s="881"/>
      <c r="W51" s="881"/>
      <c r="X51" s="881"/>
      <c r="Y51" s="881"/>
      <c r="Z51" s="881"/>
      <c r="AA51" s="881"/>
      <c r="AB51" s="881"/>
      <c r="AC51" s="881"/>
      <c r="AD51" s="881"/>
      <c r="AE51" s="882"/>
      <c r="AF51" s="809"/>
      <c r="AG51" s="810"/>
      <c r="AH51" s="810"/>
      <c r="AI51" s="810"/>
      <c r="AJ51" s="811"/>
      <c r="AK51" s="883"/>
      <c r="AL51" s="881"/>
      <c r="AM51" s="881"/>
      <c r="AN51" s="881"/>
      <c r="AO51" s="881"/>
      <c r="AP51" s="881"/>
      <c r="AQ51" s="881"/>
      <c r="AR51" s="881"/>
      <c r="AS51" s="881"/>
      <c r="AT51" s="881"/>
      <c r="AU51" s="881"/>
      <c r="AV51" s="881"/>
      <c r="AW51" s="881"/>
      <c r="AX51" s="881"/>
      <c r="AY51" s="881"/>
      <c r="AZ51" s="884"/>
      <c r="BA51" s="884"/>
      <c r="BB51" s="884"/>
      <c r="BC51" s="884"/>
      <c r="BD51" s="884"/>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0"/>
      <c r="R52" s="881"/>
      <c r="S52" s="881"/>
      <c r="T52" s="881"/>
      <c r="U52" s="881"/>
      <c r="V52" s="881"/>
      <c r="W52" s="881"/>
      <c r="X52" s="881"/>
      <c r="Y52" s="881"/>
      <c r="Z52" s="881"/>
      <c r="AA52" s="881"/>
      <c r="AB52" s="881"/>
      <c r="AC52" s="881"/>
      <c r="AD52" s="881"/>
      <c r="AE52" s="882"/>
      <c r="AF52" s="809"/>
      <c r="AG52" s="810"/>
      <c r="AH52" s="810"/>
      <c r="AI52" s="810"/>
      <c r="AJ52" s="811"/>
      <c r="AK52" s="883"/>
      <c r="AL52" s="881"/>
      <c r="AM52" s="881"/>
      <c r="AN52" s="881"/>
      <c r="AO52" s="881"/>
      <c r="AP52" s="881"/>
      <c r="AQ52" s="881"/>
      <c r="AR52" s="881"/>
      <c r="AS52" s="881"/>
      <c r="AT52" s="881"/>
      <c r="AU52" s="881"/>
      <c r="AV52" s="881"/>
      <c r="AW52" s="881"/>
      <c r="AX52" s="881"/>
      <c r="AY52" s="881"/>
      <c r="AZ52" s="884"/>
      <c r="BA52" s="884"/>
      <c r="BB52" s="884"/>
      <c r="BC52" s="884"/>
      <c r="BD52" s="884"/>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0"/>
      <c r="R53" s="881"/>
      <c r="S53" s="881"/>
      <c r="T53" s="881"/>
      <c r="U53" s="881"/>
      <c r="V53" s="881"/>
      <c r="W53" s="881"/>
      <c r="X53" s="881"/>
      <c r="Y53" s="881"/>
      <c r="Z53" s="881"/>
      <c r="AA53" s="881"/>
      <c r="AB53" s="881"/>
      <c r="AC53" s="881"/>
      <c r="AD53" s="881"/>
      <c r="AE53" s="882"/>
      <c r="AF53" s="809"/>
      <c r="AG53" s="810"/>
      <c r="AH53" s="810"/>
      <c r="AI53" s="810"/>
      <c r="AJ53" s="811"/>
      <c r="AK53" s="883"/>
      <c r="AL53" s="881"/>
      <c r="AM53" s="881"/>
      <c r="AN53" s="881"/>
      <c r="AO53" s="881"/>
      <c r="AP53" s="881"/>
      <c r="AQ53" s="881"/>
      <c r="AR53" s="881"/>
      <c r="AS53" s="881"/>
      <c r="AT53" s="881"/>
      <c r="AU53" s="881"/>
      <c r="AV53" s="881"/>
      <c r="AW53" s="881"/>
      <c r="AX53" s="881"/>
      <c r="AY53" s="881"/>
      <c r="AZ53" s="884"/>
      <c r="BA53" s="884"/>
      <c r="BB53" s="884"/>
      <c r="BC53" s="884"/>
      <c r="BD53" s="884"/>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0"/>
      <c r="R54" s="881"/>
      <c r="S54" s="881"/>
      <c r="T54" s="881"/>
      <c r="U54" s="881"/>
      <c r="V54" s="881"/>
      <c r="W54" s="881"/>
      <c r="X54" s="881"/>
      <c r="Y54" s="881"/>
      <c r="Z54" s="881"/>
      <c r="AA54" s="881"/>
      <c r="AB54" s="881"/>
      <c r="AC54" s="881"/>
      <c r="AD54" s="881"/>
      <c r="AE54" s="882"/>
      <c r="AF54" s="809"/>
      <c r="AG54" s="810"/>
      <c r="AH54" s="810"/>
      <c r="AI54" s="810"/>
      <c r="AJ54" s="811"/>
      <c r="AK54" s="883"/>
      <c r="AL54" s="881"/>
      <c r="AM54" s="881"/>
      <c r="AN54" s="881"/>
      <c r="AO54" s="881"/>
      <c r="AP54" s="881"/>
      <c r="AQ54" s="881"/>
      <c r="AR54" s="881"/>
      <c r="AS54" s="881"/>
      <c r="AT54" s="881"/>
      <c r="AU54" s="881"/>
      <c r="AV54" s="881"/>
      <c r="AW54" s="881"/>
      <c r="AX54" s="881"/>
      <c r="AY54" s="881"/>
      <c r="AZ54" s="884"/>
      <c r="BA54" s="884"/>
      <c r="BB54" s="884"/>
      <c r="BC54" s="884"/>
      <c r="BD54" s="884"/>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0"/>
      <c r="R55" s="881"/>
      <c r="S55" s="881"/>
      <c r="T55" s="881"/>
      <c r="U55" s="881"/>
      <c r="V55" s="881"/>
      <c r="W55" s="881"/>
      <c r="X55" s="881"/>
      <c r="Y55" s="881"/>
      <c r="Z55" s="881"/>
      <c r="AA55" s="881"/>
      <c r="AB55" s="881"/>
      <c r="AC55" s="881"/>
      <c r="AD55" s="881"/>
      <c r="AE55" s="882"/>
      <c r="AF55" s="809"/>
      <c r="AG55" s="810"/>
      <c r="AH55" s="810"/>
      <c r="AI55" s="810"/>
      <c r="AJ55" s="811"/>
      <c r="AK55" s="883"/>
      <c r="AL55" s="881"/>
      <c r="AM55" s="881"/>
      <c r="AN55" s="881"/>
      <c r="AO55" s="881"/>
      <c r="AP55" s="881"/>
      <c r="AQ55" s="881"/>
      <c r="AR55" s="881"/>
      <c r="AS55" s="881"/>
      <c r="AT55" s="881"/>
      <c r="AU55" s="881"/>
      <c r="AV55" s="881"/>
      <c r="AW55" s="881"/>
      <c r="AX55" s="881"/>
      <c r="AY55" s="881"/>
      <c r="AZ55" s="884"/>
      <c r="BA55" s="884"/>
      <c r="BB55" s="884"/>
      <c r="BC55" s="884"/>
      <c r="BD55" s="884"/>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0"/>
      <c r="R56" s="881"/>
      <c r="S56" s="881"/>
      <c r="T56" s="881"/>
      <c r="U56" s="881"/>
      <c r="V56" s="881"/>
      <c r="W56" s="881"/>
      <c r="X56" s="881"/>
      <c r="Y56" s="881"/>
      <c r="Z56" s="881"/>
      <c r="AA56" s="881"/>
      <c r="AB56" s="881"/>
      <c r="AC56" s="881"/>
      <c r="AD56" s="881"/>
      <c r="AE56" s="882"/>
      <c r="AF56" s="809"/>
      <c r="AG56" s="810"/>
      <c r="AH56" s="810"/>
      <c r="AI56" s="810"/>
      <c r="AJ56" s="811"/>
      <c r="AK56" s="883"/>
      <c r="AL56" s="881"/>
      <c r="AM56" s="881"/>
      <c r="AN56" s="881"/>
      <c r="AO56" s="881"/>
      <c r="AP56" s="881"/>
      <c r="AQ56" s="881"/>
      <c r="AR56" s="881"/>
      <c r="AS56" s="881"/>
      <c r="AT56" s="881"/>
      <c r="AU56" s="881"/>
      <c r="AV56" s="881"/>
      <c r="AW56" s="881"/>
      <c r="AX56" s="881"/>
      <c r="AY56" s="881"/>
      <c r="AZ56" s="884"/>
      <c r="BA56" s="884"/>
      <c r="BB56" s="884"/>
      <c r="BC56" s="884"/>
      <c r="BD56" s="884"/>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0"/>
      <c r="R57" s="881"/>
      <c r="S57" s="881"/>
      <c r="T57" s="881"/>
      <c r="U57" s="881"/>
      <c r="V57" s="881"/>
      <c r="W57" s="881"/>
      <c r="X57" s="881"/>
      <c r="Y57" s="881"/>
      <c r="Z57" s="881"/>
      <c r="AA57" s="881"/>
      <c r="AB57" s="881"/>
      <c r="AC57" s="881"/>
      <c r="AD57" s="881"/>
      <c r="AE57" s="882"/>
      <c r="AF57" s="809"/>
      <c r="AG57" s="810"/>
      <c r="AH57" s="810"/>
      <c r="AI57" s="810"/>
      <c r="AJ57" s="811"/>
      <c r="AK57" s="883"/>
      <c r="AL57" s="881"/>
      <c r="AM57" s="881"/>
      <c r="AN57" s="881"/>
      <c r="AO57" s="881"/>
      <c r="AP57" s="881"/>
      <c r="AQ57" s="881"/>
      <c r="AR57" s="881"/>
      <c r="AS57" s="881"/>
      <c r="AT57" s="881"/>
      <c r="AU57" s="881"/>
      <c r="AV57" s="881"/>
      <c r="AW57" s="881"/>
      <c r="AX57" s="881"/>
      <c r="AY57" s="881"/>
      <c r="AZ57" s="884"/>
      <c r="BA57" s="884"/>
      <c r="BB57" s="884"/>
      <c r="BC57" s="884"/>
      <c r="BD57" s="884"/>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0"/>
      <c r="R58" s="881"/>
      <c r="S58" s="881"/>
      <c r="T58" s="881"/>
      <c r="U58" s="881"/>
      <c r="V58" s="881"/>
      <c r="W58" s="881"/>
      <c r="X58" s="881"/>
      <c r="Y58" s="881"/>
      <c r="Z58" s="881"/>
      <c r="AA58" s="881"/>
      <c r="AB58" s="881"/>
      <c r="AC58" s="881"/>
      <c r="AD58" s="881"/>
      <c r="AE58" s="882"/>
      <c r="AF58" s="809"/>
      <c r="AG58" s="810"/>
      <c r="AH58" s="810"/>
      <c r="AI58" s="810"/>
      <c r="AJ58" s="811"/>
      <c r="AK58" s="883"/>
      <c r="AL58" s="881"/>
      <c r="AM58" s="881"/>
      <c r="AN58" s="881"/>
      <c r="AO58" s="881"/>
      <c r="AP58" s="881"/>
      <c r="AQ58" s="881"/>
      <c r="AR58" s="881"/>
      <c r="AS58" s="881"/>
      <c r="AT58" s="881"/>
      <c r="AU58" s="881"/>
      <c r="AV58" s="881"/>
      <c r="AW58" s="881"/>
      <c r="AX58" s="881"/>
      <c r="AY58" s="881"/>
      <c r="AZ58" s="884"/>
      <c r="BA58" s="884"/>
      <c r="BB58" s="884"/>
      <c r="BC58" s="884"/>
      <c r="BD58" s="884"/>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0"/>
      <c r="R59" s="881"/>
      <c r="S59" s="881"/>
      <c r="T59" s="881"/>
      <c r="U59" s="881"/>
      <c r="V59" s="881"/>
      <c r="W59" s="881"/>
      <c r="X59" s="881"/>
      <c r="Y59" s="881"/>
      <c r="Z59" s="881"/>
      <c r="AA59" s="881"/>
      <c r="AB59" s="881"/>
      <c r="AC59" s="881"/>
      <c r="AD59" s="881"/>
      <c r="AE59" s="882"/>
      <c r="AF59" s="809"/>
      <c r="AG59" s="810"/>
      <c r="AH59" s="810"/>
      <c r="AI59" s="810"/>
      <c r="AJ59" s="811"/>
      <c r="AK59" s="883"/>
      <c r="AL59" s="881"/>
      <c r="AM59" s="881"/>
      <c r="AN59" s="881"/>
      <c r="AO59" s="881"/>
      <c r="AP59" s="881"/>
      <c r="AQ59" s="881"/>
      <c r="AR59" s="881"/>
      <c r="AS59" s="881"/>
      <c r="AT59" s="881"/>
      <c r="AU59" s="881"/>
      <c r="AV59" s="881"/>
      <c r="AW59" s="881"/>
      <c r="AX59" s="881"/>
      <c r="AY59" s="881"/>
      <c r="AZ59" s="884"/>
      <c r="BA59" s="884"/>
      <c r="BB59" s="884"/>
      <c r="BC59" s="884"/>
      <c r="BD59" s="884"/>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0"/>
      <c r="R60" s="881"/>
      <c r="S60" s="881"/>
      <c r="T60" s="881"/>
      <c r="U60" s="881"/>
      <c r="V60" s="881"/>
      <c r="W60" s="881"/>
      <c r="X60" s="881"/>
      <c r="Y60" s="881"/>
      <c r="Z60" s="881"/>
      <c r="AA60" s="881"/>
      <c r="AB60" s="881"/>
      <c r="AC60" s="881"/>
      <c r="AD60" s="881"/>
      <c r="AE60" s="882"/>
      <c r="AF60" s="809"/>
      <c r="AG60" s="810"/>
      <c r="AH60" s="810"/>
      <c r="AI60" s="810"/>
      <c r="AJ60" s="811"/>
      <c r="AK60" s="883"/>
      <c r="AL60" s="881"/>
      <c r="AM60" s="881"/>
      <c r="AN60" s="881"/>
      <c r="AO60" s="881"/>
      <c r="AP60" s="881"/>
      <c r="AQ60" s="881"/>
      <c r="AR60" s="881"/>
      <c r="AS60" s="881"/>
      <c r="AT60" s="881"/>
      <c r="AU60" s="881"/>
      <c r="AV60" s="881"/>
      <c r="AW60" s="881"/>
      <c r="AX60" s="881"/>
      <c r="AY60" s="881"/>
      <c r="AZ60" s="884"/>
      <c r="BA60" s="884"/>
      <c r="BB60" s="884"/>
      <c r="BC60" s="884"/>
      <c r="BD60" s="884"/>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0"/>
      <c r="R61" s="881"/>
      <c r="S61" s="881"/>
      <c r="T61" s="881"/>
      <c r="U61" s="881"/>
      <c r="V61" s="881"/>
      <c r="W61" s="881"/>
      <c r="X61" s="881"/>
      <c r="Y61" s="881"/>
      <c r="Z61" s="881"/>
      <c r="AA61" s="881"/>
      <c r="AB61" s="881"/>
      <c r="AC61" s="881"/>
      <c r="AD61" s="881"/>
      <c r="AE61" s="882"/>
      <c r="AF61" s="809"/>
      <c r="AG61" s="810"/>
      <c r="AH61" s="810"/>
      <c r="AI61" s="810"/>
      <c r="AJ61" s="811"/>
      <c r="AK61" s="883"/>
      <c r="AL61" s="881"/>
      <c r="AM61" s="881"/>
      <c r="AN61" s="881"/>
      <c r="AO61" s="881"/>
      <c r="AP61" s="881"/>
      <c r="AQ61" s="881"/>
      <c r="AR61" s="881"/>
      <c r="AS61" s="881"/>
      <c r="AT61" s="881"/>
      <c r="AU61" s="881"/>
      <c r="AV61" s="881"/>
      <c r="AW61" s="881"/>
      <c r="AX61" s="881"/>
      <c r="AY61" s="881"/>
      <c r="AZ61" s="884"/>
      <c r="BA61" s="884"/>
      <c r="BB61" s="884"/>
      <c r="BC61" s="884"/>
      <c r="BD61" s="884"/>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0"/>
      <c r="R62" s="881"/>
      <c r="S62" s="881"/>
      <c r="T62" s="881"/>
      <c r="U62" s="881"/>
      <c r="V62" s="881"/>
      <c r="W62" s="881"/>
      <c r="X62" s="881"/>
      <c r="Y62" s="881"/>
      <c r="Z62" s="881"/>
      <c r="AA62" s="881"/>
      <c r="AB62" s="881"/>
      <c r="AC62" s="881"/>
      <c r="AD62" s="881"/>
      <c r="AE62" s="882"/>
      <c r="AF62" s="809"/>
      <c r="AG62" s="810"/>
      <c r="AH62" s="810"/>
      <c r="AI62" s="810"/>
      <c r="AJ62" s="811"/>
      <c r="AK62" s="883"/>
      <c r="AL62" s="881"/>
      <c r="AM62" s="881"/>
      <c r="AN62" s="881"/>
      <c r="AO62" s="881"/>
      <c r="AP62" s="881"/>
      <c r="AQ62" s="881"/>
      <c r="AR62" s="881"/>
      <c r="AS62" s="881"/>
      <c r="AT62" s="881"/>
      <c r="AU62" s="881"/>
      <c r="AV62" s="881"/>
      <c r="AW62" s="881"/>
      <c r="AX62" s="881"/>
      <c r="AY62" s="881"/>
      <c r="AZ62" s="884"/>
      <c r="BA62" s="884"/>
      <c r="BB62" s="884"/>
      <c r="BC62" s="884"/>
      <c r="BD62" s="884"/>
      <c r="BE62" s="876"/>
      <c r="BF62" s="876"/>
      <c r="BG62" s="876"/>
      <c r="BH62" s="876"/>
      <c r="BI62" s="877"/>
      <c r="BJ62" s="892" t="s">
        <v>409</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388</v>
      </c>
      <c r="B63" s="838" t="s">
        <v>410</v>
      </c>
      <c r="C63" s="839"/>
      <c r="D63" s="839"/>
      <c r="E63" s="839"/>
      <c r="F63" s="839"/>
      <c r="G63" s="839"/>
      <c r="H63" s="839"/>
      <c r="I63" s="839"/>
      <c r="J63" s="839"/>
      <c r="K63" s="839"/>
      <c r="L63" s="839"/>
      <c r="M63" s="839"/>
      <c r="N63" s="839"/>
      <c r="O63" s="839"/>
      <c r="P63" s="840"/>
      <c r="Q63" s="885"/>
      <c r="R63" s="886"/>
      <c r="S63" s="886"/>
      <c r="T63" s="886"/>
      <c r="U63" s="886"/>
      <c r="V63" s="886"/>
      <c r="W63" s="886"/>
      <c r="X63" s="886"/>
      <c r="Y63" s="886"/>
      <c r="Z63" s="886"/>
      <c r="AA63" s="886"/>
      <c r="AB63" s="886"/>
      <c r="AC63" s="886"/>
      <c r="AD63" s="886"/>
      <c r="AE63" s="887"/>
      <c r="AF63" s="888">
        <v>4786</v>
      </c>
      <c r="AG63" s="889"/>
      <c r="AH63" s="889"/>
      <c r="AI63" s="889"/>
      <c r="AJ63" s="890"/>
      <c r="AK63" s="891"/>
      <c r="AL63" s="886"/>
      <c r="AM63" s="886"/>
      <c r="AN63" s="886"/>
      <c r="AO63" s="886"/>
      <c r="AP63" s="889">
        <v>25441</v>
      </c>
      <c r="AQ63" s="889"/>
      <c r="AR63" s="889"/>
      <c r="AS63" s="889"/>
      <c r="AT63" s="889"/>
      <c r="AU63" s="889">
        <v>18230</v>
      </c>
      <c r="AV63" s="889"/>
      <c r="AW63" s="889"/>
      <c r="AX63" s="889"/>
      <c r="AY63" s="889"/>
      <c r="AZ63" s="893"/>
      <c r="BA63" s="893"/>
      <c r="BB63" s="893"/>
      <c r="BC63" s="893"/>
      <c r="BD63" s="893"/>
      <c r="BE63" s="894"/>
      <c r="BF63" s="894"/>
      <c r="BG63" s="894"/>
      <c r="BH63" s="894"/>
      <c r="BI63" s="895"/>
      <c r="BJ63" s="896" t="s">
        <v>127</v>
      </c>
      <c r="BK63" s="897"/>
      <c r="BL63" s="897"/>
      <c r="BM63" s="897"/>
      <c r="BN63" s="898"/>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412</v>
      </c>
      <c r="B66" s="789"/>
      <c r="C66" s="789"/>
      <c r="D66" s="789"/>
      <c r="E66" s="789"/>
      <c r="F66" s="789"/>
      <c r="G66" s="789"/>
      <c r="H66" s="789"/>
      <c r="I66" s="789"/>
      <c r="J66" s="789"/>
      <c r="K66" s="789"/>
      <c r="L66" s="789"/>
      <c r="M66" s="789"/>
      <c r="N66" s="789"/>
      <c r="O66" s="789"/>
      <c r="P66" s="790"/>
      <c r="Q66" s="765" t="s">
        <v>393</v>
      </c>
      <c r="R66" s="766"/>
      <c r="S66" s="766"/>
      <c r="T66" s="766"/>
      <c r="U66" s="767"/>
      <c r="V66" s="765" t="s">
        <v>413</v>
      </c>
      <c r="W66" s="766"/>
      <c r="X66" s="766"/>
      <c r="Y66" s="766"/>
      <c r="Z66" s="767"/>
      <c r="AA66" s="765" t="s">
        <v>395</v>
      </c>
      <c r="AB66" s="766"/>
      <c r="AC66" s="766"/>
      <c r="AD66" s="766"/>
      <c r="AE66" s="767"/>
      <c r="AF66" s="899" t="s">
        <v>414</v>
      </c>
      <c r="AG66" s="861"/>
      <c r="AH66" s="861"/>
      <c r="AI66" s="861"/>
      <c r="AJ66" s="900"/>
      <c r="AK66" s="765" t="s">
        <v>415</v>
      </c>
      <c r="AL66" s="789"/>
      <c r="AM66" s="789"/>
      <c r="AN66" s="789"/>
      <c r="AO66" s="790"/>
      <c r="AP66" s="765" t="s">
        <v>398</v>
      </c>
      <c r="AQ66" s="766"/>
      <c r="AR66" s="766"/>
      <c r="AS66" s="766"/>
      <c r="AT66" s="767"/>
      <c r="AU66" s="765" t="s">
        <v>416</v>
      </c>
      <c r="AV66" s="766"/>
      <c r="AW66" s="766"/>
      <c r="AX66" s="766"/>
      <c r="AY66" s="767"/>
      <c r="AZ66" s="765" t="s">
        <v>373</v>
      </c>
      <c r="BA66" s="766"/>
      <c r="BB66" s="766"/>
      <c r="BC66" s="766"/>
      <c r="BD66" s="777"/>
      <c r="BE66" s="267"/>
      <c r="BF66" s="267"/>
      <c r="BG66" s="267"/>
      <c r="BH66" s="267"/>
      <c r="BI66" s="267"/>
      <c r="BJ66" s="267"/>
      <c r="BK66" s="267"/>
      <c r="BL66" s="267"/>
      <c r="BM66" s="267"/>
      <c r="BN66" s="267"/>
      <c r="BO66" s="267"/>
      <c r="BP66" s="267"/>
      <c r="BQ66" s="264">
        <v>60</v>
      </c>
      <c r="BR66" s="269"/>
      <c r="BS66" s="910"/>
      <c r="BT66" s="911"/>
      <c r="BU66" s="911"/>
      <c r="BV66" s="911"/>
      <c r="BW66" s="911"/>
      <c r="BX66" s="911"/>
      <c r="BY66" s="911"/>
      <c r="BZ66" s="911"/>
      <c r="CA66" s="911"/>
      <c r="CB66" s="911"/>
      <c r="CC66" s="911"/>
      <c r="CD66" s="911"/>
      <c r="CE66" s="911"/>
      <c r="CF66" s="911"/>
      <c r="CG66" s="912"/>
      <c r="CH66" s="907"/>
      <c r="CI66" s="908"/>
      <c r="CJ66" s="908"/>
      <c r="CK66" s="908"/>
      <c r="CL66" s="909"/>
      <c r="CM66" s="907"/>
      <c r="CN66" s="908"/>
      <c r="CO66" s="908"/>
      <c r="CP66" s="908"/>
      <c r="CQ66" s="909"/>
      <c r="CR66" s="907"/>
      <c r="CS66" s="908"/>
      <c r="CT66" s="908"/>
      <c r="CU66" s="908"/>
      <c r="CV66" s="909"/>
      <c r="CW66" s="907"/>
      <c r="CX66" s="908"/>
      <c r="CY66" s="908"/>
      <c r="CZ66" s="908"/>
      <c r="DA66" s="909"/>
      <c r="DB66" s="907"/>
      <c r="DC66" s="908"/>
      <c r="DD66" s="908"/>
      <c r="DE66" s="908"/>
      <c r="DF66" s="909"/>
      <c r="DG66" s="907"/>
      <c r="DH66" s="908"/>
      <c r="DI66" s="908"/>
      <c r="DJ66" s="908"/>
      <c r="DK66" s="909"/>
      <c r="DL66" s="907"/>
      <c r="DM66" s="908"/>
      <c r="DN66" s="908"/>
      <c r="DO66" s="908"/>
      <c r="DP66" s="909"/>
      <c r="DQ66" s="907"/>
      <c r="DR66" s="908"/>
      <c r="DS66" s="908"/>
      <c r="DT66" s="908"/>
      <c r="DU66" s="909"/>
      <c r="DV66" s="904"/>
      <c r="DW66" s="905"/>
      <c r="DX66" s="905"/>
      <c r="DY66" s="905"/>
      <c r="DZ66" s="906"/>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1"/>
      <c r="AG67" s="864"/>
      <c r="AH67" s="864"/>
      <c r="AI67" s="864"/>
      <c r="AJ67" s="902"/>
      <c r="AK67" s="903"/>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0"/>
      <c r="BT67" s="911"/>
      <c r="BU67" s="911"/>
      <c r="BV67" s="911"/>
      <c r="BW67" s="911"/>
      <c r="BX67" s="911"/>
      <c r="BY67" s="911"/>
      <c r="BZ67" s="911"/>
      <c r="CA67" s="911"/>
      <c r="CB67" s="911"/>
      <c r="CC67" s="911"/>
      <c r="CD67" s="911"/>
      <c r="CE67" s="911"/>
      <c r="CF67" s="911"/>
      <c r="CG67" s="912"/>
      <c r="CH67" s="907"/>
      <c r="CI67" s="908"/>
      <c r="CJ67" s="908"/>
      <c r="CK67" s="908"/>
      <c r="CL67" s="909"/>
      <c r="CM67" s="907"/>
      <c r="CN67" s="908"/>
      <c r="CO67" s="908"/>
      <c r="CP67" s="908"/>
      <c r="CQ67" s="909"/>
      <c r="CR67" s="907"/>
      <c r="CS67" s="908"/>
      <c r="CT67" s="908"/>
      <c r="CU67" s="908"/>
      <c r="CV67" s="909"/>
      <c r="CW67" s="907"/>
      <c r="CX67" s="908"/>
      <c r="CY67" s="908"/>
      <c r="CZ67" s="908"/>
      <c r="DA67" s="909"/>
      <c r="DB67" s="907"/>
      <c r="DC67" s="908"/>
      <c r="DD67" s="908"/>
      <c r="DE67" s="908"/>
      <c r="DF67" s="909"/>
      <c r="DG67" s="907"/>
      <c r="DH67" s="908"/>
      <c r="DI67" s="908"/>
      <c r="DJ67" s="908"/>
      <c r="DK67" s="909"/>
      <c r="DL67" s="907"/>
      <c r="DM67" s="908"/>
      <c r="DN67" s="908"/>
      <c r="DO67" s="908"/>
      <c r="DP67" s="909"/>
      <c r="DQ67" s="907"/>
      <c r="DR67" s="908"/>
      <c r="DS67" s="908"/>
      <c r="DT67" s="908"/>
      <c r="DU67" s="909"/>
      <c r="DV67" s="904"/>
      <c r="DW67" s="905"/>
      <c r="DX67" s="905"/>
      <c r="DY67" s="905"/>
      <c r="DZ67" s="906"/>
      <c r="EA67" s="248"/>
    </row>
    <row r="68" spans="1:131" s="249" customFormat="1" ht="26.25" customHeight="1" thickTop="1" x14ac:dyDescent="0.15">
      <c r="A68" s="260">
        <v>1</v>
      </c>
      <c r="B68" s="916" t="s">
        <v>576</v>
      </c>
      <c r="C68" s="917"/>
      <c r="D68" s="917"/>
      <c r="E68" s="917"/>
      <c r="F68" s="917"/>
      <c r="G68" s="917"/>
      <c r="H68" s="917"/>
      <c r="I68" s="917"/>
      <c r="J68" s="917"/>
      <c r="K68" s="917"/>
      <c r="L68" s="917"/>
      <c r="M68" s="917"/>
      <c r="N68" s="917"/>
      <c r="O68" s="917"/>
      <c r="P68" s="918"/>
      <c r="Q68" s="919">
        <v>4542</v>
      </c>
      <c r="R68" s="913"/>
      <c r="S68" s="913"/>
      <c r="T68" s="913"/>
      <c r="U68" s="913"/>
      <c r="V68" s="913">
        <v>4453</v>
      </c>
      <c r="W68" s="913"/>
      <c r="X68" s="913"/>
      <c r="Y68" s="913"/>
      <c r="Z68" s="913"/>
      <c r="AA68" s="913">
        <v>89</v>
      </c>
      <c r="AB68" s="913"/>
      <c r="AC68" s="913"/>
      <c r="AD68" s="913"/>
      <c r="AE68" s="913"/>
      <c r="AF68" s="913">
        <v>89</v>
      </c>
      <c r="AG68" s="913"/>
      <c r="AH68" s="913"/>
      <c r="AI68" s="913"/>
      <c r="AJ68" s="913"/>
      <c r="AK68" s="913" t="s">
        <v>507</v>
      </c>
      <c r="AL68" s="913"/>
      <c r="AM68" s="913"/>
      <c r="AN68" s="913"/>
      <c r="AO68" s="913"/>
      <c r="AP68" s="913">
        <v>8407</v>
      </c>
      <c r="AQ68" s="913"/>
      <c r="AR68" s="913"/>
      <c r="AS68" s="913"/>
      <c r="AT68" s="913"/>
      <c r="AU68" s="913">
        <v>1909</v>
      </c>
      <c r="AV68" s="913"/>
      <c r="AW68" s="913"/>
      <c r="AX68" s="913"/>
      <c r="AY68" s="913"/>
      <c r="AZ68" s="914"/>
      <c r="BA68" s="914"/>
      <c r="BB68" s="914"/>
      <c r="BC68" s="914"/>
      <c r="BD68" s="915"/>
      <c r="BE68" s="267"/>
      <c r="BF68" s="267"/>
      <c r="BG68" s="267"/>
      <c r="BH68" s="267"/>
      <c r="BI68" s="267"/>
      <c r="BJ68" s="267"/>
      <c r="BK68" s="267"/>
      <c r="BL68" s="267"/>
      <c r="BM68" s="267"/>
      <c r="BN68" s="267"/>
      <c r="BO68" s="267"/>
      <c r="BP68" s="267"/>
      <c r="BQ68" s="264">
        <v>62</v>
      </c>
      <c r="BR68" s="269"/>
      <c r="BS68" s="910"/>
      <c r="BT68" s="911"/>
      <c r="BU68" s="911"/>
      <c r="BV68" s="911"/>
      <c r="BW68" s="911"/>
      <c r="BX68" s="911"/>
      <c r="BY68" s="911"/>
      <c r="BZ68" s="911"/>
      <c r="CA68" s="911"/>
      <c r="CB68" s="911"/>
      <c r="CC68" s="911"/>
      <c r="CD68" s="911"/>
      <c r="CE68" s="911"/>
      <c r="CF68" s="911"/>
      <c r="CG68" s="912"/>
      <c r="CH68" s="907"/>
      <c r="CI68" s="908"/>
      <c r="CJ68" s="908"/>
      <c r="CK68" s="908"/>
      <c r="CL68" s="909"/>
      <c r="CM68" s="907"/>
      <c r="CN68" s="908"/>
      <c r="CO68" s="908"/>
      <c r="CP68" s="908"/>
      <c r="CQ68" s="909"/>
      <c r="CR68" s="907"/>
      <c r="CS68" s="908"/>
      <c r="CT68" s="908"/>
      <c r="CU68" s="908"/>
      <c r="CV68" s="909"/>
      <c r="CW68" s="907"/>
      <c r="CX68" s="908"/>
      <c r="CY68" s="908"/>
      <c r="CZ68" s="908"/>
      <c r="DA68" s="909"/>
      <c r="DB68" s="907"/>
      <c r="DC68" s="908"/>
      <c r="DD68" s="908"/>
      <c r="DE68" s="908"/>
      <c r="DF68" s="909"/>
      <c r="DG68" s="907"/>
      <c r="DH68" s="908"/>
      <c r="DI68" s="908"/>
      <c r="DJ68" s="908"/>
      <c r="DK68" s="909"/>
      <c r="DL68" s="907"/>
      <c r="DM68" s="908"/>
      <c r="DN68" s="908"/>
      <c r="DO68" s="908"/>
      <c r="DP68" s="909"/>
      <c r="DQ68" s="907"/>
      <c r="DR68" s="908"/>
      <c r="DS68" s="908"/>
      <c r="DT68" s="908"/>
      <c r="DU68" s="909"/>
      <c r="DV68" s="904"/>
      <c r="DW68" s="905"/>
      <c r="DX68" s="905"/>
      <c r="DY68" s="905"/>
      <c r="DZ68" s="906"/>
      <c r="EA68" s="248"/>
    </row>
    <row r="69" spans="1:131" s="249" customFormat="1" ht="26.25" customHeight="1" x14ac:dyDescent="0.15">
      <c r="A69" s="263">
        <v>2</v>
      </c>
      <c r="B69" s="920" t="s">
        <v>577</v>
      </c>
      <c r="C69" s="921"/>
      <c r="D69" s="921"/>
      <c r="E69" s="921"/>
      <c r="F69" s="921"/>
      <c r="G69" s="921"/>
      <c r="H69" s="921"/>
      <c r="I69" s="921"/>
      <c r="J69" s="921"/>
      <c r="K69" s="921"/>
      <c r="L69" s="921"/>
      <c r="M69" s="921"/>
      <c r="N69" s="921"/>
      <c r="O69" s="921"/>
      <c r="P69" s="922"/>
      <c r="Q69" s="923">
        <v>215</v>
      </c>
      <c r="R69" s="879"/>
      <c r="S69" s="879"/>
      <c r="T69" s="879"/>
      <c r="U69" s="879"/>
      <c r="V69" s="879">
        <v>212</v>
      </c>
      <c r="W69" s="879"/>
      <c r="X69" s="879"/>
      <c r="Y69" s="879"/>
      <c r="Z69" s="879"/>
      <c r="AA69" s="879">
        <v>3</v>
      </c>
      <c r="AB69" s="879"/>
      <c r="AC69" s="879"/>
      <c r="AD69" s="879"/>
      <c r="AE69" s="879"/>
      <c r="AF69" s="879">
        <v>3</v>
      </c>
      <c r="AG69" s="879"/>
      <c r="AH69" s="879"/>
      <c r="AI69" s="879"/>
      <c r="AJ69" s="879"/>
      <c r="AK69" s="879" t="s">
        <v>507</v>
      </c>
      <c r="AL69" s="879"/>
      <c r="AM69" s="879"/>
      <c r="AN69" s="879"/>
      <c r="AO69" s="879"/>
      <c r="AP69" s="879" t="s">
        <v>507</v>
      </c>
      <c r="AQ69" s="879"/>
      <c r="AR69" s="879"/>
      <c r="AS69" s="879"/>
      <c r="AT69" s="879"/>
      <c r="AU69" s="879" t="s">
        <v>507</v>
      </c>
      <c r="AV69" s="879"/>
      <c r="AW69" s="879"/>
      <c r="AX69" s="879"/>
      <c r="AY69" s="879"/>
      <c r="AZ69" s="924"/>
      <c r="BA69" s="924"/>
      <c r="BB69" s="924"/>
      <c r="BC69" s="924"/>
      <c r="BD69" s="925"/>
      <c r="BE69" s="267"/>
      <c r="BF69" s="267"/>
      <c r="BG69" s="267"/>
      <c r="BH69" s="267"/>
      <c r="BI69" s="267"/>
      <c r="BJ69" s="267"/>
      <c r="BK69" s="267"/>
      <c r="BL69" s="267"/>
      <c r="BM69" s="267"/>
      <c r="BN69" s="267"/>
      <c r="BO69" s="267"/>
      <c r="BP69" s="267"/>
      <c r="BQ69" s="264">
        <v>63</v>
      </c>
      <c r="BR69" s="269"/>
      <c r="BS69" s="910"/>
      <c r="BT69" s="911"/>
      <c r="BU69" s="911"/>
      <c r="BV69" s="911"/>
      <c r="BW69" s="911"/>
      <c r="BX69" s="911"/>
      <c r="BY69" s="911"/>
      <c r="BZ69" s="911"/>
      <c r="CA69" s="911"/>
      <c r="CB69" s="911"/>
      <c r="CC69" s="911"/>
      <c r="CD69" s="911"/>
      <c r="CE69" s="911"/>
      <c r="CF69" s="911"/>
      <c r="CG69" s="912"/>
      <c r="CH69" s="907"/>
      <c r="CI69" s="908"/>
      <c r="CJ69" s="908"/>
      <c r="CK69" s="908"/>
      <c r="CL69" s="909"/>
      <c r="CM69" s="907"/>
      <c r="CN69" s="908"/>
      <c r="CO69" s="908"/>
      <c r="CP69" s="908"/>
      <c r="CQ69" s="909"/>
      <c r="CR69" s="907"/>
      <c r="CS69" s="908"/>
      <c r="CT69" s="908"/>
      <c r="CU69" s="908"/>
      <c r="CV69" s="909"/>
      <c r="CW69" s="907"/>
      <c r="CX69" s="908"/>
      <c r="CY69" s="908"/>
      <c r="CZ69" s="908"/>
      <c r="DA69" s="909"/>
      <c r="DB69" s="907"/>
      <c r="DC69" s="908"/>
      <c r="DD69" s="908"/>
      <c r="DE69" s="908"/>
      <c r="DF69" s="909"/>
      <c r="DG69" s="907"/>
      <c r="DH69" s="908"/>
      <c r="DI69" s="908"/>
      <c r="DJ69" s="908"/>
      <c r="DK69" s="909"/>
      <c r="DL69" s="907"/>
      <c r="DM69" s="908"/>
      <c r="DN69" s="908"/>
      <c r="DO69" s="908"/>
      <c r="DP69" s="909"/>
      <c r="DQ69" s="907"/>
      <c r="DR69" s="908"/>
      <c r="DS69" s="908"/>
      <c r="DT69" s="908"/>
      <c r="DU69" s="909"/>
      <c r="DV69" s="904"/>
      <c r="DW69" s="905"/>
      <c r="DX69" s="905"/>
      <c r="DY69" s="905"/>
      <c r="DZ69" s="906"/>
      <c r="EA69" s="248"/>
    </row>
    <row r="70" spans="1:131" s="249" customFormat="1" ht="26.25" customHeight="1" x14ac:dyDescent="0.15">
      <c r="A70" s="263">
        <v>3</v>
      </c>
      <c r="B70" s="920" t="s">
        <v>578</v>
      </c>
      <c r="C70" s="921"/>
      <c r="D70" s="921"/>
      <c r="E70" s="921"/>
      <c r="F70" s="921"/>
      <c r="G70" s="921"/>
      <c r="H70" s="921"/>
      <c r="I70" s="921"/>
      <c r="J70" s="921"/>
      <c r="K70" s="921"/>
      <c r="L70" s="921"/>
      <c r="M70" s="921"/>
      <c r="N70" s="921"/>
      <c r="O70" s="921"/>
      <c r="P70" s="922"/>
      <c r="Q70" s="923">
        <v>340</v>
      </c>
      <c r="R70" s="879"/>
      <c r="S70" s="879"/>
      <c r="T70" s="879"/>
      <c r="U70" s="879"/>
      <c r="V70" s="879">
        <v>304</v>
      </c>
      <c r="W70" s="879"/>
      <c r="X70" s="879"/>
      <c r="Y70" s="879"/>
      <c r="Z70" s="879"/>
      <c r="AA70" s="879">
        <v>35</v>
      </c>
      <c r="AB70" s="879"/>
      <c r="AC70" s="879"/>
      <c r="AD70" s="879"/>
      <c r="AE70" s="879"/>
      <c r="AF70" s="879">
        <v>35</v>
      </c>
      <c r="AG70" s="879"/>
      <c r="AH70" s="879"/>
      <c r="AI70" s="879"/>
      <c r="AJ70" s="879"/>
      <c r="AK70" s="879" t="s">
        <v>507</v>
      </c>
      <c r="AL70" s="879"/>
      <c r="AM70" s="879"/>
      <c r="AN70" s="879"/>
      <c r="AO70" s="879"/>
      <c r="AP70" s="879" t="s">
        <v>507</v>
      </c>
      <c r="AQ70" s="879"/>
      <c r="AR70" s="879"/>
      <c r="AS70" s="879"/>
      <c r="AT70" s="879"/>
      <c r="AU70" s="879" t="s">
        <v>507</v>
      </c>
      <c r="AV70" s="879"/>
      <c r="AW70" s="879"/>
      <c r="AX70" s="879"/>
      <c r="AY70" s="879"/>
      <c r="AZ70" s="924"/>
      <c r="BA70" s="924"/>
      <c r="BB70" s="924"/>
      <c r="BC70" s="924"/>
      <c r="BD70" s="925"/>
      <c r="BE70" s="267"/>
      <c r="BF70" s="267"/>
      <c r="BG70" s="267"/>
      <c r="BH70" s="267"/>
      <c r="BI70" s="267"/>
      <c r="BJ70" s="267"/>
      <c r="BK70" s="267"/>
      <c r="BL70" s="267"/>
      <c r="BM70" s="267"/>
      <c r="BN70" s="267"/>
      <c r="BO70" s="267"/>
      <c r="BP70" s="267"/>
      <c r="BQ70" s="264">
        <v>64</v>
      </c>
      <c r="BR70" s="269"/>
      <c r="BS70" s="910"/>
      <c r="BT70" s="911"/>
      <c r="BU70" s="911"/>
      <c r="BV70" s="911"/>
      <c r="BW70" s="911"/>
      <c r="BX70" s="911"/>
      <c r="BY70" s="911"/>
      <c r="BZ70" s="911"/>
      <c r="CA70" s="911"/>
      <c r="CB70" s="911"/>
      <c r="CC70" s="911"/>
      <c r="CD70" s="911"/>
      <c r="CE70" s="911"/>
      <c r="CF70" s="911"/>
      <c r="CG70" s="912"/>
      <c r="CH70" s="907"/>
      <c r="CI70" s="908"/>
      <c r="CJ70" s="908"/>
      <c r="CK70" s="908"/>
      <c r="CL70" s="909"/>
      <c r="CM70" s="907"/>
      <c r="CN70" s="908"/>
      <c r="CO70" s="908"/>
      <c r="CP70" s="908"/>
      <c r="CQ70" s="909"/>
      <c r="CR70" s="907"/>
      <c r="CS70" s="908"/>
      <c r="CT70" s="908"/>
      <c r="CU70" s="908"/>
      <c r="CV70" s="909"/>
      <c r="CW70" s="907"/>
      <c r="CX70" s="908"/>
      <c r="CY70" s="908"/>
      <c r="CZ70" s="908"/>
      <c r="DA70" s="909"/>
      <c r="DB70" s="907"/>
      <c r="DC70" s="908"/>
      <c r="DD70" s="908"/>
      <c r="DE70" s="908"/>
      <c r="DF70" s="909"/>
      <c r="DG70" s="907"/>
      <c r="DH70" s="908"/>
      <c r="DI70" s="908"/>
      <c r="DJ70" s="908"/>
      <c r="DK70" s="909"/>
      <c r="DL70" s="907"/>
      <c r="DM70" s="908"/>
      <c r="DN70" s="908"/>
      <c r="DO70" s="908"/>
      <c r="DP70" s="909"/>
      <c r="DQ70" s="907"/>
      <c r="DR70" s="908"/>
      <c r="DS70" s="908"/>
      <c r="DT70" s="908"/>
      <c r="DU70" s="909"/>
      <c r="DV70" s="904"/>
      <c r="DW70" s="905"/>
      <c r="DX70" s="905"/>
      <c r="DY70" s="905"/>
      <c r="DZ70" s="906"/>
      <c r="EA70" s="248"/>
    </row>
    <row r="71" spans="1:131" s="249" customFormat="1" ht="26.25" customHeight="1" x14ac:dyDescent="0.15">
      <c r="A71" s="263">
        <v>4</v>
      </c>
      <c r="B71" s="920" t="s">
        <v>579</v>
      </c>
      <c r="C71" s="921"/>
      <c r="D71" s="921"/>
      <c r="E71" s="921"/>
      <c r="F71" s="921"/>
      <c r="G71" s="921"/>
      <c r="H71" s="921"/>
      <c r="I71" s="921"/>
      <c r="J71" s="921"/>
      <c r="K71" s="921"/>
      <c r="L71" s="921"/>
      <c r="M71" s="921"/>
      <c r="N71" s="921"/>
      <c r="O71" s="921"/>
      <c r="P71" s="922"/>
      <c r="Q71" s="923">
        <v>482</v>
      </c>
      <c r="R71" s="879"/>
      <c r="S71" s="879"/>
      <c r="T71" s="879"/>
      <c r="U71" s="879"/>
      <c r="V71" s="879">
        <v>411</v>
      </c>
      <c r="W71" s="879"/>
      <c r="X71" s="879"/>
      <c r="Y71" s="879"/>
      <c r="Z71" s="879"/>
      <c r="AA71" s="879">
        <v>71</v>
      </c>
      <c r="AB71" s="879"/>
      <c r="AC71" s="879"/>
      <c r="AD71" s="879"/>
      <c r="AE71" s="879"/>
      <c r="AF71" s="879">
        <v>71</v>
      </c>
      <c r="AG71" s="879"/>
      <c r="AH71" s="879"/>
      <c r="AI71" s="879"/>
      <c r="AJ71" s="879"/>
      <c r="AK71" s="879" t="s">
        <v>507</v>
      </c>
      <c r="AL71" s="879"/>
      <c r="AM71" s="879"/>
      <c r="AN71" s="879"/>
      <c r="AO71" s="879"/>
      <c r="AP71" s="879" t="s">
        <v>507</v>
      </c>
      <c r="AQ71" s="879"/>
      <c r="AR71" s="879"/>
      <c r="AS71" s="879"/>
      <c r="AT71" s="879"/>
      <c r="AU71" s="879" t="s">
        <v>507</v>
      </c>
      <c r="AV71" s="879"/>
      <c r="AW71" s="879"/>
      <c r="AX71" s="879"/>
      <c r="AY71" s="879"/>
      <c r="AZ71" s="924"/>
      <c r="BA71" s="924"/>
      <c r="BB71" s="924"/>
      <c r="BC71" s="924"/>
      <c r="BD71" s="925"/>
      <c r="BE71" s="267"/>
      <c r="BF71" s="267"/>
      <c r="BG71" s="267"/>
      <c r="BH71" s="267"/>
      <c r="BI71" s="267"/>
      <c r="BJ71" s="267"/>
      <c r="BK71" s="267"/>
      <c r="BL71" s="267"/>
      <c r="BM71" s="267"/>
      <c r="BN71" s="267"/>
      <c r="BO71" s="267"/>
      <c r="BP71" s="267"/>
      <c r="BQ71" s="264">
        <v>65</v>
      </c>
      <c r="BR71" s="269"/>
      <c r="BS71" s="910"/>
      <c r="BT71" s="911"/>
      <c r="BU71" s="911"/>
      <c r="BV71" s="911"/>
      <c r="BW71" s="911"/>
      <c r="BX71" s="911"/>
      <c r="BY71" s="911"/>
      <c r="BZ71" s="911"/>
      <c r="CA71" s="911"/>
      <c r="CB71" s="911"/>
      <c r="CC71" s="911"/>
      <c r="CD71" s="911"/>
      <c r="CE71" s="911"/>
      <c r="CF71" s="911"/>
      <c r="CG71" s="912"/>
      <c r="CH71" s="907"/>
      <c r="CI71" s="908"/>
      <c r="CJ71" s="908"/>
      <c r="CK71" s="908"/>
      <c r="CL71" s="909"/>
      <c r="CM71" s="907"/>
      <c r="CN71" s="908"/>
      <c r="CO71" s="908"/>
      <c r="CP71" s="908"/>
      <c r="CQ71" s="909"/>
      <c r="CR71" s="907"/>
      <c r="CS71" s="908"/>
      <c r="CT71" s="908"/>
      <c r="CU71" s="908"/>
      <c r="CV71" s="909"/>
      <c r="CW71" s="907"/>
      <c r="CX71" s="908"/>
      <c r="CY71" s="908"/>
      <c r="CZ71" s="908"/>
      <c r="DA71" s="909"/>
      <c r="DB71" s="907"/>
      <c r="DC71" s="908"/>
      <c r="DD71" s="908"/>
      <c r="DE71" s="908"/>
      <c r="DF71" s="909"/>
      <c r="DG71" s="907"/>
      <c r="DH71" s="908"/>
      <c r="DI71" s="908"/>
      <c r="DJ71" s="908"/>
      <c r="DK71" s="909"/>
      <c r="DL71" s="907"/>
      <c r="DM71" s="908"/>
      <c r="DN71" s="908"/>
      <c r="DO71" s="908"/>
      <c r="DP71" s="909"/>
      <c r="DQ71" s="907"/>
      <c r="DR71" s="908"/>
      <c r="DS71" s="908"/>
      <c r="DT71" s="908"/>
      <c r="DU71" s="909"/>
      <c r="DV71" s="904"/>
      <c r="DW71" s="905"/>
      <c r="DX71" s="905"/>
      <c r="DY71" s="905"/>
      <c r="DZ71" s="906"/>
      <c r="EA71" s="248"/>
    </row>
    <row r="72" spans="1:131" s="249" customFormat="1" ht="26.25" customHeight="1" x14ac:dyDescent="0.15">
      <c r="A72" s="263">
        <v>5</v>
      </c>
      <c r="B72" s="920" t="s">
        <v>580</v>
      </c>
      <c r="C72" s="921"/>
      <c r="D72" s="921"/>
      <c r="E72" s="921"/>
      <c r="F72" s="921"/>
      <c r="G72" s="921"/>
      <c r="H72" s="921"/>
      <c r="I72" s="921"/>
      <c r="J72" s="921"/>
      <c r="K72" s="921"/>
      <c r="L72" s="921"/>
      <c r="M72" s="921"/>
      <c r="N72" s="921"/>
      <c r="O72" s="921"/>
      <c r="P72" s="922"/>
      <c r="Q72" s="923">
        <v>1924</v>
      </c>
      <c r="R72" s="879"/>
      <c r="S72" s="879"/>
      <c r="T72" s="879"/>
      <c r="U72" s="879"/>
      <c r="V72" s="879">
        <v>1901</v>
      </c>
      <c r="W72" s="879"/>
      <c r="X72" s="879"/>
      <c r="Y72" s="879"/>
      <c r="Z72" s="879"/>
      <c r="AA72" s="879">
        <v>24</v>
      </c>
      <c r="AB72" s="879"/>
      <c r="AC72" s="879"/>
      <c r="AD72" s="879"/>
      <c r="AE72" s="879"/>
      <c r="AF72" s="879">
        <v>24</v>
      </c>
      <c r="AG72" s="879"/>
      <c r="AH72" s="879"/>
      <c r="AI72" s="879"/>
      <c r="AJ72" s="879"/>
      <c r="AK72" s="879" t="s">
        <v>507</v>
      </c>
      <c r="AL72" s="879"/>
      <c r="AM72" s="879"/>
      <c r="AN72" s="879"/>
      <c r="AO72" s="879"/>
      <c r="AP72" s="879">
        <v>341</v>
      </c>
      <c r="AQ72" s="879"/>
      <c r="AR72" s="879"/>
      <c r="AS72" s="879"/>
      <c r="AT72" s="879"/>
      <c r="AU72" s="879">
        <v>221</v>
      </c>
      <c r="AV72" s="879"/>
      <c r="AW72" s="879"/>
      <c r="AX72" s="879"/>
      <c r="AY72" s="879"/>
      <c r="AZ72" s="924"/>
      <c r="BA72" s="924"/>
      <c r="BB72" s="924"/>
      <c r="BC72" s="924"/>
      <c r="BD72" s="925"/>
      <c r="BE72" s="267"/>
      <c r="BF72" s="267"/>
      <c r="BG72" s="267"/>
      <c r="BH72" s="267"/>
      <c r="BI72" s="267"/>
      <c r="BJ72" s="267"/>
      <c r="BK72" s="267"/>
      <c r="BL72" s="267"/>
      <c r="BM72" s="267"/>
      <c r="BN72" s="267"/>
      <c r="BO72" s="267"/>
      <c r="BP72" s="267"/>
      <c r="BQ72" s="264">
        <v>66</v>
      </c>
      <c r="BR72" s="269"/>
      <c r="BS72" s="910"/>
      <c r="BT72" s="911"/>
      <c r="BU72" s="911"/>
      <c r="BV72" s="911"/>
      <c r="BW72" s="911"/>
      <c r="BX72" s="911"/>
      <c r="BY72" s="911"/>
      <c r="BZ72" s="911"/>
      <c r="CA72" s="911"/>
      <c r="CB72" s="911"/>
      <c r="CC72" s="911"/>
      <c r="CD72" s="911"/>
      <c r="CE72" s="911"/>
      <c r="CF72" s="911"/>
      <c r="CG72" s="912"/>
      <c r="CH72" s="907"/>
      <c r="CI72" s="908"/>
      <c r="CJ72" s="908"/>
      <c r="CK72" s="908"/>
      <c r="CL72" s="909"/>
      <c r="CM72" s="907"/>
      <c r="CN72" s="908"/>
      <c r="CO72" s="908"/>
      <c r="CP72" s="908"/>
      <c r="CQ72" s="909"/>
      <c r="CR72" s="907"/>
      <c r="CS72" s="908"/>
      <c r="CT72" s="908"/>
      <c r="CU72" s="908"/>
      <c r="CV72" s="909"/>
      <c r="CW72" s="907"/>
      <c r="CX72" s="908"/>
      <c r="CY72" s="908"/>
      <c r="CZ72" s="908"/>
      <c r="DA72" s="909"/>
      <c r="DB72" s="907"/>
      <c r="DC72" s="908"/>
      <c r="DD72" s="908"/>
      <c r="DE72" s="908"/>
      <c r="DF72" s="909"/>
      <c r="DG72" s="907"/>
      <c r="DH72" s="908"/>
      <c r="DI72" s="908"/>
      <c r="DJ72" s="908"/>
      <c r="DK72" s="909"/>
      <c r="DL72" s="907"/>
      <c r="DM72" s="908"/>
      <c r="DN72" s="908"/>
      <c r="DO72" s="908"/>
      <c r="DP72" s="909"/>
      <c r="DQ72" s="907"/>
      <c r="DR72" s="908"/>
      <c r="DS72" s="908"/>
      <c r="DT72" s="908"/>
      <c r="DU72" s="909"/>
      <c r="DV72" s="904"/>
      <c r="DW72" s="905"/>
      <c r="DX72" s="905"/>
      <c r="DY72" s="905"/>
      <c r="DZ72" s="906"/>
      <c r="EA72" s="248"/>
    </row>
    <row r="73" spans="1:131" s="249" customFormat="1" ht="26.25" customHeight="1" x14ac:dyDescent="0.15">
      <c r="A73" s="263">
        <v>6</v>
      </c>
      <c r="B73" s="920" t="s">
        <v>581</v>
      </c>
      <c r="C73" s="921"/>
      <c r="D73" s="921"/>
      <c r="E73" s="921"/>
      <c r="F73" s="921"/>
      <c r="G73" s="921"/>
      <c r="H73" s="921"/>
      <c r="I73" s="921"/>
      <c r="J73" s="921"/>
      <c r="K73" s="921"/>
      <c r="L73" s="921"/>
      <c r="M73" s="921"/>
      <c r="N73" s="921"/>
      <c r="O73" s="921"/>
      <c r="P73" s="922"/>
      <c r="Q73" s="923">
        <v>198</v>
      </c>
      <c r="R73" s="879"/>
      <c r="S73" s="879"/>
      <c r="T73" s="879"/>
      <c r="U73" s="879"/>
      <c r="V73" s="879">
        <v>183</v>
      </c>
      <c r="W73" s="879"/>
      <c r="X73" s="879"/>
      <c r="Y73" s="879"/>
      <c r="Z73" s="879"/>
      <c r="AA73" s="879">
        <v>15</v>
      </c>
      <c r="AB73" s="879"/>
      <c r="AC73" s="879"/>
      <c r="AD73" s="879"/>
      <c r="AE73" s="879"/>
      <c r="AF73" s="879">
        <v>15</v>
      </c>
      <c r="AG73" s="879"/>
      <c r="AH73" s="879"/>
      <c r="AI73" s="879"/>
      <c r="AJ73" s="879"/>
      <c r="AK73" s="879" t="s">
        <v>585</v>
      </c>
      <c r="AL73" s="879"/>
      <c r="AM73" s="879"/>
      <c r="AN73" s="879"/>
      <c r="AO73" s="879"/>
      <c r="AP73" s="879" t="s">
        <v>585</v>
      </c>
      <c r="AQ73" s="879"/>
      <c r="AR73" s="879"/>
      <c r="AS73" s="879"/>
      <c r="AT73" s="879"/>
      <c r="AU73" s="879" t="s">
        <v>585</v>
      </c>
      <c r="AV73" s="879"/>
      <c r="AW73" s="879"/>
      <c r="AX73" s="879"/>
      <c r="AY73" s="879"/>
      <c r="AZ73" s="924"/>
      <c r="BA73" s="924"/>
      <c r="BB73" s="924"/>
      <c r="BC73" s="924"/>
      <c r="BD73" s="925"/>
      <c r="BE73" s="267"/>
      <c r="BF73" s="267"/>
      <c r="BG73" s="267"/>
      <c r="BH73" s="267"/>
      <c r="BI73" s="267"/>
      <c r="BJ73" s="267"/>
      <c r="BK73" s="267"/>
      <c r="BL73" s="267"/>
      <c r="BM73" s="267"/>
      <c r="BN73" s="267"/>
      <c r="BO73" s="267"/>
      <c r="BP73" s="267"/>
      <c r="BQ73" s="264">
        <v>67</v>
      </c>
      <c r="BR73" s="269"/>
      <c r="BS73" s="910"/>
      <c r="BT73" s="911"/>
      <c r="BU73" s="911"/>
      <c r="BV73" s="911"/>
      <c r="BW73" s="911"/>
      <c r="BX73" s="911"/>
      <c r="BY73" s="911"/>
      <c r="BZ73" s="911"/>
      <c r="CA73" s="911"/>
      <c r="CB73" s="911"/>
      <c r="CC73" s="911"/>
      <c r="CD73" s="911"/>
      <c r="CE73" s="911"/>
      <c r="CF73" s="911"/>
      <c r="CG73" s="912"/>
      <c r="CH73" s="907"/>
      <c r="CI73" s="908"/>
      <c r="CJ73" s="908"/>
      <c r="CK73" s="908"/>
      <c r="CL73" s="909"/>
      <c r="CM73" s="907"/>
      <c r="CN73" s="908"/>
      <c r="CO73" s="908"/>
      <c r="CP73" s="908"/>
      <c r="CQ73" s="909"/>
      <c r="CR73" s="907"/>
      <c r="CS73" s="908"/>
      <c r="CT73" s="908"/>
      <c r="CU73" s="908"/>
      <c r="CV73" s="909"/>
      <c r="CW73" s="907"/>
      <c r="CX73" s="908"/>
      <c r="CY73" s="908"/>
      <c r="CZ73" s="908"/>
      <c r="DA73" s="909"/>
      <c r="DB73" s="907"/>
      <c r="DC73" s="908"/>
      <c r="DD73" s="908"/>
      <c r="DE73" s="908"/>
      <c r="DF73" s="909"/>
      <c r="DG73" s="907"/>
      <c r="DH73" s="908"/>
      <c r="DI73" s="908"/>
      <c r="DJ73" s="908"/>
      <c r="DK73" s="909"/>
      <c r="DL73" s="907"/>
      <c r="DM73" s="908"/>
      <c r="DN73" s="908"/>
      <c r="DO73" s="908"/>
      <c r="DP73" s="909"/>
      <c r="DQ73" s="907"/>
      <c r="DR73" s="908"/>
      <c r="DS73" s="908"/>
      <c r="DT73" s="908"/>
      <c r="DU73" s="909"/>
      <c r="DV73" s="904"/>
      <c r="DW73" s="905"/>
      <c r="DX73" s="905"/>
      <c r="DY73" s="905"/>
      <c r="DZ73" s="906"/>
      <c r="EA73" s="248"/>
    </row>
    <row r="74" spans="1:131" s="249" customFormat="1" ht="26.25" customHeight="1" x14ac:dyDescent="0.15">
      <c r="A74" s="263">
        <v>7</v>
      </c>
      <c r="B74" s="920" t="s">
        <v>582</v>
      </c>
      <c r="C74" s="921"/>
      <c r="D74" s="921"/>
      <c r="E74" s="921"/>
      <c r="F74" s="921"/>
      <c r="G74" s="921"/>
      <c r="H74" s="921"/>
      <c r="I74" s="921"/>
      <c r="J74" s="921"/>
      <c r="K74" s="921"/>
      <c r="L74" s="921"/>
      <c r="M74" s="921"/>
      <c r="N74" s="921"/>
      <c r="O74" s="921"/>
      <c r="P74" s="922"/>
      <c r="Q74" s="923">
        <v>1227276</v>
      </c>
      <c r="R74" s="879"/>
      <c r="S74" s="879"/>
      <c r="T74" s="879"/>
      <c r="U74" s="879"/>
      <c r="V74" s="879">
        <v>1165356</v>
      </c>
      <c r="W74" s="879"/>
      <c r="X74" s="879"/>
      <c r="Y74" s="879"/>
      <c r="Z74" s="879"/>
      <c r="AA74" s="879">
        <v>61920</v>
      </c>
      <c r="AB74" s="879"/>
      <c r="AC74" s="879"/>
      <c r="AD74" s="879"/>
      <c r="AE74" s="879"/>
      <c r="AF74" s="879">
        <v>61920</v>
      </c>
      <c r="AG74" s="879"/>
      <c r="AH74" s="879"/>
      <c r="AI74" s="879"/>
      <c r="AJ74" s="879"/>
      <c r="AK74" s="879">
        <v>8500</v>
      </c>
      <c r="AL74" s="879"/>
      <c r="AM74" s="879"/>
      <c r="AN74" s="879"/>
      <c r="AO74" s="879"/>
      <c r="AP74" s="879" t="s">
        <v>585</v>
      </c>
      <c r="AQ74" s="879"/>
      <c r="AR74" s="879"/>
      <c r="AS74" s="879"/>
      <c r="AT74" s="879"/>
      <c r="AU74" s="879" t="s">
        <v>585</v>
      </c>
      <c r="AV74" s="879"/>
      <c r="AW74" s="879"/>
      <c r="AX74" s="879"/>
      <c r="AY74" s="879"/>
      <c r="AZ74" s="924"/>
      <c r="BA74" s="924"/>
      <c r="BB74" s="924"/>
      <c r="BC74" s="924"/>
      <c r="BD74" s="925"/>
      <c r="BE74" s="267"/>
      <c r="BF74" s="267"/>
      <c r="BG74" s="267"/>
      <c r="BH74" s="267"/>
      <c r="BI74" s="267"/>
      <c r="BJ74" s="267"/>
      <c r="BK74" s="267"/>
      <c r="BL74" s="267"/>
      <c r="BM74" s="267"/>
      <c r="BN74" s="267"/>
      <c r="BO74" s="267"/>
      <c r="BP74" s="267"/>
      <c r="BQ74" s="264">
        <v>68</v>
      </c>
      <c r="BR74" s="269"/>
      <c r="BS74" s="910"/>
      <c r="BT74" s="911"/>
      <c r="BU74" s="911"/>
      <c r="BV74" s="911"/>
      <c r="BW74" s="911"/>
      <c r="BX74" s="911"/>
      <c r="BY74" s="911"/>
      <c r="BZ74" s="911"/>
      <c r="CA74" s="911"/>
      <c r="CB74" s="911"/>
      <c r="CC74" s="911"/>
      <c r="CD74" s="911"/>
      <c r="CE74" s="911"/>
      <c r="CF74" s="911"/>
      <c r="CG74" s="912"/>
      <c r="CH74" s="907"/>
      <c r="CI74" s="908"/>
      <c r="CJ74" s="908"/>
      <c r="CK74" s="908"/>
      <c r="CL74" s="909"/>
      <c r="CM74" s="907"/>
      <c r="CN74" s="908"/>
      <c r="CO74" s="908"/>
      <c r="CP74" s="908"/>
      <c r="CQ74" s="909"/>
      <c r="CR74" s="907"/>
      <c r="CS74" s="908"/>
      <c r="CT74" s="908"/>
      <c r="CU74" s="908"/>
      <c r="CV74" s="909"/>
      <c r="CW74" s="907"/>
      <c r="CX74" s="908"/>
      <c r="CY74" s="908"/>
      <c r="CZ74" s="908"/>
      <c r="DA74" s="909"/>
      <c r="DB74" s="907"/>
      <c r="DC74" s="908"/>
      <c r="DD74" s="908"/>
      <c r="DE74" s="908"/>
      <c r="DF74" s="909"/>
      <c r="DG74" s="907"/>
      <c r="DH74" s="908"/>
      <c r="DI74" s="908"/>
      <c r="DJ74" s="908"/>
      <c r="DK74" s="909"/>
      <c r="DL74" s="907"/>
      <c r="DM74" s="908"/>
      <c r="DN74" s="908"/>
      <c r="DO74" s="908"/>
      <c r="DP74" s="909"/>
      <c r="DQ74" s="907"/>
      <c r="DR74" s="908"/>
      <c r="DS74" s="908"/>
      <c r="DT74" s="908"/>
      <c r="DU74" s="909"/>
      <c r="DV74" s="904"/>
      <c r="DW74" s="905"/>
      <c r="DX74" s="905"/>
      <c r="DY74" s="905"/>
      <c r="DZ74" s="906"/>
      <c r="EA74" s="248"/>
    </row>
    <row r="75" spans="1:131" s="249" customFormat="1" ht="26.25" customHeight="1" x14ac:dyDescent="0.15">
      <c r="A75" s="263">
        <v>8</v>
      </c>
      <c r="B75" s="920" t="s">
        <v>583</v>
      </c>
      <c r="C75" s="921"/>
      <c r="D75" s="921"/>
      <c r="E75" s="921"/>
      <c r="F75" s="921"/>
      <c r="G75" s="921"/>
      <c r="H75" s="921"/>
      <c r="I75" s="921"/>
      <c r="J75" s="921"/>
      <c r="K75" s="921"/>
      <c r="L75" s="921"/>
      <c r="M75" s="921"/>
      <c r="N75" s="921"/>
      <c r="O75" s="921"/>
      <c r="P75" s="922"/>
      <c r="Q75" s="926">
        <v>39537</v>
      </c>
      <c r="R75" s="927"/>
      <c r="S75" s="927"/>
      <c r="T75" s="927"/>
      <c r="U75" s="878"/>
      <c r="V75" s="928">
        <v>35602</v>
      </c>
      <c r="W75" s="927"/>
      <c r="X75" s="927"/>
      <c r="Y75" s="927"/>
      <c r="Z75" s="878"/>
      <c r="AA75" s="928">
        <v>3935</v>
      </c>
      <c r="AB75" s="927"/>
      <c r="AC75" s="927"/>
      <c r="AD75" s="927"/>
      <c r="AE75" s="878"/>
      <c r="AF75" s="928">
        <v>20048</v>
      </c>
      <c r="AG75" s="927"/>
      <c r="AH75" s="927"/>
      <c r="AI75" s="927"/>
      <c r="AJ75" s="878"/>
      <c r="AK75" s="928" t="s">
        <v>585</v>
      </c>
      <c r="AL75" s="927"/>
      <c r="AM75" s="927"/>
      <c r="AN75" s="927"/>
      <c r="AO75" s="878"/>
      <c r="AP75" s="928">
        <v>111649</v>
      </c>
      <c r="AQ75" s="927"/>
      <c r="AR75" s="927"/>
      <c r="AS75" s="927"/>
      <c r="AT75" s="878"/>
      <c r="AU75" s="928" t="s">
        <v>585</v>
      </c>
      <c r="AV75" s="927"/>
      <c r="AW75" s="927"/>
      <c r="AX75" s="927"/>
      <c r="AY75" s="878"/>
      <c r="AZ75" s="924"/>
      <c r="BA75" s="924"/>
      <c r="BB75" s="924"/>
      <c r="BC75" s="924"/>
      <c r="BD75" s="925"/>
      <c r="BE75" s="267"/>
      <c r="BF75" s="267"/>
      <c r="BG75" s="267"/>
      <c r="BH75" s="267"/>
      <c r="BI75" s="267"/>
      <c r="BJ75" s="267"/>
      <c r="BK75" s="267"/>
      <c r="BL75" s="267"/>
      <c r="BM75" s="267"/>
      <c r="BN75" s="267"/>
      <c r="BO75" s="267"/>
      <c r="BP75" s="267"/>
      <c r="BQ75" s="264">
        <v>69</v>
      </c>
      <c r="BR75" s="269"/>
      <c r="BS75" s="910"/>
      <c r="BT75" s="911"/>
      <c r="BU75" s="911"/>
      <c r="BV75" s="911"/>
      <c r="BW75" s="911"/>
      <c r="BX75" s="911"/>
      <c r="BY75" s="911"/>
      <c r="BZ75" s="911"/>
      <c r="CA75" s="911"/>
      <c r="CB75" s="911"/>
      <c r="CC75" s="911"/>
      <c r="CD75" s="911"/>
      <c r="CE75" s="911"/>
      <c r="CF75" s="911"/>
      <c r="CG75" s="912"/>
      <c r="CH75" s="907"/>
      <c r="CI75" s="908"/>
      <c r="CJ75" s="908"/>
      <c r="CK75" s="908"/>
      <c r="CL75" s="909"/>
      <c r="CM75" s="907"/>
      <c r="CN75" s="908"/>
      <c r="CO75" s="908"/>
      <c r="CP75" s="908"/>
      <c r="CQ75" s="909"/>
      <c r="CR75" s="907"/>
      <c r="CS75" s="908"/>
      <c r="CT75" s="908"/>
      <c r="CU75" s="908"/>
      <c r="CV75" s="909"/>
      <c r="CW75" s="907"/>
      <c r="CX75" s="908"/>
      <c r="CY75" s="908"/>
      <c r="CZ75" s="908"/>
      <c r="DA75" s="909"/>
      <c r="DB75" s="907"/>
      <c r="DC75" s="908"/>
      <c r="DD75" s="908"/>
      <c r="DE75" s="908"/>
      <c r="DF75" s="909"/>
      <c r="DG75" s="907"/>
      <c r="DH75" s="908"/>
      <c r="DI75" s="908"/>
      <c r="DJ75" s="908"/>
      <c r="DK75" s="909"/>
      <c r="DL75" s="907"/>
      <c r="DM75" s="908"/>
      <c r="DN75" s="908"/>
      <c r="DO75" s="908"/>
      <c r="DP75" s="909"/>
      <c r="DQ75" s="907"/>
      <c r="DR75" s="908"/>
      <c r="DS75" s="908"/>
      <c r="DT75" s="908"/>
      <c r="DU75" s="909"/>
      <c r="DV75" s="904"/>
      <c r="DW75" s="905"/>
      <c r="DX75" s="905"/>
      <c r="DY75" s="905"/>
      <c r="DZ75" s="906"/>
      <c r="EA75" s="248"/>
    </row>
    <row r="76" spans="1:131" s="249" customFormat="1" ht="26.25" customHeight="1" x14ac:dyDescent="0.15">
      <c r="A76" s="263">
        <v>9</v>
      </c>
      <c r="B76" s="920" t="s">
        <v>584</v>
      </c>
      <c r="C76" s="921"/>
      <c r="D76" s="921"/>
      <c r="E76" s="921"/>
      <c r="F76" s="921"/>
      <c r="G76" s="921"/>
      <c r="H76" s="921"/>
      <c r="I76" s="921"/>
      <c r="J76" s="921"/>
      <c r="K76" s="921"/>
      <c r="L76" s="921"/>
      <c r="M76" s="921"/>
      <c r="N76" s="921"/>
      <c r="O76" s="921"/>
      <c r="P76" s="922"/>
      <c r="Q76" s="926">
        <v>7557</v>
      </c>
      <c r="R76" s="927"/>
      <c r="S76" s="927"/>
      <c r="T76" s="927"/>
      <c r="U76" s="878"/>
      <c r="V76" s="928">
        <v>5709</v>
      </c>
      <c r="W76" s="927"/>
      <c r="X76" s="927"/>
      <c r="Y76" s="927"/>
      <c r="Z76" s="878"/>
      <c r="AA76" s="928">
        <v>1849</v>
      </c>
      <c r="AB76" s="927"/>
      <c r="AC76" s="927"/>
      <c r="AD76" s="927"/>
      <c r="AE76" s="878"/>
      <c r="AF76" s="928">
        <v>17220</v>
      </c>
      <c r="AG76" s="927"/>
      <c r="AH76" s="927"/>
      <c r="AI76" s="927"/>
      <c r="AJ76" s="878"/>
      <c r="AK76" s="928" t="s">
        <v>585</v>
      </c>
      <c r="AL76" s="927"/>
      <c r="AM76" s="927"/>
      <c r="AN76" s="927"/>
      <c r="AO76" s="878"/>
      <c r="AP76" s="928">
        <v>16930</v>
      </c>
      <c r="AQ76" s="927"/>
      <c r="AR76" s="927"/>
      <c r="AS76" s="927"/>
      <c r="AT76" s="878"/>
      <c r="AU76" s="928" t="s">
        <v>585</v>
      </c>
      <c r="AV76" s="927"/>
      <c r="AW76" s="927"/>
      <c r="AX76" s="927"/>
      <c r="AY76" s="878"/>
      <c r="AZ76" s="924"/>
      <c r="BA76" s="924"/>
      <c r="BB76" s="924"/>
      <c r="BC76" s="924"/>
      <c r="BD76" s="925"/>
      <c r="BE76" s="267"/>
      <c r="BF76" s="267"/>
      <c r="BG76" s="267"/>
      <c r="BH76" s="267"/>
      <c r="BI76" s="267"/>
      <c r="BJ76" s="267"/>
      <c r="BK76" s="267"/>
      <c r="BL76" s="267"/>
      <c r="BM76" s="267"/>
      <c r="BN76" s="267"/>
      <c r="BO76" s="267"/>
      <c r="BP76" s="267"/>
      <c r="BQ76" s="264">
        <v>70</v>
      </c>
      <c r="BR76" s="269"/>
      <c r="BS76" s="910"/>
      <c r="BT76" s="911"/>
      <c r="BU76" s="911"/>
      <c r="BV76" s="911"/>
      <c r="BW76" s="911"/>
      <c r="BX76" s="911"/>
      <c r="BY76" s="911"/>
      <c r="BZ76" s="911"/>
      <c r="CA76" s="911"/>
      <c r="CB76" s="911"/>
      <c r="CC76" s="911"/>
      <c r="CD76" s="911"/>
      <c r="CE76" s="911"/>
      <c r="CF76" s="911"/>
      <c r="CG76" s="912"/>
      <c r="CH76" s="907"/>
      <c r="CI76" s="908"/>
      <c r="CJ76" s="908"/>
      <c r="CK76" s="908"/>
      <c r="CL76" s="909"/>
      <c r="CM76" s="907"/>
      <c r="CN76" s="908"/>
      <c r="CO76" s="908"/>
      <c r="CP76" s="908"/>
      <c r="CQ76" s="909"/>
      <c r="CR76" s="907"/>
      <c r="CS76" s="908"/>
      <c r="CT76" s="908"/>
      <c r="CU76" s="908"/>
      <c r="CV76" s="909"/>
      <c r="CW76" s="907"/>
      <c r="CX76" s="908"/>
      <c r="CY76" s="908"/>
      <c r="CZ76" s="908"/>
      <c r="DA76" s="909"/>
      <c r="DB76" s="907"/>
      <c r="DC76" s="908"/>
      <c r="DD76" s="908"/>
      <c r="DE76" s="908"/>
      <c r="DF76" s="909"/>
      <c r="DG76" s="907"/>
      <c r="DH76" s="908"/>
      <c r="DI76" s="908"/>
      <c r="DJ76" s="908"/>
      <c r="DK76" s="909"/>
      <c r="DL76" s="907"/>
      <c r="DM76" s="908"/>
      <c r="DN76" s="908"/>
      <c r="DO76" s="908"/>
      <c r="DP76" s="909"/>
      <c r="DQ76" s="907"/>
      <c r="DR76" s="908"/>
      <c r="DS76" s="908"/>
      <c r="DT76" s="908"/>
      <c r="DU76" s="909"/>
      <c r="DV76" s="904"/>
      <c r="DW76" s="905"/>
      <c r="DX76" s="905"/>
      <c r="DY76" s="905"/>
      <c r="DZ76" s="906"/>
      <c r="EA76" s="248"/>
    </row>
    <row r="77" spans="1:131" s="249" customFormat="1" ht="26.25" customHeight="1" x14ac:dyDescent="0.15">
      <c r="A77" s="263">
        <v>10</v>
      </c>
      <c r="B77" s="920"/>
      <c r="C77" s="921"/>
      <c r="D77" s="921"/>
      <c r="E77" s="921"/>
      <c r="F77" s="921"/>
      <c r="G77" s="921"/>
      <c r="H77" s="921"/>
      <c r="I77" s="921"/>
      <c r="J77" s="921"/>
      <c r="K77" s="921"/>
      <c r="L77" s="921"/>
      <c r="M77" s="921"/>
      <c r="N77" s="921"/>
      <c r="O77" s="921"/>
      <c r="P77" s="922"/>
      <c r="Q77" s="926"/>
      <c r="R77" s="927"/>
      <c r="S77" s="927"/>
      <c r="T77" s="927"/>
      <c r="U77" s="878"/>
      <c r="V77" s="928"/>
      <c r="W77" s="927"/>
      <c r="X77" s="927"/>
      <c r="Y77" s="927"/>
      <c r="Z77" s="878"/>
      <c r="AA77" s="928"/>
      <c r="AB77" s="927"/>
      <c r="AC77" s="927"/>
      <c r="AD77" s="927"/>
      <c r="AE77" s="878"/>
      <c r="AF77" s="928"/>
      <c r="AG77" s="927"/>
      <c r="AH77" s="927"/>
      <c r="AI77" s="927"/>
      <c r="AJ77" s="878"/>
      <c r="AK77" s="928"/>
      <c r="AL77" s="927"/>
      <c r="AM77" s="927"/>
      <c r="AN77" s="927"/>
      <c r="AO77" s="878"/>
      <c r="AP77" s="928"/>
      <c r="AQ77" s="927"/>
      <c r="AR77" s="927"/>
      <c r="AS77" s="927"/>
      <c r="AT77" s="878"/>
      <c r="AU77" s="928"/>
      <c r="AV77" s="927"/>
      <c r="AW77" s="927"/>
      <c r="AX77" s="927"/>
      <c r="AY77" s="878"/>
      <c r="AZ77" s="924"/>
      <c r="BA77" s="924"/>
      <c r="BB77" s="924"/>
      <c r="BC77" s="924"/>
      <c r="BD77" s="925"/>
      <c r="BE77" s="267"/>
      <c r="BF77" s="267"/>
      <c r="BG77" s="267"/>
      <c r="BH77" s="267"/>
      <c r="BI77" s="267"/>
      <c r="BJ77" s="267"/>
      <c r="BK77" s="267"/>
      <c r="BL77" s="267"/>
      <c r="BM77" s="267"/>
      <c r="BN77" s="267"/>
      <c r="BO77" s="267"/>
      <c r="BP77" s="267"/>
      <c r="BQ77" s="264">
        <v>71</v>
      </c>
      <c r="BR77" s="269"/>
      <c r="BS77" s="910"/>
      <c r="BT77" s="911"/>
      <c r="BU77" s="911"/>
      <c r="BV77" s="911"/>
      <c r="BW77" s="911"/>
      <c r="BX77" s="911"/>
      <c r="BY77" s="911"/>
      <c r="BZ77" s="911"/>
      <c r="CA77" s="911"/>
      <c r="CB77" s="911"/>
      <c r="CC77" s="911"/>
      <c r="CD77" s="911"/>
      <c r="CE77" s="911"/>
      <c r="CF77" s="911"/>
      <c r="CG77" s="912"/>
      <c r="CH77" s="907"/>
      <c r="CI77" s="908"/>
      <c r="CJ77" s="908"/>
      <c r="CK77" s="908"/>
      <c r="CL77" s="909"/>
      <c r="CM77" s="907"/>
      <c r="CN77" s="908"/>
      <c r="CO77" s="908"/>
      <c r="CP77" s="908"/>
      <c r="CQ77" s="909"/>
      <c r="CR77" s="907"/>
      <c r="CS77" s="908"/>
      <c r="CT77" s="908"/>
      <c r="CU77" s="908"/>
      <c r="CV77" s="909"/>
      <c r="CW77" s="907"/>
      <c r="CX77" s="908"/>
      <c r="CY77" s="908"/>
      <c r="CZ77" s="908"/>
      <c r="DA77" s="909"/>
      <c r="DB77" s="907"/>
      <c r="DC77" s="908"/>
      <c r="DD77" s="908"/>
      <c r="DE77" s="908"/>
      <c r="DF77" s="909"/>
      <c r="DG77" s="907"/>
      <c r="DH77" s="908"/>
      <c r="DI77" s="908"/>
      <c r="DJ77" s="908"/>
      <c r="DK77" s="909"/>
      <c r="DL77" s="907"/>
      <c r="DM77" s="908"/>
      <c r="DN77" s="908"/>
      <c r="DO77" s="908"/>
      <c r="DP77" s="909"/>
      <c r="DQ77" s="907"/>
      <c r="DR77" s="908"/>
      <c r="DS77" s="908"/>
      <c r="DT77" s="908"/>
      <c r="DU77" s="909"/>
      <c r="DV77" s="904"/>
      <c r="DW77" s="905"/>
      <c r="DX77" s="905"/>
      <c r="DY77" s="905"/>
      <c r="DZ77" s="906"/>
      <c r="EA77" s="248"/>
    </row>
    <row r="78" spans="1:131" s="249" customFormat="1" ht="26.25" customHeight="1" x14ac:dyDescent="0.15">
      <c r="A78" s="263">
        <v>11</v>
      </c>
      <c r="B78" s="920"/>
      <c r="C78" s="921"/>
      <c r="D78" s="921"/>
      <c r="E78" s="921"/>
      <c r="F78" s="921"/>
      <c r="G78" s="921"/>
      <c r="H78" s="921"/>
      <c r="I78" s="921"/>
      <c r="J78" s="921"/>
      <c r="K78" s="921"/>
      <c r="L78" s="921"/>
      <c r="M78" s="921"/>
      <c r="N78" s="921"/>
      <c r="O78" s="921"/>
      <c r="P78" s="922"/>
      <c r="Q78" s="923"/>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4"/>
      <c r="BA78" s="924"/>
      <c r="BB78" s="924"/>
      <c r="BC78" s="924"/>
      <c r="BD78" s="925"/>
      <c r="BE78" s="267"/>
      <c r="BF78" s="267"/>
      <c r="BG78" s="267"/>
      <c r="BH78" s="267"/>
      <c r="BI78" s="267"/>
      <c r="BJ78" s="270"/>
      <c r="BK78" s="270"/>
      <c r="BL78" s="270"/>
      <c r="BM78" s="270"/>
      <c r="BN78" s="270"/>
      <c r="BO78" s="267"/>
      <c r="BP78" s="267"/>
      <c r="BQ78" s="264">
        <v>72</v>
      </c>
      <c r="BR78" s="269"/>
      <c r="BS78" s="910"/>
      <c r="BT78" s="911"/>
      <c r="BU78" s="911"/>
      <c r="BV78" s="911"/>
      <c r="BW78" s="911"/>
      <c r="BX78" s="911"/>
      <c r="BY78" s="911"/>
      <c r="BZ78" s="911"/>
      <c r="CA78" s="911"/>
      <c r="CB78" s="911"/>
      <c r="CC78" s="911"/>
      <c r="CD78" s="911"/>
      <c r="CE78" s="911"/>
      <c r="CF78" s="911"/>
      <c r="CG78" s="912"/>
      <c r="CH78" s="907"/>
      <c r="CI78" s="908"/>
      <c r="CJ78" s="908"/>
      <c r="CK78" s="908"/>
      <c r="CL78" s="909"/>
      <c r="CM78" s="907"/>
      <c r="CN78" s="908"/>
      <c r="CO78" s="908"/>
      <c r="CP78" s="908"/>
      <c r="CQ78" s="909"/>
      <c r="CR78" s="907"/>
      <c r="CS78" s="908"/>
      <c r="CT78" s="908"/>
      <c r="CU78" s="908"/>
      <c r="CV78" s="909"/>
      <c r="CW78" s="907"/>
      <c r="CX78" s="908"/>
      <c r="CY78" s="908"/>
      <c r="CZ78" s="908"/>
      <c r="DA78" s="909"/>
      <c r="DB78" s="907"/>
      <c r="DC78" s="908"/>
      <c r="DD78" s="908"/>
      <c r="DE78" s="908"/>
      <c r="DF78" s="909"/>
      <c r="DG78" s="907"/>
      <c r="DH78" s="908"/>
      <c r="DI78" s="908"/>
      <c r="DJ78" s="908"/>
      <c r="DK78" s="909"/>
      <c r="DL78" s="907"/>
      <c r="DM78" s="908"/>
      <c r="DN78" s="908"/>
      <c r="DO78" s="908"/>
      <c r="DP78" s="909"/>
      <c r="DQ78" s="907"/>
      <c r="DR78" s="908"/>
      <c r="DS78" s="908"/>
      <c r="DT78" s="908"/>
      <c r="DU78" s="909"/>
      <c r="DV78" s="904"/>
      <c r="DW78" s="905"/>
      <c r="DX78" s="905"/>
      <c r="DY78" s="905"/>
      <c r="DZ78" s="906"/>
      <c r="EA78" s="248"/>
    </row>
    <row r="79" spans="1:131" s="249" customFormat="1" ht="26.25" customHeight="1" x14ac:dyDescent="0.15">
      <c r="A79" s="263">
        <v>12</v>
      </c>
      <c r="B79" s="920"/>
      <c r="C79" s="921"/>
      <c r="D79" s="921"/>
      <c r="E79" s="921"/>
      <c r="F79" s="921"/>
      <c r="G79" s="921"/>
      <c r="H79" s="921"/>
      <c r="I79" s="921"/>
      <c r="J79" s="921"/>
      <c r="K79" s="921"/>
      <c r="L79" s="921"/>
      <c r="M79" s="921"/>
      <c r="N79" s="921"/>
      <c r="O79" s="921"/>
      <c r="P79" s="922"/>
      <c r="Q79" s="923"/>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4"/>
      <c r="BA79" s="924"/>
      <c r="BB79" s="924"/>
      <c r="BC79" s="924"/>
      <c r="BD79" s="925"/>
      <c r="BE79" s="267"/>
      <c r="BF79" s="267"/>
      <c r="BG79" s="267"/>
      <c r="BH79" s="267"/>
      <c r="BI79" s="267"/>
      <c r="BJ79" s="270"/>
      <c r="BK79" s="270"/>
      <c r="BL79" s="270"/>
      <c r="BM79" s="270"/>
      <c r="BN79" s="270"/>
      <c r="BO79" s="267"/>
      <c r="BP79" s="267"/>
      <c r="BQ79" s="264">
        <v>73</v>
      </c>
      <c r="BR79" s="269"/>
      <c r="BS79" s="910"/>
      <c r="BT79" s="911"/>
      <c r="BU79" s="911"/>
      <c r="BV79" s="911"/>
      <c r="BW79" s="911"/>
      <c r="BX79" s="911"/>
      <c r="BY79" s="911"/>
      <c r="BZ79" s="911"/>
      <c r="CA79" s="911"/>
      <c r="CB79" s="911"/>
      <c r="CC79" s="911"/>
      <c r="CD79" s="911"/>
      <c r="CE79" s="911"/>
      <c r="CF79" s="911"/>
      <c r="CG79" s="912"/>
      <c r="CH79" s="907"/>
      <c r="CI79" s="908"/>
      <c r="CJ79" s="908"/>
      <c r="CK79" s="908"/>
      <c r="CL79" s="909"/>
      <c r="CM79" s="907"/>
      <c r="CN79" s="908"/>
      <c r="CO79" s="908"/>
      <c r="CP79" s="908"/>
      <c r="CQ79" s="909"/>
      <c r="CR79" s="907"/>
      <c r="CS79" s="908"/>
      <c r="CT79" s="908"/>
      <c r="CU79" s="908"/>
      <c r="CV79" s="909"/>
      <c r="CW79" s="907"/>
      <c r="CX79" s="908"/>
      <c r="CY79" s="908"/>
      <c r="CZ79" s="908"/>
      <c r="DA79" s="909"/>
      <c r="DB79" s="907"/>
      <c r="DC79" s="908"/>
      <c r="DD79" s="908"/>
      <c r="DE79" s="908"/>
      <c r="DF79" s="909"/>
      <c r="DG79" s="907"/>
      <c r="DH79" s="908"/>
      <c r="DI79" s="908"/>
      <c r="DJ79" s="908"/>
      <c r="DK79" s="909"/>
      <c r="DL79" s="907"/>
      <c r="DM79" s="908"/>
      <c r="DN79" s="908"/>
      <c r="DO79" s="908"/>
      <c r="DP79" s="909"/>
      <c r="DQ79" s="907"/>
      <c r="DR79" s="908"/>
      <c r="DS79" s="908"/>
      <c r="DT79" s="908"/>
      <c r="DU79" s="909"/>
      <c r="DV79" s="904"/>
      <c r="DW79" s="905"/>
      <c r="DX79" s="905"/>
      <c r="DY79" s="905"/>
      <c r="DZ79" s="906"/>
      <c r="EA79" s="248"/>
    </row>
    <row r="80" spans="1:131" s="249" customFormat="1" ht="26.25" customHeight="1" x14ac:dyDescent="0.15">
      <c r="A80" s="263">
        <v>13</v>
      </c>
      <c r="B80" s="920"/>
      <c r="C80" s="921"/>
      <c r="D80" s="921"/>
      <c r="E80" s="921"/>
      <c r="F80" s="921"/>
      <c r="G80" s="921"/>
      <c r="H80" s="921"/>
      <c r="I80" s="921"/>
      <c r="J80" s="921"/>
      <c r="K80" s="921"/>
      <c r="L80" s="921"/>
      <c r="M80" s="921"/>
      <c r="N80" s="921"/>
      <c r="O80" s="921"/>
      <c r="P80" s="922"/>
      <c r="Q80" s="923"/>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4"/>
      <c r="BA80" s="924"/>
      <c r="BB80" s="924"/>
      <c r="BC80" s="924"/>
      <c r="BD80" s="925"/>
      <c r="BE80" s="267"/>
      <c r="BF80" s="267"/>
      <c r="BG80" s="267"/>
      <c r="BH80" s="267"/>
      <c r="BI80" s="267"/>
      <c r="BJ80" s="267"/>
      <c r="BK80" s="267"/>
      <c r="BL80" s="267"/>
      <c r="BM80" s="267"/>
      <c r="BN80" s="267"/>
      <c r="BO80" s="267"/>
      <c r="BP80" s="267"/>
      <c r="BQ80" s="264">
        <v>74</v>
      </c>
      <c r="BR80" s="269"/>
      <c r="BS80" s="910"/>
      <c r="BT80" s="911"/>
      <c r="BU80" s="911"/>
      <c r="BV80" s="911"/>
      <c r="BW80" s="911"/>
      <c r="BX80" s="911"/>
      <c r="BY80" s="911"/>
      <c r="BZ80" s="911"/>
      <c r="CA80" s="911"/>
      <c r="CB80" s="911"/>
      <c r="CC80" s="911"/>
      <c r="CD80" s="911"/>
      <c r="CE80" s="911"/>
      <c r="CF80" s="911"/>
      <c r="CG80" s="912"/>
      <c r="CH80" s="907"/>
      <c r="CI80" s="908"/>
      <c r="CJ80" s="908"/>
      <c r="CK80" s="908"/>
      <c r="CL80" s="909"/>
      <c r="CM80" s="907"/>
      <c r="CN80" s="908"/>
      <c r="CO80" s="908"/>
      <c r="CP80" s="908"/>
      <c r="CQ80" s="909"/>
      <c r="CR80" s="907"/>
      <c r="CS80" s="908"/>
      <c r="CT80" s="908"/>
      <c r="CU80" s="908"/>
      <c r="CV80" s="909"/>
      <c r="CW80" s="907"/>
      <c r="CX80" s="908"/>
      <c r="CY80" s="908"/>
      <c r="CZ80" s="908"/>
      <c r="DA80" s="909"/>
      <c r="DB80" s="907"/>
      <c r="DC80" s="908"/>
      <c r="DD80" s="908"/>
      <c r="DE80" s="908"/>
      <c r="DF80" s="909"/>
      <c r="DG80" s="907"/>
      <c r="DH80" s="908"/>
      <c r="DI80" s="908"/>
      <c r="DJ80" s="908"/>
      <c r="DK80" s="909"/>
      <c r="DL80" s="907"/>
      <c r="DM80" s="908"/>
      <c r="DN80" s="908"/>
      <c r="DO80" s="908"/>
      <c r="DP80" s="909"/>
      <c r="DQ80" s="907"/>
      <c r="DR80" s="908"/>
      <c r="DS80" s="908"/>
      <c r="DT80" s="908"/>
      <c r="DU80" s="909"/>
      <c r="DV80" s="904"/>
      <c r="DW80" s="905"/>
      <c r="DX80" s="905"/>
      <c r="DY80" s="905"/>
      <c r="DZ80" s="906"/>
      <c r="EA80" s="248"/>
    </row>
    <row r="81" spans="1:131" s="249" customFormat="1" ht="26.25" customHeight="1" x14ac:dyDescent="0.15">
      <c r="A81" s="263">
        <v>14</v>
      </c>
      <c r="B81" s="920"/>
      <c r="C81" s="921"/>
      <c r="D81" s="921"/>
      <c r="E81" s="921"/>
      <c r="F81" s="921"/>
      <c r="G81" s="921"/>
      <c r="H81" s="921"/>
      <c r="I81" s="921"/>
      <c r="J81" s="921"/>
      <c r="K81" s="921"/>
      <c r="L81" s="921"/>
      <c r="M81" s="921"/>
      <c r="N81" s="921"/>
      <c r="O81" s="921"/>
      <c r="P81" s="922"/>
      <c r="Q81" s="923"/>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4"/>
      <c r="BA81" s="924"/>
      <c r="BB81" s="924"/>
      <c r="BC81" s="924"/>
      <c r="BD81" s="925"/>
      <c r="BE81" s="267"/>
      <c r="BF81" s="267"/>
      <c r="BG81" s="267"/>
      <c r="BH81" s="267"/>
      <c r="BI81" s="267"/>
      <c r="BJ81" s="267"/>
      <c r="BK81" s="267"/>
      <c r="BL81" s="267"/>
      <c r="BM81" s="267"/>
      <c r="BN81" s="267"/>
      <c r="BO81" s="267"/>
      <c r="BP81" s="267"/>
      <c r="BQ81" s="264">
        <v>75</v>
      </c>
      <c r="BR81" s="269"/>
      <c r="BS81" s="910"/>
      <c r="BT81" s="911"/>
      <c r="BU81" s="911"/>
      <c r="BV81" s="911"/>
      <c r="BW81" s="911"/>
      <c r="BX81" s="911"/>
      <c r="BY81" s="911"/>
      <c r="BZ81" s="911"/>
      <c r="CA81" s="911"/>
      <c r="CB81" s="911"/>
      <c r="CC81" s="911"/>
      <c r="CD81" s="911"/>
      <c r="CE81" s="911"/>
      <c r="CF81" s="911"/>
      <c r="CG81" s="912"/>
      <c r="CH81" s="907"/>
      <c r="CI81" s="908"/>
      <c r="CJ81" s="908"/>
      <c r="CK81" s="908"/>
      <c r="CL81" s="909"/>
      <c r="CM81" s="907"/>
      <c r="CN81" s="908"/>
      <c r="CO81" s="908"/>
      <c r="CP81" s="908"/>
      <c r="CQ81" s="909"/>
      <c r="CR81" s="907"/>
      <c r="CS81" s="908"/>
      <c r="CT81" s="908"/>
      <c r="CU81" s="908"/>
      <c r="CV81" s="909"/>
      <c r="CW81" s="907"/>
      <c r="CX81" s="908"/>
      <c r="CY81" s="908"/>
      <c r="CZ81" s="908"/>
      <c r="DA81" s="909"/>
      <c r="DB81" s="907"/>
      <c r="DC81" s="908"/>
      <c r="DD81" s="908"/>
      <c r="DE81" s="908"/>
      <c r="DF81" s="909"/>
      <c r="DG81" s="907"/>
      <c r="DH81" s="908"/>
      <c r="DI81" s="908"/>
      <c r="DJ81" s="908"/>
      <c r="DK81" s="909"/>
      <c r="DL81" s="907"/>
      <c r="DM81" s="908"/>
      <c r="DN81" s="908"/>
      <c r="DO81" s="908"/>
      <c r="DP81" s="909"/>
      <c r="DQ81" s="907"/>
      <c r="DR81" s="908"/>
      <c r="DS81" s="908"/>
      <c r="DT81" s="908"/>
      <c r="DU81" s="909"/>
      <c r="DV81" s="904"/>
      <c r="DW81" s="905"/>
      <c r="DX81" s="905"/>
      <c r="DY81" s="905"/>
      <c r="DZ81" s="906"/>
      <c r="EA81" s="248"/>
    </row>
    <row r="82" spans="1:131" s="249" customFormat="1" ht="26.25" customHeight="1" x14ac:dyDescent="0.15">
      <c r="A82" s="263">
        <v>15</v>
      </c>
      <c r="B82" s="920"/>
      <c r="C82" s="921"/>
      <c r="D82" s="921"/>
      <c r="E82" s="921"/>
      <c r="F82" s="921"/>
      <c r="G82" s="921"/>
      <c r="H82" s="921"/>
      <c r="I82" s="921"/>
      <c r="J82" s="921"/>
      <c r="K82" s="921"/>
      <c r="L82" s="921"/>
      <c r="M82" s="921"/>
      <c r="N82" s="921"/>
      <c r="O82" s="921"/>
      <c r="P82" s="922"/>
      <c r="Q82" s="923"/>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4"/>
      <c r="BA82" s="924"/>
      <c r="BB82" s="924"/>
      <c r="BC82" s="924"/>
      <c r="BD82" s="925"/>
      <c r="BE82" s="267"/>
      <c r="BF82" s="267"/>
      <c r="BG82" s="267"/>
      <c r="BH82" s="267"/>
      <c r="BI82" s="267"/>
      <c r="BJ82" s="267"/>
      <c r="BK82" s="267"/>
      <c r="BL82" s="267"/>
      <c r="BM82" s="267"/>
      <c r="BN82" s="267"/>
      <c r="BO82" s="267"/>
      <c r="BP82" s="267"/>
      <c r="BQ82" s="264">
        <v>76</v>
      </c>
      <c r="BR82" s="269"/>
      <c r="BS82" s="910"/>
      <c r="BT82" s="911"/>
      <c r="BU82" s="911"/>
      <c r="BV82" s="911"/>
      <c r="BW82" s="911"/>
      <c r="BX82" s="911"/>
      <c r="BY82" s="911"/>
      <c r="BZ82" s="911"/>
      <c r="CA82" s="911"/>
      <c r="CB82" s="911"/>
      <c r="CC82" s="911"/>
      <c r="CD82" s="911"/>
      <c r="CE82" s="911"/>
      <c r="CF82" s="911"/>
      <c r="CG82" s="912"/>
      <c r="CH82" s="907"/>
      <c r="CI82" s="908"/>
      <c r="CJ82" s="908"/>
      <c r="CK82" s="908"/>
      <c r="CL82" s="909"/>
      <c r="CM82" s="907"/>
      <c r="CN82" s="908"/>
      <c r="CO82" s="908"/>
      <c r="CP82" s="908"/>
      <c r="CQ82" s="909"/>
      <c r="CR82" s="907"/>
      <c r="CS82" s="908"/>
      <c r="CT82" s="908"/>
      <c r="CU82" s="908"/>
      <c r="CV82" s="909"/>
      <c r="CW82" s="907"/>
      <c r="CX82" s="908"/>
      <c r="CY82" s="908"/>
      <c r="CZ82" s="908"/>
      <c r="DA82" s="909"/>
      <c r="DB82" s="907"/>
      <c r="DC82" s="908"/>
      <c r="DD82" s="908"/>
      <c r="DE82" s="908"/>
      <c r="DF82" s="909"/>
      <c r="DG82" s="907"/>
      <c r="DH82" s="908"/>
      <c r="DI82" s="908"/>
      <c r="DJ82" s="908"/>
      <c r="DK82" s="909"/>
      <c r="DL82" s="907"/>
      <c r="DM82" s="908"/>
      <c r="DN82" s="908"/>
      <c r="DO82" s="908"/>
      <c r="DP82" s="909"/>
      <c r="DQ82" s="907"/>
      <c r="DR82" s="908"/>
      <c r="DS82" s="908"/>
      <c r="DT82" s="908"/>
      <c r="DU82" s="909"/>
      <c r="DV82" s="904"/>
      <c r="DW82" s="905"/>
      <c r="DX82" s="905"/>
      <c r="DY82" s="905"/>
      <c r="DZ82" s="906"/>
      <c r="EA82" s="248"/>
    </row>
    <row r="83" spans="1:131" s="249" customFormat="1" ht="26.25" customHeight="1" x14ac:dyDescent="0.15">
      <c r="A83" s="263">
        <v>16</v>
      </c>
      <c r="B83" s="920"/>
      <c r="C83" s="921"/>
      <c r="D83" s="921"/>
      <c r="E83" s="921"/>
      <c r="F83" s="921"/>
      <c r="G83" s="921"/>
      <c r="H83" s="921"/>
      <c r="I83" s="921"/>
      <c r="J83" s="921"/>
      <c r="K83" s="921"/>
      <c r="L83" s="921"/>
      <c r="M83" s="921"/>
      <c r="N83" s="921"/>
      <c r="O83" s="921"/>
      <c r="P83" s="922"/>
      <c r="Q83" s="923"/>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4"/>
      <c r="BA83" s="924"/>
      <c r="BB83" s="924"/>
      <c r="BC83" s="924"/>
      <c r="BD83" s="925"/>
      <c r="BE83" s="267"/>
      <c r="BF83" s="267"/>
      <c r="BG83" s="267"/>
      <c r="BH83" s="267"/>
      <c r="BI83" s="267"/>
      <c r="BJ83" s="267"/>
      <c r="BK83" s="267"/>
      <c r="BL83" s="267"/>
      <c r="BM83" s="267"/>
      <c r="BN83" s="267"/>
      <c r="BO83" s="267"/>
      <c r="BP83" s="267"/>
      <c r="BQ83" s="264">
        <v>77</v>
      </c>
      <c r="BR83" s="269"/>
      <c r="BS83" s="910"/>
      <c r="BT83" s="911"/>
      <c r="BU83" s="911"/>
      <c r="BV83" s="911"/>
      <c r="BW83" s="911"/>
      <c r="BX83" s="911"/>
      <c r="BY83" s="911"/>
      <c r="BZ83" s="911"/>
      <c r="CA83" s="911"/>
      <c r="CB83" s="911"/>
      <c r="CC83" s="911"/>
      <c r="CD83" s="911"/>
      <c r="CE83" s="911"/>
      <c r="CF83" s="911"/>
      <c r="CG83" s="912"/>
      <c r="CH83" s="907"/>
      <c r="CI83" s="908"/>
      <c r="CJ83" s="908"/>
      <c r="CK83" s="908"/>
      <c r="CL83" s="909"/>
      <c r="CM83" s="907"/>
      <c r="CN83" s="908"/>
      <c r="CO83" s="908"/>
      <c r="CP83" s="908"/>
      <c r="CQ83" s="909"/>
      <c r="CR83" s="907"/>
      <c r="CS83" s="908"/>
      <c r="CT83" s="908"/>
      <c r="CU83" s="908"/>
      <c r="CV83" s="909"/>
      <c r="CW83" s="907"/>
      <c r="CX83" s="908"/>
      <c r="CY83" s="908"/>
      <c r="CZ83" s="908"/>
      <c r="DA83" s="909"/>
      <c r="DB83" s="907"/>
      <c r="DC83" s="908"/>
      <c r="DD83" s="908"/>
      <c r="DE83" s="908"/>
      <c r="DF83" s="909"/>
      <c r="DG83" s="907"/>
      <c r="DH83" s="908"/>
      <c r="DI83" s="908"/>
      <c r="DJ83" s="908"/>
      <c r="DK83" s="909"/>
      <c r="DL83" s="907"/>
      <c r="DM83" s="908"/>
      <c r="DN83" s="908"/>
      <c r="DO83" s="908"/>
      <c r="DP83" s="909"/>
      <c r="DQ83" s="907"/>
      <c r="DR83" s="908"/>
      <c r="DS83" s="908"/>
      <c r="DT83" s="908"/>
      <c r="DU83" s="909"/>
      <c r="DV83" s="904"/>
      <c r="DW83" s="905"/>
      <c r="DX83" s="905"/>
      <c r="DY83" s="905"/>
      <c r="DZ83" s="906"/>
      <c r="EA83" s="248"/>
    </row>
    <row r="84" spans="1:131" s="249" customFormat="1" ht="26.25" customHeight="1" x14ac:dyDescent="0.15">
      <c r="A84" s="263">
        <v>17</v>
      </c>
      <c r="B84" s="920"/>
      <c r="C84" s="921"/>
      <c r="D84" s="921"/>
      <c r="E84" s="921"/>
      <c r="F84" s="921"/>
      <c r="G84" s="921"/>
      <c r="H84" s="921"/>
      <c r="I84" s="921"/>
      <c r="J84" s="921"/>
      <c r="K84" s="921"/>
      <c r="L84" s="921"/>
      <c r="M84" s="921"/>
      <c r="N84" s="921"/>
      <c r="O84" s="921"/>
      <c r="P84" s="922"/>
      <c r="Q84" s="923"/>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4"/>
      <c r="BA84" s="924"/>
      <c r="BB84" s="924"/>
      <c r="BC84" s="924"/>
      <c r="BD84" s="925"/>
      <c r="BE84" s="267"/>
      <c r="BF84" s="267"/>
      <c r="BG84" s="267"/>
      <c r="BH84" s="267"/>
      <c r="BI84" s="267"/>
      <c r="BJ84" s="267"/>
      <c r="BK84" s="267"/>
      <c r="BL84" s="267"/>
      <c r="BM84" s="267"/>
      <c r="BN84" s="267"/>
      <c r="BO84" s="267"/>
      <c r="BP84" s="267"/>
      <c r="BQ84" s="264">
        <v>78</v>
      </c>
      <c r="BR84" s="269"/>
      <c r="BS84" s="910"/>
      <c r="BT84" s="911"/>
      <c r="BU84" s="911"/>
      <c r="BV84" s="911"/>
      <c r="BW84" s="911"/>
      <c r="BX84" s="911"/>
      <c r="BY84" s="911"/>
      <c r="BZ84" s="911"/>
      <c r="CA84" s="911"/>
      <c r="CB84" s="911"/>
      <c r="CC84" s="911"/>
      <c r="CD84" s="911"/>
      <c r="CE84" s="911"/>
      <c r="CF84" s="911"/>
      <c r="CG84" s="912"/>
      <c r="CH84" s="907"/>
      <c r="CI84" s="908"/>
      <c r="CJ84" s="908"/>
      <c r="CK84" s="908"/>
      <c r="CL84" s="909"/>
      <c r="CM84" s="907"/>
      <c r="CN84" s="908"/>
      <c r="CO84" s="908"/>
      <c r="CP84" s="908"/>
      <c r="CQ84" s="909"/>
      <c r="CR84" s="907"/>
      <c r="CS84" s="908"/>
      <c r="CT84" s="908"/>
      <c r="CU84" s="908"/>
      <c r="CV84" s="909"/>
      <c r="CW84" s="907"/>
      <c r="CX84" s="908"/>
      <c r="CY84" s="908"/>
      <c r="CZ84" s="908"/>
      <c r="DA84" s="909"/>
      <c r="DB84" s="907"/>
      <c r="DC84" s="908"/>
      <c r="DD84" s="908"/>
      <c r="DE84" s="908"/>
      <c r="DF84" s="909"/>
      <c r="DG84" s="907"/>
      <c r="DH84" s="908"/>
      <c r="DI84" s="908"/>
      <c r="DJ84" s="908"/>
      <c r="DK84" s="909"/>
      <c r="DL84" s="907"/>
      <c r="DM84" s="908"/>
      <c r="DN84" s="908"/>
      <c r="DO84" s="908"/>
      <c r="DP84" s="909"/>
      <c r="DQ84" s="907"/>
      <c r="DR84" s="908"/>
      <c r="DS84" s="908"/>
      <c r="DT84" s="908"/>
      <c r="DU84" s="909"/>
      <c r="DV84" s="904"/>
      <c r="DW84" s="905"/>
      <c r="DX84" s="905"/>
      <c r="DY84" s="905"/>
      <c r="DZ84" s="906"/>
      <c r="EA84" s="248"/>
    </row>
    <row r="85" spans="1:131" s="249" customFormat="1" ht="26.25" customHeight="1" x14ac:dyDescent="0.15">
      <c r="A85" s="263">
        <v>18</v>
      </c>
      <c r="B85" s="920"/>
      <c r="C85" s="921"/>
      <c r="D85" s="921"/>
      <c r="E85" s="921"/>
      <c r="F85" s="921"/>
      <c r="G85" s="921"/>
      <c r="H85" s="921"/>
      <c r="I85" s="921"/>
      <c r="J85" s="921"/>
      <c r="K85" s="921"/>
      <c r="L85" s="921"/>
      <c r="M85" s="921"/>
      <c r="N85" s="921"/>
      <c r="O85" s="921"/>
      <c r="P85" s="922"/>
      <c r="Q85" s="923"/>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4"/>
      <c r="BA85" s="924"/>
      <c r="BB85" s="924"/>
      <c r="BC85" s="924"/>
      <c r="BD85" s="925"/>
      <c r="BE85" s="267"/>
      <c r="BF85" s="267"/>
      <c r="BG85" s="267"/>
      <c r="BH85" s="267"/>
      <c r="BI85" s="267"/>
      <c r="BJ85" s="267"/>
      <c r="BK85" s="267"/>
      <c r="BL85" s="267"/>
      <c r="BM85" s="267"/>
      <c r="BN85" s="267"/>
      <c r="BO85" s="267"/>
      <c r="BP85" s="267"/>
      <c r="BQ85" s="264">
        <v>79</v>
      </c>
      <c r="BR85" s="269"/>
      <c r="BS85" s="910"/>
      <c r="BT85" s="911"/>
      <c r="BU85" s="911"/>
      <c r="BV85" s="911"/>
      <c r="BW85" s="911"/>
      <c r="BX85" s="911"/>
      <c r="BY85" s="911"/>
      <c r="BZ85" s="911"/>
      <c r="CA85" s="911"/>
      <c r="CB85" s="911"/>
      <c r="CC85" s="911"/>
      <c r="CD85" s="911"/>
      <c r="CE85" s="911"/>
      <c r="CF85" s="911"/>
      <c r="CG85" s="912"/>
      <c r="CH85" s="907"/>
      <c r="CI85" s="908"/>
      <c r="CJ85" s="908"/>
      <c r="CK85" s="908"/>
      <c r="CL85" s="909"/>
      <c r="CM85" s="907"/>
      <c r="CN85" s="908"/>
      <c r="CO85" s="908"/>
      <c r="CP85" s="908"/>
      <c r="CQ85" s="909"/>
      <c r="CR85" s="907"/>
      <c r="CS85" s="908"/>
      <c r="CT85" s="908"/>
      <c r="CU85" s="908"/>
      <c r="CV85" s="909"/>
      <c r="CW85" s="907"/>
      <c r="CX85" s="908"/>
      <c r="CY85" s="908"/>
      <c r="CZ85" s="908"/>
      <c r="DA85" s="909"/>
      <c r="DB85" s="907"/>
      <c r="DC85" s="908"/>
      <c r="DD85" s="908"/>
      <c r="DE85" s="908"/>
      <c r="DF85" s="909"/>
      <c r="DG85" s="907"/>
      <c r="DH85" s="908"/>
      <c r="DI85" s="908"/>
      <c r="DJ85" s="908"/>
      <c r="DK85" s="909"/>
      <c r="DL85" s="907"/>
      <c r="DM85" s="908"/>
      <c r="DN85" s="908"/>
      <c r="DO85" s="908"/>
      <c r="DP85" s="909"/>
      <c r="DQ85" s="907"/>
      <c r="DR85" s="908"/>
      <c r="DS85" s="908"/>
      <c r="DT85" s="908"/>
      <c r="DU85" s="909"/>
      <c r="DV85" s="904"/>
      <c r="DW85" s="905"/>
      <c r="DX85" s="905"/>
      <c r="DY85" s="905"/>
      <c r="DZ85" s="906"/>
      <c r="EA85" s="248"/>
    </row>
    <row r="86" spans="1:131" s="249" customFormat="1" ht="26.25" customHeight="1" x14ac:dyDescent="0.15">
      <c r="A86" s="263">
        <v>19</v>
      </c>
      <c r="B86" s="920"/>
      <c r="C86" s="921"/>
      <c r="D86" s="921"/>
      <c r="E86" s="921"/>
      <c r="F86" s="921"/>
      <c r="G86" s="921"/>
      <c r="H86" s="921"/>
      <c r="I86" s="921"/>
      <c r="J86" s="921"/>
      <c r="K86" s="921"/>
      <c r="L86" s="921"/>
      <c r="M86" s="921"/>
      <c r="N86" s="921"/>
      <c r="O86" s="921"/>
      <c r="P86" s="922"/>
      <c r="Q86" s="923"/>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4"/>
      <c r="BA86" s="924"/>
      <c r="BB86" s="924"/>
      <c r="BC86" s="924"/>
      <c r="BD86" s="925"/>
      <c r="BE86" s="267"/>
      <c r="BF86" s="267"/>
      <c r="BG86" s="267"/>
      <c r="BH86" s="267"/>
      <c r="BI86" s="267"/>
      <c r="BJ86" s="267"/>
      <c r="BK86" s="267"/>
      <c r="BL86" s="267"/>
      <c r="BM86" s="267"/>
      <c r="BN86" s="267"/>
      <c r="BO86" s="267"/>
      <c r="BP86" s="267"/>
      <c r="BQ86" s="264">
        <v>80</v>
      </c>
      <c r="BR86" s="269"/>
      <c r="BS86" s="910"/>
      <c r="BT86" s="911"/>
      <c r="BU86" s="911"/>
      <c r="BV86" s="911"/>
      <c r="BW86" s="911"/>
      <c r="BX86" s="911"/>
      <c r="BY86" s="911"/>
      <c r="BZ86" s="911"/>
      <c r="CA86" s="911"/>
      <c r="CB86" s="911"/>
      <c r="CC86" s="911"/>
      <c r="CD86" s="911"/>
      <c r="CE86" s="911"/>
      <c r="CF86" s="911"/>
      <c r="CG86" s="912"/>
      <c r="CH86" s="907"/>
      <c r="CI86" s="908"/>
      <c r="CJ86" s="908"/>
      <c r="CK86" s="908"/>
      <c r="CL86" s="909"/>
      <c r="CM86" s="907"/>
      <c r="CN86" s="908"/>
      <c r="CO86" s="908"/>
      <c r="CP86" s="908"/>
      <c r="CQ86" s="909"/>
      <c r="CR86" s="907"/>
      <c r="CS86" s="908"/>
      <c r="CT86" s="908"/>
      <c r="CU86" s="908"/>
      <c r="CV86" s="909"/>
      <c r="CW86" s="907"/>
      <c r="CX86" s="908"/>
      <c r="CY86" s="908"/>
      <c r="CZ86" s="908"/>
      <c r="DA86" s="909"/>
      <c r="DB86" s="907"/>
      <c r="DC86" s="908"/>
      <c r="DD86" s="908"/>
      <c r="DE86" s="908"/>
      <c r="DF86" s="909"/>
      <c r="DG86" s="907"/>
      <c r="DH86" s="908"/>
      <c r="DI86" s="908"/>
      <c r="DJ86" s="908"/>
      <c r="DK86" s="909"/>
      <c r="DL86" s="907"/>
      <c r="DM86" s="908"/>
      <c r="DN86" s="908"/>
      <c r="DO86" s="908"/>
      <c r="DP86" s="909"/>
      <c r="DQ86" s="907"/>
      <c r="DR86" s="908"/>
      <c r="DS86" s="908"/>
      <c r="DT86" s="908"/>
      <c r="DU86" s="909"/>
      <c r="DV86" s="904"/>
      <c r="DW86" s="905"/>
      <c r="DX86" s="905"/>
      <c r="DY86" s="905"/>
      <c r="DZ86" s="906"/>
      <c r="EA86" s="248"/>
    </row>
    <row r="87" spans="1:131" s="249" customFormat="1" ht="26.25" customHeight="1" x14ac:dyDescent="0.15">
      <c r="A87" s="271">
        <v>20</v>
      </c>
      <c r="B87" s="929"/>
      <c r="C87" s="930"/>
      <c r="D87" s="930"/>
      <c r="E87" s="930"/>
      <c r="F87" s="930"/>
      <c r="G87" s="930"/>
      <c r="H87" s="930"/>
      <c r="I87" s="930"/>
      <c r="J87" s="930"/>
      <c r="K87" s="930"/>
      <c r="L87" s="930"/>
      <c r="M87" s="930"/>
      <c r="N87" s="930"/>
      <c r="O87" s="930"/>
      <c r="P87" s="931"/>
      <c r="Q87" s="932"/>
      <c r="R87" s="933"/>
      <c r="S87" s="933"/>
      <c r="T87" s="933"/>
      <c r="U87" s="933"/>
      <c r="V87" s="933"/>
      <c r="W87" s="933"/>
      <c r="X87" s="933"/>
      <c r="Y87" s="933"/>
      <c r="Z87" s="933"/>
      <c r="AA87" s="933"/>
      <c r="AB87" s="933"/>
      <c r="AC87" s="933"/>
      <c r="AD87" s="933"/>
      <c r="AE87" s="933"/>
      <c r="AF87" s="933"/>
      <c r="AG87" s="933"/>
      <c r="AH87" s="933"/>
      <c r="AI87" s="933"/>
      <c r="AJ87" s="933"/>
      <c r="AK87" s="933"/>
      <c r="AL87" s="933"/>
      <c r="AM87" s="933"/>
      <c r="AN87" s="933"/>
      <c r="AO87" s="933"/>
      <c r="AP87" s="933"/>
      <c r="AQ87" s="933"/>
      <c r="AR87" s="933"/>
      <c r="AS87" s="933"/>
      <c r="AT87" s="933"/>
      <c r="AU87" s="933"/>
      <c r="AV87" s="933"/>
      <c r="AW87" s="933"/>
      <c r="AX87" s="933"/>
      <c r="AY87" s="933"/>
      <c r="AZ87" s="934"/>
      <c r="BA87" s="934"/>
      <c r="BB87" s="934"/>
      <c r="BC87" s="934"/>
      <c r="BD87" s="935"/>
      <c r="BE87" s="267"/>
      <c r="BF87" s="267"/>
      <c r="BG87" s="267"/>
      <c r="BH87" s="267"/>
      <c r="BI87" s="267"/>
      <c r="BJ87" s="267"/>
      <c r="BK87" s="267"/>
      <c r="BL87" s="267"/>
      <c r="BM87" s="267"/>
      <c r="BN87" s="267"/>
      <c r="BO87" s="267"/>
      <c r="BP87" s="267"/>
      <c r="BQ87" s="264">
        <v>81</v>
      </c>
      <c r="BR87" s="269"/>
      <c r="BS87" s="910"/>
      <c r="BT87" s="911"/>
      <c r="BU87" s="911"/>
      <c r="BV87" s="911"/>
      <c r="BW87" s="911"/>
      <c r="BX87" s="911"/>
      <c r="BY87" s="911"/>
      <c r="BZ87" s="911"/>
      <c r="CA87" s="911"/>
      <c r="CB87" s="911"/>
      <c r="CC87" s="911"/>
      <c r="CD87" s="911"/>
      <c r="CE87" s="911"/>
      <c r="CF87" s="911"/>
      <c r="CG87" s="912"/>
      <c r="CH87" s="907"/>
      <c r="CI87" s="908"/>
      <c r="CJ87" s="908"/>
      <c r="CK87" s="908"/>
      <c r="CL87" s="909"/>
      <c r="CM87" s="907"/>
      <c r="CN87" s="908"/>
      <c r="CO87" s="908"/>
      <c r="CP87" s="908"/>
      <c r="CQ87" s="909"/>
      <c r="CR87" s="907"/>
      <c r="CS87" s="908"/>
      <c r="CT87" s="908"/>
      <c r="CU87" s="908"/>
      <c r="CV87" s="909"/>
      <c r="CW87" s="907"/>
      <c r="CX87" s="908"/>
      <c r="CY87" s="908"/>
      <c r="CZ87" s="908"/>
      <c r="DA87" s="909"/>
      <c r="DB87" s="907"/>
      <c r="DC87" s="908"/>
      <c r="DD87" s="908"/>
      <c r="DE87" s="908"/>
      <c r="DF87" s="909"/>
      <c r="DG87" s="907"/>
      <c r="DH87" s="908"/>
      <c r="DI87" s="908"/>
      <c r="DJ87" s="908"/>
      <c r="DK87" s="909"/>
      <c r="DL87" s="907"/>
      <c r="DM87" s="908"/>
      <c r="DN87" s="908"/>
      <c r="DO87" s="908"/>
      <c r="DP87" s="909"/>
      <c r="DQ87" s="907"/>
      <c r="DR87" s="908"/>
      <c r="DS87" s="908"/>
      <c r="DT87" s="908"/>
      <c r="DU87" s="909"/>
      <c r="DV87" s="904"/>
      <c r="DW87" s="905"/>
      <c r="DX87" s="905"/>
      <c r="DY87" s="905"/>
      <c r="DZ87" s="906"/>
      <c r="EA87" s="248"/>
    </row>
    <row r="88" spans="1:131" s="249" customFormat="1" ht="26.25" customHeight="1" thickBot="1" x14ac:dyDescent="0.2">
      <c r="A88" s="266" t="s">
        <v>388</v>
      </c>
      <c r="B88" s="838" t="s">
        <v>417</v>
      </c>
      <c r="C88" s="839"/>
      <c r="D88" s="839"/>
      <c r="E88" s="839"/>
      <c r="F88" s="839"/>
      <c r="G88" s="839"/>
      <c r="H88" s="839"/>
      <c r="I88" s="839"/>
      <c r="J88" s="839"/>
      <c r="K88" s="839"/>
      <c r="L88" s="839"/>
      <c r="M88" s="839"/>
      <c r="N88" s="839"/>
      <c r="O88" s="839"/>
      <c r="P88" s="840"/>
      <c r="Q88" s="885"/>
      <c r="R88" s="886"/>
      <c r="S88" s="886"/>
      <c r="T88" s="886"/>
      <c r="U88" s="886"/>
      <c r="V88" s="886"/>
      <c r="W88" s="886"/>
      <c r="X88" s="886"/>
      <c r="Y88" s="886"/>
      <c r="Z88" s="886"/>
      <c r="AA88" s="886"/>
      <c r="AB88" s="886"/>
      <c r="AC88" s="886"/>
      <c r="AD88" s="886"/>
      <c r="AE88" s="886"/>
      <c r="AF88" s="889">
        <v>99425</v>
      </c>
      <c r="AG88" s="889"/>
      <c r="AH88" s="889"/>
      <c r="AI88" s="889"/>
      <c r="AJ88" s="889"/>
      <c r="AK88" s="886"/>
      <c r="AL88" s="886"/>
      <c r="AM88" s="886"/>
      <c r="AN88" s="886"/>
      <c r="AO88" s="886"/>
      <c r="AP88" s="889">
        <v>137327</v>
      </c>
      <c r="AQ88" s="889"/>
      <c r="AR88" s="889"/>
      <c r="AS88" s="889"/>
      <c r="AT88" s="889"/>
      <c r="AU88" s="889">
        <v>2130</v>
      </c>
      <c r="AV88" s="889"/>
      <c r="AW88" s="889"/>
      <c r="AX88" s="889"/>
      <c r="AY88" s="889"/>
      <c r="AZ88" s="894"/>
      <c r="BA88" s="894"/>
      <c r="BB88" s="894"/>
      <c r="BC88" s="894"/>
      <c r="BD88" s="895"/>
      <c r="BE88" s="267"/>
      <c r="BF88" s="267"/>
      <c r="BG88" s="267"/>
      <c r="BH88" s="267"/>
      <c r="BI88" s="267"/>
      <c r="BJ88" s="267"/>
      <c r="BK88" s="267"/>
      <c r="BL88" s="267"/>
      <c r="BM88" s="267"/>
      <c r="BN88" s="267"/>
      <c r="BO88" s="267"/>
      <c r="BP88" s="267"/>
      <c r="BQ88" s="264">
        <v>82</v>
      </c>
      <c r="BR88" s="269"/>
      <c r="BS88" s="910"/>
      <c r="BT88" s="911"/>
      <c r="BU88" s="911"/>
      <c r="BV88" s="911"/>
      <c r="BW88" s="911"/>
      <c r="BX88" s="911"/>
      <c r="BY88" s="911"/>
      <c r="BZ88" s="911"/>
      <c r="CA88" s="911"/>
      <c r="CB88" s="911"/>
      <c r="CC88" s="911"/>
      <c r="CD88" s="911"/>
      <c r="CE88" s="911"/>
      <c r="CF88" s="911"/>
      <c r="CG88" s="912"/>
      <c r="CH88" s="907"/>
      <c r="CI88" s="908"/>
      <c r="CJ88" s="908"/>
      <c r="CK88" s="908"/>
      <c r="CL88" s="909"/>
      <c r="CM88" s="907"/>
      <c r="CN88" s="908"/>
      <c r="CO88" s="908"/>
      <c r="CP88" s="908"/>
      <c r="CQ88" s="909"/>
      <c r="CR88" s="907"/>
      <c r="CS88" s="908"/>
      <c r="CT88" s="908"/>
      <c r="CU88" s="908"/>
      <c r="CV88" s="909"/>
      <c r="CW88" s="907"/>
      <c r="CX88" s="908"/>
      <c r="CY88" s="908"/>
      <c r="CZ88" s="908"/>
      <c r="DA88" s="909"/>
      <c r="DB88" s="907"/>
      <c r="DC88" s="908"/>
      <c r="DD88" s="908"/>
      <c r="DE88" s="908"/>
      <c r="DF88" s="909"/>
      <c r="DG88" s="907"/>
      <c r="DH88" s="908"/>
      <c r="DI88" s="908"/>
      <c r="DJ88" s="908"/>
      <c r="DK88" s="909"/>
      <c r="DL88" s="907"/>
      <c r="DM88" s="908"/>
      <c r="DN88" s="908"/>
      <c r="DO88" s="908"/>
      <c r="DP88" s="909"/>
      <c r="DQ88" s="907"/>
      <c r="DR88" s="908"/>
      <c r="DS88" s="908"/>
      <c r="DT88" s="908"/>
      <c r="DU88" s="909"/>
      <c r="DV88" s="904"/>
      <c r="DW88" s="905"/>
      <c r="DX88" s="905"/>
      <c r="DY88" s="905"/>
      <c r="DZ88" s="906"/>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0"/>
      <c r="BT89" s="911"/>
      <c r="BU89" s="911"/>
      <c r="BV89" s="911"/>
      <c r="BW89" s="911"/>
      <c r="BX89" s="911"/>
      <c r="BY89" s="911"/>
      <c r="BZ89" s="911"/>
      <c r="CA89" s="911"/>
      <c r="CB89" s="911"/>
      <c r="CC89" s="911"/>
      <c r="CD89" s="911"/>
      <c r="CE89" s="911"/>
      <c r="CF89" s="911"/>
      <c r="CG89" s="912"/>
      <c r="CH89" s="907"/>
      <c r="CI89" s="908"/>
      <c r="CJ89" s="908"/>
      <c r="CK89" s="908"/>
      <c r="CL89" s="909"/>
      <c r="CM89" s="907"/>
      <c r="CN89" s="908"/>
      <c r="CO89" s="908"/>
      <c r="CP89" s="908"/>
      <c r="CQ89" s="909"/>
      <c r="CR89" s="907"/>
      <c r="CS89" s="908"/>
      <c r="CT89" s="908"/>
      <c r="CU89" s="908"/>
      <c r="CV89" s="909"/>
      <c r="CW89" s="907"/>
      <c r="CX89" s="908"/>
      <c r="CY89" s="908"/>
      <c r="CZ89" s="908"/>
      <c r="DA89" s="909"/>
      <c r="DB89" s="907"/>
      <c r="DC89" s="908"/>
      <c r="DD89" s="908"/>
      <c r="DE89" s="908"/>
      <c r="DF89" s="909"/>
      <c r="DG89" s="907"/>
      <c r="DH89" s="908"/>
      <c r="DI89" s="908"/>
      <c r="DJ89" s="908"/>
      <c r="DK89" s="909"/>
      <c r="DL89" s="907"/>
      <c r="DM89" s="908"/>
      <c r="DN89" s="908"/>
      <c r="DO89" s="908"/>
      <c r="DP89" s="909"/>
      <c r="DQ89" s="907"/>
      <c r="DR89" s="908"/>
      <c r="DS89" s="908"/>
      <c r="DT89" s="908"/>
      <c r="DU89" s="909"/>
      <c r="DV89" s="904"/>
      <c r="DW89" s="905"/>
      <c r="DX89" s="905"/>
      <c r="DY89" s="905"/>
      <c r="DZ89" s="906"/>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0"/>
      <c r="BT90" s="911"/>
      <c r="BU90" s="911"/>
      <c r="BV90" s="911"/>
      <c r="BW90" s="911"/>
      <c r="BX90" s="911"/>
      <c r="BY90" s="911"/>
      <c r="BZ90" s="911"/>
      <c r="CA90" s="911"/>
      <c r="CB90" s="911"/>
      <c r="CC90" s="911"/>
      <c r="CD90" s="911"/>
      <c r="CE90" s="911"/>
      <c r="CF90" s="911"/>
      <c r="CG90" s="912"/>
      <c r="CH90" s="907"/>
      <c r="CI90" s="908"/>
      <c r="CJ90" s="908"/>
      <c r="CK90" s="908"/>
      <c r="CL90" s="909"/>
      <c r="CM90" s="907"/>
      <c r="CN90" s="908"/>
      <c r="CO90" s="908"/>
      <c r="CP90" s="908"/>
      <c r="CQ90" s="909"/>
      <c r="CR90" s="907"/>
      <c r="CS90" s="908"/>
      <c r="CT90" s="908"/>
      <c r="CU90" s="908"/>
      <c r="CV90" s="909"/>
      <c r="CW90" s="907"/>
      <c r="CX90" s="908"/>
      <c r="CY90" s="908"/>
      <c r="CZ90" s="908"/>
      <c r="DA90" s="909"/>
      <c r="DB90" s="907"/>
      <c r="DC90" s="908"/>
      <c r="DD90" s="908"/>
      <c r="DE90" s="908"/>
      <c r="DF90" s="909"/>
      <c r="DG90" s="907"/>
      <c r="DH90" s="908"/>
      <c r="DI90" s="908"/>
      <c r="DJ90" s="908"/>
      <c r="DK90" s="909"/>
      <c r="DL90" s="907"/>
      <c r="DM90" s="908"/>
      <c r="DN90" s="908"/>
      <c r="DO90" s="908"/>
      <c r="DP90" s="909"/>
      <c r="DQ90" s="907"/>
      <c r="DR90" s="908"/>
      <c r="DS90" s="908"/>
      <c r="DT90" s="908"/>
      <c r="DU90" s="909"/>
      <c r="DV90" s="904"/>
      <c r="DW90" s="905"/>
      <c r="DX90" s="905"/>
      <c r="DY90" s="905"/>
      <c r="DZ90" s="906"/>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0"/>
      <c r="BT91" s="911"/>
      <c r="BU91" s="911"/>
      <c r="BV91" s="911"/>
      <c r="BW91" s="911"/>
      <c r="BX91" s="911"/>
      <c r="BY91" s="911"/>
      <c r="BZ91" s="911"/>
      <c r="CA91" s="911"/>
      <c r="CB91" s="911"/>
      <c r="CC91" s="911"/>
      <c r="CD91" s="911"/>
      <c r="CE91" s="911"/>
      <c r="CF91" s="911"/>
      <c r="CG91" s="912"/>
      <c r="CH91" s="907"/>
      <c r="CI91" s="908"/>
      <c r="CJ91" s="908"/>
      <c r="CK91" s="908"/>
      <c r="CL91" s="909"/>
      <c r="CM91" s="907"/>
      <c r="CN91" s="908"/>
      <c r="CO91" s="908"/>
      <c r="CP91" s="908"/>
      <c r="CQ91" s="909"/>
      <c r="CR91" s="907"/>
      <c r="CS91" s="908"/>
      <c r="CT91" s="908"/>
      <c r="CU91" s="908"/>
      <c r="CV91" s="909"/>
      <c r="CW91" s="907"/>
      <c r="CX91" s="908"/>
      <c r="CY91" s="908"/>
      <c r="CZ91" s="908"/>
      <c r="DA91" s="909"/>
      <c r="DB91" s="907"/>
      <c r="DC91" s="908"/>
      <c r="DD91" s="908"/>
      <c r="DE91" s="908"/>
      <c r="DF91" s="909"/>
      <c r="DG91" s="907"/>
      <c r="DH91" s="908"/>
      <c r="DI91" s="908"/>
      <c r="DJ91" s="908"/>
      <c r="DK91" s="909"/>
      <c r="DL91" s="907"/>
      <c r="DM91" s="908"/>
      <c r="DN91" s="908"/>
      <c r="DO91" s="908"/>
      <c r="DP91" s="909"/>
      <c r="DQ91" s="907"/>
      <c r="DR91" s="908"/>
      <c r="DS91" s="908"/>
      <c r="DT91" s="908"/>
      <c r="DU91" s="909"/>
      <c r="DV91" s="904"/>
      <c r="DW91" s="905"/>
      <c r="DX91" s="905"/>
      <c r="DY91" s="905"/>
      <c r="DZ91" s="906"/>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0"/>
      <c r="BT92" s="911"/>
      <c r="BU92" s="911"/>
      <c r="BV92" s="911"/>
      <c r="BW92" s="911"/>
      <c r="BX92" s="911"/>
      <c r="BY92" s="911"/>
      <c r="BZ92" s="911"/>
      <c r="CA92" s="911"/>
      <c r="CB92" s="911"/>
      <c r="CC92" s="911"/>
      <c r="CD92" s="911"/>
      <c r="CE92" s="911"/>
      <c r="CF92" s="911"/>
      <c r="CG92" s="912"/>
      <c r="CH92" s="907"/>
      <c r="CI92" s="908"/>
      <c r="CJ92" s="908"/>
      <c r="CK92" s="908"/>
      <c r="CL92" s="909"/>
      <c r="CM92" s="907"/>
      <c r="CN92" s="908"/>
      <c r="CO92" s="908"/>
      <c r="CP92" s="908"/>
      <c r="CQ92" s="909"/>
      <c r="CR92" s="907"/>
      <c r="CS92" s="908"/>
      <c r="CT92" s="908"/>
      <c r="CU92" s="908"/>
      <c r="CV92" s="909"/>
      <c r="CW92" s="907"/>
      <c r="CX92" s="908"/>
      <c r="CY92" s="908"/>
      <c r="CZ92" s="908"/>
      <c r="DA92" s="909"/>
      <c r="DB92" s="907"/>
      <c r="DC92" s="908"/>
      <c r="DD92" s="908"/>
      <c r="DE92" s="908"/>
      <c r="DF92" s="909"/>
      <c r="DG92" s="907"/>
      <c r="DH92" s="908"/>
      <c r="DI92" s="908"/>
      <c r="DJ92" s="908"/>
      <c r="DK92" s="909"/>
      <c r="DL92" s="907"/>
      <c r="DM92" s="908"/>
      <c r="DN92" s="908"/>
      <c r="DO92" s="908"/>
      <c r="DP92" s="909"/>
      <c r="DQ92" s="907"/>
      <c r="DR92" s="908"/>
      <c r="DS92" s="908"/>
      <c r="DT92" s="908"/>
      <c r="DU92" s="909"/>
      <c r="DV92" s="904"/>
      <c r="DW92" s="905"/>
      <c r="DX92" s="905"/>
      <c r="DY92" s="905"/>
      <c r="DZ92" s="906"/>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0"/>
      <c r="BT93" s="911"/>
      <c r="BU93" s="911"/>
      <c r="BV93" s="911"/>
      <c r="BW93" s="911"/>
      <c r="BX93" s="911"/>
      <c r="BY93" s="911"/>
      <c r="BZ93" s="911"/>
      <c r="CA93" s="911"/>
      <c r="CB93" s="911"/>
      <c r="CC93" s="911"/>
      <c r="CD93" s="911"/>
      <c r="CE93" s="911"/>
      <c r="CF93" s="911"/>
      <c r="CG93" s="912"/>
      <c r="CH93" s="907"/>
      <c r="CI93" s="908"/>
      <c r="CJ93" s="908"/>
      <c r="CK93" s="908"/>
      <c r="CL93" s="909"/>
      <c r="CM93" s="907"/>
      <c r="CN93" s="908"/>
      <c r="CO93" s="908"/>
      <c r="CP93" s="908"/>
      <c r="CQ93" s="909"/>
      <c r="CR93" s="907"/>
      <c r="CS93" s="908"/>
      <c r="CT93" s="908"/>
      <c r="CU93" s="908"/>
      <c r="CV93" s="909"/>
      <c r="CW93" s="907"/>
      <c r="CX93" s="908"/>
      <c r="CY93" s="908"/>
      <c r="CZ93" s="908"/>
      <c r="DA93" s="909"/>
      <c r="DB93" s="907"/>
      <c r="DC93" s="908"/>
      <c r="DD93" s="908"/>
      <c r="DE93" s="908"/>
      <c r="DF93" s="909"/>
      <c r="DG93" s="907"/>
      <c r="DH93" s="908"/>
      <c r="DI93" s="908"/>
      <c r="DJ93" s="908"/>
      <c r="DK93" s="909"/>
      <c r="DL93" s="907"/>
      <c r="DM93" s="908"/>
      <c r="DN93" s="908"/>
      <c r="DO93" s="908"/>
      <c r="DP93" s="909"/>
      <c r="DQ93" s="907"/>
      <c r="DR93" s="908"/>
      <c r="DS93" s="908"/>
      <c r="DT93" s="908"/>
      <c r="DU93" s="909"/>
      <c r="DV93" s="904"/>
      <c r="DW93" s="905"/>
      <c r="DX93" s="905"/>
      <c r="DY93" s="905"/>
      <c r="DZ93" s="906"/>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0"/>
      <c r="BT94" s="911"/>
      <c r="BU94" s="911"/>
      <c r="BV94" s="911"/>
      <c r="BW94" s="911"/>
      <c r="BX94" s="911"/>
      <c r="BY94" s="911"/>
      <c r="BZ94" s="911"/>
      <c r="CA94" s="911"/>
      <c r="CB94" s="911"/>
      <c r="CC94" s="911"/>
      <c r="CD94" s="911"/>
      <c r="CE94" s="911"/>
      <c r="CF94" s="911"/>
      <c r="CG94" s="912"/>
      <c r="CH94" s="907"/>
      <c r="CI94" s="908"/>
      <c r="CJ94" s="908"/>
      <c r="CK94" s="908"/>
      <c r="CL94" s="909"/>
      <c r="CM94" s="907"/>
      <c r="CN94" s="908"/>
      <c r="CO94" s="908"/>
      <c r="CP94" s="908"/>
      <c r="CQ94" s="909"/>
      <c r="CR94" s="907"/>
      <c r="CS94" s="908"/>
      <c r="CT94" s="908"/>
      <c r="CU94" s="908"/>
      <c r="CV94" s="909"/>
      <c r="CW94" s="907"/>
      <c r="CX94" s="908"/>
      <c r="CY94" s="908"/>
      <c r="CZ94" s="908"/>
      <c r="DA94" s="909"/>
      <c r="DB94" s="907"/>
      <c r="DC94" s="908"/>
      <c r="DD94" s="908"/>
      <c r="DE94" s="908"/>
      <c r="DF94" s="909"/>
      <c r="DG94" s="907"/>
      <c r="DH94" s="908"/>
      <c r="DI94" s="908"/>
      <c r="DJ94" s="908"/>
      <c r="DK94" s="909"/>
      <c r="DL94" s="907"/>
      <c r="DM94" s="908"/>
      <c r="DN94" s="908"/>
      <c r="DO94" s="908"/>
      <c r="DP94" s="909"/>
      <c r="DQ94" s="907"/>
      <c r="DR94" s="908"/>
      <c r="DS94" s="908"/>
      <c r="DT94" s="908"/>
      <c r="DU94" s="909"/>
      <c r="DV94" s="904"/>
      <c r="DW94" s="905"/>
      <c r="DX94" s="905"/>
      <c r="DY94" s="905"/>
      <c r="DZ94" s="906"/>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0"/>
      <c r="BT95" s="911"/>
      <c r="BU95" s="911"/>
      <c r="BV95" s="911"/>
      <c r="BW95" s="911"/>
      <c r="BX95" s="911"/>
      <c r="BY95" s="911"/>
      <c r="BZ95" s="911"/>
      <c r="CA95" s="911"/>
      <c r="CB95" s="911"/>
      <c r="CC95" s="911"/>
      <c r="CD95" s="911"/>
      <c r="CE95" s="911"/>
      <c r="CF95" s="911"/>
      <c r="CG95" s="912"/>
      <c r="CH95" s="907"/>
      <c r="CI95" s="908"/>
      <c r="CJ95" s="908"/>
      <c r="CK95" s="908"/>
      <c r="CL95" s="909"/>
      <c r="CM95" s="907"/>
      <c r="CN95" s="908"/>
      <c r="CO95" s="908"/>
      <c r="CP95" s="908"/>
      <c r="CQ95" s="909"/>
      <c r="CR95" s="907"/>
      <c r="CS95" s="908"/>
      <c r="CT95" s="908"/>
      <c r="CU95" s="908"/>
      <c r="CV95" s="909"/>
      <c r="CW95" s="907"/>
      <c r="CX95" s="908"/>
      <c r="CY95" s="908"/>
      <c r="CZ95" s="908"/>
      <c r="DA95" s="909"/>
      <c r="DB95" s="907"/>
      <c r="DC95" s="908"/>
      <c r="DD95" s="908"/>
      <c r="DE95" s="908"/>
      <c r="DF95" s="909"/>
      <c r="DG95" s="907"/>
      <c r="DH95" s="908"/>
      <c r="DI95" s="908"/>
      <c r="DJ95" s="908"/>
      <c r="DK95" s="909"/>
      <c r="DL95" s="907"/>
      <c r="DM95" s="908"/>
      <c r="DN95" s="908"/>
      <c r="DO95" s="908"/>
      <c r="DP95" s="909"/>
      <c r="DQ95" s="907"/>
      <c r="DR95" s="908"/>
      <c r="DS95" s="908"/>
      <c r="DT95" s="908"/>
      <c r="DU95" s="909"/>
      <c r="DV95" s="904"/>
      <c r="DW95" s="905"/>
      <c r="DX95" s="905"/>
      <c r="DY95" s="905"/>
      <c r="DZ95" s="906"/>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0"/>
      <c r="BT96" s="911"/>
      <c r="BU96" s="911"/>
      <c r="BV96" s="911"/>
      <c r="BW96" s="911"/>
      <c r="BX96" s="911"/>
      <c r="BY96" s="911"/>
      <c r="BZ96" s="911"/>
      <c r="CA96" s="911"/>
      <c r="CB96" s="911"/>
      <c r="CC96" s="911"/>
      <c r="CD96" s="911"/>
      <c r="CE96" s="911"/>
      <c r="CF96" s="911"/>
      <c r="CG96" s="912"/>
      <c r="CH96" s="907"/>
      <c r="CI96" s="908"/>
      <c r="CJ96" s="908"/>
      <c r="CK96" s="908"/>
      <c r="CL96" s="909"/>
      <c r="CM96" s="907"/>
      <c r="CN96" s="908"/>
      <c r="CO96" s="908"/>
      <c r="CP96" s="908"/>
      <c r="CQ96" s="909"/>
      <c r="CR96" s="907"/>
      <c r="CS96" s="908"/>
      <c r="CT96" s="908"/>
      <c r="CU96" s="908"/>
      <c r="CV96" s="909"/>
      <c r="CW96" s="907"/>
      <c r="CX96" s="908"/>
      <c r="CY96" s="908"/>
      <c r="CZ96" s="908"/>
      <c r="DA96" s="909"/>
      <c r="DB96" s="907"/>
      <c r="DC96" s="908"/>
      <c r="DD96" s="908"/>
      <c r="DE96" s="908"/>
      <c r="DF96" s="909"/>
      <c r="DG96" s="907"/>
      <c r="DH96" s="908"/>
      <c r="DI96" s="908"/>
      <c r="DJ96" s="908"/>
      <c r="DK96" s="909"/>
      <c r="DL96" s="907"/>
      <c r="DM96" s="908"/>
      <c r="DN96" s="908"/>
      <c r="DO96" s="908"/>
      <c r="DP96" s="909"/>
      <c r="DQ96" s="907"/>
      <c r="DR96" s="908"/>
      <c r="DS96" s="908"/>
      <c r="DT96" s="908"/>
      <c r="DU96" s="909"/>
      <c r="DV96" s="904"/>
      <c r="DW96" s="905"/>
      <c r="DX96" s="905"/>
      <c r="DY96" s="905"/>
      <c r="DZ96" s="906"/>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0"/>
      <c r="BT97" s="911"/>
      <c r="BU97" s="911"/>
      <c r="BV97" s="911"/>
      <c r="BW97" s="911"/>
      <c r="BX97" s="911"/>
      <c r="BY97" s="911"/>
      <c r="BZ97" s="911"/>
      <c r="CA97" s="911"/>
      <c r="CB97" s="911"/>
      <c r="CC97" s="911"/>
      <c r="CD97" s="911"/>
      <c r="CE97" s="911"/>
      <c r="CF97" s="911"/>
      <c r="CG97" s="912"/>
      <c r="CH97" s="907"/>
      <c r="CI97" s="908"/>
      <c r="CJ97" s="908"/>
      <c r="CK97" s="908"/>
      <c r="CL97" s="909"/>
      <c r="CM97" s="907"/>
      <c r="CN97" s="908"/>
      <c r="CO97" s="908"/>
      <c r="CP97" s="908"/>
      <c r="CQ97" s="909"/>
      <c r="CR97" s="907"/>
      <c r="CS97" s="908"/>
      <c r="CT97" s="908"/>
      <c r="CU97" s="908"/>
      <c r="CV97" s="909"/>
      <c r="CW97" s="907"/>
      <c r="CX97" s="908"/>
      <c r="CY97" s="908"/>
      <c r="CZ97" s="908"/>
      <c r="DA97" s="909"/>
      <c r="DB97" s="907"/>
      <c r="DC97" s="908"/>
      <c r="DD97" s="908"/>
      <c r="DE97" s="908"/>
      <c r="DF97" s="909"/>
      <c r="DG97" s="907"/>
      <c r="DH97" s="908"/>
      <c r="DI97" s="908"/>
      <c r="DJ97" s="908"/>
      <c r="DK97" s="909"/>
      <c r="DL97" s="907"/>
      <c r="DM97" s="908"/>
      <c r="DN97" s="908"/>
      <c r="DO97" s="908"/>
      <c r="DP97" s="909"/>
      <c r="DQ97" s="907"/>
      <c r="DR97" s="908"/>
      <c r="DS97" s="908"/>
      <c r="DT97" s="908"/>
      <c r="DU97" s="909"/>
      <c r="DV97" s="904"/>
      <c r="DW97" s="905"/>
      <c r="DX97" s="905"/>
      <c r="DY97" s="905"/>
      <c r="DZ97" s="906"/>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0"/>
      <c r="BT98" s="911"/>
      <c r="BU98" s="911"/>
      <c r="BV98" s="911"/>
      <c r="BW98" s="911"/>
      <c r="BX98" s="911"/>
      <c r="BY98" s="911"/>
      <c r="BZ98" s="911"/>
      <c r="CA98" s="911"/>
      <c r="CB98" s="911"/>
      <c r="CC98" s="911"/>
      <c r="CD98" s="911"/>
      <c r="CE98" s="911"/>
      <c r="CF98" s="911"/>
      <c r="CG98" s="912"/>
      <c r="CH98" s="907"/>
      <c r="CI98" s="908"/>
      <c r="CJ98" s="908"/>
      <c r="CK98" s="908"/>
      <c r="CL98" s="909"/>
      <c r="CM98" s="907"/>
      <c r="CN98" s="908"/>
      <c r="CO98" s="908"/>
      <c r="CP98" s="908"/>
      <c r="CQ98" s="909"/>
      <c r="CR98" s="907"/>
      <c r="CS98" s="908"/>
      <c r="CT98" s="908"/>
      <c r="CU98" s="908"/>
      <c r="CV98" s="909"/>
      <c r="CW98" s="907"/>
      <c r="CX98" s="908"/>
      <c r="CY98" s="908"/>
      <c r="CZ98" s="908"/>
      <c r="DA98" s="909"/>
      <c r="DB98" s="907"/>
      <c r="DC98" s="908"/>
      <c r="DD98" s="908"/>
      <c r="DE98" s="908"/>
      <c r="DF98" s="909"/>
      <c r="DG98" s="907"/>
      <c r="DH98" s="908"/>
      <c r="DI98" s="908"/>
      <c r="DJ98" s="908"/>
      <c r="DK98" s="909"/>
      <c r="DL98" s="907"/>
      <c r="DM98" s="908"/>
      <c r="DN98" s="908"/>
      <c r="DO98" s="908"/>
      <c r="DP98" s="909"/>
      <c r="DQ98" s="907"/>
      <c r="DR98" s="908"/>
      <c r="DS98" s="908"/>
      <c r="DT98" s="908"/>
      <c r="DU98" s="909"/>
      <c r="DV98" s="904"/>
      <c r="DW98" s="905"/>
      <c r="DX98" s="905"/>
      <c r="DY98" s="905"/>
      <c r="DZ98" s="906"/>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0"/>
      <c r="BT99" s="911"/>
      <c r="BU99" s="911"/>
      <c r="BV99" s="911"/>
      <c r="BW99" s="911"/>
      <c r="BX99" s="911"/>
      <c r="BY99" s="911"/>
      <c r="BZ99" s="911"/>
      <c r="CA99" s="911"/>
      <c r="CB99" s="911"/>
      <c r="CC99" s="911"/>
      <c r="CD99" s="911"/>
      <c r="CE99" s="911"/>
      <c r="CF99" s="911"/>
      <c r="CG99" s="912"/>
      <c r="CH99" s="907"/>
      <c r="CI99" s="908"/>
      <c r="CJ99" s="908"/>
      <c r="CK99" s="908"/>
      <c r="CL99" s="909"/>
      <c r="CM99" s="907"/>
      <c r="CN99" s="908"/>
      <c r="CO99" s="908"/>
      <c r="CP99" s="908"/>
      <c r="CQ99" s="909"/>
      <c r="CR99" s="907"/>
      <c r="CS99" s="908"/>
      <c r="CT99" s="908"/>
      <c r="CU99" s="908"/>
      <c r="CV99" s="909"/>
      <c r="CW99" s="907"/>
      <c r="CX99" s="908"/>
      <c r="CY99" s="908"/>
      <c r="CZ99" s="908"/>
      <c r="DA99" s="909"/>
      <c r="DB99" s="907"/>
      <c r="DC99" s="908"/>
      <c r="DD99" s="908"/>
      <c r="DE99" s="908"/>
      <c r="DF99" s="909"/>
      <c r="DG99" s="907"/>
      <c r="DH99" s="908"/>
      <c r="DI99" s="908"/>
      <c r="DJ99" s="908"/>
      <c r="DK99" s="909"/>
      <c r="DL99" s="907"/>
      <c r="DM99" s="908"/>
      <c r="DN99" s="908"/>
      <c r="DO99" s="908"/>
      <c r="DP99" s="909"/>
      <c r="DQ99" s="907"/>
      <c r="DR99" s="908"/>
      <c r="DS99" s="908"/>
      <c r="DT99" s="908"/>
      <c r="DU99" s="909"/>
      <c r="DV99" s="904"/>
      <c r="DW99" s="905"/>
      <c r="DX99" s="905"/>
      <c r="DY99" s="905"/>
      <c r="DZ99" s="906"/>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0"/>
      <c r="BT100" s="911"/>
      <c r="BU100" s="911"/>
      <c r="BV100" s="911"/>
      <c r="BW100" s="911"/>
      <c r="BX100" s="911"/>
      <c r="BY100" s="911"/>
      <c r="BZ100" s="911"/>
      <c r="CA100" s="911"/>
      <c r="CB100" s="911"/>
      <c r="CC100" s="911"/>
      <c r="CD100" s="911"/>
      <c r="CE100" s="911"/>
      <c r="CF100" s="911"/>
      <c r="CG100" s="912"/>
      <c r="CH100" s="907"/>
      <c r="CI100" s="908"/>
      <c r="CJ100" s="908"/>
      <c r="CK100" s="908"/>
      <c r="CL100" s="909"/>
      <c r="CM100" s="907"/>
      <c r="CN100" s="908"/>
      <c r="CO100" s="908"/>
      <c r="CP100" s="908"/>
      <c r="CQ100" s="909"/>
      <c r="CR100" s="907"/>
      <c r="CS100" s="908"/>
      <c r="CT100" s="908"/>
      <c r="CU100" s="908"/>
      <c r="CV100" s="909"/>
      <c r="CW100" s="907"/>
      <c r="CX100" s="908"/>
      <c r="CY100" s="908"/>
      <c r="CZ100" s="908"/>
      <c r="DA100" s="909"/>
      <c r="DB100" s="907"/>
      <c r="DC100" s="908"/>
      <c r="DD100" s="908"/>
      <c r="DE100" s="908"/>
      <c r="DF100" s="909"/>
      <c r="DG100" s="907"/>
      <c r="DH100" s="908"/>
      <c r="DI100" s="908"/>
      <c r="DJ100" s="908"/>
      <c r="DK100" s="909"/>
      <c r="DL100" s="907"/>
      <c r="DM100" s="908"/>
      <c r="DN100" s="908"/>
      <c r="DO100" s="908"/>
      <c r="DP100" s="909"/>
      <c r="DQ100" s="907"/>
      <c r="DR100" s="908"/>
      <c r="DS100" s="908"/>
      <c r="DT100" s="908"/>
      <c r="DU100" s="909"/>
      <c r="DV100" s="904"/>
      <c r="DW100" s="905"/>
      <c r="DX100" s="905"/>
      <c r="DY100" s="905"/>
      <c r="DZ100" s="906"/>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0"/>
      <c r="BT101" s="911"/>
      <c r="BU101" s="911"/>
      <c r="BV101" s="911"/>
      <c r="BW101" s="911"/>
      <c r="BX101" s="911"/>
      <c r="BY101" s="911"/>
      <c r="BZ101" s="911"/>
      <c r="CA101" s="911"/>
      <c r="CB101" s="911"/>
      <c r="CC101" s="911"/>
      <c r="CD101" s="911"/>
      <c r="CE101" s="911"/>
      <c r="CF101" s="911"/>
      <c r="CG101" s="912"/>
      <c r="CH101" s="907"/>
      <c r="CI101" s="908"/>
      <c r="CJ101" s="908"/>
      <c r="CK101" s="908"/>
      <c r="CL101" s="909"/>
      <c r="CM101" s="907"/>
      <c r="CN101" s="908"/>
      <c r="CO101" s="908"/>
      <c r="CP101" s="908"/>
      <c r="CQ101" s="909"/>
      <c r="CR101" s="907"/>
      <c r="CS101" s="908"/>
      <c r="CT101" s="908"/>
      <c r="CU101" s="908"/>
      <c r="CV101" s="909"/>
      <c r="CW101" s="907"/>
      <c r="CX101" s="908"/>
      <c r="CY101" s="908"/>
      <c r="CZ101" s="908"/>
      <c r="DA101" s="909"/>
      <c r="DB101" s="907"/>
      <c r="DC101" s="908"/>
      <c r="DD101" s="908"/>
      <c r="DE101" s="908"/>
      <c r="DF101" s="909"/>
      <c r="DG101" s="907"/>
      <c r="DH101" s="908"/>
      <c r="DI101" s="908"/>
      <c r="DJ101" s="908"/>
      <c r="DK101" s="909"/>
      <c r="DL101" s="907"/>
      <c r="DM101" s="908"/>
      <c r="DN101" s="908"/>
      <c r="DO101" s="908"/>
      <c r="DP101" s="909"/>
      <c r="DQ101" s="907"/>
      <c r="DR101" s="908"/>
      <c r="DS101" s="908"/>
      <c r="DT101" s="908"/>
      <c r="DU101" s="909"/>
      <c r="DV101" s="904"/>
      <c r="DW101" s="905"/>
      <c r="DX101" s="905"/>
      <c r="DY101" s="905"/>
      <c r="DZ101" s="906"/>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38" t="s">
        <v>418</v>
      </c>
      <c r="BS102" s="839"/>
      <c r="BT102" s="839"/>
      <c r="BU102" s="839"/>
      <c r="BV102" s="839"/>
      <c r="BW102" s="839"/>
      <c r="BX102" s="839"/>
      <c r="BY102" s="839"/>
      <c r="BZ102" s="839"/>
      <c r="CA102" s="839"/>
      <c r="CB102" s="839"/>
      <c r="CC102" s="839"/>
      <c r="CD102" s="839"/>
      <c r="CE102" s="839"/>
      <c r="CF102" s="839"/>
      <c r="CG102" s="840"/>
      <c r="CH102" s="936"/>
      <c r="CI102" s="937"/>
      <c r="CJ102" s="937"/>
      <c r="CK102" s="937"/>
      <c r="CL102" s="938"/>
      <c r="CM102" s="936"/>
      <c r="CN102" s="937"/>
      <c r="CO102" s="937"/>
      <c r="CP102" s="937"/>
      <c r="CQ102" s="938"/>
      <c r="CR102" s="939">
        <v>649</v>
      </c>
      <c r="CS102" s="897"/>
      <c r="CT102" s="897"/>
      <c r="CU102" s="897"/>
      <c r="CV102" s="940"/>
      <c r="CW102" s="939" t="s">
        <v>593</v>
      </c>
      <c r="CX102" s="897"/>
      <c r="CY102" s="897"/>
      <c r="CZ102" s="897"/>
      <c r="DA102" s="940"/>
      <c r="DB102" s="939" t="s">
        <v>507</v>
      </c>
      <c r="DC102" s="897"/>
      <c r="DD102" s="897"/>
      <c r="DE102" s="897"/>
      <c r="DF102" s="940"/>
      <c r="DG102" s="939" t="s">
        <v>507</v>
      </c>
      <c r="DH102" s="897"/>
      <c r="DI102" s="897"/>
      <c r="DJ102" s="897"/>
      <c r="DK102" s="940"/>
      <c r="DL102" s="939" t="s">
        <v>507</v>
      </c>
      <c r="DM102" s="897"/>
      <c r="DN102" s="897"/>
      <c r="DO102" s="897"/>
      <c r="DP102" s="940"/>
      <c r="DQ102" s="939" t="s">
        <v>507</v>
      </c>
      <c r="DR102" s="897"/>
      <c r="DS102" s="897"/>
      <c r="DT102" s="897"/>
      <c r="DU102" s="940"/>
      <c r="DV102" s="963"/>
      <c r="DW102" s="964"/>
      <c r="DX102" s="964"/>
      <c r="DY102" s="964"/>
      <c r="DZ102" s="965"/>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6" t="s">
        <v>419</v>
      </c>
      <c r="BR103" s="966"/>
      <c r="BS103" s="966"/>
      <c r="BT103" s="966"/>
      <c r="BU103" s="966"/>
      <c r="BV103" s="966"/>
      <c r="BW103" s="966"/>
      <c r="BX103" s="966"/>
      <c r="BY103" s="966"/>
      <c r="BZ103" s="966"/>
      <c r="CA103" s="966"/>
      <c r="CB103" s="966"/>
      <c r="CC103" s="966"/>
      <c r="CD103" s="966"/>
      <c r="CE103" s="966"/>
      <c r="CF103" s="966"/>
      <c r="CG103" s="966"/>
      <c r="CH103" s="966"/>
      <c r="CI103" s="966"/>
      <c r="CJ103" s="966"/>
      <c r="CK103" s="966"/>
      <c r="CL103" s="966"/>
      <c r="CM103" s="966"/>
      <c r="CN103" s="966"/>
      <c r="CO103" s="966"/>
      <c r="CP103" s="966"/>
      <c r="CQ103" s="966"/>
      <c r="CR103" s="966"/>
      <c r="CS103" s="966"/>
      <c r="CT103" s="966"/>
      <c r="CU103" s="966"/>
      <c r="CV103" s="966"/>
      <c r="CW103" s="966"/>
      <c r="CX103" s="966"/>
      <c r="CY103" s="966"/>
      <c r="CZ103" s="966"/>
      <c r="DA103" s="966"/>
      <c r="DB103" s="966"/>
      <c r="DC103" s="966"/>
      <c r="DD103" s="966"/>
      <c r="DE103" s="966"/>
      <c r="DF103" s="966"/>
      <c r="DG103" s="966"/>
      <c r="DH103" s="966"/>
      <c r="DI103" s="966"/>
      <c r="DJ103" s="966"/>
      <c r="DK103" s="966"/>
      <c r="DL103" s="966"/>
      <c r="DM103" s="966"/>
      <c r="DN103" s="966"/>
      <c r="DO103" s="966"/>
      <c r="DP103" s="966"/>
      <c r="DQ103" s="966"/>
      <c r="DR103" s="966"/>
      <c r="DS103" s="966"/>
      <c r="DT103" s="966"/>
      <c r="DU103" s="966"/>
      <c r="DV103" s="966"/>
      <c r="DW103" s="966"/>
      <c r="DX103" s="966"/>
      <c r="DY103" s="966"/>
      <c r="DZ103" s="966"/>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7" t="s">
        <v>420</v>
      </c>
      <c r="BR104" s="967"/>
      <c r="BS104" s="967"/>
      <c r="BT104" s="967"/>
      <c r="BU104" s="967"/>
      <c r="BV104" s="967"/>
      <c r="BW104" s="967"/>
      <c r="BX104" s="967"/>
      <c r="BY104" s="967"/>
      <c r="BZ104" s="967"/>
      <c r="CA104" s="967"/>
      <c r="CB104" s="967"/>
      <c r="CC104" s="967"/>
      <c r="CD104" s="967"/>
      <c r="CE104" s="967"/>
      <c r="CF104" s="967"/>
      <c r="CG104" s="967"/>
      <c r="CH104" s="967"/>
      <c r="CI104" s="967"/>
      <c r="CJ104" s="967"/>
      <c r="CK104" s="967"/>
      <c r="CL104" s="967"/>
      <c r="CM104" s="967"/>
      <c r="CN104" s="967"/>
      <c r="CO104" s="967"/>
      <c r="CP104" s="967"/>
      <c r="CQ104" s="967"/>
      <c r="CR104" s="967"/>
      <c r="CS104" s="967"/>
      <c r="CT104" s="967"/>
      <c r="CU104" s="967"/>
      <c r="CV104" s="967"/>
      <c r="CW104" s="967"/>
      <c r="CX104" s="967"/>
      <c r="CY104" s="967"/>
      <c r="CZ104" s="967"/>
      <c r="DA104" s="967"/>
      <c r="DB104" s="967"/>
      <c r="DC104" s="967"/>
      <c r="DD104" s="967"/>
      <c r="DE104" s="967"/>
      <c r="DF104" s="967"/>
      <c r="DG104" s="967"/>
      <c r="DH104" s="967"/>
      <c r="DI104" s="967"/>
      <c r="DJ104" s="967"/>
      <c r="DK104" s="967"/>
      <c r="DL104" s="967"/>
      <c r="DM104" s="967"/>
      <c r="DN104" s="967"/>
      <c r="DO104" s="967"/>
      <c r="DP104" s="967"/>
      <c r="DQ104" s="967"/>
      <c r="DR104" s="967"/>
      <c r="DS104" s="967"/>
      <c r="DT104" s="967"/>
      <c r="DU104" s="967"/>
      <c r="DV104" s="967"/>
      <c r="DW104" s="967"/>
      <c r="DX104" s="967"/>
      <c r="DY104" s="967"/>
      <c r="DZ104" s="967"/>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8" t="s">
        <v>423</v>
      </c>
      <c r="B108" s="969"/>
      <c r="C108" s="969"/>
      <c r="D108" s="969"/>
      <c r="E108" s="969"/>
      <c r="F108" s="969"/>
      <c r="G108" s="969"/>
      <c r="H108" s="969"/>
      <c r="I108" s="969"/>
      <c r="J108" s="969"/>
      <c r="K108" s="969"/>
      <c r="L108" s="969"/>
      <c r="M108" s="969"/>
      <c r="N108" s="969"/>
      <c r="O108" s="969"/>
      <c r="P108" s="969"/>
      <c r="Q108" s="969"/>
      <c r="R108" s="969"/>
      <c r="S108" s="969"/>
      <c r="T108" s="969"/>
      <c r="U108" s="969"/>
      <c r="V108" s="969"/>
      <c r="W108" s="969"/>
      <c r="X108" s="969"/>
      <c r="Y108" s="969"/>
      <c r="Z108" s="969"/>
      <c r="AA108" s="969"/>
      <c r="AB108" s="969"/>
      <c r="AC108" s="969"/>
      <c r="AD108" s="969"/>
      <c r="AE108" s="969"/>
      <c r="AF108" s="969"/>
      <c r="AG108" s="969"/>
      <c r="AH108" s="969"/>
      <c r="AI108" s="969"/>
      <c r="AJ108" s="969"/>
      <c r="AK108" s="969"/>
      <c r="AL108" s="969"/>
      <c r="AM108" s="969"/>
      <c r="AN108" s="969"/>
      <c r="AO108" s="969"/>
      <c r="AP108" s="969"/>
      <c r="AQ108" s="969"/>
      <c r="AR108" s="969"/>
      <c r="AS108" s="969"/>
      <c r="AT108" s="970"/>
      <c r="AU108" s="968" t="s">
        <v>424</v>
      </c>
      <c r="AV108" s="969"/>
      <c r="AW108" s="969"/>
      <c r="AX108" s="969"/>
      <c r="AY108" s="969"/>
      <c r="AZ108" s="969"/>
      <c r="BA108" s="969"/>
      <c r="BB108" s="969"/>
      <c r="BC108" s="969"/>
      <c r="BD108" s="969"/>
      <c r="BE108" s="969"/>
      <c r="BF108" s="969"/>
      <c r="BG108" s="969"/>
      <c r="BH108" s="969"/>
      <c r="BI108" s="969"/>
      <c r="BJ108" s="969"/>
      <c r="BK108" s="969"/>
      <c r="BL108" s="969"/>
      <c r="BM108" s="969"/>
      <c r="BN108" s="969"/>
      <c r="BO108" s="969"/>
      <c r="BP108" s="969"/>
      <c r="BQ108" s="969"/>
      <c r="BR108" s="969"/>
      <c r="BS108" s="969"/>
      <c r="BT108" s="969"/>
      <c r="BU108" s="969"/>
      <c r="BV108" s="969"/>
      <c r="BW108" s="969"/>
      <c r="BX108" s="969"/>
      <c r="BY108" s="969"/>
      <c r="BZ108" s="969"/>
      <c r="CA108" s="969"/>
      <c r="CB108" s="969"/>
      <c r="CC108" s="969"/>
      <c r="CD108" s="969"/>
      <c r="CE108" s="969"/>
      <c r="CF108" s="969"/>
      <c r="CG108" s="969"/>
      <c r="CH108" s="969"/>
      <c r="CI108" s="969"/>
      <c r="CJ108" s="969"/>
      <c r="CK108" s="969"/>
      <c r="CL108" s="969"/>
      <c r="CM108" s="969"/>
      <c r="CN108" s="969"/>
      <c r="CO108" s="969"/>
      <c r="CP108" s="969"/>
      <c r="CQ108" s="969"/>
      <c r="CR108" s="969"/>
      <c r="CS108" s="969"/>
      <c r="CT108" s="969"/>
      <c r="CU108" s="969"/>
      <c r="CV108" s="969"/>
      <c r="CW108" s="969"/>
      <c r="CX108" s="969"/>
      <c r="CY108" s="969"/>
      <c r="CZ108" s="969"/>
      <c r="DA108" s="969"/>
      <c r="DB108" s="969"/>
      <c r="DC108" s="969"/>
      <c r="DD108" s="969"/>
      <c r="DE108" s="969"/>
      <c r="DF108" s="969"/>
      <c r="DG108" s="969"/>
      <c r="DH108" s="969"/>
      <c r="DI108" s="969"/>
      <c r="DJ108" s="969"/>
      <c r="DK108" s="969"/>
      <c r="DL108" s="969"/>
      <c r="DM108" s="969"/>
      <c r="DN108" s="969"/>
      <c r="DO108" s="969"/>
      <c r="DP108" s="969"/>
      <c r="DQ108" s="969"/>
      <c r="DR108" s="969"/>
      <c r="DS108" s="969"/>
      <c r="DT108" s="969"/>
      <c r="DU108" s="969"/>
      <c r="DV108" s="969"/>
      <c r="DW108" s="969"/>
      <c r="DX108" s="969"/>
      <c r="DY108" s="969"/>
      <c r="DZ108" s="970"/>
    </row>
    <row r="109" spans="1:131" s="248" customFormat="1" ht="26.25" customHeight="1" x14ac:dyDescent="0.15">
      <c r="A109" s="961" t="s">
        <v>425</v>
      </c>
      <c r="B109" s="942"/>
      <c r="C109" s="942"/>
      <c r="D109" s="942"/>
      <c r="E109" s="942"/>
      <c r="F109" s="942"/>
      <c r="G109" s="942"/>
      <c r="H109" s="942"/>
      <c r="I109" s="942"/>
      <c r="J109" s="942"/>
      <c r="K109" s="942"/>
      <c r="L109" s="942"/>
      <c r="M109" s="942"/>
      <c r="N109" s="942"/>
      <c r="O109" s="942"/>
      <c r="P109" s="942"/>
      <c r="Q109" s="942"/>
      <c r="R109" s="942"/>
      <c r="S109" s="942"/>
      <c r="T109" s="942"/>
      <c r="U109" s="942"/>
      <c r="V109" s="942"/>
      <c r="W109" s="942"/>
      <c r="X109" s="942"/>
      <c r="Y109" s="942"/>
      <c r="Z109" s="943"/>
      <c r="AA109" s="941" t="s">
        <v>426</v>
      </c>
      <c r="AB109" s="942"/>
      <c r="AC109" s="942"/>
      <c r="AD109" s="942"/>
      <c r="AE109" s="943"/>
      <c r="AF109" s="941" t="s">
        <v>427</v>
      </c>
      <c r="AG109" s="942"/>
      <c r="AH109" s="942"/>
      <c r="AI109" s="942"/>
      <c r="AJ109" s="943"/>
      <c r="AK109" s="941" t="s">
        <v>301</v>
      </c>
      <c r="AL109" s="942"/>
      <c r="AM109" s="942"/>
      <c r="AN109" s="942"/>
      <c r="AO109" s="943"/>
      <c r="AP109" s="941" t="s">
        <v>428</v>
      </c>
      <c r="AQ109" s="942"/>
      <c r="AR109" s="942"/>
      <c r="AS109" s="942"/>
      <c r="AT109" s="944"/>
      <c r="AU109" s="961" t="s">
        <v>425</v>
      </c>
      <c r="AV109" s="942"/>
      <c r="AW109" s="942"/>
      <c r="AX109" s="942"/>
      <c r="AY109" s="942"/>
      <c r="AZ109" s="942"/>
      <c r="BA109" s="942"/>
      <c r="BB109" s="942"/>
      <c r="BC109" s="942"/>
      <c r="BD109" s="942"/>
      <c r="BE109" s="942"/>
      <c r="BF109" s="942"/>
      <c r="BG109" s="942"/>
      <c r="BH109" s="942"/>
      <c r="BI109" s="942"/>
      <c r="BJ109" s="942"/>
      <c r="BK109" s="942"/>
      <c r="BL109" s="942"/>
      <c r="BM109" s="942"/>
      <c r="BN109" s="942"/>
      <c r="BO109" s="942"/>
      <c r="BP109" s="943"/>
      <c r="BQ109" s="941" t="s">
        <v>426</v>
      </c>
      <c r="BR109" s="942"/>
      <c r="BS109" s="942"/>
      <c r="BT109" s="942"/>
      <c r="BU109" s="943"/>
      <c r="BV109" s="941" t="s">
        <v>427</v>
      </c>
      <c r="BW109" s="942"/>
      <c r="BX109" s="942"/>
      <c r="BY109" s="942"/>
      <c r="BZ109" s="943"/>
      <c r="CA109" s="941" t="s">
        <v>301</v>
      </c>
      <c r="CB109" s="942"/>
      <c r="CC109" s="942"/>
      <c r="CD109" s="942"/>
      <c r="CE109" s="943"/>
      <c r="CF109" s="962" t="s">
        <v>428</v>
      </c>
      <c r="CG109" s="962"/>
      <c r="CH109" s="962"/>
      <c r="CI109" s="962"/>
      <c r="CJ109" s="962"/>
      <c r="CK109" s="941" t="s">
        <v>429</v>
      </c>
      <c r="CL109" s="942"/>
      <c r="CM109" s="942"/>
      <c r="CN109" s="942"/>
      <c r="CO109" s="942"/>
      <c r="CP109" s="942"/>
      <c r="CQ109" s="942"/>
      <c r="CR109" s="942"/>
      <c r="CS109" s="942"/>
      <c r="CT109" s="942"/>
      <c r="CU109" s="942"/>
      <c r="CV109" s="942"/>
      <c r="CW109" s="942"/>
      <c r="CX109" s="942"/>
      <c r="CY109" s="942"/>
      <c r="CZ109" s="942"/>
      <c r="DA109" s="942"/>
      <c r="DB109" s="942"/>
      <c r="DC109" s="942"/>
      <c r="DD109" s="942"/>
      <c r="DE109" s="942"/>
      <c r="DF109" s="943"/>
      <c r="DG109" s="941" t="s">
        <v>426</v>
      </c>
      <c r="DH109" s="942"/>
      <c r="DI109" s="942"/>
      <c r="DJ109" s="942"/>
      <c r="DK109" s="943"/>
      <c r="DL109" s="941" t="s">
        <v>427</v>
      </c>
      <c r="DM109" s="942"/>
      <c r="DN109" s="942"/>
      <c r="DO109" s="942"/>
      <c r="DP109" s="943"/>
      <c r="DQ109" s="941" t="s">
        <v>301</v>
      </c>
      <c r="DR109" s="942"/>
      <c r="DS109" s="942"/>
      <c r="DT109" s="942"/>
      <c r="DU109" s="943"/>
      <c r="DV109" s="941" t="s">
        <v>428</v>
      </c>
      <c r="DW109" s="942"/>
      <c r="DX109" s="942"/>
      <c r="DY109" s="942"/>
      <c r="DZ109" s="944"/>
    </row>
    <row r="110" spans="1:131" s="248" customFormat="1" ht="26.25" customHeight="1" x14ac:dyDescent="0.15">
      <c r="A110" s="945" t="s">
        <v>430</v>
      </c>
      <c r="B110" s="946"/>
      <c r="C110" s="946"/>
      <c r="D110" s="946"/>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7"/>
      <c r="AA110" s="948">
        <v>3782869</v>
      </c>
      <c r="AB110" s="949"/>
      <c r="AC110" s="949"/>
      <c r="AD110" s="949"/>
      <c r="AE110" s="950"/>
      <c r="AF110" s="951">
        <v>4613686</v>
      </c>
      <c r="AG110" s="949"/>
      <c r="AH110" s="949"/>
      <c r="AI110" s="949"/>
      <c r="AJ110" s="950"/>
      <c r="AK110" s="951">
        <v>3806574</v>
      </c>
      <c r="AL110" s="949"/>
      <c r="AM110" s="949"/>
      <c r="AN110" s="949"/>
      <c r="AO110" s="950"/>
      <c r="AP110" s="952">
        <v>17.8</v>
      </c>
      <c r="AQ110" s="953"/>
      <c r="AR110" s="953"/>
      <c r="AS110" s="953"/>
      <c r="AT110" s="954"/>
      <c r="AU110" s="955" t="s">
        <v>73</v>
      </c>
      <c r="AV110" s="956"/>
      <c r="AW110" s="956"/>
      <c r="AX110" s="956"/>
      <c r="AY110" s="956"/>
      <c r="AZ110" s="997" t="s">
        <v>431</v>
      </c>
      <c r="BA110" s="946"/>
      <c r="BB110" s="946"/>
      <c r="BC110" s="946"/>
      <c r="BD110" s="946"/>
      <c r="BE110" s="946"/>
      <c r="BF110" s="946"/>
      <c r="BG110" s="946"/>
      <c r="BH110" s="946"/>
      <c r="BI110" s="946"/>
      <c r="BJ110" s="946"/>
      <c r="BK110" s="946"/>
      <c r="BL110" s="946"/>
      <c r="BM110" s="946"/>
      <c r="BN110" s="946"/>
      <c r="BO110" s="946"/>
      <c r="BP110" s="947"/>
      <c r="BQ110" s="983">
        <v>35441049</v>
      </c>
      <c r="BR110" s="984"/>
      <c r="BS110" s="984"/>
      <c r="BT110" s="984"/>
      <c r="BU110" s="984"/>
      <c r="BV110" s="984">
        <v>34330116</v>
      </c>
      <c r="BW110" s="984"/>
      <c r="BX110" s="984"/>
      <c r="BY110" s="984"/>
      <c r="BZ110" s="984"/>
      <c r="CA110" s="984">
        <v>34532788</v>
      </c>
      <c r="CB110" s="984"/>
      <c r="CC110" s="984"/>
      <c r="CD110" s="984"/>
      <c r="CE110" s="984"/>
      <c r="CF110" s="998">
        <v>161.4</v>
      </c>
      <c r="CG110" s="999"/>
      <c r="CH110" s="999"/>
      <c r="CI110" s="999"/>
      <c r="CJ110" s="999"/>
      <c r="CK110" s="1000" t="s">
        <v>432</v>
      </c>
      <c r="CL110" s="1001"/>
      <c r="CM110" s="980" t="s">
        <v>433</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83" t="s">
        <v>434</v>
      </c>
      <c r="DH110" s="984"/>
      <c r="DI110" s="984"/>
      <c r="DJ110" s="984"/>
      <c r="DK110" s="984"/>
      <c r="DL110" s="984" t="s">
        <v>434</v>
      </c>
      <c r="DM110" s="984"/>
      <c r="DN110" s="984"/>
      <c r="DO110" s="984"/>
      <c r="DP110" s="984"/>
      <c r="DQ110" s="984" t="s">
        <v>434</v>
      </c>
      <c r="DR110" s="984"/>
      <c r="DS110" s="984"/>
      <c r="DT110" s="984"/>
      <c r="DU110" s="984"/>
      <c r="DV110" s="985" t="s">
        <v>434</v>
      </c>
      <c r="DW110" s="985"/>
      <c r="DX110" s="985"/>
      <c r="DY110" s="985"/>
      <c r="DZ110" s="986"/>
    </row>
    <row r="111" spans="1:131" s="248" customFormat="1" ht="26.25" customHeight="1" x14ac:dyDescent="0.15">
      <c r="A111" s="987" t="s">
        <v>435</v>
      </c>
      <c r="B111" s="988"/>
      <c r="C111" s="988"/>
      <c r="D111" s="988"/>
      <c r="E111" s="988"/>
      <c r="F111" s="988"/>
      <c r="G111" s="988"/>
      <c r="H111" s="988"/>
      <c r="I111" s="988"/>
      <c r="J111" s="988"/>
      <c r="K111" s="988"/>
      <c r="L111" s="988"/>
      <c r="M111" s="988"/>
      <c r="N111" s="988"/>
      <c r="O111" s="988"/>
      <c r="P111" s="988"/>
      <c r="Q111" s="988"/>
      <c r="R111" s="988"/>
      <c r="S111" s="988"/>
      <c r="T111" s="988"/>
      <c r="U111" s="988"/>
      <c r="V111" s="988"/>
      <c r="W111" s="988"/>
      <c r="X111" s="988"/>
      <c r="Y111" s="988"/>
      <c r="Z111" s="989"/>
      <c r="AA111" s="990" t="s">
        <v>390</v>
      </c>
      <c r="AB111" s="991"/>
      <c r="AC111" s="991"/>
      <c r="AD111" s="991"/>
      <c r="AE111" s="992"/>
      <c r="AF111" s="993" t="s">
        <v>390</v>
      </c>
      <c r="AG111" s="991"/>
      <c r="AH111" s="991"/>
      <c r="AI111" s="991"/>
      <c r="AJ111" s="992"/>
      <c r="AK111" s="993" t="s">
        <v>434</v>
      </c>
      <c r="AL111" s="991"/>
      <c r="AM111" s="991"/>
      <c r="AN111" s="991"/>
      <c r="AO111" s="992"/>
      <c r="AP111" s="994" t="s">
        <v>434</v>
      </c>
      <c r="AQ111" s="995"/>
      <c r="AR111" s="995"/>
      <c r="AS111" s="995"/>
      <c r="AT111" s="996"/>
      <c r="AU111" s="957"/>
      <c r="AV111" s="958"/>
      <c r="AW111" s="958"/>
      <c r="AX111" s="958"/>
      <c r="AY111" s="958"/>
      <c r="AZ111" s="1006" t="s">
        <v>436</v>
      </c>
      <c r="BA111" s="1007"/>
      <c r="BB111" s="1007"/>
      <c r="BC111" s="1007"/>
      <c r="BD111" s="1007"/>
      <c r="BE111" s="1007"/>
      <c r="BF111" s="1007"/>
      <c r="BG111" s="1007"/>
      <c r="BH111" s="1007"/>
      <c r="BI111" s="1007"/>
      <c r="BJ111" s="1007"/>
      <c r="BK111" s="1007"/>
      <c r="BL111" s="1007"/>
      <c r="BM111" s="1007"/>
      <c r="BN111" s="1007"/>
      <c r="BO111" s="1007"/>
      <c r="BP111" s="1008"/>
      <c r="BQ111" s="976" t="s">
        <v>127</v>
      </c>
      <c r="BR111" s="977"/>
      <c r="BS111" s="977"/>
      <c r="BT111" s="977"/>
      <c r="BU111" s="977"/>
      <c r="BV111" s="977" t="s">
        <v>127</v>
      </c>
      <c r="BW111" s="977"/>
      <c r="BX111" s="977"/>
      <c r="BY111" s="977"/>
      <c r="BZ111" s="977"/>
      <c r="CA111" s="977" t="s">
        <v>127</v>
      </c>
      <c r="CB111" s="977"/>
      <c r="CC111" s="977"/>
      <c r="CD111" s="977"/>
      <c r="CE111" s="977"/>
      <c r="CF111" s="971" t="s">
        <v>390</v>
      </c>
      <c r="CG111" s="972"/>
      <c r="CH111" s="972"/>
      <c r="CI111" s="972"/>
      <c r="CJ111" s="972"/>
      <c r="CK111" s="1002"/>
      <c r="CL111" s="1003"/>
      <c r="CM111" s="973" t="s">
        <v>437</v>
      </c>
      <c r="CN111" s="974"/>
      <c r="CO111" s="974"/>
      <c r="CP111" s="974"/>
      <c r="CQ111" s="974"/>
      <c r="CR111" s="974"/>
      <c r="CS111" s="974"/>
      <c r="CT111" s="974"/>
      <c r="CU111" s="974"/>
      <c r="CV111" s="974"/>
      <c r="CW111" s="974"/>
      <c r="CX111" s="974"/>
      <c r="CY111" s="974"/>
      <c r="CZ111" s="974"/>
      <c r="DA111" s="974"/>
      <c r="DB111" s="974"/>
      <c r="DC111" s="974"/>
      <c r="DD111" s="974"/>
      <c r="DE111" s="974"/>
      <c r="DF111" s="975"/>
      <c r="DG111" s="976" t="s">
        <v>127</v>
      </c>
      <c r="DH111" s="977"/>
      <c r="DI111" s="977"/>
      <c r="DJ111" s="977"/>
      <c r="DK111" s="977"/>
      <c r="DL111" s="977" t="s">
        <v>438</v>
      </c>
      <c r="DM111" s="977"/>
      <c r="DN111" s="977"/>
      <c r="DO111" s="977"/>
      <c r="DP111" s="977"/>
      <c r="DQ111" s="977" t="s">
        <v>434</v>
      </c>
      <c r="DR111" s="977"/>
      <c r="DS111" s="977"/>
      <c r="DT111" s="977"/>
      <c r="DU111" s="977"/>
      <c r="DV111" s="978" t="s">
        <v>434</v>
      </c>
      <c r="DW111" s="978"/>
      <c r="DX111" s="978"/>
      <c r="DY111" s="978"/>
      <c r="DZ111" s="979"/>
    </row>
    <row r="112" spans="1:131" s="248" customFormat="1" ht="26.25" customHeight="1" x14ac:dyDescent="0.15">
      <c r="A112" s="1009" t="s">
        <v>439</v>
      </c>
      <c r="B112" s="1010"/>
      <c r="C112" s="1007" t="s">
        <v>440</v>
      </c>
      <c r="D112" s="1007"/>
      <c r="E112" s="1007"/>
      <c r="F112" s="1007"/>
      <c r="G112" s="1007"/>
      <c r="H112" s="1007"/>
      <c r="I112" s="1007"/>
      <c r="J112" s="1007"/>
      <c r="K112" s="1007"/>
      <c r="L112" s="1007"/>
      <c r="M112" s="1007"/>
      <c r="N112" s="1007"/>
      <c r="O112" s="1007"/>
      <c r="P112" s="1007"/>
      <c r="Q112" s="1007"/>
      <c r="R112" s="1007"/>
      <c r="S112" s="1007"/>
      <c r="T112" s="1007"/>
      <c r="U112" s="1007"/>
      <c r="V112" s="1007"/>
      <c r="W112" s="1007"/>
      <c r="X112" s="1007"/>
      <c r="Y112" s="1007"/>
      <c r="Z112" s="1008"/>
      <c r="AA112" s="1015" t="s">
        <v>390</v>
      </c>
      <c r="AB112" s="1016"/>
      <c r="AC112" s="1016"/>
      <c r="AD112" s="1016"/>
      <c r="AE112" s="1017"/>
      <c r="AF112" s="1018" t="s">
        <v>390</v>
      </c>
      <c r="AG112" s="1016"/>
      <c r="AH112" s="1016"/>
      <c r="AI112" s="1016"/>
      <c r="AJ112" s="1017"/>
      <c r="AK112" s="1018" t="s">
        <v>434</v>
      </c>
      <c r="AL112" s="1016"/>
      <c r="AM112" s="1016"/>
      <c r="AN112" s="1016"/>
      <c r="AO112" s="1017"/>
      <c r="AP112" s="1019" t="s">
        <v>434</v>
      </c>
      <c r="AQ112" s="1020"/>
      <c r="AR112" s="1020"/>
      <c r="AS112" s="1020"/>
      <c r="AT112" s="1021"/>
      <c r="AU112" s="957"/>
      <c r="AV112" s="958"/>
      <c r="AW112" s="958"/>
      <c r="AX112" s="958"/>
      <c r="AY112" s="958"/>
      <c r="AZ112" s="1006" t="s">
        <v>441</v>
      </c>
      <c r="BA112" s="1007"/>
      <c r="BB112" s="1007"/>
      <c r="BC112" s="1007"/>
      <c r="BD112" s="1007"/>
      <c r="BE112" s="1007"/>
      <c r="BF112" s="1007"/>
      <c r="BG112" s="1007"/>
      <c r="BH112" s="1007"/>
      <c r="BI112" s="1007"/>
      <c r="BJ112" s="1007"/>
      <c r="BK112" s="1007"/>
      <c r="BL112" s="1007"/>
      <c r="BM112" s="1007"/>
      <c r="BN112" s="1007"/>
      <c r="BO112" s="1007"/>
      <c r="BP112" s="1008"/>
      <c r="BQ112" s="976">
        <v>19419354</v>
      </c>
      <c r="BR112" s="977"/>
      <c r="BS112" s="977"/>
      <c r="BT112" s="977"/>
      <c r="BU112" s="977"/>
      <c r="BV112" s="977">
        <v>18968783</v>
      </c>
      <c r="BW112" s="977"/>
      <c r="BX112" s="977"/>
      <c r="BY112" s="977"/>
      <c r="BZ112" s="977"/>
      <c r="CA112" s="977">
        <v>18230031</v>
      </c>
      <c r="CB112" s="977"/>
      <c r="CC112" s="977"/>
      <c r="CD112" s="977"/>
      <c r="CE112" s="977"/>
      <c r="CF112" s="971">
        <v>85.2</v>
      </c>
      <c r="CG112" s="972"/>
      <c r="CH112" s="972"/>
      <c r="CI112" s="972"/>
      <c r="CJ112" s="972"/>
      <c r="CK112" s="1002"/>
      <c r="CL112" s="1003"/>
      <c r="CM112" s="973" t="s">
        <v>442</v>
      </c>
      <c r="CN112" s="974"/>
      <c r="CO112" s="974"/>
      <c r="CP112" s="974"/>
      <c r="CQ112" s="974"/>
      <c r="CR112" s="974"/>
      <c r="CS112" s="974"/>
      <c r="CT112" s="974"/>
      <c r="CU112" s="974"/>
      <c r="CV112" s="974"/>
      <c r="CW112" s="974"/>
      <c r="CX112" s="974"/>
      <c r="CY112" s="974"/>
      <c r="CZ112" s="974"/>
      <c r="DA112" s="974"/>
      <c r="DB112" s="974"/>
      <c r="DC112" s="974"/>
      <c r="DD112" s="974"/>
      <c r="DE112" s="974"/>
      <c r="DF112" s="975"/>
      <c r="DG112" s="976" t="s">
        <v>127</v>
      </c>
      <c r="DH112" s="977"/>
      <c r="DI112" s="977"/>
      <c r="DJ112" s="977"/>
      <c r="DK112" s="977"/>
      <c r="DL112" s="977" t="s">
        <v>127</v>
      </c>
      <c r="DM112" s="977"/>
      <c r="DN112" s="977"/>
      <c r="DO112" s="977"/>
      <c r="DP112" s="977"/>
      <c r="DQ112" s="977" t="s">
        <v>434</v>
      </c>
      <c r="DR112" s="977"/>
      <c r="DS112" s="977"/>
      <c r="DT112" s="977"/>
      <c r="DU112" s="977"/>
      <c r="DV112" s="978" t="s">
        <v>434</v>
      </c>
      <c r="DW112" s="978"/>
      <c r="DX112" s="978"/>
      <c r="DY112" s="978"/>
      <c r="DZ112" s="979"/>
    </row>
    <row r="113" spans="1:130" s="248" customFormat="1" ht="26.25" customHeight="1" x14ac:dyDescent="0.15">
      <c r="A113" s="1011"/>
      <c r="B113" s="1012"/>
      <c r="C113" s="1007" t="s">
        <v>443</v>
      </c>
      <c r="D113" s="1007"/>
      <c r="E113" s="1007"/>
      <c r="F113" s="1007"/>
      <c r="G113" s="1007"/>
      <c r="H113" s="1007"/>
      <c r="I113" s="1007"/>
      <c r="J113" s="1007"/>
      <c r="K113" s="1007"/>
      <c r="L113" s="1007"/>
      <c r="M113" s="1007"/>
      <c r="N113" s="1007"/>
      <c r="O113" s="1007"/>
      <c r="P113" s="1007"/>
      <c r="Q113" s="1007"/>
      <c r="R113" s="1007"/>
      <c r="S113" s="1007"/>
      <c r="T113" s="1007"/>
      <c r="U113" s="1007"/>
      <c r="V113" s="1007"/>
      <c r="W113" s="1007"/>
      <c r="X113" s="1007"/>
      <c r="Y113" s="1007"/>
      <c r="Z113" s="1008"/>
      <c r="AA113" s="990">
        <v>1828092</v>
      </c>
      <c r="AB113" s="991"/>
      <c r="AC113" s="991"/>
      <c r="AD113" s="991"/>
      <c r="AE113" s="992"/>
      <c r="AF113" s="993">
        <v>1959854</v>
      </c>
      <c r="AG113" s="991"/>
      <c r="AH113" s="991"/>
      <c r="AI113" s="991"/>
      <c r="AJ113" s="992"/>
      <c r="AK113" s="993">
        <v>1581149</v>
      </c>
      <c r="AL113" s="991"/>
      <c r="AM113" s="991"/>
      <c r="AN113" s="991"/>
      <c r="AO113" s="992"/>
      <c r="AP113" s="994">
        <v>7.4</v>
      </c>
      <c r="AQ113" s="995"/>
      <c r="AR113" s="995"/>
      <c r="AS113" s="995"/>
      <c r="AT113" s="996"/>
      <c r="AU113" s="957"/>
      <c r="AV113" s="958"/>
      <c r="AW113" s="958"/>
      <c r="AX113" s="958"/>
      <c r="AY113" s="958"/>
      <c r="AZ113" s="1006" t="s">
        <v>444</v>
      </c>
      <c r="BA113" s="1007"/>
      <c r="BB113" s="1007"/>
      <c r="BC113" s="1007"/>
      <c r="BD113" s="1007"/>
      <c r="BE113" s="1007"/>
      <c r="BF113" s="1007"/>
      <c r="BG113" s="1007"/>
      <c r="BH113" s="1007"/>
      <c r="BI113" s="1007"/>
      <c r="BJ113" s="1007"/>
      <c r="BK113" s="1007"/>
      <c r="BL113" s="1007"/>
      <c r="BM113" s="1007"/>
      <c r="BN113" s="1007"/>
      <c r="BO113" s="1007"/>
      <c r="BP113" s="1008"/>
      <c r="BQ113" s="976">
        <v>2485662</v>
      </c>
      <c r="BR113" s="977"/>
      <c r="BS113" s="977"/>
      <c r="BT113" s="977"/>
      <c r="BU113" s="977"/>
      <c r="BV113" s="977">
        <v>2341710</v>
      </c>
      <c r="BW113" s="977"/>
      <c r="BX113" s="977"/>
      <c r="BY113" s="977"/>
      <c r="BZ113" s="977"/>
      <c r="CA113" s="977">
        <v>2130308</v>
      </c>
      <c r="CB113" s="977"/>
      <c r="CC113" s="977"/>
      <c r="CD113" s="977"/>
      <c r="CE113" s="977"/>
      <c r="CF113" s="971">
        <v>10</v>
      </c>
      <c r="CG113" s="972"/>
      <c r="CH113" s="972"/>
      <c r="CI113" s="972"/>
      <c r="CJ113" s="972"/>
      <c r="CK113" s="1002"/>
      <c r="CL113" s="1003"/>
      <c r="CM113" s="973" t="s">
        <v>445</v>
      </c>
      <c r="CN113" s="974"/>
      <c r="CO113" s="974"/>
      <c r="CP113" s="974"/>
      <c r="CQ113" s="974"/>
      <c r="CR113" s="974"/>
      <c r="CS113" s="974"/>
      <c r="CT113" s="974"/>
      <c r="CU113" s="974"/>
      <c r="CV113" s="974"/>
      <c r="CW113" s="974"/>
      <c r="CX113" s="974"/>
      <c r="CY113" s="974"/>
      <c r="CZ113" s="974"/>
      <c r="DA113" s="974"/>
      <c r="DB113" s="974"/>
      <c r="DC113" s="974"/>
      <c r="DD113" s="974"/>
      <c r="DE113" s="974"/>
      <c r="DF113" s="975"/>
      <c r="DG113" s="1015" t="s">
        <v>127</v>
      </c>
      <c r="DH113" s="1016"/>
      <c r="DI113" s="1016"/>
      <c r="DJ113" s="1016"/>
      <c r="DK113" s="1017"/>
      <c r="DL113" s="1018" t="s">
        <v>434</v>
      </c>
      <c r="DM113" s="1016"/>
      <c r="DN113" s="1016"/>
      <c r="DO113" s="1016"/>
      <c r="DP113" s="1017"/>
      <c r="DQ113" s="1018" t="s">
        <v>438</v>
      </c>
      <c r="DR113" s="1016"/>
      <c r="DS113" s="1016"/>
      <c r="DT113" s="1016"/>
      <c r="DU113" s="1017"/>
      <c r="DV113" s="1019" t="s">
        <v>434</v>
      </c>
      <c r="DW113" s="1020"/>
      <c r="DX113" s="1020"/>
      <c r="DY113" s="1020"/>
      <c r="DZ113" s="1021"/>
    </row>
    <row r="114" spans="1:130" s="248" customFormat="1" ht="26.25" customHeight="1" x14ac:dyDescent="0.15">
      <c r="A114" s="1011"/>
      <c r="B114" s="1012"/>
      <c r="C114" s="1007" t="s">
        <v>446</v>
      </c>
      <c r="D114" s="1007"/>
      <c r="E114" s="1007"/>
      <c r="F114" s="1007"/>
      <c r="G114" s="1007"/>
      <c r="H114" s="1007"/>
      <c r="I114" s="1007"/>
      <c r="J114" s="1007"/>
      <c r="K114" s="1007"/>
      <c r="L114" s="1007"/>
      <c r="M114" s="1007"/>
      <c r="N114" s="1007"/>
      <c r="O114" s="1007"/>
      <c r="P114" s="1007"/>
      <c r="Q114" s="1007"/>
      <c r="R114" s="1007"/>
      <c r="S114" s="1007"/>
      <c r="T114" s="1007"/>
      <c r="U114" s="1007"/>
      <c r="V114" s="1007"/>
      <c r="W114" s="1007"/>
      <c r="X114" s="1007"/>
      <c r="Y114" s="1007"/>
      <c r="Z114" s="1008"/>
      <c r="AA114" s="1015">
        <v>121159</v>
      </c>
      <c r="AB114" s="1016"/>
      <c r="AC114" s="1016"/>
      <c r="AD114" s="1016"/>
      <c r="AE114" s="1017"/>
      <c r="AF114" s="1018">
        <v>161860</v>
      </c>
      <c r="AG114" s="1016"/>
      <c r="AH114" s="1016"/>
      <c r="AI114" s="1016"/>
      <c r="AJ114" s="1017"/>
      <c r="AK114" s="1018">
        <v>217320</v>
      </c>
      <c r="AL114" s="1016"/>
      <c r="AM114" s="1016"/>
      <c r="AN114" s="1016"/>
      <c r="AO114" s="1017"/>
      <c r="AP114" s="1019">
        <v>1</v>
      </c>
      <c r="AQ114" s="1020"/>
      <c r="AR114" s="1020"/>
      <c r="AS114" s="1020"/>
      <c r="AT114" s="1021"/>
      <c r="AU114" s="957"/>
      <c r="AV114" s="958"/>
      <c r="AW114" s="958"/>
      <c r="AX114" s="958"/>
      <c r="AY114" s="958"/>
      <c r="AZ114" s="1006" t="s">
        <v>447</v>
      </c>
      <c r="BA114" s="1007"/>
      <c r="BB114" s="1007"/>
      <c r="BC114" s="1007"/>
      <c r="BD114" s="1007"/>
      <c r="BE114" s="1007"/>
      <c r="BF114" s="1007"/>
      <c r="BG114" s="1007"/>
      <c r="BH114" s="1007"/>
      <c r="BI114" s="1007"/>
      <c r="BJ114" s="1007"/>
      <c r="BK114" s="1007"/>
      <c r="BL114" s="1007"/>
      <c r="BM114" s="1007"/>
      <c r="BN114" s="1007"/>
      <c r="BO114" s="1007"/>
      <c r="BP114" s="1008"/>
      <c r="BQ114" s="976">
        <v>3249730</v>
      </c>
      <c r="BR114" s="977"/>
      <c r="BS114" s="977"/>
      <c r="BT114" s="977"/>
      <c r="BU114" s="977"/>
      <c r="BV114" s="977">
        <v>3242424</v>
      </c>
      <c r="BW114" s="977"/>
      <c r="BX114" s="977"/>
      <c r="BY114" s="977"/>
      <c r="BZ114" s="977"/>
      <c r="CA114" s="977">
        <v>3254443</v>
      </c>
      <c r="CB114" s="977"/>
      <c r="CC114" s="977"/>
      <c r="CD114" s="977"/>
      <c r="CE114" s="977"/>
      <c r="CF114" s="971">
        <v>15.2</v>
      </c>
      <c r="CG114" s="972"/>
      <c r="CH114" s="972"/>
      <c r="CI114" s="972"/>
      <c r="CJ114" s="972"/>
      <c r="CK114" s="1002"/>
      <c r="CL114" s="1003"/>
      <c r="CM114" s="973" t="s">
        <v>448</v>
      </c>
      <c r="CN114" s="974"/>
      <c r="CO114" s="974"/>
      <c r="CP114" s="974"/>
      <c r="CQ114" s="974"/>
      <c r="CR114" s="974"/>
      <c r="CS114" s="974"/>
      <c r="CT114" s="974"/>
      <c r="CU114" s="974"/>
      <c r="CV114" s="974"/>
      <c r="CW114" s="974"/>
      <c r="CX114" s="974"/>
      <c r="CY114" s="974"/>
      <c r="CZ114" s="974"/>
      <c r="DA114" s="974"/>
      <c r="DB114" s="974"/>
      <c r="DC114" s="974"/>
      <c r="DD114" s="974"/>
      <c r="DE114" s="974"/>
      <c r="DF114" s="975"/>
      <c r="DG114" s="1015" t="s">
        <v>434</v>
      </c>
      <c r="DH114" s="1016"/>
      <c r="DI114" s="1016"/>
      <c r="DJ114" s="1016"/>
      <c r="DK114" s="1017"/>
      <c r="DL114" s="1018" t="s">
        <v>127</v>
      </c>
      <c r="DM114" s="1016"/>
      <c r="DN114" s="1016"/>
      <c r="DO114" s="1016"/>
      <c r="DP114" s="1017"/>
      <c r="DQ114" s="1018" t="s">
        <v>127</v>
      </c>
      <c r="DR114" s="1016"/>
      <c r="DS114" s="1016"/>
      <c r="DT114" s="1016"/>
      <c r="DU114" s="1017"/>
      <c r="DV114" s="1019" t="s">
        <v>438</v>
      </c>
      <c r="DW114" s="1020"/>
      <c r="DX114" s="1020"/>
      <c r="DY114" s="1020"/>
      <c r="DZ114" s="1021"/>
    </row>
    <row r="115" spans="1:130" s="248" customFormat="1" ht="26.25" customHeight="1" x14ac:dyDescent="0.15">
      <c r="A115" s="1011"/>
      <c r="B115" s="1012"/>
      <c r="C115" s="1007" t="s">
        <v>449</v>
      </c>
      <c r="D115" s="1007"/>
      <c r="E115" s="1007"/>
      <c r="F115" s="1007"/>
      <c r="G115" s="1007"/>
      <c r="H115" s="1007"/>
      <c r="I115" s="1007"/>
      <c r="J115" s="1007"/>
      <c r="K115" s="1007"/>
      <c r="L115" s="1007"/>
      <c r="M115" s="1007"/>
      <c r="N115" s="1007"/>
      <c r="O115" s="1007"/>
      <c r="P115" s="1007"/>
      <c r="Q115" s="1007"/>
      <c r="R115" s="1007"/>
      <c r="S115" s="1007"/>
      <c r="T115" s="1007"/>
      <c r="U115" s="1007"/>
      <c r="V115" s="1007"/>
      <c r="W115" s="1007"/>
      <c r="X115" s="1007"/>
      <c r="Y115" s="1007"/>
      <c r="Z115" s="1008"/>
      <c r="AA115" s="990" t="s">
        <v>438</v>
      </c>
      <c r="AB115" s="991"/>
      <c r="AC115" s="991"/>
      <c r="AD115" s="991"/>
      <c r="AE115" s="992"/>
      <c r="AF115" s="993" t="s">
        <v>127</v>
      </c>
      <c r="AG115" s="991"/>
      <c r="AH115" s="991"/>
      <c r="AI115" s="991"/>
      <c r="AJ115" s="992"/>
      <c r="AK115" s="993" t="s">
        <v>438</v>
      </c>
      <c r="AL115" s="991"/>
      <c r="AM115" s="991"/>
      <c r="AN115" s="991"/>
      <c r="AO115" s="992"/>
      <c r="AP115" s="994" t="s">
        <v>390</v>
      </c>
      <c r="AQ115" s="995"/>
      <c r="AR115" s="995"/>
      <c r="AS115" s="995"/>
      <c r="AT115" s="996"/>
      <c r="AU115" s="957"/>
      <c r="AV115" s="958"/>
      <c r="AW115" s="958"/>
      <c r="AX115" s="958"/>
      <c r="AY115" s="958"/>
      <c r="AZ115" s="1006" t="s">
        <v>450</v>
      </c>
      <c r="BA115" s="1007"/>
      <c r="BB115" s="1007"/>
      <c r="BC115" s="1007"/>
      <c r="BD115" s="1007"/>
      <c r="BE115" s="1007"/>
      <c r="BF115" s="1007"/>
      <c r="BG115" s="1007"/>
      <c r="BH115" s="1007"/>
      <c r="BI115" s="1007"/>
      <c r="BJ115" s="1007"/>
      <c r="BK115" s="1007"/>
      <c r="BL115" s="1007"/>
      <c r="BM115" s="1007"/>
      <c r="BN115" s="1007"/>
      <c r="BO115" s="1007"/>
      <c r="BP115" s="1008"/>
      <c r="BQ115" s="976" t="s">
        <v>434</v>
      </c>
      <c r="BR115" s="977"/>
      <c r="BS115" s="977"/>
      <c r="BT115" s="977"/>
      <c r="BU115" s="977"/>
      <c r="BV115" s="977" t="s">
        <v>390</v>
      </c>
      <c r="BW115" s="977"/>
      <c r="BX115" s="977"/>
      <c r="BY115" s="977"/>
      <c r="BZ115" s="977"/>
      <c r="CA115" s="977" t="s">
        <v>127</v>
      </c>
      <c r="CB115" s="977"/>
      <c r="CC115" s="977"/>
      <c r="CD115" s="977"/>
      <c r="CE115" s="977"/>
      <c r="CF115" s="971" t="s">
        <v>390</v>
      </c>
      <c r="CG115" s="972"/>
      <c r="CH115" s="972"/>
      <c r="CI115" s="972"/>
      <c r="CJ115" s="972"/>
      <c r="CK115" s="1002"/>
      <c r="CL115" s="1003"/>
      <c r="CM115" s="1006" t="s">
        <v>451</v>
      </c>
      <c r="CN115" s="1027"/>
      <c r="CO115" s="1027"/>
      <c r="CP115" s="1027"/>
      <c r="CQ115" s="1027"/>
      <c r="CR115" s="1027"/>
      <c r="CS115" s="1027"/>
      <c r="CT115" s="1027"/>
      <c r="CU115" s="1027"/>
      <c r="CV115" s="1027"/>
      <c r="CW115" s="1027"/>
      <c r="CX115" s="1027"/>
      <c r="CY115" s="1027"/>
      <c r="CZ115" s="1027"/>
      <c r="DA115" s="1027"/>
      <c r="DB115" s="1027"/>
      <c r="DC115" s="1027"/>
      <c r="DD115" s="1027"/>
      <c r="DE115" s="1027"/>
      <c r="DF115" s="1008"/>
      <c r="DG115" s="1015" t="s">
        <v>127</v>
      </c>
      <c r="DH115" s="1016"/>
      <c r="DI115" s="1016"/>
      <c r="DJ115" s="1016"/>
      <c r="DK115" s="1017"/>
      <c r="DL115" s="1018" t="s">
        <v>434</v>
      </c>
      <c r="DM115" s="1016"/>
      <c r="DN115" s="1016"/>
      <c r="DO115" s="1016"/>
      <c r="DP115" s="1017"/>
      <c r="DQ115" s="1018" t="s">
        <v>127</v>
      </c>
      <c r="DR115" s="1016"/>
      <c r="DS115" s="1016"/>
      <c r="DT115" s="1016"/>
      <c r="DU115" s="1017"/>
      <c r="DV115" s="1019" t="s">
        <v>390</v>
      </c>
      <c r="DW115" s="1020"/>
      <c r="DX115" s="1020"/>
      <c r="DY115" s="1020"/>
      <c r="DZ115" s="1021"/>
    </row>
    <row r="116" spans="1:130" s="248" customFormat="1" ht="26.25" customHeight="1" x14ac:dyDescent="0.15">
      <c r="A116" s="1013"/>
      <c r="B116" s="1014"/>
      <c r="C116" s="1022" t="s">
        <v>452</v>
      </c>
      <c r="D116" s="1022"/>
      <c r="E116" s="1022"/>
      <c r="F116" s="1022"/>
      <c r="G116" s="1022"/>
      <c r="H116" s="1022"/>
      <c r="I116" s="1022"/>
      <c r="J116" s="1022"/>
      <c r="K116" s="1022"/>
      <c r="L116" s="1022"/>
      <c r="M116" s="1022"/>
      <c r="N116" s="1022"/>
      <c r="O116" s="1022"/>
      <c r="P116" s="1022"/>
      <c r="Q116" s="1022"/>
      <c r="R116" s="1022"/>
      <c r="S116" s="1022"/>
      <c r="T116" s="1022"/>
      <c r="U116" s="1022"/>
      <c r="V116" s="1022"/>
      <c r="W116" s="1022"/>
      <c r="X116" s="1022"/>
      <c r="Y116" s="1022"/>
      <c r="Z116" s="1023"/>
      <c r="AA116" s="1015" t="s">
        <v>390</v>
      </c>
      <c r="AB116" s="1016"/>
      <c r="AC116" s="1016"/>
      <c r="AD116" s="1016"/>
      <c r="AE116" s="1017"/>
      <c r="AF116" s="1018" t="s">
        <v>434</v>
      </c>
      <c r="AG116" s="1016"/>
      <c r="AH116" s="1016"/>
      <c r="AI116" s="1016"/>
      <c r="AJ116" s="1017"/>
      <c r="AK116" s="1018" t="s">
        <v>390</v>
      </c>
      <c r="AL116" s="1016"/>
      <c r="AM116" s="1016"/>
      <c r="AN116" s="1016"/>
      <c r="AO116" s="1017"/>
      <c r="AP116" s="1019" t="s">
        <v>434</v>
      </c>
      <c r="AQ116" s="1020"/>
      <c r="AR116" s="1020"/>
      <c r="AS116" s="1020"/>
      <c r="AT116" s="1021"/>
      <c r="AU116" s="957"/>
      <c r="AV116" s="958"/>
      <c r="AW116" s="958"/>
      <c r="AX116" s="958"/>
      <c r="AY116" s="958"/>
      <c r="AZ116" s="1024" t="s">
        <v>453</v>
      </c>
      <c r="BA116" s="1025"/>
      <c r="BB116" s="1025"/>
      <c r="BC116" s="1025"/>
      <c r="BD116" s="1025"/>
      <c r="BE116" s="1025"/>
      <c r="BF116" s="1025"/>
      <c r="BG116" s="1025"/>
      <c r="BH116" s="1025"/>
      <c r="BI116" s="1025"/>
      <c r="BJ116" s="1025"/>
      <c r="BK116" s="1025"/>
      <c r="BL116" s="1025"/>
      <c r="BM116" s="1025"/>
      <c r="BN116" s="1025"/>
      <c r="BO116" s="1025"/>
      <c r="BP116" s="1026"/>
      <c r="BQ116" s="976" t="s">
        <v>434</v>
      </c>
      <c r="BR116" s="977"/>
      <c r="BS116" s="977"/>
      <c r="BT116" s="977"/>
      <c r="BU116" s="977"/>
      <c r="BV116" s="977" t="s">
        <v>438</v>
      </c>
      <c r="BW116" s="977"/>
      <c r="BX116" s="977"/>
      <c r="BY116" s="977"/>
      <c r="BZ116" s="977"/>
      <c r="CA116" s="977" t="s">
        <v>438</v>
      </c>
      <c r="CB116" s="977"/>
      <c r="CC116" s="977"/>
      <c r="CD116" s="977"/>
      <c r="CE116" s="977"/>
      <c r="CF116" s="971" t="s">
        <v>434</v>
      </c>
      <c r="CG116" s="972"/>
      <c r="CH116" s="972"/>
      <c r="CI116" s="972"/>
      <c r="CJ116" s="972"/>
      <c r="CK116" s="1002"/>
      <c r="CL116" s="1003"/>
      <c r="CM116" s="973" t="s">
        <v>454</v>
      </c>
      <c r="CN116" s="974"/>
      <c r="CO116" s="974"/>
      <c r="CP116" s="974"/>
      <c r="CQ116" s="974"/>
      <c r="CR116" s="974"/>
      <c r="CS116" s="974"/>
      <c r="CT116" s="974"/>
      <c r="CU116" s="974"/>
      <c r="CV116" s="974"/>
      <c r="CW116" s="974"/>
      <c r="CX116" s="974"/>
      <c r="CY116" s="974"/>
      <c r="CZ116" s="974"/>
      <c r="DA116" s="974"/>
      <c r="DB116" s="974"/>
      <c r="DC116" s="974"/>
      <c r="DD116" s="974"/>
      <c r="DE116" s="974"/>
      <c r="DF116" s="975"/>
      <c r="DG116" s="1015" t="s">
        <v>434</v>
      </c>
      <c r="DH116" s="1016"/>
      <c r="DI116" s="1016"/>
      <c r="DJ116" s="1016"/>
      <c r="DK116" s="1017"/>
      <c r="DL116" s="1018" t="s">
        <v>434</v>
      </c>
      <c r="DM116" s="1016"/>
      <c r="DN116" s="1016"/>
      <c r="DO116" s="1016"/>
      <c r="DP116" s="1017"/>
      <c r="DQ116" s="1018" t="s">
        <v>434</v>
      </c>
      <c r="DR116" s="1016"/>
      <c r="DS116" s="1016"/>
      <c r="DT116" s="1016"/>
      <c r="DU116" s="1017"/>
      <c r="DV116" s="1019" t="s">
        <v>127</v>
      </c>
      <c r="DW116" s="1020"/>
      <c r="DX116" s="1020"/>
      <c r="DY116" s="1020"/>
      <c r="DZ116" s="1021"/>
    </row>
    <row r="117" spans="1:130" s="248" customFormat="1" ht="26.25" customHeight="1" x14ac:dyDescent="0.15">
      <c r="A117" s="961" t="s">
        <v>182</v>
      </c>
      <c r="B117" s="942"/>
      <c r="C117" s="942"/>
      <c r="D117" s="942"/>
      <c r="E117" s="942"/>
      <c r="F117" s="942"/>
      <c r="G117" s="942"/>
      <c r="H117" s="942"/>
      <c r="I117" s="942"/>
      <c r="J117" s="942"/>
      <c r="K117" s="942"/>
      <c r="L117" s="942"/>
      <c r="M117" s="942"/>
      <c r="N117" s="942"/>
      <c r="O117" s="942"/>
      <c r="P117" s="942"/>
      <c r="Q117" s="942"/>
      <c r="R117" s="942"/>
      <c r="S117" s="942"/>
      <c r="T117" s="942"/>
      <c r="U117" s="942"/>
      <c r="V117" s="942"/>
      <c r="W117" s="942"/>
      <c r="X117" s="942"/>
      <c r="Y117" s="1032" t="s">
        <v>455</v>
      </c>
      <c r="Z117" s="943"/>
      <c r="AA117" s="1033">
        <v>5732120</v>
      </c>
      <c r="AB117" s="1034"/>
      <c r="AC117" s="1034"/>
      <c r="AD117" s="1034"/>
      <c r="AE117" s="1035"/>
      <c r="AF117" s="1036">
        <v>6735400</v>
      </c>
      <c r="AG117" s="1034"/>
      <c r="AH117" s="1034"/>
      <c r="AI117" s="1034"/>
      <c r="AJ117" s="1035"/>
      <c r="AK117" s="1036">
        <v>5605043</v>
      </c>
      <c r="AL117" s="1034"/>
      <c r="AM117" s="1034"/>
      <c r="AN117" s="1034"/>
      <c r="AO117" s="1035"/>
      <c r="AP117" s="1037"/>
      <c r="AQ117" s="1038"/>
      <c r="AR117" s="1038"/>
      <c r="AS117" s="1038"/>
      <c r="AT117" s="1039"/>
      <c r="AU117" s="957"/>
      <c r="AV117" s="958"/>
      <c r="AW117" s="958"/>
      <c r="AX117" s="958"/>
      <c r="AY117" s="958"/>
      <c r="AZ117" s="1024" t="s">
        <v>456</v>
      </c>
      <c r="BA117" s="1025"/>
      <c r="BB117" s="1025"/>
      <c r="BC117" s="1025"/>
      <c r="BD117" s="1025"/>
      <c r="BE117" s="1025"/>
      <c r="BF117" s="1025"/>
      <c r="BG117" s="1025"/>
      <c r="BH117" s="1025"/>
      <c r="BI117" s="1025"/>
      <c r="BJ117" s="1025"/>
      <c r="BK117" s="1025"/>
      <c r="BL117" s="1025"/>
      <c r="BM117" s="1025"/>
      <c r="BN117" s="1025"/>
      <c r="BO117" s="1025"/>
      <c r="BP117" s="1026"/>
      <c r="BQ117" s="976" t="s">
        <v>434</v>
      </c>
      <c r="BR117" s="977"/>
      <c r="BS117" s="977"/>
      <c r="BT117" s="977"/>
      <c r="BU117" s="977"/>
      <c r="BV117" s="977" t="s">
        <v>438</v>
      </c>
      <c r="BW117" s="977"/>
      <c r="BX117" s="977"/>
      <c r="BY117" s="977"/>
      <c r="BZ117" s="977"/>
      <c r="CA117" s="977" t="s">
        <v>438</v>
      </c>
      <c r="CB117" s="977"/>
      <c r="CC117" s="977"/>
      <c r="CD117" s="977"/>
      <c r="CE117" s="977"/>
      <c r="CF117" s="971" t="s">
        <v>390</v>
      </c>
      <c r="CG117" s="972"/>
      <c r="CH117" s="972"/>
      <c r="CI117" s="972"/>
      <c r="CJ117" s="972"/>
      <c r="CK117" s="1002"/>
      <c r="CL117" s="1003"/>
      <c r="CM117" s="973" t="s">
        <v>457</v>
      </c>
      <c r="CN117" s="974"/>
      <c r="CO117" s="974"/>
      <c r="CP117" s="974"/>
      <c r="CQ117" s="974"/>
      <c r="CR117" s="974"/>
      <c r="CS117" s="974"/>
      <c r="CT117" s="974"/>
      <c r="CU117" s="974"/>
      <c r="CV117" s="974"/>
      <c r="CW117" s="974"/>
      <c r="CX117" s="974"/>
      <c r="CY117" s="974"/>
      <c r="CZ117" s="974"/>
      <c r="DA117" s="974"/>
      <c r="DB117" s="974"/>
      <c r="DC117" s="974"/>
      <c r="DD117" s="974"/>
      <c r="DE117" s="974"/>
      <c r="DF117" s="975"/>
      <c r="DG117" s="1015" t="s">
        <v>438</v>
      </c>
      <c r="DH117" s="1016"/>
      <c r="DI117" s="1016"/>
      <c r="DJ117" s="1016"/>
      <c r="DK117" s="1017"/>
      <c r="DL117" s="1018" t="s">
        <v>434</v>
      </c>
      <c r="DM117" s="1016"/>
      <c r="DN117" s="1016"/>
      <c r="DO117" s="1016"/>
      <c r="DP117" s="1017"/>
      <c r="DQ117" s="1018" t="s">
        <v>390</v>
      </c>
      <c r="DR117" s="1016"/>
      <c r="DS117" s="1016"/>
      <c r="DT117" s="1016"/>
      <c r="DU117" s="1017"/>
      <c r="DV117" s="1019" t="s">
        <v>127</v>
      </c>
      <c r="DW117" s="1020"/>
      <c r="DX117" s="1020"/>
      <c r="DY117" s="1020"/>
      <c r="DZ117" s="1021"/>
    </row>
    <row r="118" spans="1:130" s="248" customFormat="1" ht="26.25" customHeight="1" x14ac:dyDescent="0.15">
      <c r="A118" s="961" t="s">
        <v>429</v>
      </c>
      <c r="B118" s="942"/>
      <c r="C118" s="942"/>
      <c r="D118" s="942"/>
      <c r="E118" s="942"/>
      <c r="F118" s="942"/>
      <c r="G118" s="942"/>
      <c r="H118" s="942"/>
      <c r="I118" s="942"/>
      <c r="J118" s="942"/>
      <c r="K118" s="942"/>
      <c r="L118" s="942"/>
      <c r="M118" s="942"/>
      <c r="N118" s="942"/>
      <c r="O118" s="942"/>
      <c r="P118" s="942"/>
      <c r="Q118" s="942"/>
      <c r="R118" s="942"/>
      <c r="S118" s="942"/>
      <c r="T118" s="942"/>
      <c r="U118" s="942"/>
      <c r="V118" s="942"/>
      <c r="W118" s="942"/>
      <c r="X118" s="942"/>
      <c r="Y118" s="942"/>
      <c r="Z118" s="943"/>
      <c r="AA118" s="941" t="s">
        <v>426</v>
      </c>
      <c r="AB118" s="942"/>
      <c r="AC118" s="942"/>
      <c r="AD118" s="942"/>
      <c r="AE118" s="943"/>
      <c r="AF118" s="941" t="s">
        <v>427</v>
      </c>
      <c r="AG118" s="942"/>
      <c r="AH118" s="942"/>
      <c r="AI118" s="942"/>
      <c r="AJ118" s="943"/>
      <c r="AK118" s="941" t="s">
        <v>301</v>
      </c>
      <c r="AL118" s="942"/>
      <c r="AM118" s="942"/>
      <c r="AN118" s="942"/>
      <c r="AO118" s="943"/>
      <c r="AP118" s="1028" t="s">
        <v>428</v>
      </c>
      <c r="AQ118" s="1029"/>
      <c r="AR118" s="1029"/>
      <c r="AS118" s="1029"/>
      <c r="AT118" s="1030"/>
      <c r="AU118" s="957"/>
      <c r="AV118" s="958"/>
      <c r="AW118" s="958"/>
      <c r="AX118" s="958"/>
      <c r="AY118" s="958"/>
      <c r="AZ118" s="1031" t="s">
        <v>458</v>
      </c>
      <c r="BA118" s="1022"/>
      <c r="BB118" s="1022"/>
      <c r="BC118" s="1022"/>
      <c r="BD118" s="1022"/>
      <c r="BE118" s="1022"/>
      <c r="BF118" s="1022"/>
      <c r="BG118" s="1022"/>
      <c r="BH118" s="1022"/>
      <c r="BI118" s="1022"/>
      <c r="BJ118" s="1022"/>
      <c r="BK118" s="1022"/>
      <c r="BL118" s="1022"/>
      <c r="BM118" s="1022"/>
      <c r="BN118" s="1022"/>
      <c r="BO118" s="1022"/>
      <c r="BP118" s="1023"/>
      <c r="BQ118" s="1054" t="s">
        <v>390</v>
      </c>
      <c r="BR118" s="1055"/>
      <c r="BS118" s="1055"/>
      <c r="BT118" s="1055"/>
      <c r="BU118" s="1055"/>
      <c r="BV118" s="1055" t="s">
        <v>434</v>
      </c>
      <c r="BW118" s="1055"/>
      <c r="BX118" s="1055"/>
      <c r="BY118" s="1055"/>
      <c r="BZ118" s="1055"/>
      <c r="CA118" s="1055" t="s">
        <v>127</v>
      </c>
      <c r="CB118" s="1055"/>
      <c r="CC118" s="1055"/>
      <c r="CD118" s="1055"/>
      <c r="CE118" s="1055"/>
      <c r="CF118" s="971" t="s">
        <v>390</v>
      </c>
      <c r="CG118" s="972"/>
      <c r="CH118" s="972"/>
      <c r="CI118" s="972"/>
      <c r="CJ118" s="972"/>
      <c r="CK118" s="1002"/>
      <c r="CL118" s="1003"/>
      <c r="CM118" s="973" t="s">
        <v>459</v>
      </c>
      <c r="CN118" s="974"/>
      <c r="CO118" s="974"/>
      <c r="CP118" s="974"/>
      <c r="CQ118" s="974"/>
      <c r="CR118" s="974"/>
      <c r="CS118" s="974"/>
      <c r="CT118" s="974"/>
      <c r="CU118" s="974"/>
      <c r="CV118" s="974"/>
      <c r="CW118" s="974"/>
      <c r="CX118" s="974"/>
      <c r="CY118" s="974"/>
      <c r="CZ118" s="974"/>
      <c r="DA118" s="974"/>
      <c r="DB118" s="974"/>
      <c r="DC118" s="974"/>
      <c r="DD118" s="974"/>
      <c r="DE118" s="974"/>
      <c r="DF118" s="975"/>
      <c r="DG118" s="1015" t="s">
        <v>390</v>
      </c>
      <c r="DH118" s="1016"/>
      <c r="DI118" s="1016"/>
      <c r="DJ118" s="1016"/>
      <c r="DK118" s="1017"/>
      <c r="DL118" s="1018" t="s">
        <v>390</v>
      </c>
      <c r="DM118" s="1016"/>
      <c r="DN118" s="1016"/>
      <c r="DO118" s="1016"/>
      <c r="DP118" s="1017"/>
      <c r="DQ118" s="1018" t="s">
        <v>438</v>
      </c>
      <c r="DR118" s="1016"/>
      <c r="DS118" s="1016"/>
      <c r="DT118" s="1016"/>
      <c r="DU118" s="1017"/>
      <c r="DV118" s="1019" t="s">
        <v>438</v>
      </c>
      <c r="DW118" s="1020"/>
      <c r="DX118" s="1020"/>
      <c r="DY118" s="1020"/>
      <c r="DZ118" s="1021"/>
    </row>
    <row r="119" spans="1:130" s="248" customFormat="1" ht="26.25" customHeight="1" x14ac:dyDescent="0.15">
      <c r="A119" s="1115" t="s">
        <v>432</v>
      </c>
      <c r="B119" s="1001"/>
      <c r="C119" s="980" t="s">
        <v>433</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48" t="s">
        <v>438</v>
      </c>
      <c r="AB119" s="949"/>
      <c r="AC119" s="949"/>
      <c r="AD119" s="949"/>
      <c r="AE119" s="950"/>
      <c r="AF119" s="951" t="s">
        <v>434</v>
      </c>
      <c r="AG119" s="949"/>
      <c r="AH119" s="949"/>
      <c r="AI119" s="949"/>
      <c r="AJ119" s="950"/>
      <c r="AK119" s="951" t="s">
        <v>390</v>
      </c>
      <c r="AL119" s="949"/>
      <c r="AM119" s="949"/>
      <c r="AN119" s="949"/>
      <c r="AO119" s="950"/>
      <c r="AP119" s="952" t="s">
        <v>438</v>
      </c>
      <c r="AQ119" s="953"/>
      <c r="AR119" s="953"/>
      <c r="AS119" s="953"/>
      <c r="AT119" s="954"/>
      <c r="AU119" s="959"/>
      <c r="AV119" s="960"/>
      <c r="AW119" s="960"/>
      <c r="AX119" s="960"/>
      <c r="AY119" s="960"/>
      <c r="AZ119" s="279" t="s">
        <v>182</v>
      </c>
      <c r="BA119" s="279"/>
      <c r="BB119" s="279"/>
      <c r="BC119" s="279"/>
      <c r="BD119" s="279"/>
      <c r="BE119" s="279"/>
      <c r="BF119" s="279"/>
      <c r="BG119" s="279"/>
      <c r="BH119" s="279"/>
      <c r="BI119" s="279"/>
      <c r="BJ119" s="279"/>
      <c r="BK119" s="279"/>
      <c r="BL119" s="279"/>
      <c r="BM119" s="279"/>
      <c r="BN119" s="279"/>
      <c r="BO119" s="1032" t="s">
        <v>460</v>
      </c>
      <c r="BP119" s="1063"/>
      <c r="BQ119" s="1054">
        <v>60595795</v>
      </c>
      <c r="BR119" s="1055"/>
      <c r="BS119" s="1055"/>
      <c r="BT119" s="1055"/>
      <c r="BU119" s="1055"/>
      <c r="BV119" s="1055">
        <v>58883033</v>
      </c>
      <c r="BW119" s="1055"/>
      <c r="BX119" s="1055"/>
      <c r="BY119" s="1055"/>
      <c r="BZ119" s="1055"/>
      <c r="CA119" s="1055">
        <v>58147570</v>
      </c>
      <c r="CB119" s="1055"/>
      <c r="CC119" s="1055"/>
      <c r="CD119" s="1055"/>
      <c r="CE119" s="1055"/>
      <c r="CF119" s="1056"/>
      <c r="CG119" s="1057"/>
      <c r="CH119" s="1057"/>
      <c r="CI119" s="1057"/>
      <c r="CJ119" s="1058"/>
      <c r="CK119" s="1004"/>
      <c r="CL119" s="1005"/>
      <c r="CM119" s="1059" t="s">
        <v>461</v>
      </c>
      <c r="CN119" s="1060"/>
      <c r="CO119" s="1060"/>
      <c r="CP119" s="1060"/>
      <c r="CQ119" s="1060"/>
      <c r="CR119" s="1060"/>
      <c r="CS119" s="1060"/>
      <c r="CT119" s="1060"/>
      <c r="CU119" s="1060"/>
      <c r="CV119" s="1060"/>
      <c r="CW119" s="1060"/>
      <c r="CX119" s="1060"/>
      <c r="CY119" s="1060"/>
      <c r="CZ119" s="1060"/>
      <c r="DA119" s="1060"/>
      <c r="DB119" s="1060"/>
      <c r="DC119" s="1060"/>
      <c r="DD119" s="1060"/>
      <c r="DE119" s="1060"/>
      <c r="DF119" s="1061"/>
      <c r="DG119" s="1062" t="s">
        <v>127</v>
      </c>
      <c r="DH119" s="1041"/>
      <c r="DI119" s="1041"/>
      <c r="DJ119" s="1041"/>
      <c r="DK119" s="1042"/>
      <c r="DL119" s="1040" t="s">
        <v>434</v>
      </c>
      <c r="DM119" s="1041"/>
      <c r="DN119" s="1041"/>
      <c r="DO119" s="1041"/>
      <c r="DP119" s="1042"/>
      <c r="DQ119" s="1040" t="s">
        <v>390</v>
      </c>
      <c r="DR119" s="1041"/>
      <c r="DS119" s="1041"/>
      <c r="DT119" s="1041"/>
      <c r="DU119" s="1042"/>
      <c r="DV119" s="1043" t="s">
        <v>127</v>
      </c>
      <c r="DW119" s="1044"/>
      <c r="DX119" s="1044"/>
      <c r="DY119" s="1044"/>
      <c r="DZ119" s="1045"/>
    </row>
    <row r="120" spans="1:130" s="248" customFormat="1" ht="26.25" customHeight="1" x14ac:dyDescent="0.15">
      <c r="A120" s="1116"/>
      <c r="B120" s="1003"/>
      <c r="C120" s="973" t="s">
        <v>437</v>
      </c>
      <c r="D120" s="974"/>
      <c r="E120" s="974"/>
      <c r="F120" s="974"/>
      <c r="G120" s="974"/>
      <c r="H120" s="974"/>
      <c r="I120" s="974"/>
      <c r="J120" s="974"/>
      <c r="K120" s="974"/>
      <c r="L120" s="974"/>
      <c r="M120" s="974"/>
      <c r="N120" s="974"/>
      <c r="O120" s="974"/>
      <c r="P120" s="974"/>
      <c r="Q120" s="974"/>
      <c r="R120" s="974"/>
      <c r="S120" s="974"/>
      <c r="T120" s="974"/>
      <c r="U120" s="974"/>
      <c r="V120" s="974"/>
      <c r="W120" s="974"/>
      <c r="X120" s="974"/>
      <c r="Y120" s="974"/>
      <c r="Z120" s="975"/>
      <c r="AA120" s="1015" t="s">
        <v>390</v>
      </c>
      <c r="AB120" s="1016"/>
      <c r="AC120" s="1016"/>
      <c r="AD120" s="1016"/>
      <c r="AE120" s="1017"/>
      <c r="AF120" s="1018" t="s">
        <v>434</v>
      </c>
      <c r="AG120" s="1016"/>
      <c r="AH120" s="1016"/>
      <c r="AI120" s="1016"/>
      <c r="AJ120" s="1017"/>
      <c r="AK120" s="1018" t="s">
        <v>127</v>
      </c>
      <c r="AL120" s="1016"/>
      <c r="AM120" s="1016"/>
      <c r="AN120" s="1016"/>
      <c r="AO120" s="1017"/>
      <c r="AP120" s="1019" t="s">
        <v>127</v>
      </c>
      <c r="AQ120" s="1020"/>
      <c r="AR120" s="1020"/>
      <c r="AS120" s="1020"/>
      <c r="AT120" s="1021"/>
      <c r="AU120" s="1046" t="s">
        <v>462</v>
      </c>
      <c r="AV120" s="1047"/>
      <c r="AW120" s="1047"/>
      <c r="AX120" s="1047"/>
      <c r="AY120" s="1048"/>
      <c r="AZ120" s="997" t="s">
        <v>463</v>
      </c>
      <c r="BA120" s="946"/>
      <c r="BB120" s="946"/>
      <c r="BC120" s="946"/>
      <c r="BD120" s="946"/>
      <c r="BE120" s="946"/>
      <c r="BF120" s="946"/>
      <c r="BG120" s="946"/>
      <c r="BH120" s="946"/>
      <c r="BI120" s="946"/>
      <c r="BJ120" s="946"/>
      <c r="BK120" s="946"/>
      <c r="BL120" s="946"/>
      <c r="BM120" s="946"/>
      <c r="BN120" s="946"/>
      <c r="BO120" s="946"/>
      <c r="BP120" s="947"/>
      <c r="BQ120" s="983">
        <v>17419617</v>
      </c>
      <c r="BR120" s="984"/>
      <c r="BS120" s="984"/>
      <c r="BT120" s="984"/>
      <c r="BU120" s="984"/>
      <c r="BV120" s="984">
        <v>16710043</v>
      </c>
      <c r="BW120" s="984"/>
      <c r="BX120" s="984"/>
      <c r="BY120" s="984"/>
      <c r="BZ120" s="984"/>
      <c r="CA120" s="984">
        <v>17395891</v>
      </c>
      <c r="CB120" s="984"/>
      <c r="CC120" s="984"/>
      <c r="CD120" s="984"/>
      <c r="CE120" s="984"/>
      <c r="CF120" s="998">
        <v>81.3</v>
      </c>
      <c r="CG120" s="999"/>
      <c r="CH120" s="999"/>
      <c r="CI120" s="999"/>
      <c r="CJ120" s="999"/>
      <c r="CK120" s="1064" t="s">
        <v>464</v>
      </c>
      <c r="CL120" s="1065"/>
      <c r="CM120" s="1065"/>
      <c r="CN120" s="1065"/>
      <c r="CO120" s="1066"/>
      <c r="CP120" s="1072" t="s">
        <v>407</v>
      </c>
      <c r="CQ120" s="1073"/>
      <c r="CR120" s="1073"/>
      <c r="CS120" s="1073"/>
      <c r="CT120" s="1073"/>
      <c r="CU120" s="1073"/>
      <c r="CV120" s="1073"/>
      <c r="CW120" s="1073"/>
      <c r="CX120" s="1073"/>
      <c r="CY120" s="1073"/>
      <c r="CZ120" s="1073"/>
      <c r="DA120" s="1073"/>
      <c r="DB120" s="1073"/>
      <c r="DC120" s="1073"/>
      <c r="DD120" s="1073"/>
      <c r="DE120" s="1073"/>
      <c r="DF120" s="1074"/>
      <c r="DG120" s="983">
        <v>19283458</v>
      </c>
      <c r="DH120" s="984"/>
      <c r="DI120" s="984"/>
      <c r="DJ120" s="984"/>
      <c r="DK120" s="984"/>
      <c r="DL120" s="984">
        <v>18839836</v>
      </c>
      <c r="DM120" s="984"/>
      <c r="DN120" s="984"/>
      <c r="DO120" s="984"/>
      <c r="DP120" s="984"/>
      <c r="DQ120" s="984">
        <v>18136031</v>
      </c>
      <c r="DR120" s="984"/>
      <c r="DS120" s="984"/>
      <c r="DT120" s="984"/>
      <c r="DU120" s="984"/>
      <c r="DV120" s="985">
        <v>84.8</v>
      </c>
      <c r="DW120" s="985"/>
      <c r="DX120" s="985"/>
      <c r="DY120" s="985"/>
      <c r="DZ120" s="986"/>
    </row>
    <row r="121" spans="1:130" s="248" customFormat="1" ht="26.25" customHeight="1" x14ac:dyDescent="0.15">
      <c r="A121" s="1116"/>
      <c r="B121" s="1003"/>
      <c r="C121" s="1024" t="s">
        <v>465</v>
      </c>
      <c r="D121" s="1025"/>
      <c r="E121" s="1025"/>
      <c r="F121" s="1025"/>
      <c r="G121" s="1025"/>
      <c r="H121" s="1025"/>
      <c r="I121" s="1025"/>
      <c r="J121" s="1025"/>
      <c r="K121" s="1025"/>
      <c r="L121" s="1025"/>
      <c r="M121" s="1025"/>
      <c r="N121" s="1025"/>
      <c r="O121" s="1025"/>
      <c r="P121" s="1025"/>
      <c r="Q121" s="1025"/>
      <c r="R121" s="1025"/>
      <c r="S121" s="1025"/>
      <c r="T121" s="1025"/>
      <c r="U121" s="1025"/>
      <c r="V121" s="1025"/>
      <c r="W121" s="1025"/>
      <c r="X121" s="1025"/>
      <c r="Y121" s="1025"/>
      <c r="Z121" s="1026"/>
      <c r="AA121" s="1015" t="s">
        <v>434</v>
      </c>
      <c r="AB121" s="1016"/>
      <c r="AC121" s="1016"/>
      <c r="AD121" s="1016"/>
      <c r="AE121" s="1017"/>
      <c r="AF121" s="1018" t="s">
        <v>434</v>
      </c>
      <c r="AG121" s="1016"/>
      <c r="AH121" s="1016"/>
      <c r="AI121" s="1016"/>
      <c r="AJ121" s="1017"/>
      <c r="AK121" s="1018" t="s">
        <v>127</v>
      </c>
      <c r="AL121" s="1016"/>
      <c r="AM121" s="1016"/>
      <c r="AN121" s="1016"/>
      <c r="AO121" s="1017"/>
      <c r="AP121" s="1019" t="s">
        <v>390</v>
      </c>
      <c r="AQ121" s="1020"/>
      <c r="AR121" s="1020"/>
      <c r="AS121" s="1020"/>
      <c r="AT121" s="1021"/>
      <c r="AU121" s="1049"/>
      <c r="AV121" s="1050"/>
      <c r="AW121" s="1050"/>
      <c r="AX121" s="1050"/>
      <c r="AY121" s="1051"/>
      <c r="AZ121" s="1006" t="s">
        <v>466</v>
      </c>
      <c r="BA121" s="1007"/>
      <c r="BB121" s="1007"/>
      <c r="BC121" s="1007"/>
      <c r="BD121" s="1007"/>
      <c r="BE121" s="1007"/>
      <c r="BF121" s="1007"/>
      <c r="BG121" s="1007"/>
      <c r="BH121" s="1007"/>
      <c r="BI121" s="1007"/>
      <c r="BJ121" s="1007"/>
      <c r="BK121" s="1007"/>
      <c r="BL121" s="1007"/>
      <c r="BM121" s="1007"/>
      <c r="BN121" s="1007"/>
      <c r="BO121" s="1007"/>
      <c r="BP121" s="1008"/>
      <c r="BQ121" s="976">
        <v>10728306</v>
      </c>
      <c r="BR121" s="977"/>
      <c r="BS121" s="977"/>
      <c r="BT121" s="977"/>
      <c r="BU121" s="977"/>
      <c r="BV121" s="977">
        <v>8643504</v>
      </c>
      <c r="BW121" s="977"/>
      <c r="BX121" s="977"/>
      <c r="BY121" s="977"/>
      <c r="BZ121" s="977"/>
      <c r="CA121" s="977">
        <v>8843632</v>
      </c>
      <c r="CB121" s="977"/>
      <c r="CC121" s="977"/>
      <c r="CD121" s="977"/>
      <c r="CE121" s="977"/>
      <c r="CF121" s="971">
        <v>41.3</v>
      </c>
      <c r="CG121" s="972"/>
      <c r="CH121" s="972"/>
      <c r="CI121" s="972"/>
      <c r="CJ121" s="972"/>
      <c r="CK121" s="1067"/>
      <c r="CL121" s="1068"/>
      <c r="CM121" s="1068"/>
      <c r="CN121" s="1068"/>
      <c r="CO121" s="1069"/>
      <c r="CP121" s="1077" t="s">
        <v>405</v>
      </c>
      <c r="CQ121" s="1078"/>
      <c r="CR121" s="1078"/>
      <c r="CS121" s="1078"/>
      <c r="CT121" s="1078"/>
      <c r="CU121" s="1078"/>
      <c r="CV121" s="1078"/>
      <c r="CW121" s="1078"/>
      <c r="CX121" s="1078"/>
      <c r="CY121" s="1078"/>
      <c r="CZ121" s="1078"/>
      <c r="DA121" s="1078"/>
      <c r="DB121" s="1078"/>
      <c r="DC121" s="1078"/>
      <c r="DD121" s="1078"/>
      <c r="DE121" s="1078"/>
      <c r="DF121" s="1079"/>
      <c r="DG121" s="976">
        <v>135896</v>
      </c>
      <c r="DH121" s="977"/>
      <c r="DI121" s="977"/>
      <c r="DJ121" s="977"/>
      <c r="DK121" s="977"/>
      <c r="DL121" s="977">
        <v>128947</v>
      </c>
      <c r="DM121" s="977"/>
      <c r="DN121" s="977"/>
      <c r="DO121" s="977"/>
      <c r="DP121" s="977"/>
      <c r="DQ121" s="977">
        <v>94000</v>
      </c>
      <c r="DR121" s="977"/>
      <c r="DS121" s="977"/>
      <c r="DT121" s="977"/>
      <c r="DU121" s="977"/>
      <c r="DV121" s="978">
        <v>0.4</v>
      </c>
      <c r="DW121" s="978"/>
      <c r="DX121" s="978"/>
      <c r="DY121" s="978"/>
      <c r="DZ121" s="979"/>
    </row>
    <row r="122" spans="1:130" s="248" customFormat="1" ht="26.25" customHeight="1" x14ac:dyDescent="0.15">
      <c r="A122" s="1116"/>
      <c r="B122" s="1003"/>
      <c r="C122" s="973" t="s">
        <v>448</v>
      </c>
      <c r="D122" s="974"/>
      <c r="E122" s="974"/>
      <c r="F122" s="974"/>
      <c r="G122" s="974"/>
      <c r="H122" s="974"/>
      <c r="I122" s="974"/>
      <c r="J122" s="974"/>
      <c r="K122" s="974"/>
      <c r="L122" s="974"/>
      <c r="M122" s="974"/>
      <c r="N122" s="974"/>
      <c r="O122" s="974"/>
      <c r="P122" s="974"/>
      <c r="Q122" s="974"/>
      <c r="R122" s="974"/>
      <c r="S122" s="974"/>
      <c r="T122" s="974"/>
      <c r="U122" s="974"/>
      <c r="V122" s="974"/>
      <c r="W122" s="974"/>
      <c r="X122" s="974"/>
      <c r="Y122" s="974"/>
      <c r="Z122" s="975"/>
      <c r="AA122" s="1015" t="s">
        <v>127</v>
      </c>
      <c r="AB122" s="1016"/>
      <c r="AC122" s="1016"/>
      <c r="AD122" s="1016"/>
      <c r="AE122" s="1017"/>
      <c r="AF122" s="1018" t="s">
        <v>390</v>
      </c>
      <c r="AG122" s="1016"/>
      <c r="AH122" s="1016"/>
      <c r="AI122" s="1016"/>
      <c r="AJ122" s="1017"/>
      <c r="AK122" s="1018" t="s">
        <v>390</v>
      </c>
      <c r="AL122" s="1016"/>
      <c r="AM122" s="1016"/>
      <c r="AN122" s="1016"/>
      <c r="AO122" s="1017"/>
      <c r="AP122" s="1019" t="s">
        <v>390</v>
      </c>
      <c r="AQ122" s="1020"/>
      <c r="AR122" s="1020"/>
      <c r="AS122" s="1020"/>
      <c r="AT122" s="1021"/>
      <c r="AU122" s="1049"/>
      <c r="AV122" s="1050"/>
      <c r="AW122" s="1050"/>
      <c r="AX122" s="1050"/>
      <c r="AY122" s="1051"/>
      <c r="AZ122" s="1031" t="s">
        <v>467</v>
      </c>
      <c r="BA122" s="1022"/>
      <c r="BB122" s="1022"/>
      <c r="BC122" s="1022"/>
      <c r="BD122" s="1022"/>
      <c r="BE122" s="1022"/>
      <c r="BF122" s="1022"/>
      <c r="BG122" s="1022"/>
      <c r="BH122" s="1022"/>
      <c r="BI122" s="1022"/>
      <c r="BJ122" s="1022"/>
      <c r="BK122" s="1022"/>
      <c r="BL122" s="1022"/>
      <c r="BM122" s="1022"/>
      <c r="BN122" s="1022"/>
      <c r="BO122" s="1022"/>
      <c r="BP122" s="1023"/>
      <c r="BQ122" s="1054">
        <v>41278696</v>
      </c>
      <c r="BR122" s="1055"/>
      <c r="BS122" s="1055"/>
      <c r="BT122" s="1055"/>
      <c r="BU122" s="1055"/>
      <c r="BV122" s="1055">
        <v>40300874</v>
      </c>
      <c r="BW122" s="1055"/>
      <c r="BX122" s="1055"/>
      <c r="BY122" s="1055"/>
      <c r="BZ122" s="1055"/>
      <c r="CA122" s="1055">
        <v>39722782</v>
      </c>
      <c r="CB122" s="1055"/>
      <c r="CC122" s="1055"/>
      <c r="CD122" s="1055"/>
      <c r="CE122" s="1055"/>
      <c r="CF122" s="1075">
        <v>185.6</v>
      </c>
      <c r="CG122" s="1076"/>
      <c r="CH122" s="1076"/>
      <c r="CI122" s="1076"/>
      <c r="CJ122" s="1076"/>
      <c r="CK122" s="1067"/>
      <c r="CL122" s="1068"/>
      <c r="CM122" s="1068"/>
      <c r="CN122" s="1068"/>
      <c r="CO122" s="1069"/>
      <c r="CP122" s="1077" t="s">
        <v>468</v>
      </c>
      <c r="CQ122" s="1078"/>
      <c r="CR122" s="1078"/>
      <c r="CS122" s="1078"/>
      <c r="CT122" s="1078"/>
      <c r="CU122" s="1078"/>
      <c r="CV122" s="1078"/>
      <c r="CW122" s="1078"/>
      <c r="CX122" s="1078"/>
      <c r="CY122" s="1078"/>
      <c r="CZ122" s="1078"/>
      <c r="DA122" s="1078"/>
      <c r="DB122" s="1078"/>
      <c r="DC122" s="1078"/>
      <c r="DD122" s="1078"/>
      <c r="DE122" s="1078"/>
      <c r="DF122" s="1079"/>
      <c r="DG122" s="976" t="s">
        <v>434</v>
      </c>
      <c r="DH122" s="977"/>
      <c r="DI122" s="977"/>
      <c r="DJ122" s="977"/>
      <c r="DK122" s="977"/>
      <c r="DL122" s="977" t="s">
        <v>390</v>
      </c>
      <c r="DM122" s="977"/>
      <c r="DN122" s="977"/>
      <c r="DO122" s="977"/>
      <c r="DP122" s="977"/>
      <c r="DQ122" s="977" t="s">
        <v>434</v>
      </c>
      <c r="DR122" s="977"/>
      <c r="DS122" s="977"/>
      <c r="DT122" s="977"/>
      <c r="DU122" s="977"/>
      <c r="DV122" s="978" t="s">
        <v>434</v>
      </c>
      <c r="DW122" s="978"/>
      <c r="DX122" s="978"/>
      <c r="DY122" s="978"/>
      <c r="DZ122" s="979"/>
    </row>
    <row r="123" spans="1:130" s="248" customFormat="1" ht="26.25" customHeight="1" x14ac:dyDescent="0.15">
      <c r="A123" s="1116"/>
      <c r="B123" s="1003"/>
      <c r="C123" s="973" t="s">
        <v>454</v>
      </c>
      <c r="D123" s="974"/>
      <c r="E123" s="974"/>
      <c r="F123" s="974"/>
      <c r="G123" s="974"/>
      <c r="H123" s="974"/>
      <c r="I123" s="974"/>
      <c r="J123" s="974"/>
      <c r="K123" s="974"/>
      <c r="L123" s="974"/>
      <c r="M123" s="974"/>
      <c r="N123" s="974"/>
      <c r="O123" s="974"/>
      <c r="P123" s="974"/>
      <c r="Q123" s="974"/>
      <c r="R123" s="974"/>
      <c r="S123" s="974"/>
      <c r="T123" s="974"/>
      <c r="U123" s="974"/>
      <c r="V123" s="974"/>
      <c r="W123" s="974"/>
      <c r="X123" s="974"/>
      <c r="Y123" s="974"/>
      <c r="Z123" s="975"/>
      <c r="AA123" s="1015" t="s">
        <v>390</v>
      </c>
      <c r="AB123" s="1016"/>
      <c r="AC123" s="1016"/>
      <c r="AD123" s="1016"/>
      <c r="AE123" s="1017"/>
      <c r="AF123" s="1018" t="s">
        <v>390</v>
      </c>
      <c r="AG123" s="1016"/>
      <c r="AH123" s="1016"/>
      <c r="AI123" s="1016"/>
      <c r="AJ123" s="1017"/>
      <c r="AK123" s="1018" t="s">
        <v>127</v>
      </c>
      <c r="AL123" s="1016"/>
      <c r="AM123" s="1016"/>
      <c r="AN123" s="1016"/>
      <c r="AO123" s="1017"/>
      <c r="AP123" s="1019" t="s">
        <v>390</v>
      </c>
      <c r="AQ123" s="1020"/>
      <c r="AR123" s="1020"/>
      <c r="AS123" s="1020"/>
      <c r="AT123" s="1021"/>
      <c r="AU123" s="1052"/>
      <c r="AV123" s="1053"/>
      <c r="AW123" s="1053"/>
      <c r="AX123" s="1053"/>
      <c r="AY123" s="1053"/>
      <c r="AZ123" s="279" t="s">
        <v>182</v>
      </c>
      <c r="BA123" s="279"/>
      <c r="BB123" s="279"/>
      <c r="BC123" s="279"/>
      <c r="BD123" s="279"/>
      <c r="BE123" s="279"/>
      <c r="BF123" s="279"/>
      <c r="BG123" s="279"/>
      <c r="BH123" s="279"/>
      <c r="BI123" s="279"/>
      <c r="BJ123" s="279"/>
      <c r="BK123" s="279"/>
      <c r="BL123" s="279"/>
      <c r="BM123" s="279"/>
      <c r="BN123" s="279"/>
      <c r="BO123" s="1032" t="s">
        <v>469</v>
      </c>
      <c r="BP123" s="1063"/>
      <c r="BQ123" s="1122">
        <v>69426619</v>
      </c>
      <c r="BR123" s="1123"/>
      <c r="BS123" s="1123"/>
      <c r="BT123" s="1123"/>
      <c r="BU123" s="1123"/>
      <c r="BV123" s="1123">
        <v>65654421</v>
      </c>
      <c r="BW123" s="1123"/>
      <c r="BX123" s="1123"/>
      <c r="BY123" s="1123"/>
      <c r="BZ123" s="1123"/>
      <c r="CA123" s="1123">
        <v>65962305</v>
      </c>
      <c r="CB123" s="1123"/>
      <c r="CC123" s="1123"/>
      <c r="CD123" s="1123"/>
      <c r="CE123" s="1123"/>
      <c r="CF123" s="1056"/>
      <c r="CG123" s="1057"/>
      <c r="CH123" s="1057"/>
      <c r="CI123" s="1057"/>
      <c r="CJ123" s="1058"/>
      <c r="CK123" s="1067"/>
      <c r="CL123" s="1068"/>
      <c r="CM123" s="1068"/>
      <c r="CN123" s="1068"/>
      <c r="CO123" s="1069"/>
      <c r="CP123" s="1077" t="s">
        <v>404</v>
      </c>
      <c r="CQ123" s="1078"/>
      <c r="CR123" s="1078"/>
      <c r="CS123" s="1078"/>
      <c r="CT123" s="1078"/>
      <c r="CU123" s="1078"/>
      <c r="CV123" s="1078"/>
      <c r="CW123" s="1078"/>
      <c r="CX123" s="1078"/>
      <c r="CY123" s="1078"/>
      <c r="CZ123" s="1078"/>
      <c r="DA123" s="1078"/>
      <c r="DB123" s="1078"/>
      <c r="DC123" s="1078"/>
      <c r="DD123" s="1078"/>
      <c r="DE123" s="1078"/>
      <c r="DF123" s="1079"/>
      <c r="DG123" s="1015" t="s">
        <v>127</v>
      </c>
      <c r="DH123" s="1016"/>
      <c r="DI123" s="1016"/>
      <c r="DJ123" s="1016"/>
      <c r="DK123" s="1017"/>
      <c r="DL123" s="1018" t="s">
        <v>127</v>
      </c>
      <c r="DM123" s="1016"/>
      <c r="DN123" s="1016"/>
      <c r="DO123" s="1016"/>
      <c r="DP123" s="1017"/>
      <c r="DQ123" s="1018" t="s">
        <v>127</v>
      </c>
      <c r="DR123" s="1016"/>
      <c r="DS123" s="1016"/>
      <c r="DT123" s="1016"/>
      <c r="DU123" s="1017"/>
      <c r="DV123" s="1019" t="s">
        <v>127</v>
      </c>
      <c r="DW123" s="1020"/>
      <c r="DX123" s="1020"/>
      <c r="DY123" s="1020"/>
      <c r="DZ123" s="1021"/>
    </row>
    <row r="124" spans="1:130" s="248" customFormat="1" ht="26.25" customHeight="1" thickBot="1" x14ac:dyDescent="0.2">
      <c r="A124" s="1116"/>
      <c r="B124" s="1003"/>
      <c r="C124" s="973" t="s">
        <v>457</v>
      </c>
      <c r="D124" s="974"/>
      <c r="E124" s="974"/>
      <c r="F124" s="974"/>
      <c r="G124" s="974"/>
      <c r="H124" s="974"/>
      <c r="I124" s="974"/>
      <c r="J124" s="974"/>
      <c r="K124" s="974"/>
      <c r="L124" s="974"/>
      <c r="M124" s="974"/>
      <c r="N124" s="974"/>
      <c r="O124" s="974"/>
      <c r="P124" s="974"/>
      <c r="Q124" s="974"/>
      <c r="R124" s="974"/>
      <c r="S124" s="974"/>
      <c r="T124" s="974"/>
      <c r="U124" s="974"/>
      <c r="V124" s="974"/>
      <c r="W124" s="974"/>
      <c r="X124" s="974"/>
      <c r="Y124" s="974"/>
      <c r="Z124" s="975"/>
      <c r="AA124" s="1015" t="s">
        <v>434</v>
      </c>
      <c r="AB124" s="1016"/>
      <c r="AC124" s="1016"/>
      <c r="AD124" s="1016"/>
      <c r="AE124" s="1017"/>
      <c r="AF124" s="1018" t="s">
        <v>127</v>
      </c>
      <c r="AG124" s="1016"/>
      <c r="AH124" s="1016"/>
      <c r="AI124" s="1016"/>
      <c r="AJ124" s="1017"/>
      <c r="AK124" s="1018" t="s">
        <v>127</v>
      </c>
      <c r="AL124" s="1016"/>
      <c r="AM124" s="1016"/>
      <c r="AN124" s="1016"/>
      <c r="AO124" s="1017"/>
      <c r="AP124" s="1019" t="s">
        <v>127</v>
      </c>
      <c r="AQ124" s="1020"/>
      <c r="AR124" s="1020"/>
      <c r="AS124" s="1020"/>
      <c r="AT124" s="1021"/>
      <c r="AU124" s="1118" t="s">
        <v>470</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t="s">
        <v>434</v>
      </c>
      <c r="BR124" s="1085"/>
      <c r="BS124" s="1085"/>
      <c r="BT124" s="1085"/>
      <c r="BU124" s="1085"/>
      <c r="BV124" s="1085" t="s">
        <v>127</v>
      </c>
      <c r="BW124" s="1085"/>
      <c r="BX124" s="1085"/>
      <c r="BY124" s="1085"/>
      <c r="BZ124" s="1085"/>
      <c r="CA124" s="1085" t="s">
        <v>434</v>
      </c>
      <c r="CB124" s="1085"/>
      <c r="CC124" s="1085"/>
      <c r="CD124" s="1085"/>
      <c r="CE124" s="1085"/>
      <c r="CF124" s="1086"/>
      <c r="CG124" s="1087"/>
      <c r="CH124" s="1087"/>
      <c r="CI124" s="1087"/>
      <c r="CJ124" s="1088"/>
      <c r="CK124" s="1070"/>
      <c r="CL124" s="1070"/>
      <c r="CM124" s="1070"/>
      <c r="CN124" s="1070"/>
      <c r="CO124" s="1071"/>
      <c r="CP124" s="1077" t="s">
        <v>471</v>
      </c>
      <c r="CQ124" s="1078"/>
      <c r="CR124" s="1078"/>
      <c r="CS124" s="1078"/>
      <c r="CT124" s="1078"/>
      <c r="CU124" s="1078"/>
      <c r="CV124" s="1078"/>
      <c r="CW124" s="1078"/>
      <c r="CX124" s="1078"/>
      <c r="CY124" s="1078"/>
      <c r="CZ124" s="1078"/>
      <c r="DA124" s="1078"/>
      <c r="DB124" s="1078"/>
      <c r="DC124" s="1078"/>
      <c r="DD124" s="1078"/>
      <c r="DE124" s="1078"/>
      <c r="DF124" s="1079"/>
      <c r="DG124" s="1062" t="s">
        <v>434</v>
      </c>
      <c r="DH124" s="1041"/>
      <c r="DI124" s="1041"/>
      <c r="DJ124" s="1041"/>
      <c r="DK124" s="1042"/>
      <c r="DL124" s="1040" t="s">
        <v>434</v>
      </c>
      <c r="DM124" s="1041"/>
      <c r="DN124" s="1041"/>
      <c r="DO124" s="1041"/>
      <c r="DP124" s="1042"/>
      <c r="DQ124" s="1040" t="s">
        <v>434</v>
      </c>
      <c r="DR124" s="1041"/>
      <c r="DS124" s="1041"/>
      <c r="DT124" s="1041"/>
      <c r="DU124" s="1042"/>
      <c r="DV124" s="1043" t="s">
        <v>434</v>
      </c>
      <c r="DW124" s="1044"/>
      <c r="DX124" s="1044"/>
      <c r="DY124" s="1044"/>
      <c r="DZ124" s="1045"/>
    </row>
    <row r="125" spans="1:130" s="248" customFormat="1" ht="26.25" customHeight="1" x14ac:dyDescent="0.15">
      <c r="A125" s="1116"/>
      <c r="B125" s="1003"/>
      <c r="C125" s="973" t="s">
        <v>459</v>
      </c>
      <c r="D125" s="974"/>
      <c r="E125" s="974"/>
      <c r="F125" s="974"/>
      <c r="G125" s="974"/>
      <c r="H125" s="974"/>
      <c r="I125" s="974"/>
      <c r="J125" s="974"/>
      <c r="K125" s="974"/>
      <c r="L125" s="974"/>
      <c r="M125" s="974"/>
      <c r="N125" s="974"/>
      <c r="O125" s="974"/>
      <c r="P125" s="974"/>
      <c r="Q125" s="974"/>
      <c r="R125" s="974"/>
      <c r="S125" s="974"/>
      <c r="T125" s="974"/>
      <c r="U125" s="974"/>
      <c r="V125" s="974"/>
      <c r="W125" s="974"/>
      <c r="X125" s="974"/>
      <c r="Y125" s="974"/>
      <c r="Z125" s="975"/>
      <c r="AA125" s="1015" t="s">
        <v>434</v>
      </c>
      <c r="AB125" s="1016"/>
      <c r="AC125" s="1016"/>
      <c r="AD125" s="1016"/>
      <c r="AE125" s="1017"/>
      <c r="AF125" s="1018" t="s">
        <v>434</v>
      </c>
      <c r="AG125" s="1016"/>
      <c r="AH125" s="1016"/>
      <c r="AI125" s="1016"/>
      <c r="AJ125" s="1017"/>
      <c r="AK125" s="1018" t="s">
        <v>434</v>
      </c>
      <c r="AL125" s="1016"/>
      <c r="AM125" s="1016"/>
      <c r="AN125" s="1016"/>
      <c r="AO125" s="1017"/>
      <c r="AP125" s="1019" t="s">
        <v>434</v>
      </c>
      <c r="AQ125" s="1020"/>
      <c r="AR125" s="1020"/>
      <c r="AS125" s="1020"/>
      <c r="AT125" s="102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0" t="s">
        <v>472</v>
      </c>
      <c r="CL125" s="1065"/>
      <c r="CM125" s="1065"/>
      <c r="CN125" s="1065"/>
      <c r="CO125" s="1066"/>
      <c r="CP125" s="997" t="s">
        <v>473</v>
      </c>
      <c r="CQ125" s="946"/>
      <c r="CR125" s="946"/>
      <c r="CS125" s="946"/>
      <c r="CT125" s="946"/>
      <c r="CU125" s="946"/>
      <c r="CV125" s="946"/>
      <c r="CW125" s="946"/>
      <c r="CX125" s="946"/>
      <c r="CY125" s="946"/>
      <c r="CZ125" s="946"/>
      <c r="DA125" s="946"/>
      <c r="DB125" s="946"/>
      <c r="DC125" s="946"/>
      <c r="DD125" s="946"/>
      <c r="DE125" s="946"/>
      <c r="DF125" s="947"/>
      <c r="DG125" s="983" t="s">
        <v>434</v>
      </c>
      <c r="DH125" s="984"/>
      <c r="DI125" s="984"/>
      <c r="DJ125" s="984"/>
      <c r="DK125" s="984"/>
      <c r="DL125" s="984" t="s">
        <v>434</v>
      </c>
      <c r="DM125" s="984"/>
      <c r="DN125" s="984"/>
      <c r="DO125" s="984"/>
      <c r="DP125" s="984"/>
      <c r="DQ125" s="984" t="s">
        <v>434</v>
      </c>
      <c r="DR125" s="984"/>
      <c r="DS125" s="984"/>
      <c r="DT125" s="984"/>
      <c r="DU125" s="984"/>
      <c r="DV125" s="985" t="s">
        <v>434</v>
      </c>
      <c r="DW125" s="985"/>
      <c r="DX125" s="985"/>
      <c r="DY125" s="985"/>
      <c r="DZ125" s="986"/>
    </row>
    <row r="126" spans="1:130" s="248" customFormat="1" ht="26.25" customHeight="1" thickBot="1" x14ac:dyDescent="0.2">
      <c r="A126" s="1116"/>
      <c r="B126" s="1003"/>
      <c r="C126" s="973" t="s">
        <v>461</v>
      </c>
      <c r="D126" s="974"/>
      <c r="E126" s="974"/>
      <c r="F126" s="974"/>
      <c r="G126" s="974"/>
      <c r="H126" s="974"/>
      <c r="I126" s="974"/>
      <c r="J126" s="974"/>
      <c r="K126" s="974"/>
      <c r="L126" s="974"/>
      <c r="M126" s="974"/>
      <c r="N126" s="974"/>
      <c r="O126" s="974"/>
      <c r="P126" s="974"/>
      <c r="Q126" s="974"/>
      <c r="R126" s="974"/>
      <c r="S126" s="974"/>
      <c r="T126" s="974"/>
      <c r="U126" s="974"/>
      <c r="V126" s="974"/>
      <c r="W126" s="974"/>
      <c r="X126" s="974"/>
      <c r="Y126" s="974"/>
      <c r="Z126" s="975"/>
      <c r="AA126" s="1015" t="s">
        <v>434</v>
      </c>
      <c r="AB126" s="1016"/>
      <c r="AC126" s="1016"/>
      <c r="AD126" s="1016"/>
      <c r="AE126" s="1017"/>
      <c r="AF126" s="1018" t="s">
        <v>434</v>
      </c>
      <c r="AG126" s="1016"/>
      <c r="AH126" s="1016"/>
      <c r="AI126" s="1016"/>
      <c r="AJ126" s="1017"/>
      <c r="AK126" s="1018" t="s">
        <v>434</v>
      </c>
      <c r="AL126" s="1016"/>
      <c r="AM126" s="1016"/>
      <c r="AN126" s="1016"/>
      <c r="AO126" s="1017"/>
      <c r="AP126" s="1019" t="s">
        <v>434</v>
      </c>
      <c r="AQ126" s="1020"/>
      <c r="AR126" s="1020"/>
      <c r="AS126" s="1020"/>
      <c r="AT126" s="102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1"/>
      <c r="CL126" s="1068"/>
      <c r="CM126" s="1068"/>
      <c r="CN126" s="1068"/>
      <c r="CO126" s="1069"/>
      <c r="CP126" s="1006" t="s">
        <v>474</v>
      </c>
      <c r="CQ126" s="1007"/>
      <c r="CR126" s="1007"/>
      <c r="CS126" s="1007"/>
      <c r="CT126" s="1007"/>
      <c r="CU126" s="1007"/>
      <c r="CV126" s="1007"/>
      <c r="CW126" s="1007"/>
      <c r="CX126" s="1007"/>
      <c r="CY126" s="1007"/>
      <c r="CZ126" s="1007"/>
      <c r="DA126" s="1007"/>
      <c r="DB126" s="1007"/>
      <c r="DC126" s="1007"/>
      <c r="DD126" s="1007"/>
      <c r="DE126" s="1007"/>
      <c r="DF126" s="1008"/>
      <c r="DG126" s="976" t="s">
        <v>434</v>
      </c>
      <c r="DH126" s="977"/>
      <c r="DI126" s="977"/>
      <c r="DJ126" s="977"/>
      <c r="DK126" s="977"/>
      <c r="DL126" s="977" t="s">
        <v>434</v>
      </c>
      <c r="DM126" s="977"/>
      <c r="DN126" s="977"/>
      <c r="DO126" s="977"/>
      <c r="DP126" s="977"/>
      <c r="DQ126" s="977" t="s">
        <v>434</v>
      </c>
      <c r="DR126" s="977"/>
      <c r="DS126" s="977"/>
      <c r="DT126" s="977"/>
      <c r="DU126" s="977"/>
      <c r="DV126" s="978" t="s">
        <v>434</v>
      </c>
      <c r="DW126" s="978"/>
      <c r="DX126" s="978"/>
      <c r="DY126" s="978"/>
      <c r="DZ126" s="979"/>
    </row>
    <row r="127" spans="1:130" s="248" customFormat="1" ht="26.25" customHeight="1" x14ac:dyDescent="0.15">
      <c r="A127" s="1117"/>
      <c r="B127" s="1005"/>
      <c r="C127" s="1059" t="s">
        <v>475</v>
      </c>
      <c r="D127" s="1060"/>
      <c r="E127" s="1060"/>
      <c r="F127" s="1060"/>
      <c r="G127" s="1060"/>
      <c r="H127" s="1060"/>
      <c r="I127" s="1060"/>
      <c r="J127" s="1060"/>
      <c r="K127" s="1060"/>
      <c r="L127" s="1060"/>
      <c r="M127" s="1060"/>
      <c r="N127" s="1060"/>
      <c r="O127" s="1060"/>
      <c r="P127" s="1060"/>
      <c r="Q127" s="1060"/>
      <c r="R127" s="1060"/>
      <c r="S127" s="1060"/>
      <c r="T127" s="1060"/>
      <c r="U127" s="1060"/>
      <c r="V127" s="1060"/>
      <c r="W127" s="1060"/>
      <c r="X127" s="1060"/>
      <c r="Y127" s="1060"/>
      <c r="Z127" s="1061"/>
      <c r="AA127" s="1015" t="s">
        <v>434</v>
      </c>
      <c r="AB127" s="1016"/>
      <c r="AC127" s="1016"/>
      <c r="AD127" s="1016"/>
      <c r="AE127" s="1017"/>
      <c r="AF127" s="1018" t="s">
        <v>434</v>
      </c>
      <c r="AG127" s="1016"/>
      <c r="AH127" s="1016"/>
      <c r="AI127" s="1016"/>
      <c r="AJ127" s="1017"/>
      <c r="AK127" s="1018" t="s">
        <v>434</v>
      </c>
      <c r="AL127" s="1016"/>
      <c r="AM127" s="1016"/>
      <c r="AN127" s="1016"/>
      <c r="AO127" s="1017"/>
      <c r="AP127" s="1019" t="s">
        <v>434</v>
      </c>
      <c r="AQ127" s="1020"/>
      <c r="AR127" s="1020"/>
      <c r="AS127" s="1020"/>
      <c r="AT127" s="1021"/>
      <c r="AU127" s="284"/>
      <c r="AV127" s="284"/>
      <c r="AW127" s="284"/>
      <c r="AX127" s="1089" t="s">
        <v>476</v>
      </c>
      <c r="AY127" s="1090"/>
      <c r="AZ127" s="1090"/>
      <c r="BA127" s="1090"/>
      <c r="BB127" s="1090"/>
      <c r="BC127" s="1090"/>
      <c r="BD127" s="1090"/>
      <c r="BE127" s="1091"/>
      <c r="BF127" s="1092" t="s">
        <v>477</v>
      </c>
      <c r="BG127" s="1090"/>
      <c r="BH127" s="1090"/>
      <c r="BI127" s="1090"/>
      <c r="BJ127" s="1090"/>
      <c r="BK127" s="1090"/>
      <c r="BL127" s="1091"/>
      <c r="BM127" s="1092" t="s">
        <v>478</v>
      </c>
      <c r="BN127" s="1090"/>
      <c r="BO127" s="1090"/>
      <c r="BP127" s="1090"/>
      <c r="BQ127" s="1090"/>
      <c r="BR127" s="1090"/>
      <c r="BS127" s="1091"/>
      <c r="BT127" s="1092" t="s">
        <v>479</v>
      </c>
      <c r="BU127" s="1090"/>
      <c r="BV127" s="1090"/>
      <c r="BW127" s="1090"/>
      <c r="BX127" s="1090"/>
      <c r="BY127" s="1090"/>
      <c r="BZ127" s="1114"/>
      <c r="CA127" s="284"/>
      <c r="CB127" s="284"/>
      <c r="CC127" s="284"/>
      <c r="CD127" s="285"/>
      <c r="CE127" s="285"/>
      <c r="CF127" s="285"/>
      <c r="CG127" s="282"/>
      <c r="CH127" s="282"/>
      <c r="CI127" s="282"/>
      <c r="CJ127" s="283"/>
      <c r="CK127" s="1081"/>
      <c r="CL127" s="1068"/>
      <c r="CM127" s="1068"/>
      <c r="CN127" s="1068"/>
      <c r="CO127" s="1069"/>
      <c r="CP127" s="1006" t="s">
        <v>480</v>
      </c>
      <c r="CQ127" s="1007"/>
      <c r="CR127" s="1007"/>
      <c r="CS127" s="1007"/>
      <c r="CT127" s="1007"/>
      <c r="CU127" s="1007"/>
      <c r="CV127" s="1007"/>
      <c r="CW127" s="1007"/>
      <c r="CX127" s="1007"/>
      <c r="CY127" s="1007"/>
      <c r="CZ127" s="1007"/>
      <c r="DA127" s="1007"/>
      <c r="DB127" s="1007"/>
      <c r="DC127" s="1007"/>
      <c r="DD127" s="1007"/>
      <c r="DE127" s="1007"/>
      <c r="DF127" s="1008"/>
      <c r="DG127" s="976" t="s">
        <v>434</v>
      </c>
      <c r="DH127" s="977"/>
      <c r="DI127" s="977"/>
      <c r="DJ127" s="977"/>
      <c r="DK127" s="977"/>
      <c r="DL127" s="977" t="s">
        <v>434</v>
      </c>
      <c r="DM127" s="977"/>
      <c r="DN127" s="977"/>
      <c r="DO127" s="977"/>
      <c r="DP127" s="977"/>
      <c r="DQ127" s="977" t="s">
        <v>434</v>
      </c>
      <c r="DR127" s="977"/>
      <c r="DS127" s="977"/>
      <c r="DT127" s="977"/>
      <c r="DU127" s="977"/>
      <c r="DV127" s="978" t="s">
        <v>434</v>
      </c>
      <c r="DW127" s="978"/>
      <c r="DX127" s="978"/>
      <c r="DY127" s="978"/>
      <c r="DZ127" s="979"/>
    </row>
    <row r="128" spans="1:130" s="248" customFormat="1" ht="26.25" customHeight="1" thickBot="1" x14ac:dyDescent="0.2">
      <c r="A128" s="1100" t="s">
        <v>481</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482</v>
      </c>
      <c r="X128" s="1102"/>
      <c r="Y128" s="1102"/>
      <c r="Z128" s="1103"/>
      <c r="AA128" s="1104">
        <v>1353942</v>
      </c>
      <c r="AB128" s="1105"/>
      <c r="AC128" s="1105"/>
      <c r="AD128" s="1105"/>
      <c r="AE128" s="1106"/>
      <c r="AF128" s="1107">
        <v>1407040</v>
      </c>
      <c r="AG128" s="1105"/>
      <c r="AH128" s="1105"/>
      <c r="AI128" s="1105"/>
      <c r="AJ128" s="1106"/>
      <c r="AK128" s="1107">
        <v>1374634</v>
      </c>
      <c r="AL128" s="1105"/>
      <c r="AM128" s="1105"/>
      <c r="AN128" s="1105"/>
      <c r="AO128" s="1106"/>
      <c r="AP128" s="1108"/>
      <c r="AQ128" s="1109"/>
      <c r="AR128" s="1109"/>
      <c r="AS128" s="1109"/>
      <c r="AT128" s="1110"/>
      <c r="AU128" s="284"/>
      <c r="AV128" s="284"/>
      <c r="AW128" s="284"/>
      <c r="AX128" s="945" t="s">
        <v>483</v>
      </c>
      <c r="AY128" s="946"/>
      <c r="AZ128" s="946"/>
      <c r="BA128" s="946"/>
      <c r="BB128" s="946"/>
      <c r="BC128" s="946"/>
      <c r="BD128" s="946"/>
      <c r="BE128" s="947"/>
      <c r="BF128" s="1111" t="s">
        <v>127</v>
      </c>
      <c r="BG128" s="1112"/>
      <c r="BH128" s="1112"/>
      <c r="BI128" s="1112"/>
      <c r="BJ128" s="1112"/>
      <c r="BK128" s="1112"/>
      <c r="BL128" s="1113"/>
      <c r="BM128" s="1111">
        <v>12.1</v>
      </c>
      <c r="BN128" s="1112"/>
      <c r="BO128" s="1112"/>
      <c r="BP128" s="1112"/>
      <c r="BQ128" s="1112"/>
      <c r="BR128" s="1112"/>
      <c r="BS128" s="1113"/>
      <c r="BT128" s="1111">
        <v>20</v>
      </c>
      <c r="BU128" s="1112"/>
      <c r="BV128" s="1112"/>
      <c r="BW128" s="1112"/>
      <c r="BX128" s="1112"/>
      <c r="BY128" s="1112"/>
      <c r="BZ128" s="1136"/>
      <c r="CA128" s="285"/>
      <c r="CB128" s="285"/>
      <c r="CC128" s="285"/>
      <c r="CD128" s="285"/>
      <c r="CE128" s="285"/>
      <c r="CF128" s="285"/>
      <c r="CG128" s="282"/>
      <c r="CH128" s="282"/>
      <c r="CI128" s="282"/>
      <c r="CJ128" s="283"/>
      <c r="CK128" s="1082"/>
      <c r="CL128" s="1083"/>
      <c r="CM128" s="1083"/>
      <c r="CN128" s="1083"/>
      <c r="CO128" s="1084"/>
      <c r="CP128" s="1093" t="s">
        <v>484</v>
      </c>
      <c r="CQ128" s="1094"/>
      <c r="CR128" s="1094"/>
      <c r="CS128" s="1094"/>
      <c r="CT128" s="1094"/>
      <c r="CU128" s="1094"/>
      <c r="CV128" s="1094"/>
      <c r="CW128" s="1094"/>
      <c r="CX128" s="1094"/>
      <c r="CY128" s="1094"/>
      <c r="CZ128" s="1094"/>
      <c r="DA128" s="1094"/>
      <c r="DB128" s="1094"/>
      <c r="DC128" s="1094"/>
      <c r="DD128" s="1094"/>
      <c r="DE128" s="1094"/>
      <c r="DF128" s="1095"/>
      <c r="DG128" s="1096" t="s">
        <v>390</v>
      </c>
      <c r="DH128" s="1097"/>
      <c r="DI128" s="1097"/>
      <c r="DJ128" s="1097"/>
      <c r="DK128" s="1097"/>
      <c r="DL128" s="1097" t="s">
        <v>127</v>
      </c>
      <c r="DM128" s="1097"/>
      <c r="DN128" s="1097"/>
      <c r="DO128" s="1097"/>
      <c r="DP128" s="1097"/>
      <c r="DQ128" s="1097" t="s">
        <v>390</v>
      </c>
      <c r="DR128" s="1097"/>
      <c r="DS128" s="1097"/>
      <c r="DT128" s="1097"/>
      <c r="DU128" s="1097"/>
      <c r="DV128" s="1098" t="s">
        <v>127</v>
      </c>
      <c r="DW128" s="1098"/>
      <c r="DX128" s="1098"/>
      <c r="DY128" s="1098"/>
      <c r="DZ128" s="1099"/>
    </row>
    <row r="129" spans="1:131" s="248" customFormat="1" ht="26.25" customHeight="1" x14ac:dyDescent="0.15">
      <c r="A129" s="987" t="s">
        <v>107</v>
      </c>
      <c r="B129" s="988"/>
      <c r="C129" s="988"/>
      <c r="D129" s="988"/>
      <c r="E129" s="988"/>
      <c r="F129" s="988"/>
      <c r="G129" s="988"/>
      <c r="H129" s="988"/>
      <c r="I129" s="988"/>
      <c r="J129" s="988"/>
      <c r="K129" s="988"/>
      <c r="L129" s="988"/>
      <c r="M129" s="988"/>
      <c r="N129" s="988"/>
      <c r="O129" s="988"/>
      <c r="P129" s="988"/>
      <c r="Q129" s="988"/>
      <c r="R129" s="988"/>
      <c r="S129" s="988"/>
      <c r="T129" s="988"/>
      <c r="U129" s="988"/>
      <c r="V129" s="988"/>
      <c r="W129" s="1130" t="s">
        <v>485</v>
      </c>
      <c r="X129" s="1131"/>
      <c r="Y129" s="1131"/>
      <c r="Z129" s="1132"/>
      <c r="AA129" s="1015">
        <v>24038033</v>
      </c>
      <c r="AB129" s="1016"/>
      <c r="AC129" s="1016"/>
      <c r="AD129" s="1016"/>
      <c r="AE129" s="1017"/>
      <c r="AF129" s="1018">
        <v>24200029</v>
      </c>
      <c r="AG129" s="1016"/>
      <c r="AH129" s="1016"/>
      <c r="AI129" s="1016"/>
      <c r="AJ129" s="1017"/>
      <c r="AK129" s="1018">
        <v>24749858</v>
      </c>
      <c r="AL129" s="1016"/>
      <c r="AM129" s="1016"/>
      <c r="AN129" s="1016"/>
      <c r="AO129" s="1017"/>
      <c r="AP129" s="1133"/>
      <c r="AQ129" s="1134"/>
      <c r="AR129" s="1134"/>
      <c r="AS129" s="1134"/>
      <c r="AT129" s="1135"/>
      <c r="AU129" s="286"/>
      <c r="AV129" s="286"/>
      <c r="AW129" s="286"/>
      <c r="AX129" s="1124" t="s">
        <v>486</v>
      </c>
      <c r="AY129" s="1007"/>
      <c r="AZ129" s="1007"/>
      <c r="BA129" s="1007"/>
      <c r="BB129" s="1007"/>
      <c r="BC129" s="1007"/>
      <c r="BD129" s="1007"/>
      <c r="BE129" s="1008"/>
      <c r="BF129" s="1125" t="s">
        <v>127</v>
      </c>
      <c r="BG129" s="1126"/>
      <c r="BH129" s="1126"/>
      <c r="BI129" s="1126"/>
      <c r="BJ129" s="1126"/>
      <c r="BK129" s="1126"/>
      <c r="BL129" s="1127"/>
      <c r="BM129" s="1125">
        <v>17.100000000000001</v>
      </c>
      <c r="BN129" s="1126"/>
      <c r="BO129" s="1126"/>
      <c r="BP129" s="1126"/>
      <c r="BQ129" s="1126"/>
      <c r="BR129" s="1126"/>
      <c r="BS129" s="1127"/>
      <c r="BT129" s="1125">
        <v>30</v>
      </c>
      <c r="BU129" s="1128"/>
      <c r="BV129" s="1128"/>
      <c r="BW129" s="1128"/>
      <c r="BX129" s="1128"/>
      <c r="BY129" s="1128"/>
      <c r="BZ129" s="112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7" t="s">
        <v>487</v>
      </c>
      <c r="B130" s="988"/>
      <c r="C130" s="988"/>
      <c r="D130" s="988"/>
      <c r="E130" s="988"/>
      <c r="F130" s="988"/>
      <c r="G130" s="988"/>
      <c r="H130" s="988"/>
      <c r="I130" s="988"/>
      <c r="J130" s="988"/>
      <c r="K130" s="988"/>
      <c r="L130" s="988"/>
      <c r="M130" s="988"/>
      <c r="N130" s="988"/>
      <c r="O130" s="988"/>
      <c r="P130" s="988"/>
      <c r="Q130" s="988"/>
      <c r="R130" s="988"/>
      <c r="S130" s="988"/>
      <c r="T130" s="988"/>
      <c r="U130" s="988"/>
      <c r="V130" s="988"/>
      <c r="W130" s="1130" t="s">
        <v>488</v>
      </c>
      <c r="X130" s="1131"/>
      <c r="Y130" s="1131"/>
      <c r="Z130" s="1132"/>
      <c r="AA130" s="1015">
        <v>3345058</v>
      </c>
      <c r="AB130" s="1016"/>
      <c r="AC130" s="1016"/>
      <c r="AD130" s="1016"/>
      <c r="AE130" s="1017"/>
      <c r="AF130" s="1018">
        <v>3331000</v>
      </c>
      <c r="AG130" s="1016"/>
      <c r="AH130" s="1016"/>
      <c r="AI130" s="1016"/>
      <c r="AJ130" s="1017"/>
      <c r="AK130" s="1018">
        <v>3351133</v>
      </c>
      <c r="AL130" s="1016"/>
      <c r="AM130" s="1016"/>
      <c r="AN130" s="1016"/>
      <c r="AO130" s="1017"/>
      <c r="AP130" s="1133"/>
      <c r="AQ130" s="1134"/>
      <c r="AR130" s="1134"/>
      <c r="AS130" s="1134"/>
      <c r="AT130" s="1135"/>
      <c r="AU130" s="286"/>
      <c r="AV130" s="286"/>
      <c r="AW130" s="286"/>
      <c r="AX130" s="1124" t="s">
        <v>489</v>
      </c>
      <c r="AY130" s="1007"/>
      <c r="AZ130" s="1007"/>
      <c r="BA130" s="1007"/>
      <c r="BB130" s="1007"/>
      <c r="BC130" s="1007"/>
      <c r="BD130" s="1007"/>
      <c r="BE130" s="1008"/>
      <c r="BF130" s="1161">
        <v>6.2</v>
      </c>
      <c r="BG130" s="1162"/>
      <c r="BH130" s="1162"/>
      <c r="BI130" s="1162"/>
      <c r="BJ130" s="1162"/>
      <c r="BK130" s="1162"/>
      <c r="BL130" s="1163"/>
      <c r="BM130" s="1161">
        <v>25</v>
      </c>
      <c r="BN130" s="1162"/>
      <c r="BO130" s="1162"/>
      <c r="BP130" s="1162"/>
      <c r="BQ130" s="1162"/>
      <c r="BR130" s="1162"/>
      <c r="BS130" s="1163"/>
      <c r="BT130" s="1161">
        <v>35</v>
      </c>
      <c r="BU130" s="1164"/>
      <c r="BV130" s="1164"/>
      <c r="BW130" s="1164"/>
      <c r="BX130" s="1164"/>
      <c r="BY130" s="1164"/>
      <c r="BZ130" s="116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6"/>
      <c r="B131" s="1167"/>
      <c r="C131" s="1167"/>
      <c r="D131" s="1167"/>
      <c r="E131" s="1167"/>
      <c r="F131" s="1167"/>
      <c r="G131" s="1167"/>
      <c r="H131" s="1167"/>
      <c r="I131" s="1167"/>
      <c r="J131" s="1167"/>
      <c r="K131" s="1167"/>
      <c r="L131" s="1167"/>
      <c r="M131" s="1167"/>
      <c r="N131" s="1167"/>
      <c r="O131" s="1167"/>
      <c r="P131" s="1167"/>
      <c r="Q131" s="1167"/>
      <c r="R131" s="1167"/>
      <c r="S131" s="1167"/>
      <c r="T131" s="1167"/>
      <c r="U131" s="1167"/>
      <c r="V131" s="1167"/>
      <c r="W131" s="1168" t="s">
        <v>490</v>
      </c>
      <c r="X131" s="1169"/>
      <c r="Y131" s="1169"/>
      <c r="Z131" s="1170"/>
      <c r="AA131" s="1062">
        <v>20692975</v>
      </c>
      <c r="AB131" s="1041"/>
      <c r="AC131" s="1041"/>
      <c r="AD131" s="1041"/>
      <c r="AE131" s="1042"/>
      <c r="AF131" s="1040">
        <v>20869029</v>
      </c>
      <c r="AG131" s="1041"/>
      <c r="AH131" s="1041"/>
      <c r="AI131" s="1041"/>
      <c r="AJ131" s="1042"/>
      <c r="AK131" s="1040">
        <v>21398725</v>
      </c>
      <c r="AL131" s="1041"/>
      <c r="AM131" s="1041"/>
      <c r="AN131" s="1041"/>
      <c r="AO131" s="1042"/>
      <c r="AP131" s="1171"/>
      <c r="AQ131" s="1172"/>
      <c r="AR131" s="1172"/>
      <c r="AS131" s="1172"/>
      <c r="AT131" s="1173"/>
      <c r="AU131" s="286"/>
      <c r="AV131" s="286"/>
      <c r="AW131" s="286"/>
      <c r="AX131" s="1143" t="s">
        <v>491</v>
      </c>
      <c r="AY131" s="1094"/>
      <c r="AZ131" s="1094"/>
      <c r="BA131" s="1094"/>
      <c r="BB131" s="1094"/>
      <c r="BC131" s="1094"/>
      <c r="BD131" s="1094"/>
      <c r="BE131" s="1095"/>
      <c r="BF131" s="1144" t="s">
        <v>127</v>
      </c>
      <c r="BG131" s="1145"/>
      <c r="BH131" s="1145"/>
      <c r="BI131" s="1145"/>
      <c r="BJ131" s="1145"/>
      <c r="BK131" s="1145"/>
      <c r="BL131" s="1146"/>
      <c r="BM131" s="1144">
        <v>350</v>
      </c>
      <c r="BN131" s="1145"/>
      <c r="BO131" s="1145"/>
      <c r="BP131" s="1145"/>
      <c r="BQ131" s="1145"/>
      <c r="BR131" s="1145"/>
      <c r="BS131" s="1146"/>
      <c r="BT131" s="1147"/>
      <c r="BU131" s="1148"/>
      <c r="BV131" s="1148"/>
      <c r="BW131" s="1148"/>
      <c r="BX131" s="1148"/>
      <c r="BY131" s="1148"/>
      <c r="BZ131" s="114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0" t="s">
        <v>492</v>
      </c>
      <c r="B132" s="1151"/>
      <c r="C132" s="1151"/>
      <c r="D132" s="1151"/>
      <c r="E132" s="1151"/>
      <c r="F132" s="1151"/>
      <c r="G132" s="1151"/>
      <c r="H132" s="1151"/>
      <c r="I132" s="1151"/>
      <c r="J132" s="1151"/>
      <c r="K132" s="1151"/>
      <c r="L132" s="1151"/>
      <c r="M132" s="1151"/>
      <c r="N132" s="1151"/>
      <c r="O132" s="1151"/>
      <c r="P132" s="1151"/>
      <c r="Q132" s="1151"/>
      <c r="R132" s="1151"/>
      <c r="S132" s="1151"/>
      <c r="T132" s="1151"/>
      <c r="U132" s="1151"/>
      <c r="V132" s="1154" t="s">
        <v>493</v>
      </c>
      <c r="W132" s="1154"/>
      <c r="X132" s="1154"/>
      <c r="Y132" s="1154"/>
      <c r="Z132" s="1155"/>
      <c r="AA132" s="1156">
        <v>4.9926122270000004</v>
      </c>
      <c r="AB132" s="1157"/>
      <c r="AC132" s="1157"/>
      <c r="AD132" s="1157"/>
      <c r="AE132" s="1158"/>
      <c r="AF132" s="1159">
        <v>9.5709292460000004</v>
      </c>
      <c r="AG132" s="1157"/>
      <c r="AH132" s="1157"/>
      <c r="AI132" s="1157"/>
      <c r="AJ132" s="1158"/>
      <c r="AK132" s="1159">
        <v>4.1090111680000003</v>
      </c>
      <c r="AL132" s="1157"/>
      <c r="AM132" s="1157"/>
      <c r="AN132" s="1157"/>
      <c r="AO132" s="1158"/>
      <c r="AP132" s="1056"/>
      <c r="AQ132" s="1057"/>
      <c r="AR132" s="1057"/>
      <c r="AS132" s="1057"/>
      <c r="AT132" s="116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2"/>
      <c r="B133" s="1153"/>
      <c r="C133" s="1153"/>
      <c r="D133" s="1153"/>
      <c r="E133" s="1153"/>
      <c r="F133" s="1153"/>
      <c r="G133" s="1153"/>
      <c r="H133" s="1153"/>
      <c r="I133" s="1153"/>
      <c r="J133" s="1153"/>
      <c r="K133" s="1153"/>
      <c r="L133" s="1153"/>
      <c r="M133" s="1153"/>
      <c r="N133" s="1153"/>
      <c r="O133" s="1153"/>
      <c r="P133" s="1153"/>
      <c r="Q133" s="1153"/>
      <c r="R133" s="1153"/>
      <c r="S133" s="1153"/>
      <c r="T133" s="1153"/>
      <c r="U133" s="1153"/>
      <c r="V133" s="1137" t="s">
        <v>494</v>
      </c>
      <c r="W133" s="1137"/>
      <c r="X133" s="1137"/>
      <c r="Y133" s="1137"/>
      <c r="Z133" s="1138"/>
      <c r="AA133" s="1139">
        <v>4.5999999999999996</v>
      </c>
      <c r="AB133" s="1140"/>
      <c r="AC133" s="1140"/>
      <c r="AD133" s="1140"/>
      <c r="AE133" s="1141"/>
      <c r="AF133" s="1139">
        <v>6.2</v>
      </c>
      <c r="AG133" s="1140"/>
      <c r="AH133" s="1140"/>
      <c r="AI133" s="1140"/>
      <c r="AJ133" s="1141"/>
      <c r="AK133" s="1139">
        <v>6.2</v>
      </c>
      <c r="AL133" s="1140"/>
      <c r="AM133" s="1140"/>
      <c r="AN133" s="1140"/>
      <c r="AO133" s="1141"/>
      <c r="AP133" s="1086"/>
      <c r="AQ133" s="1087"/>
      <c r="AR133" s="1087"/>
      <c r="AS133" s="1087"/>
      <c r="AT133" s="114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8Y9/KjA1Hn2uvCwD9bGWNVd1TCod5/4LapyUF3+7dfjwNBvKXABxx/GjPqQNvtsKbajWVgDFE9iNZbXK20Ow4w==" saltValue="VBK4J5j/f6+gY6iJ+GOr1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tt56qAUVIBZ6amUdsq5PAvv9E6kjUmavKXajdNUFmn5TdhrsvUop8ZeOj/JAzF93MzgeM0Zp3CiCmKaD6HYwZw==" saltValue="GOWziZ28LOsHap4HikDW1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ZeiO3azp+2LHhHma8/1h8PZg/W4i69rR+9PtWIm+tJ53iU9jFEnAj22cbQAMnB8ehcSfIokNE+yKgGYVBpUVw==" saltValue="3yqS78Lzci2lJUD4dhVoh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4" t="s">
        <v>498</v>
      </c>
      <c r="AP7" s="305"/>
      <c r="AQ7" s="306" t="s">
        <v>499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5"/>
      <c r="AP8" s="311" t="s">
        <v>500</v>
      </c>
      <c r="AQ8" s="312" t="s">
        <v>501</v>
      </c>
      <c r="AR8" s="313" t="s">
        <v>502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6" t="s">
        <v>503</v>
      </c>
      <c r="AL9" s="1177"/>
      <c r="AM9" s="1177"/>
      <c r="AN9" s="1178"/>
      <c r="AO9" s="314">
        <v>5767056</v>
      </c>
      <c r="AP9" s="314">
        <v>48279</v>
      </c>
      <c r="AQ9" s="315">
        <v>63345</v>
      </c>
      <c r="AR9" s="316">
        <v>-23.8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6" t="s">
        <v>504</v>
      </c>
      <c r="AL10" s="1177"/>
      <c r="AM10" s="1177"/>
      <c r="AN10" s="1178"/>
      <c r="AO10" s="317">
        <v>1160650</v>
      </c>
      <c r="AP10" s="317">
        <v>9716</v>
      </c>
      <c r="AQ10" s="318">
        <v>4099</v>
      </c>
      <c r="AR10" s="319">
        <v>137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6" t="s">
        <v>505</v>
      </c>
      <c r="AL11" s="1177"/>
      <c r="AM11" s="1177"/>
      <c r="AN11" s="1178"/>
      <c r="AO11" s="317">
        <v>57963</v>
      </c>
      <c r="AP11" s="317">
        <v>485</v>
      </c>
      <c r="AQ11" s="318">
        <v>1825</v>
      </c>
      <c r="AR11" s="319">
        <v>-73.400000000000006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6" t="s">
        <v>506</v>
      </c>
      <c r="AL12" s="1177"/>
      <c r="AM12" s="1177"/>
      <c r="AN12" s="1178"/>
      <c r="AO12" s="317" t="s">
        <v>507</v>
      </c>
      <c r="AP12" s="317" t="s">
        <v>507</v>
      </c>
      <c r="AQ12" s="318">
        <v>40</v>
      </c>
      <c r="AR12" s="319" t="s">
        <v>507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6" t="s">
        <v>508</v>
      </c>
      <c r="AL13" s="1177"/>
      <c r="AM13" s="1177"/>
      <c r="AN13" s="1178"/>
      <c r="AO13" s="317">
        <v>331156</v>
      </c>
      <c r="AP13" s="317">
        <v>2772</v>
      </c>
      <c r="AQ13" s="318">
        <v>1974</v>
      </c>
      <c r="AR13" s="319">
        <v>40.4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6" t="s">
        <v>509</v>
      </c>
      <c r="AL14" s="1177"/>
      <c r="AM14" s="1177"/>
      <c r="AN14" s="1178"/>
      <c r="AO14" s="317">
        <v>89621</v>
      </c>
      <c r="AP14" s="317">
        <v>750</v>
      </c>
      <c r="AQ14" s="318">
        <v>1633</v>
      </c>
      <c r="AR14" s="319">
        <v>-54.1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2" t="s">
        <v>510</v>
      </c>
      <c r="AL15" s="1183"/>
      <c r="AM15" s="1183"/>
      <c r="AN15" s="1184"/>
      <c r="AO15" s="317">
        <v>-258622</v>
      </c>
      <c r="AP15" s="317">
        <v>-2165</v>
      </c>
      <c r="AQ15" s="318">
        <v>-4020</v>
      </c>
      <c r="AR15" s="319">
        <v>-46.1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2" t="s">
        <v>182</v>
      </c>
      <c r="AL16" s="1183"/>
      <c r="AM16" s="1183"/>
      <c r="AN16" s="1184"/>
      <c r="AO16" s="317">
        <v>7147824</v>
      </c>
      <c r="AP16" s="317">
        <v>59838</v>
      </c>
      <c r="AQ16" s="318">
        <v>68896</v>
      </c>
      <c r="AR16" s="319">
        <v>-13.1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512</v>
      </c>
      <c r="AP20" s="326" t="s">
        <v>513</v>
      </c>
      <c r="AQ20" s="327" t="s">
        <v>514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5" t="s">
        <v>515</v>
      </c>
      <c r="AL21" s="1186"/>
      <c r="AM21" s="1186"/>
      <c r="AN21" s="1187"/>
      <c r="AO21" s="330">
        <v>4.5999999999999996</v>
      </c>
      <c r="AP21" s="331">
        <v>6.55</v>
      </c>
      <c r="AQ21" s="332">
        <v>-1.95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5" t="s">
        <v>516</v>
      </c>
      <c r="AL22" s="1186"/>
      <c r="AM22" s="1186"/>
      <c r="AN22" s="1187"/>
      <c r="AO22" s="335">
        <v>97.3</v>
      </c>
      <c r="AP22" s="336">
        <v>99.7</v>
      </c>
      <c r="AQ22" s="337">
        <v>-2.4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4" t="s">
        <v>498</v>
      </c>
      <c r="AP30" s="305"/>
      <c r="AQ30" s="306" t="s">
        <v>499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5"/>
      <c r="AP31" s="311" t="s">
        <v>500</v>
      </c>
      <c r="AQ31" s="312" t="s">
        <v>501</v>
      </c>
      <c r="AR31" s="313" t="s">
        <v>502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9" t="s">
        <v>520</v>
      </c>
      <c r="AL32" s="1180"/>
      <c r="AM32" s="1180"/>
      <c r="AN32" s="1181"/>
      <c r="AO32" s="345">
        <v>3806574</v>
      </c>
      <c r="AP32" s="345">
        <v>31867</v>
      </c>
      <c r="AQ32" s="346">
        <v>35933</v>
      </c>
      <c r="AR32" s="347">
        <v>-11.3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9" t="s">
        <v>521</v>
      </c>
      <c r="AL33" s="1180"/>
      <c r="AM33" s="1180"/>
      <c r="AN33" s="1181"/>
      <c r="AO33" s="345" t="s">
        <v>507</v>
      </c>
      <c r="AP33" s="345" t="s">
        <v>507</v>
      </c>
      <c r="AQ33" s="346" t="s">
        <v>507</v>
      </c>
      <c r="AR33" s="347" t="s">
        <v>507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9" t="s">
        <v>522</v>
      </c>
      <c r="AL34" s="1180"/>
      <c r="AM34" s="1180"/>
      <c r="AN34" s="1181"/>
      <c r="AO34" s="345" t="s">
        <v>507</v>
      </c>
      <c r="AP34" s="345" t="s">
        <v>507</v>
      </c>
      <c r="AQ34" s="346">
        <v>14</v>
      </c>
      <c r="AR34" s="347" t="s">
        <v>507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9" t="s">
        <v>523</v>
      </c>
      <c r="AL35" s="1180"/>
      <c r="AM35" s="1180"/>
      <c r="AN35" s="1181"/>
      <c r="AO35" s="345">
        <v>1581149</v>
      </c>
      <c r="AP35" s="345">
        <v>13237</v>
      </c>
      <c r="AQ35" s="346">
        <v>11386</v>
      </c>
      <c r="AR35" s="347">
        <v>16.3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9" t="s">
        <v>524</v>
      </c>
      <c r="AL36" s="1180"/>
      <c r="AM36" s="1180"/>
      <c r="AN36" s="1181"/>
      <c r="AO36" s="345">
        <v>217320</v>
      </c>
      <c r="AP36" s="345">
        <v>1819</v>
      </c>
      <c r="AQ36" s="346">
        <v>1734</v>
      </c>
      <c r="AR36" s="347">
        <v>4.9000000000000004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9" t="s">
        <v>525</v>
      </c>
      <c r="AL37" s="1180"/>
      <c r="AM37" s="1180"/>
      <c r="AN37" s="1181"/>
      <c r="AO37" s="345" t="s">
        <v>507</v>
      </c>
      <c r="AP37" s="345" t="s">
        <v>507</v>
      </c>
      <c r="AQ37" s="346">
        <v>495</v>
      </c>
      <c r="AR37" s="347" t="s">
        <v>507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8" t="s">
        <v>526</v>
      </c>
      <c r="AL38" s="1189"/>
      <c r="AM38" s="1189"/>
      <c r="AN38" s="1190"/>
      <c r="AO38" s="348" t="s">
        <v>507</v>
      </c>
      <c r="AP38" s="348" t="s">
        <v>507</v>
      </c>
      <c r="AQ38" s="349">
        <v>1</v>
      </c>
      <c r="AR38" s="337" t="s">
        <v>507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8" t="s">
        <v>527</v>
      </c>
      <c r="AL39" s="1189"/>
      <c r="AM39" s="1189"/>
      <c r="AN39" s="1190"/>
      <c r="AO39" s="345">
        <v>-1374634</v>
      </c>
      <c r="AP39" s="345">
        <v>-11508</v>
      </c>
      <c r="AQ39" s="346">
        <v>-7666</v>
      </c>
      <c r="AR39" s="347">
        <v>50.1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9" t="s">
        <v>528</v>
      </c>
      <c r="AL40" s="1180"/>
      <c r="AM40" s="1180"/>
      <c r="AN40" s="1181"/>
      <c r="AO40" s="345">
        <v>-3351133</v>
      </c>
      <c r="AP40" s="345">
        <v>-28054</v>
      </c>
      <c r="AQ40" s="346">
        <v>-31862</v>
      </c>
      <c r="AR40" s="347">
        <v>-12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1" t="s">
        <v>293</v>
      </c>
      <c r="AL41" s="1192"/>
      <c r="AM41" s="1192"/>
      <c r="AN41" s="1193"/>
      <c r="AO41" s="345">
        <v>879276</v>
      </c>
      <c r="AP41" s="345">
        <v>7361</v>
      </c>
      <c r="AQ41" s="346">
        <v>10035</v>
      </c>
      <c r="AR41" s="347">
        <v>-26.6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4" t="s">
        <v>498</v>
      </c>
      <c r="AN49" s="1196" t="s">
        <v>532</v>
      </c>
      <c r="AO49" s="1197"/>
      <c r="AP49" s="1197"/>
      <c r="AQ49" s="1197"/>
      <c r="AR49" s="119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5"/>
      <c r="AN50" s="361" t="s">
        <v>533</v>
      </c>
      <c r="AO50" s="362" t="s">
        <v>534</v>
      </c>
      <c r="AP50" s="363" t="s">
        <v>535</v>
      </c>
      <c r="AQ50" s="364" t="s">
        <v>536</v>
      </c>
      <c r="AR50" s="365" t="s">
        <v>537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538</v>
      </c>
      <c r="AL51" s="358"/>
      <c r="AM51" s="366">
        <v>2050156</v>
      </c>
      <c r="AN51" s="367">
        <v>16741</v>
      </c>
      <c r="AO51" s="368">
        <v>-28.5</v>
      </c>
      <c r="AP51" s="369">
        <v>63257</v>
      </c>
      <c r="AQ51" s="370">
        <v>36.200000000000003</v>
      </c>
      <c r="AR51" s="371">
        <v>-64.7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539</v>
      </c>
      <c r="AM52" s="374">
        <v>568676</v>
      </c>
      <c r="AN52" s="375">
        <v>4644</v>
      </c>
      <c r="AO52" s="376">
        <v>20.2</v>
      </c>
      <c r="AP52" s="377">
        <v>27259</v>
      </c>
      <c r="AQ52" s="378">
        <v>-1.4</v>
      </c>
      <c r="AR52" s="379">
        <v>21.6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540</v>
      </c>
      <c r="AL53" s="358"/>
      <c r="AM53" s="366">
        <v>2933955</v>
      </c>
      <c r="AN53" s="367">
        <v>24094</v>
      </c>
      <c r="AO53" s="368">
        <v>43.9</v>
      </c>
      <c r="AP53" s="369">
        <v>52308</v>
      </c>
      <c r="AQ53" s="370">
        <v>-17.3</v>
      </c>
      <c r="AR53" s="371">
        <v>61.2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539</v>
      </c>
      <c r="AM54" s="374">
        <v>845742</v>
      </c>
      <c r="AN54" s="375">
        <v>6945</v>
      </c>
      <c r="AO54" s="376">
        <v>49.5</v>
      </c>
      <c r="AP54" s="377">
        <v>28695</v>
      </c>
      <c r="AQ54" s="378">
        <v>5.3</v>
      </c>
      <c r="AR54" s="379">
        <v>44.2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541</v>
      </c>
      <c r="AL55" s="358"/>
      <c r="AM55" s="366">
        <v>2875325</v>
      </c>
      <c r="AN55" s="367">
        <v>23810</v>
      </c>
      <c r="AO55" s="368">
        <v>-1.2</v>
      </c>
      <c r="AP55" s="369">
        <v>46402</v>
      </c>
      <c r="AQ55" s="370">
        <v>-11.3</v>
      </c>
      <c r="AR55" s="371">
        <v>10.1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539</v>
      </c>
      <c r="AM56" s="374">
        <v>1280158</v>
      </c>
      <c r="AN56" s="375">
        <v>10601</v>
      </c>
      <c r="AO56" s="376">
        <v>52.6</v>
      </c>
      <c r="AP56" s="377">
        <v>26897</v>
      </c>
      <c r="AQ56" s="378">
        <v>-6.3</v>
      </c>
      <c r="AR56" s="379">
        <v>58.9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542</v>
      </c>
      <c r="AL57" s="358"/>
      <c r="AM57" s="366">
        <v>4343771</v>
      </c>
      <c r="AN57" s="367">
        <v>36112</v>
      </c>
      <c r="AO57" s="368">
        <v>51.7</v>
      </c>
      <c r="AP57" s="369">
        <v>66343</v>
      </c>
      <c r="AQ57" s="370">
        <v>43</v>
      </c>
      <c r="AR57" s="371">
        <v>8.6999999999999993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539</v>
      </c>
      <c r="AM58" s="374">
        <v>2442319</v>
      </c>
      <c r="AN58" s="375">
        <v>20304</v>
      </c>
      <c r="AO58" s="376">
        <v>91.5</v>
      </c>
      <c r="AP58" s="377">
        <v>34529</v>
      </c>
      <c r="AQ58" s="378">
        <v>28.4</v>
      </c>
      <c r="AR58" s="379">
        <v>63.1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543</v>
      </c>
      <c r="AL59" s="358"/>
      <c r="AM59" s="366">
        <v>4669956</v>
      </c>
      <c r="AN59" s="367">
        <v>39095</v>
      </c>
      <c r="AO59" s="368">
        <v>8.3000000000000007</v>
      </c>
      <c r="AP59" s="369">
        <v>56416</v>
      </c>
      <c r="AQ59" s="370">
        <v>-15</v>
      </c>
      <c r="AR59" s="371">
        <v>23.3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539</v>
      </c>
      <c r="AM60" s="374">
        <v>2429295</v>
      </c>
      <c r="AN60" s="375">
        <v>20337</v>
      </c>
      <c r="AO60" s="376">
        <v>0.2</v>
      </c>
      <c r="AP60" s="377">
        <v>32623</v>
      </c>
      <c r="AQ60" s="378">
        <v>-5.5</v>
      </c>
      <c r="AR60" s="379">
        <v>5.7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544</v>
      </c>
      <c r="AL61" s="380"/>
      <c r="AM61" s="381">
        <v>3374633</v>
      </c>
      <c r="AN61" s="382">
        <v>27970</v>
      </c>
      <c r="AO61" s="383">
        <v>14.8</v>
      </c>
      <c r="AP61" s="384">
        <v>56945</v>
      </c>
      <c r="AQ61" s="385">
        <v>7.1</v>
      </c>
      <c r="AR61" s="371">
        <v>7.7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539</v>
      </c>
      <c r="AM62" s="374">
        <v>1513238</v>
      </c>
      <c r="AN62" s="375">
        <v>12566</v>
      </c>
      <c r="AO62" s="376">
        <v>42.8</v>
      </c>
      <c r="AP62" s="377">
        <v>30001</v>
      </c>
      <c r="AQ62" s="378">
        <v>4.0999999999999996</v>
      </c>
      <c r="AR62" s="379">
        <v>38.700000000000003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G4vEcNzw50fcQH00OoD7HcCVtsUFqntQ8L8iil83Uo6Q9nbjvE8kgGqBfbRRQTIMA9DuwnJMALiEQUHqaqOIpQ==" saltValue="iftbu2M7qIeIxI28o24yL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546</v>
      </c>
    </row>
    <row r="120" spans="125:125" ht="13.5" hidden="1" customHeight="1" x14ac:dyDescent="0.15"/>
    <row r="121" spans="125:125" ht="13.5" hidden="1" customHeight="1" x14ac:dyDescent="0.15">
      <c r="DU121" s="292"/>
    </row>
  </sheetData>
  <sheetProtection algorithmName="SHA-512" hashValue="DfxXxiDsGwOZ7qClU1BlkkdP8mjmrjZT6V/aZ3pSsi4oCt9wrZ4/VwkSHiIOHJjS/FunpRztjhQgTTXHqnByaA==" saltValue="9ftBcPzJngXS8qlgkxCE7A=="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547</v>
      </c>
    </row>
  </sheetData>
  <sheetProtection algorithmName="SHA-512" hashValue="ZJVlnBYSPoOSTbKzccfXtw0+COlnzkKVDApmEooYjD4AwD2D3TMK0BUDNNh+ZwgX2M00ZYEtJs+S+6wH3Ik58Q==" saltValue="OSnygDKoNVeC5MDdjtHwrA=="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99" t="s">
        <v>3</v>
      </c>
      <c r="D47" s="1199"/>
      <c r="E47" s="1200"/>
      <c r="F47" s="11">
        <v>34.58</v>
      </c>
      <c r="G47" s="12">
        <v>19.89</v>
      </c>
      <c r="H47" s="12">
        <v>19.89</v>
      </c>
      <c r="I47" s="12">
        <v>18.28</v>
      </c>
      <c r="J47" s="13">
        <v>19.05</v>
      </c>
    </row>
    <row r="48" spans="2:10" ht="57.75" customHeight="1" x14ac:dyDescent="0.15">
      <c r="B48" s="14"/>
      <c r="C48" s="1201" t="s">
        <v>4</v>
      </c>
      <c r="D48" s="1201"/>
      <c r="E48" s="1202"/>
      <c r="F48" s="15">
        <v>1.98</v>
      </c>
      <c r="G48" s="16">
        <v>2.78</v>
      </c>
      <c r="H48" s="16">
        <v>3.31</v>
      </c>
      <c r="I48" s="16">
        <v>2.37</v>
      </c>
      <c r="J48" s="17">
        <v>4.3899999999999997</v>
      </c>
    </row>
    <row r="49" spans="2:10" ht="57.75" customHeight="1" thickBot="1" x14ac:dyDescent="0.2">
      <c r="B49" s="18"/>
      <c r="C49" s="1203" t="s">
        <v>5</v>
      </c>
      <c r="D49" s="1203"/>
      <c r="E49" s="1204"/>
      <c r="F49" s="19" t="s">
        <v>553</v>
      </c>
      <c r="G49" s="20" t="s">
        <v>554</v>
      </c>
      <c r="H49" s="20">
        <v>0.66</v>
      </c>
      <c r="I49" s="20" t="s">
        <v>555</v>
      </c>
      <c r="J49" s="21">
        <v>3.25</v>
      </c>
    </row>
    <row r="50" spans="2:10" ht="13.5" customHeight="1" x14ac:dyDescent="0.15"/>
  </sheetData>
  <sheetProtection algorithmName="SHA-512" hashValue="C7Rke5Fja6EgGRM9IxP5hDUljzQM9q/Se+rnHiqjwaiFziZekfkaEo0tiBklQYELuTwUheUIfJZOptsCfM9xLQ==" saltValue="x6cjeI8JmNZkMJlwUil3j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2022-03-23T00:53:41Z</cp:lastPrinted>
  <dcterms:created xsi:type="dcterms:W3CDTF">2022-02-02T05:52:36Z</dcterms:created>
  <dcterms:modified xsi:type="dcterms:W3CDTF">2022-09-28T10:05:53Z</dcterms:modified>
  <cp:category/>
</cp:coreProperties>
</file>