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<sst xmlns="http://schemas.openxmlformats.org/spreadsheetml/2006/main" count="1142" uniqueCount="632">
  <si>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</si>
  <si>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</si>
  <si>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</si>
  <si>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</si>
  <si>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</si>
  <si>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</si>
  <si>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</si>
  <si>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</si>
  <si>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</si>
  <si>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</si>
  <si>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</si>
  <si>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</si>
  <si>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</si>
  <si>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</si>
  <si>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</si>
  <si>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</si>
  <si>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</si>
  <si>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</si>
  <si>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</si>
  <si>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</si>
  <si>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</si>
  <si>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</si>
  <si>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</si>
  <si>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</si>
  <si>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</si>
  <si>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</si>
  <si>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</si>
  <si>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</si>
  <si>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</si>
  <si>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</si>
  <si>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</si>
  <si>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</si>
  <si>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</si>
  <si>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</si>
  <si>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</si>
  <si>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</si>
  <si>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</si>
  <si>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</si>
  <si>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</si>
  <si>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</si>
  <si>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</si>
  <si>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</si>
  <si>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</si>
  <si>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</si>
  <si>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</si>
  <si>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</si>
  <si>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</si>
  <si>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</si>
  <si>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</si>
  <si>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</si>
  <si>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</si>
  <si>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</si>
  <si>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</si>
  <si>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</si>
  <si>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</si>
  <si>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</si>
  <si>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</si>
  <si>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</si>
  <si>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</si>
  <si>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</si>
  <si>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</si>
  <si>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</si>
  <si>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</si>
  <si>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</si>
  <si>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</si>
  <si>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</si>
  <si>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</si>
  <si>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</si>
  <si>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</si>
  <si>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</si>
  <si>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</si>
  <si>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</si>
  <si>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</si>
  <si>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</si>
  <si>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</si>
  <si>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</si>
  <si>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</si>
  <si>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</si>
  <si>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</si>
  <si>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</si>
  <si>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</si>
  <si>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</si>
  <si>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</si>
  <si>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</si>
  <si>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</si>
  <si>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</si>
  <si>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</si>
  <si>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</si>
  <si>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</si>
  <si>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</si>
  <si>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</si>
  <si>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</si>
  <si>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</si>
  <si>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</si>
  <si>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</si>
  <si>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</si>
  <si>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</si>
  <si>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</si>
  <si>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</si>
  <si>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</si>
  <si>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</si>
  <si>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</si>
  <si>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</si>
  <si>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</si>
  <si>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</si>
  <si>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</si>
  <si>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</si>
  <si>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</si>
  <si>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</si>
  <si>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</si>
  <si>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</si>
  <si>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</si>
  <si>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</si>
  <si>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</si>
  <si>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</si>
  <si>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</si>
  <si>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</si>
  <si>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</si>
  <si>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</si>
  <si>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</si>
  <si>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</si>
  <si>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</si>
  <si>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</si>
  <si>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</si>
  <si>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</si>
  <si>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</si>
  <si>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</si>
  <si>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</si>
  <si>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</si>
  <si>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</si>
  <si>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</si>
  <si>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</si>
  <si>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</si>
  <si>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</si>
  <si>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</si>
  <si>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</si>
  <si>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</si>
  <si>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</si>
  <si>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</si>
  <si>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</si>
  <si>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</si>
  <si>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</si>
  <si>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</si>
  <si>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</si>
  <si>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</si>
  <si>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</si>
  <si>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</si>
  <si>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</si>
  <si>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</si>
  <si>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</si>
  <si>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</si>
  <si>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</si>
  <si>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</si>
  <si>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</si>
  <si>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</si>
  <si>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</si>
  <si>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</si>
  <si>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</si>
  <si>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</si>
  <si>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</si>
  <si>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</si>
  <si>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</si>
  <si>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</si>
  <si>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</si>
  <si>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</si>
  <si>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</si>
  <si>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</si>
  <si>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</si>
  <si>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</si>
  <si>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</si>
  <si>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</si>
  <si>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</si>
  <si>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</si>
  <si>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</si>
  <si>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</si>
  <si>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</si>
  <si>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</si>
  <si>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</si>
  <si>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</si>
  <si>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</si>
  <si>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</si>
  <si>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</si>
  <si>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</si>
  <si>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</si>
  <si>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</si>
  <si>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</si>
  <si>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</si>
  <si>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</si>
  <si>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</si>
  <si>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</si>
  <si>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</si>
  <si>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</si>
  <si>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</si>
  <si>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</si>
  <si>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</si>
  <si>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</si>
  <si>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</si>
  <si>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</si>
  <si>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</si>
  <si>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</si>
  <si>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</si>
  <si>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</si>
  <si>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</si>
  <si>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</si>
  <si>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</si>
  <si>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</si>
  <si>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</si>
  <si>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</si>
  <si>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</si>
  <si>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</si>
  <si>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</si>
  <si>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</si>
  <si>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</si>
  <si>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</si>
  <si>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</si>
  <si>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</si>
  <si>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大阪府藤井寺市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</si>
  <si>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</si>
  <si>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</si>
  <si>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</si>
  <si>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</si>
  <si>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</si>
  <si>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</si>
  <si>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</si>
  <si>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</si>
  <si>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</si>
  <si>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</si>
  <si>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</si>
  <si>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</si>
  <si>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</si>
  <si>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</si>
  <si>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</si>
  <si>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</si>
  <si>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</si>
  <si>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</si>
  <si>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</si>
  <si>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</si>
  <si>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</si>
  <si>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</si>
  <si>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</si>
  <si>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</si>
  <si>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</si>
  <si>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</si>
  <si>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</si>
  <si>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</si>
  <si>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</si>
  <si>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</si>
  <si>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</si>
  <si>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</si>
  <si>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</si>
  <si>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</si>
  <si>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</si>
  <si>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</si>
  <si>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</si>
  <si>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</si>
  <si>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</si>
  <si>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</si>
  <si>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</si>
  <si>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</si>
  <si>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</si>
  <si>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</si>
  <si>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</si>
  <si>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</si>
  <si>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</si>
  <si>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</si>
  <si>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</si>
  <si>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</si>
  <si>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</si>
  <si>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</si>
  <si>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</si>
  <si>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</si>
  <si>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</si>
  <si>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</si>
  <si>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</si>
  <si>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</si>
  <si>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</si>
  <si>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</si>
  <si>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</si>
  <si>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</si>
  <si>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</si>
  <si>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</si>
  <si>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</si>
  <si>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</si>
  <si>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</si>
  <si>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</si>
  <si>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</si>
  <si>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</si>
  <si>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</si>
  <si>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</si>
  <si>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</si>
  <si>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</si>
  <si>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</si>
  <si>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</si>
  <si>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</si>
  <si>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</si>
  <si>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</si>
  <si>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</si>
  <si>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</si>
  <si>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</si>
  <si>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</si>
  <si>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</si>
  <si>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</si>
  <si>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</si>
  <si>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</si>
  <si>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</si>
  <si>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</si>
  <si>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</si>
  <si>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</si>
  <si>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</si>
  <si>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</si>
  <si>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</si>
  <si>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</si>
  <si>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</si>
  <si>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</si>
  <si>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</si>
  <si>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</si>
  <si>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</si>
  <si>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</si>
  <si>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</si>
  <si>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</si>
  <si>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</si>
  <si>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</si>
  <si>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</si>
  <si>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</si>
  <si>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</si>
  <si>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</si>
  <si>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</si>
  <si>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</si>
  <si>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</si>
  <si>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</si>
  <si>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</si>
  <si>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</si>
  <si>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</si>
  <si>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</si>
  <si>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</si>
  <si>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</si>
  <si>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</si>
  <si>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</si>
  <si>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</si>
  <si>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</si>
  <si>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</si>
  <si>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</si>
  <si>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</si>
  <si>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</si>
  <si>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</si>
  <si>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</si>
  <si>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</si>
  <si>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</si>
  <si>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</si>
  <si>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</si>
  <si>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</si>
  <si>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</si>
  <si>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</si>
  <si>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</si>
  <si>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</si>
  <si>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</si>
  <si>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</si>
  <si>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</si>
  <si>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</si>
  <si>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</si>
  <si>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</si>
  <si>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</si>
  <si>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</si>
  <si>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</si>
  <si>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</si>
  <si>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</si>
  <si>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</si>
  <si>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</si>
  <si>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</si>
  <si>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大阪府藤井寺市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</si>
  <si>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</si>
  <si>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</si>
  <si>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</si>
  <si>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</si>
  <si>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</si>
  <si>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</si>
  <si>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</si>
  <si>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</si>
  <si>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</si>
  <si>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</si>
  <si>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</si>
  <si>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</si>
  <si>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</si>
  <si>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</si>
  <si>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</si>
  <si>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</si>
  <si>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</si>
  <si>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</si>
  <si>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</si>
  <si>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</si>
  <si>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</si>
  <si>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</si>
  <si>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</si>
  <si>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</si>
  <si>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</si>
  <si>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</si>
  <si>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</si>
  <si>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</si>
  <si>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</si>
  <si>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</si>
  <si>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</si>
  <si>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</si>
  <si>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</si>
  <si>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</si>
  <si>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</si>
  <si>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</si>
  <si>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</si>
  <si>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</si>
  <si>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</si>
  <si>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</si>
  <si>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病院事業会計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</si>
  <si>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</si>
  <si>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</si>
  <si>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</si>
  <si>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</si>
  <si>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</si>
  <si>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</si>
  <si>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</si>
  <si>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</si>
  <si>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</si>
  <si>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</si>
  <si>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</si>
  <si>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</si>
  <si>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</si>
  <si>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</si>
  <si>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</si>
  <si>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</si>
  <si>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</si>
  <si>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</si>
  <si>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</si>
  <si>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</si>
  <si>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</si>
  <si>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</si>
  <si>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</si>
  <si>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</si>
  <si>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</si>
  <si>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</si>
  <si>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</si>
  <si>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</si>
  <si>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</si>
  <si>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</si>
  <si>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</si>
  <si>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</si>
  <si>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</si>
  <si>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</si>
  <si>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</si>
  <si>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</si>
  <si>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</si>
  <si>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</si>
  <si>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</si>
  <si>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</si>
  <si>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</si>
  <si>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</si>
  <si>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</si>
  <si>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</si>
  <si>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</si>
  <si>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</si>
  <si>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</si>
  <si>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</si>
  <si>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</si>
  <si>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</si>
  <si>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</si>
  <si>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</si>
  <si>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</si>
  <si>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</si>
  <si>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</si>
  <si>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</si>
  <si>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</si>
  <si>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</si>
  <si>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</si>
  <si>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</si>
  <si>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</si>
  <si>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</si>
  <si>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</si>
  <si>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</si>
  <si>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</si>
  <si>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</si>
  <si>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</si>
  <si>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</si>
  <si>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</si>
  <si>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</si>
  <si>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</si>
  <si>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</si>
  <si>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</si>
  <si>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</si>
  <si>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</si>
  <si>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</si>
  <si>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</si>
  <si>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</si>
  <si>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</si>
  <si>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</si>
  <si>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</si>
  <si>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</si>
  <si>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</si>
  <si>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</si>
  <si>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</si>
  <si>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</si>
  <si>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</si>
  <si>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</si>
  <si>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</si>
  <si>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</si>
  <si>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</si>
  <si>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</si>
  <si>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</si>
  <si>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</si>
  <si>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</si>
  <si>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</si>
  <si>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</si>
  <si>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</si>
  <si>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</si>
  <si>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</si>
  <si>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</si>
  <si>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</si>
  <si>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</si>
  <si>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</si>
  <si>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</si>
  <si>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</si>
  <si>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</si>
  <si>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</si>
  <si>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</si>
  <si>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</si>
  <si>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</si>
  <si>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</si>
  <si>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</si>
  <si>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</si>
  <si>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</si>
  <si>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</si>
  <si>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</si>
  <si>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</si>
  <si>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</si>
  <si>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</si>
  <si>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</si>
  <si>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</si>
  <si>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</si>
  <si>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</si>
  <si>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</si>
  <si>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</si>
  <si>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</si>
  <si>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</si>
  <si>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</si>
  <si>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</si>
  <si>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</si>
  <si>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</si>
  <si>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</si>
  <si>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</si>
  <si>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</si>
  <si>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</si>
  <si>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</si>
  <si>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</si>
  <si>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</si>
  <si>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</si>
  <si>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</si>
  <si>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</si>
  <si>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</si>
  <si>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</si>
  <si>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</si>
  <si>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</si>
  <si>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</si>
  <si>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</si>
  <si>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</si>
  <si>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</si>
  <si>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</si>
  <si>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</si>
  <si>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</si>
  <si>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</si>
  <si>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</si>
  <si>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</si>
  <si>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</si>
  <si>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</si>
  <si>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</si>
  <si>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</si>
  <si>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</si>
  <si>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</si>
  <si>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</si>
  <si>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</si>
  <si>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</si>
  <si>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</si>
  <si>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</si>
  <si>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1.31</t>
  </si>
  <si>
    <t>▲ 0.99</t>
  </si>
  <si>
    <t>▲ 0.71</t>
  </si>
  <si>
    <t>▲ 3.84</t>
  </si>
  <si>
    <t>水道事業会計</t>
  </si>
  <si>
    <t>病院事業会計</t>
  </si>
  <si>
    <t>国民健康保険特別会計</t>
  </si>
  <si>
    <t>介護保険特別会計</t>
  </si>
  <si>
    <t>公共下水道事業会計</t>
  </si>
  <si>
    <t>一般会計</t>
  </si>
  <si>
    <t>駐車場特別会計</t>
  </si>
  <si>
    <t>▲ 0.19</t>
  </si>
  <si>
    <t>▲ 0.10</t>
  </si>
  <si>
    <t>▲ 0.02</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</si>
  <si>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</si>
  <si>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</si>
  <si>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</si>
  <si>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</si>
  <si>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</si>
  <si>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</si>
  <si>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</si>
  <si>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</si>
  <si>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</si>
  <si>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</si>
  <si>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</si>
  <si>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</si>
  <si>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3">
      <t>ハトウ</t>
    </rPh>
    <rPh sb="3" eb="5">
      <t>カンキョウ</t>
    </rPh>
    <rPh sb="5" eb="7">
      <t>ジギョウ</t>
    </rPh>
    <rPh sb="7" eb="9">
      <t>クミアイ</t>
    </rPh>
    <phoneticPr fontId="2"/>
  </si>
  <si>
    <t>大和川右岸水防事務組合</t>
    <rPh sb="0" eb="2">
      <t>ヤマト</t>
    </rPh>
    <rPh sb="2" eb="3">
      <t>ガワ</t>
    </rPh>
    <rPh sb="3" eb="5">
      <t>ウガン</t>
    </rPh>
    <rPh sb="5" eb="7">
      <t>スイボウ</t>
    </rPh>
    <rPh sb="7" eb="11">
      <t>ジムクミアイ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</si>
  <si>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</si>
  <si>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</si>
  <si>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</si>
  <si>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9">
      <t>スイドウジギョウカイケイ</t>
    </rPh>
    <phoneticPr fontId="2"/>
  </si>
  <si>
    <t>藤井寺市地域サービス公社</t>
    <rPh sb="0" eb="4">
      <t>フジイデラシ</t>
    </rPh>
    <rPh sb="4" eb="6">
      <t>チイキ</t>
    </rPh>
    <rPh sb="10" eb="12">
      <t>コウシャ</t>
    </rPh>
    <phoneticPr fontId="2"/>
  </si>
  <si>
    <t>藤井寺市勤労者互助会</t>
    <rPh sb="0" eb="4">
      <t>フジイデラシ</t>
    </rPh>
    <rPh sb="4" eb="7">
      <t>キンロウシャ</t>
    </rPh>
    <rPh sb="7" eb="10">
      <t>ゴジョカイ</t>
    </rPh>
    <phoneticPr fontId="2"/>
  </si>
  <si>
    <t>公共施設整備基金</t>
    <rPh sb="0" eb="2">
      <t>コウキョウ</t>
    </rPh>
    <rPh sb="2" eb="4">
      <t>シセツ</t>
    </rPh>
    <rPh sb="4" eb="6">
      <t>セイビ</t>
    </rPh>
    <rPh sb="6" eb="8">
      <t>キキン</t>
    </rPh>
    <phoneticPr fontId="5"/>
  </si>
  <si>
    <t>ふるさとまちづくり応援基金</t>
    <rPh sb="9" eb="11">
      <t>オウエン</t>
    </rPh>
    <rPh sb="11" eb="13">
      <t>キキン</t>
    </rPh>
    <phoneticPr fontId="5"/>
  </si>
  <si>
    <t>市民病院施設整備基金</t>
    <rPh sb="0" eb="2">
      <t>シミン</t>
    </rPh>
    <rPh sb="2" eb="4">
      <t>ビョウイン</t>
    </rPh>
    <rPh sb="4" eb="6">
      <t>シセツ</t>
    </rPh>
    <rPh sb="6" eb="8">
      <t>セイビ</t>
    </rPh>
    <rPh sb="8" eb="10">
      <t>キキン</t>
    </rPh>
    <phoneticPr fontId="5"/>
  </si>
  <si>
    <t>古代資料整備基金</t>
    <rPh sb="0" eb="2">
      <t>コダイ</t>
    </rPh>
    <rPh sb="2" eb="4">
      <t>シリョウ</t>
    </rPh>
    <rPh sb="4" eb="8">
      <t>セイビキキン</t>
    </rPh>
    <phoneticPr fontId="5"/>
  </si>
  <si>
    <t>福祉基金</t>
    <rPh sb="0" eb="2">
      <t>フクシ</t>
    </rPh>
    <rPh sb="2" eb="4">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</si>
  <si>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</si>
  <si>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</si>
  <si>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</si>
  <si>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</si>
  <si>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</si>
  <si>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</si>
  <si>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の将来負担比率は類似団体内平均値よりも高い値となっている。これは義務教育施設の耐震化事業を行ったことが要因に挙げられ、それに伴い地方債残高が増加し、類似団体よりも高い値を示した。また、今後も施設の老朽化や義務教育施設の耐震化に伴い、地方債の発行が増大するため、将来負担比率はさらに悪化する見込みである。有形固定資産減価償却率については類似団体内平均値を下回っているものの、施設の老朽化は確実に進行しており、改修費用の増大には注意を払う必要がある。</t>
    <rPh sb="1" eb="3">
      <t>ヘイセイ</t>
    </rPh>
    <rPh sb="5" eb="7">
      <t>ネンド</t>
    </rPh>
    <rPh sb="8" eb="10">
      <t>ショウライ</t>
    </rPh>
    <rPh sb="10" eb="12">
      <t>フタン</t>
    </rPh>
    <rPh sb="12" eb="14">
      <t>ヒリツ</t>
    </rPh>
    <rPh sb="15" eb="17">
      <t>ルイジ</t>
    </rPh>
    <rPh sb="17" eb="19">
      <t>ダンタイ</t>
    </rPh>
    <rPh sb="19" eb="20">
      <t>ナイ</t>
    </rPh>
    <rPh sb="20" eb="23">
      <t>ヘイキンチ</t>
    </rPh>
    <rPh sb="26" eb="27">
      <t>タカ</t>
    </rPh>
    <rPh sb="28" eb="29">
      <t>アタイ</t>
    </rPh>
    <rPh sb="39" eb="41">
      <t>ギム</t>
    </rPh>
    <rPh sb="41" eb="43">
      <t>キョウイク</t>
    </rPh>
    <rPh sb="43" eb="45">
      <t>シセツ</t>
    </rPh>
    <rPh sb="46" eb="49">
      <t>タイシンカ</t>
    </rPh>
    <rPh sb="49" eb="51">
      <t>ジギョウ</t>
    </rPh>
    <rPh sb="52" eb="53">
      <t>オコナ</t>
    </rPh>
    <rPh sb="58" eb="60">
      <t>ヨウイン</t>
    </rPh>
    <rPh sb="61" eb="62">
      <t>ア</t>
    </rPh>
    <rPh sb="69" eb="70">
      <t>トモナ</t>
    </rPh>
    <rPh sb="71" eb="74">
      <t>チホウサイ</t>
    </rPh>
    <rPh sb="74" eb="76">
      <t>ザンダカ</t>
    </rPh>
    <rPh sb="77" eb="79">
      <t>ゾウカ</t>
    </rPh>
    <rPh sb="81" eb="83">
      <t>ルイジ</t>
    </rPh>
    <rPh sb="83" eb="85">
      <t>ダンタイ</t>
    </rPh>
    <rPh sb="88" eb="89">
      <t>タカ</t>
    </rPh>
    <rPh sb="90" eb="91">
      <t>アタイ</t>
    </rPh>
    <rPh sb="92" eb="93">
      <t>シメ</t>
    </rPh>
    <rPh sb="99" eb="101">
      <t>コンゴ</t>
    </rPh>
    <rPh sb="102" eb="104">
      <t>シセツ</t>
    </rPh>
    <rPh sb="105" eb="108">
      <t>ロウキュウカ</t>
    </rPh>
    <rPh sb="109" eb="111">
      <t>ギム</t>
    </rPh>
    <rPh sb="111" eb="113">
      <t>キョウイク</t>
    </rPh>
    <rPh sb="113" eb="115">
      <t>シセツ</t>
    </rPh>
    <rPh sb="116" eb="119">
      <t>タイシンカ</t>
    </rPh>
    <rPh sb="120" eb="121">
      <t>トモナ</t>
    </rPh>
    <rPh sb="123" eb="126">
      <t>チホウサイ</t>
    </rPh>
    <rPh sb="127" eb="129">
      <t>ハッコウ</t>
    </rPh>
    <rPh sb="130" eb="132">
      <t>ゾウダイ</t>
    </rPh>
    <rPh sb="137" eb="139">
      <t>ショウライ</t>
    </rPh>
    <rPh sb="139" eb="141">
      <t>フタン</t>
    </rPh>
    <rPh sb="141" eb="143">
      <t>ヒリツ</t>
    </rPh>
    <rPh sb="147" eb="149">
      <t>アッカ</t>
    </rPh>
    <rPh sb="151" eb="153">
      <t>ミコ</t>
    </rPh>
    <rPh sb="158" eb="160">
      <t>ユウケイ</t>
    </rPh>
    <rPh sb="160" eb="162">
      <t>コテイ</t>
    </rPh>
    <rPh sb="162" eb="164">
      <t>シサン</t>
    </rPh>
    <rPh sb="164" eb="166">
      <t>ゲンカ</t>
    </rPh>
    <rPh sb="166" eb="168">
      <t>ショウキャク</t>
    </rPh>
    <rPh sb="168" eb="169">
      <t>リツ</t>
    </rPh>
    <rPh sb="174" eb="178">
      <t>ルイジダンタイ</t>
    </rPh>
    <rPh sb="178" eb="179">
      <t>ナイ</t>
    </rPh>
    <rPh sb="179" eb="182">
      <t>ヘイキンチ</t>
    </rPh>
    <rPh sb="183" eb="185">
      <t>シタマワ</t>
    </rPh>
    <rPh sb="193" eb="195">
      <t>シセツ</t>
    </rPh>
    <rPh sb="196" eb="199">
      <t>ロウキュウカ</t>
    </rPh>
    <rPh sb="200" eb="202">
      <t>カクジツ</t>
    </rPh>
    <rPh sb="203" eb="205">
      <t>シンコウ</t>
    </rPh>
    <rPh sb="210" eb="212">
      <t>カイシュウ</t>
    </rPh>
    <rPh sb="212" eb="214">
      <t>ヒヨウ</t>
    </rPh>
    <rPh sb="215" eb="217">
      <t>ゾウダイ</t>
    </rPh>
    <rPh sb="219" eb="221">
      <t>チュウイ</t>
    </rPh>
    <rPh sb="222" eb="223">
      <t>ハラ</t>
    </rPh>
    <rPh sb="224" eb="22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</si>
  <si>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</si>
  <si>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</si>
  <si>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</si>
  <si>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</si>
  <si>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</si>
  <si>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</si>
  <si>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の将来負担比率は前年度から36.3ポイント増加し、類似団体内平均値よりも高くなっている。増加した要因として、令和元年度に行った市立小中学校空調PFI事業に伴う地方債発行により地方債残高が増加したことが挙げられる。今後も臨時財政対策債発行残高の増大や、公共施設の老朽化に伴う大規模改修事業や耐震化事業の発生等が予想されることから地方債残高の増大に注意を払う必要がある。
　実質公債費比率は前年度から変わらず、類似団体内平均値よりも低くなっている。しかし、地方債残高の増加に伴い、今後増加することが見込まれるため、事業の精査や過度な後年度負担が生じないよう考慮する必要がある。</t>
    <rPh sb="1" eb="3">
      <t>レイワ</t>
    </rPh>
    <rPh sb="3" eb="5">
      <t>ガンネン</t>
    </rPh>
    <rPh sb="5" eb="6">
      <t>ド</t>
    </rPh>
    <rPh sb="7" eb="9">
      <t>ショウライ</t>
    </rPh>
    <rPh sb="9" eb="11">
      <t>フタン</t>
    </rPh>
    <rPh sb="11" eb="13">
      <t>ヒリツ</t>
    </rPh>
    <rPh sb="14" eb="17">
      <t>ゼンネンド</t>
    </rPh>
    <rPh sb="27" eb="29">
      <t>ゾウカ</t>
    </rPh>
    <rPh sb="31" eb="33">
      <t>ルイジ</t>
    </rPh>
    <rPh sb="33" eb="35">
      <t>ダンタイ</t>
    </rPh>
    <rPh sb="35" eb="36">
      <t>ナイ</t>
    </rPh>
    <rPh sb="36" eb="39">
      <t>ヘイキンチ</t>
    </rPh>
    <rPh sb="50" eb="52">
      <t>ゾウカ</t>
    </rPh>
    <rPh sb="54" eb="56">
      <t>ヨウイン</t>
    </rPh>
    <rPh sb="60" eb="62">
      <t>レイワ</t>
    </rPh>
    <rPh sb="62" eb="64">
      <t>ガンネン</t>
    </rPh>
    <rPh sb="64" eb="65">
      <t>ド</t>
    </rPh>
    <rPh sb="66" eb="67">
      <t>オコナ</t>
    </rPh>
    <rPh sb="69" eb="75">
      <t>シリツショウチュウガッコウ</t>
    </rPh>
    <rPh sb="75" eb="77">
      <t>クウチョウ</t>
    </rPh>
    <rPh sb="80" eb="82">
      <t>ジギョウ</t>
    </rPh>
    <rPh sb="83" eb="84">
      <t>トモナ</t>
    </rPh>
    <rPh sb="85" eb="88">
      <t>チホウサイ</t>
    </rPh>
    <rPh sb="88" eb="90">
      <t>ハッコウ</t>
    </rPh>
    <rPh sb="93" eb="96">
      <t>チホウサイ</t>
    </rPh>
    <rPh sb="96" eb="98">
      <t>ザンダカ</t>
    </rPh>
    <rPh sb="99" eb="101">
      <t>ゾウカ</t>
    </rPh>
    <rPh sb="106" eb="107">
      <t>ア</t>
    </rPh>
    <rPh sb="112" eb="114">
      <t>コンゴ</t>
    </rPh>
    <rPh sb="115" eb="117">
      <t>リンジ</t>
    </rPh>
    <rPh sb="117" eb="119">
      <t>ザイセイ</t>
    </rPh>
    <rPh sb="119" eb="121">
      <t>タイサク</t>
    </rPh>
    <rPh sb="121" eb="122">
      <t>サイ</t>
    </rPh>
    <rPh sb="122" eb="124">
      <t>ハッコウ</t>
    </rPh>
    <rPh sb="124" eb="126">
      <t>ザンダカ</t>
    </rPh>
    <rPh sb="127" eb="129">
      <t>ゾウダイ</t>
    </rPh>
    <rPh sb="131" eb="133">
      <t>コウキョウ</t>
    </rPh>
    <rPh sb="133" eb="135">
      <t>シセツ</t>
    </rPh>
    <rPh sb="136" eb="139">
      <t>ロウキュウカ</t>
    </rPh>
    <rPh sb="140" eb="141">
      <t>トモナ</t>
    </rPh>
    <rPh sb="142" eb="145">
      <t>ダイキボ</t>
    </rPh>
    <rPh sb="145" eb="147">
      <t>カイシュウ</t>
    </rPh>
    <rPh sb="147" eb="149">
      <t>ジギョウ</t>
    </rPh>
    <rPh sb="150" eb="153">
      <t>タイシンカ</t>
    </rPh>
    <rPh sb="153" eb="155">
      <t>ジギョウ</t>
    </rPh>
    <rPh sb="156" eb="158">
      <t>ハッセイ</t>
    </rPh>
    <rPh sb="158" eb="159">
      <t>トウ</t>
    </rPh>
    <rPh sb="160" eb="162">
      <t>ヨソウ</t>
    </rPh>
    <rPh sb="169" eb="172">
      <t>チホウサイ</t>
    </rPh>
    <rPh sb="172" eb="174">
      <t>ザンダカ</t>
    </rPh>
    <rPh sb="175" eb="177">
      <t>ゾウダイ</t>
    </rPh>
    <rPh sb="178" eb="180">
      <t>チュウイ</t>
    </rPh>
    <rPh sb="181" eb="182">
      <t>ハラ</t>
    </rPh>
    <rPh sb="183" eb="185">
      <t>ヒツヨウ</t>
    </rPh>
    <rPh sb="191" eb="193">
      <t>ジッシツ</t>
    </rPh>
    <rPh sb="193" eb="196">
      <t>コウサイヒ</t>
    </rPh>
    <rPh sb="196" eb="198">
      <t>ヒリツ</t>
    </rPh>
    <rPh sb="199" eb="202">
      <t>ゼンネンド</t>
    </rPh>
    <rPh sb="204" eb="205">
      <t>カ</t>
    </rPh>
    <rPh sb="209" eb="211">
      <t>ルイジ</t>
    </rPh>
    <rPh sb="211" eb="213">
      <t>ダンタイ</t>
    </rPh>
    <rPh sb="213" eb="214">
      <t>ナイ</t>
    </rPh>
    <rPh sb="214" eb="217">
      <t>ヘイキンチ</t>
    </rPh>
    <rPh sb="220" eb="221">
      <t>ヒク</t>
    </rPh>
    <rPh sb="232" eb="235">
      <t>チホウサイ</t>
    </rPh>
    <rPh sb="235" eb="237">
      <t>ザンダカ</t>
    </rPh>
    <rPh sb="238" eb="240">
      <t>ゾウカ</t>
    </rPh>
    <rPh sb="241" eb="242">
      <t>トモナ</t>
    </rPh>
    <rPh sb="244" eb="246">
      <t>コンゴ</t>
    </rPh>
    <rPh sb="246" eb="248">
      <t>ゾウカ</t>
    </rPh>
    <rPh sb="253" eb="255">
      <t>ミコ</t>
    </rPh>
    <rPh sb="261" eb="263">
      <t>ジギョウ</t>
    </rPh>
    <rPh sb="264" eb="266">
      <t>セイサ</t>
    </rPh>
    <rPh sb="267" eb="269">
      <t>カド</t>
    </rPh>
    <rPh sb="270" eb="273">
      <t>コウネンド</t>
    </rPh>
    <rPh sb="273" eb="275">
      <t>フタン</t>
    </rPh>
    <rPh sb="276" eb="277">
      <t>ショウ</t>
    </rPh>
    <rPh sb="282" eb="284">
      <t>コウリョ</t>
    </rPh>
    <rPh sb="286" eb="28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</si>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</sst>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6F74-435E-9288-6CCA3AD84D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20257</c:v>
                </c:pt>
                <c:pt idx="1">
                  <c:v>21890</c:v>
                </c:pt>
                <c:pt idx="2">
                  <c:v>48788</c:v>
                </c:pt>
                <c:pt idx="3">
                  <c:v>12143</c:v>
                </c:pt>
                <c:pt idx="4">
                  <c:v>28489</c:v>
                </c:pt>
              </c:numCache>
            </c:numRef>
          </c:val>
          <c:smooth val="0"/>
          <c:extLst>
            <c:ext xmlns:c16="http://schemas.microsoft.com/office/drawing/2014/chart" uri="{C3380CC4-5D6E-409C-BE32-E72D297353CC}">
              <c16:uniqueId val="{00000001-6F74-435E-9288-6CCA3AD84D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0.11</c:v>
                </c:pt>
                <c:pt idx="1">
                  <c:v>0.11</c:v>
                </c:pt>
                <c:pt idx="2">
                  <c:v>0.11</c:v>
                </c:pt>
                <c:pt idx="3">
                  <c:v>2.21</c:v>
                </c:pt>
                <c:pt idx="4">
                  <c:v>0.12</c:v>
                </c:pt>
              </c:numCache>
            </c:numRef>
          </c:val>
          <c:extLst>
            <c:ext xmlns:c16="http://schemas.microsoft.com/office/drawing/2014/chart" uri="{C3380CC4-5D6E-409C-BE32-E72D297353CC}">
              <c16:uniqueId val="{00000000-E593-4269-96CD-2D216396FA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12.6</c:v>
                </c:pt>
                <c:pt idx="1">
                  <c:v>11.93</c:v>
                </c:pt>
                <c:pt idx="2">
                  <c:v>11.14</c:v>
                </c:pt>
                <c:pt idx="3">
                  <c:v>11.15</c:v>
                </c:pt>
                <c:pt idx="4">
                  <c:v>10.87</c:v>
                </c:pt>
              </c:numCache>
            </c:numRef>
          </c:val>
          <c:extLst>
            <c:ext xmlns:c16="http://schemas.microsoft.com/office/drawing/2014/chart" uri="{C3380CC4-5D6E-409C-BE32-E72D297353CC}">
              <c16:uniqueId val="{00000001-E593-4269-96CD-2D216396FA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-1.31</c:v>
                </c:pt>
                <c:pt idx="1">
                  <c:v>-0.99</c:v>
                </c:pt>
                <c:pt idx="2">
                  <c:v>-0.71</c:v>
                </c:pt>
                <c:pt idx="3">
                  <c:v>2.13</c:v>
                </c:pt>
                <c:pt idx="4">
                  <c:v>-3.84</c:v>
                </c:pt>
              </c:numCache>
            </c:numRef>
          </c:val>
          <c:smooth val="0"/>
          <c:extLst>
            <c:ext xmlns:c16="http://schemas.microsoft.com/office/drawing/2014/chart" uri="{C3380CC4-5D6E-409C-BE32-E72D297353CC}">
              <c16:uniqueId val="{00000002-E593-4269-96CD-2D216396FA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1.64</c:v>
                </c:pt>
                <c:pt idx="8">
                  <c:v>0</c:v>
                </c:pt>
                <c:pt idx="9">
                  <c:v>0</c:v>
                </c:pt>
              </c:numCache>
            </c:numRef>
          </c:val>
          <c:extLst>
            <c:ext xmlns:c16="http://schemas.microsoft.com/office/drawing/2014/chart" uri="{C3380CC4-5D6E-409C-BE32-E72D297353CC}">
              <c16:uniqueId val="{00000000-9415-4A07-80C9-D67F1E285A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15-4A07-80C9-D67F1E285A5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c:v>
                </c:pt>
                <c:pt idx="2">
                  <c:v>#N/A</c:v>
                </c:pt>
                <c:pt idx="3">
                  <c:v>0.21</c:v>
                </c:pt>
                <c:pt idx="4">
                  <c:v>#N/A</c:v>
                </c:pt>
                <c:pt idx="5">
                  <c:v>0.21</c:v>
                </c:pt>
                <c:pt idx="6">
                  <c:v>#N/A</c:v>
                </c:pt>
                <c:pt idx="7">
                  <c:v>0.23</c:v>
                </c:pt>
                <c:pt idx="8">
                  <c:v>#N/A</c:v>
                </c:pt>
                <c:pt idx="9">
                  <c:v>0.05</c:v>
                </c:pt>
              </c:numCache>
            </c:numRef>
          </c:val>
          <c:extLst>
            <c:ext xmlns:c16="http://schemas.microsoft.com/office/drawing/2014/chart" uri="{C3380CC4-5D6E-409C-BE32-E72D297353CC}">
              <c16:uniqueId val="{00000002-9415-4A07-80C9-D67F1E285A5F}"/>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0.19</c:v>
                </c:pt>
                <c:pt idx="1">
                  <c:v>#N/A</c:v>
                </c:pt>
                <c:pt idx="2">
                  <c:v>0.1</c:v>
                </c:pt>
                <c:pt idx="3">
                  <c:v>#N/A</c:v>
                </c:pt>
                <c:pt idx="4">
                  <c:v>0.02</c:v>
                </c:pt>
                <c:pt idx="5">
                  <c:v>#N/A</c:v>
                </c:pt>
                <c:pt idx="6">
                  <c:v>#N/A</c:v>
                </c:pt>
                <c:pt idx="7">
                  <c:v>0.04</c:v>
                </c:pt>
                <c:pt idx="8">
                  <c:v>#N/A</c:v>
                </c:pt>
                <c:pt idx="9">
                  <c:v>0.12</c:v>
                </c:pt>
              </c:numCache>
            </c:numRef>
          </c:val>
          <c:extLst>
            <c:ext xmlns:c16="http://schemas.microsoft.com/office/drawing/2014/chart" uri="{C3380CC4-5D6E-409C-BE32-E72D297353CC}">
              <c16:uniqueId val="{00000003-9415-4A07-80C9-D67F1E285A5F}"/>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0.11</c:v>
                </c:pt>
                <c:pt idx="4">
                  <c:v>#N/A</c:v>
                </c:pt>
                <c:pt idx="5">
                  <c:v>0.11</c:v>
                </c:pt>
                <c:pt idx="6">
                  <c:v>#N/A</c:v>
                </c:pt>
                <c:pt idx="7">
                  <c:v>2.2000000000000002</c:v>
                </c:pt>
                <c:pt idx="8">
                  <c:v>#N/A</c:v>
                </c:pt>
                <c:pt idx="9">
                  <c:v>0.12</c:v>
                </c:pt>
              </c:numCache>
            </c:numRef>
          </c:val>
          <c:extLst>
            <c:ext xmlns:c16="http://schemas.microsoft.com/office/drawing/2014/chart" uri="{C3380CC4-5D6E-409C-BE32-E72D297353CC}">
              <c16:uniqueId val="{00000004-9415-4A07-80C9-D67F1E285A5F}"/>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5-9415-4A07-80C9-D67F1E285A5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1.27</c:v>
                </c:pt>
                <c:pt idx="4">
                  <c:v>#N/A</c:v>
                </c:pt>
                <c:pt idx="5">
                  <c:v>1</c:v>
                </c:pt>
                <c:pt idx="6">
                  <c:v>#N/A</c:v>
                </c:pt>
                <c:pt idx="7">
                  <c:v>0.28999999999999998</c:v>
                </c:pt>
                <c:pt idx="8">
                  <c:v>#N/A</c:v>
                </c:pt>
                <c:pt idx="9">
                  <c:v>0.55000000000000004</c:v>
                </c:pt>
              </c:numCache>
            </c:numRef>
          </c:val>
          <c:extLst>
            <c:ext xmlns:c16="http://schemas.microsoft.com/office/drawing/2014/chart" uri="{C3380CC4-5D6E-409C-BE32-E72D297353CC}">
              <c16:uniqueId val="{00000006-9415-4A07-80C9-D67F1E285A5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1.27</c:v>
                </c:pt>
                <c:pt idx="4">
                  <c:v>#N/A</c:v>
                </c:pt>
                <c:pt idx="5">
                  <c:v>1.7</c:v>
                </c:pt>
                <c:pt idx="6">
                  <c:v>#N/A</c:v>
                </c:pt>
                <c:pt idx="7">
                  <c:v>2.17</c:v>
                </c:pt>
                <c:pt idx="8">
                  <c:v>#N/A</c:v>
                </c:pt>
                <c:pt idx="9">
                  <c:v>3.39</c:v>
                </c:pt>
              </c:numCache>
            </c:numRef>
          </c:val>
          <c:extLst>
            <c:ext xmlns:c16="http://schemas.microsoft.com/office/drawing/2014/chart" uri="{C3380CC4-5D6E-409C-BE32-E72D297353CC}">
              <c16:uniqueId val="{00000007-9415-4A07-80C9-D67F1E285A5F}"/>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6.41</c:v>
                </c:pt>
                <c:pt idx="2">
                  <c:v>#N/A</c:v>
                </c:pt>
                <c:pt idx="3">
                  <c:v>6.18</c:v>
                </c:pt>
                <c:pt idx="4">
                  <c:v>#N/A</c:v>
                </c:pt>
                <c:pt idx="5">
                  <c:v>5.99</c:v>
                </c:pt>
                <c:pt idx="6">
                  <c:v>#N/A</c:v>
                </c:pt>
                <c:pt idx="7">
                  <c:v>5.24</c:v>
                </c:pt>
                <c:pt idx="8">
                  <c:v>#N/A</c:v>
                </c:pt>
                <c:pt idx="9">
                  <c:v>4.54</c:v>
                </c:pt>
              </c:numCache>
            </c:numRef>
          </c:val>
          <c:extLst>
            <c:ext xmlns:c16="http://schemas.microsoft.com/office/drawing/2014/chart" uri="{C3380CC4-5D6E-409C-BE32-E72D297353CC}">
              <c16:uniqueId val="{00000008-9415-4A07-80C9-D67F1E285A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8.08</c:v>
                </c:pt>
                <c:pt idx="2">
                  <c:v>#N/A</c:v>
                </c:pt>
                <c:pt idx="3">
                  <c:v>8.9</c:v>
                </c:pt>
                <c:pt idx="4">
                  <c:v>#N/A</c:v>
                </c:pt>
                <c:pt idx="5">
                  <c:v>8.9700000000000006</c:v>
                </c:pt>
                <c:pt idx="6">
                  <c:v>#N/A</c:v>
                </c:pt>
                <c:pt idx="7">
                  <c:v>9.57</c:v>
                </c:pt>
                <c:pt idx="8">
                  <c:v>#N/A</c:v>
                </c:pt>
                <c:pt idx="9">
                  <c:v>10.63</c:v>
                </c:pt>
              </c:numCache>
            </c:numRef>
          </c:val>
          <c:extLst>
            <c:ext xmlns:c16="http://schemas.microsoft.com/office/drawing/2014/chart" uri="{C3380CC4-5D6E-409C-BE32-E72D297353CC}">
              <c16:uniqueId val="{00000009-9415-4A07-80C9-D67F1E285A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2245</c:v>
                </c:pt>
                <c:pt idx="5">
                  <c:v>2349</c:v>
                </c:pt>
                <c:pt idx="8">
                  <c:v>2456</c:v>
                </c:pt>
                <c:pt idx="11">
                  <c:v>2509</c:v>
                </c:pt>
                <c:pt idx="14">
                  <c:v>2470</c:v>
                </c:pt>
              </c:numCache>
            </c:numRef>
          </c:val>
          <c:extLst>
            <c:ext xmlns:c16="http://schemas.microsoft.com/office/drawing/2014/chart" uri="{C3380CC4-5D6E-409C-BE32-E72D297353CC}">
              <c16:uniqueId val="{00000000-6EC8-4BAF-A08D-2DD3381147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6EC8-4BAF-A08D-2DD3381147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86</c:v>
                </c:pt>
              </c:numCache>
            </c:numRef>
          </c:val>
          <c:extLst>
            <c:ext xmlns:c16="http://schemas.microsoft.com/office/drawing/2014/chart" uri="{C3380CC4-5D6E-409C-BE32-E72D297353CC}">
              <c16:uniqueId val="{00000002-6EC8-4BAF-A08D-2DD3381147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281</c:v>
                </c:pt>
                <c:pt idx="3">
                  <c:v>272</c:v>
                </c:pt>
                <c:pt idx="6">
                  <c:v>262</c:v>
                </c:pt>
                <c:pt idx="9">
                  <c:v>171</c:v>
                </c:pt>
                <c:pt idx="12">
                  <c:v>110</c:v>
                </c:pt>
              </c:numCache>
            </c:numRef>
          </c:val>
          <c:extLst>
            <c:ext xmlns:c16="http://schemas.microsoft.com/office/drawing/2014/chart" uri="{C3380CC4-5D6E-409C-BE32-E72D297353CC}">
              <c16:uniqueId val="{00000003-6EC8-4BAF-A08D-2DD3381147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1062</c:v>
                </c:pt>
                <c:pt idx="3">
                  <c:v>1094</c:v>
                </c:pt>
                <c:pt idx="6">
                  <c:v>1104</c:v>
                </c:pt>
                <c:pt idx="9">
                  <c:v>1114</c:v>
                </c:pt>
                <c:pt idx="12">
                  <c:v>1141</c:v>
                </c:pt>
              </c:numCache>
            </c:numRef>
          </c:val>
          <c:extLst>
            <c:ext xmlns:c16="http://schemas.microsoft.com/office/drawing/2014/chart" uri="{C3380CC4-5D6E-409C-BE32-E72D297353CC}">
              <c16:uniqueId val="{00000004-6EC8-4BAF-A08D-2DD3381147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C8-4BAF-A08D-2DD3381147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C8-4BAF-A08D-2DD3381147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1206</c:v>
                </c:pt>
                <c:pt idx="3">
                  <c:v>1236</c:v>
                </c:pt>
                <c:pt idx="6">
                  <c:v>1302</c:v>
                </c:pt>
                <c:pt idx="9">
                  <c:v>1327</c:v>
                </c:pt>
                <c:pt idx="12">
                  <c:v>1355</c:v>
                </c:pt>
              </c:numCache>
            </c:numRef>
          </c:val>
          <c:extLst>
            <c:ext xmlns:c16="http://schemas.microsoft.com/office/drawing/2014/chart" uri="{C3380CC4-5D6E-409C-BE32-E72D297353CC}">
              <c16:uniqueId val="{00000007-6EC8-4BAF-A08D-2DD3381147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304</c:v>
                </c:pt>
                <c:pt idx="2">
                  <c:v>#N/A</c:v>
                </c:pt>
                <c:pt idx="3">
                  <c:v>#N/A</c:v>
                </c:pt>
                <c:pt idx="4">
                  <c:v>253</c:v>
                </c:pt>
                <c:pt idx="5">
                  <c:v>#N/A</c:v>
                </c:pt>
                <c:pt idx="6">
                  <c:v>#N/A</c:v>
                </c:pt>
                <c:pt idx="7">
                  <c:v>212</c:v>
                </c:pt>
                <c:pt idx="8">
                  <c:v>#N/A</c:v>
                </c:pt>
                <c:pt idx="9">
                  <c:v>#N/A</c:v>
                </c:pt>
                <c:pt idx="10">
                  <c:v>103</c:v>
                </c:pt>
                <c:pt idx="11">
                  <c:v>#N/A</c:v>
                </c:pt>
                <c:pt idx="12">
                  <c:v>#N/A</c:v>
                </c:pt>
                <c:pt idx="13">
                  <c:v>223</c:v>
                </c:pt>
                <c:pt idx="14">
                  <c:v>#N/A</c:v>
                </c:pt>
              </c:numCache>
            </c:numRef>
          </c:val>
          <c:smooth val="0"/>
          <c:extLst>
            <c:ext xmlns:c16="http://schemas.microsoft.com/office/drawing/2014/chart" uri="{C3380CC4-5D6E-409C-BE32-E72D297353CC}">
              <c16:uniqueId val="{00000008-6EC8-4BAF-A08D-2DD3381147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22873</c:v>
                </c:pt>
                <c:pt idx="5">
                  <c:v>23071</c:v>
                </c:pt>
                <c:pt idx="8">
                  <c:v>23050</c:v>
                </c:pt>
                <c:pt idx="11">
                  <c:v>23005</c:v>
                </c:pt>
                <c:pt idx="14">
                  <c:v>22826</c:v>
                </c:pt>
              </c:numCache>
            </c:numRef>
          </c:val>
          <c:extLst>
            <c:ext xmlns:c16="http://schemas.microsoft.com/office/drawing/2014/chart" uri="{C3380CC4-5D6E-409C-BE32-E72D297353CC}">
              <c16:uniqueId val="{00000000-96B0-4F67-AB44-568F2AD996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6195</c:v>
                </c:pt>
                <c:pt idx="5">
                  <c:v>6608</c:v>
                </c:pt>
                <c:pt idx="8">
                  <c:v>6687</c:v>
                </c:pt>
                <c:pt idx="11">
                  <c:v>8047</c:v>
                </c:pt>
                <c:pt idx="14">
                  <c:v>4332</c:v>
                </c:pt>
              </c:numCache>
            </c:numRef>
          </c:val>
          <c:extLst>
            <c:ext xmlns:c16="http://schemas.microsoft.com/office/drawing/2014/chart" uri="{C3380CC4-5D6E-409C-BE32-E72D297353CC}">
              <c16:uniqueId val="{00000001-96B0-4F67-AB44-568F2AD996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2479</c:v>
                </c:pt>
                <c:pt idx="5">
                  <c:v>2409</c:v>
                </c:pt>
                <c:pt idx="8">
                  <c:v>2407</c:v>
                </c:pt>
                <c:pt idx="11">
                  <c:v>2737</c:v>
                </c:pt>
                <c:pt idx="14">
                  <c:v>2737</c:v>
                </c:pt>
              </c:numCache>
            </c:numRef>
          </c:val>
          <c:extLst>
            <c:ext xmlns:c16="http://schemas.microsoft.com/office/drawing/2014/chart" uri="{C3380CC4-5D6E-409C-BE32-E72D297353CC}">
              <c16:uniqueId val="{00000002-96B0-4F67-AB44-568F2AD996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B0-4F67-AB44-568F2AD996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B0-4F67-AB44-568F2AD996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B0-4F67-AB44-568F2AD996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3247</c:v>
                </c:pt>
                <c:pt idx="3">
                  <c:v>3301</c:v>
                </c:pt>
                <c:pt idx="6">
                  <c:v>3220</c:v>
                </c:pt>
                <c:pt idx="9">
                  <c:v>3061</c:v>
                </c:pt>
                <c:pt idx="12">
                  <c:v>2943</c:v>
                </c:pt>
              </c:numCache>
            </c:numRef>
          </c:val>
          <c:extLst>
            <c:ext xmlns:c16="http://schemas.microsoft.com/office/drawing/2014/chart" uri="{C3380CC4-5D6E-409C-BE32-E72D297353CC}">
              <c16:uniqueId val="{00000006-96B0-4F67-AB44-568F2AD996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1016</c:v>
                </c:pt>
                <c:pt idx="3">
                  <c:v>805</c:v>
                </c:pt>
                <c:pt idx="6">
                  <c:v>621</c:v>
                </c:pt>
                <c:pt idx="9">
                  <c:v>680</c:v>
                </c:pt>
                <c:pt idx="12">
                  <c:v>738</c:v>
                </c:pt>
              </c:numCache>
            </c:numRef>
          </c:val>
          <c:extLst>
            <c:ext xmlns:c16="http://schemas.microsoft.com/office/drawing/2014/chart" uri="{C3380CC4-5D6E-409C-BE32-E72D297353CC}">
              <c16:uniqueId val="{00000007-96B0-4F67-AB44-568F2AD996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15808</c:v>
                </c:pt>
                <c:pt idx="3">
                  <c:v>15208</c:v>
                </c:pt>
                <c:pt idx="6">
                  <c:v>15260</c:v>
                </c:pt>
                <c:pt idx="9">
                  <c:v>16105</c:v>
                </c:pt>
                <c:pt idx="12">
                  <c:v>15786</c:v>
                </c:pt>
              </c:numCache>
            </c:numRef>
          </c:val>
          <c:extLst>
            <c:ext xmlns:c16="http://schemas.microsoft.com/office/drawing/2014/chart" uri="{C3380CC4-5D6E-409C-BE32-E72D297353CC}">
              <c16:uniqueId val="{00000008-96B0-4F67-AB44-568F2AD996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86</c:v>
                </c:pt>
              </c:numCache>
            </c:numRef>
          </c:val>
          <c:extLst>
            <c:ext xmlns:c16="http://schemas.microsoft.com/office/drawing/2014/chart" uri="{C3380CC4-5D6E-409C-BE32-E72D297353CC}">
              <c16:uniqueId val="{00000009-96B0-4F67-AB44-568F2AD996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15136</c:v>
                </c:pt>
                <c:pt idx="3">
                  <c:v>15904</c:v>
                </c:pt>
                <c:pt idx="6">
                  <c:v>18353</c:v>
                </c:pt>
                <c:pt idx="9">
                  <c:v>18686</c:v>
                </c:pt>
                <c:pt idx="12">
                  <c:v>19393</c:v>
                </c:pt>
              </c:numCache>
            </c:numRef>
          </c:val>
          <c:extLst>
            <c:ext xmlns:c16="http://schemas.microsoft.com/office/drawing/2014/chart" uri="{C3380CC4-5D6E-409C-BE32-E72D297353CC}">
              <c16:uniqueId val="{0000000A-96B0-4F67-AB44-568F2AD996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3659</c:v>
                </c:pt>
                <c:pt idx="2">
                  <c:v>#N/A</c:v>
                </c:pt>
                <c:pt idx="3">
                  <c:v>#N/A</c:v>
                </c:pt>
                <c:pt idx="4">
                  <c:v>3130</c:v>
                </c:pt>
                <c:pt idx="5">
                  <c:v>#N/A</c:v>
                </c:pt>
                <c:pt idx="6">
                  <c:v>#N/A</c:v>
                </c:pt>
                <c:pt idx="7">
                  <c:v>5309</c:v>
                </c:pt>
                <c:pt idx="8">
                  <c:v>#N/A</c:v>
                </c:pt>
                <c:pt idx="9">
                  <c:v>#N/A</c:v>
                </c:pt>
                <c:pt idx="10">
                  <c:v>4744</c:v>
                </c:pt>
                <c:pt idx="11">
                  <c:v>#N/A</c:v>
                </c:pt>
                <c:pt idx="12">
                  <c:v>#N/A</c:v>
                </c:pt>
                <c:pt idx="13">
                  <c:v>9051</c:v>
                </c:pt>
                <c:pt idx="14">
                  <c:v>#N/A</c:v>
                </c:pt>
              </c:numCache>
            </c:numRef>
          </c:val>
          <c:smooth val="0"/>
          <c:extLst>
            <c:ext xmlns:c16="http://schemas.microsoft.com/office/drawing/2014/chart" uri="{C3380CC4-5D6E-409C-BE32-E72D297353CC}">
              <c16:uniqueId val="{0000000B-96B0-4F67-AB44-568F2AD996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1528</c:v>
                </c:pt>
                <c:pt idx="1">
                  <c:v>1543</c:v>
                </c:pt>
                <c:pt idx="2">
                  <c:v>1493</c:v>
                </c:pt>
              </c:numCache>
            </c:numRef>
          </c:val>
          <c:extLst>
            <c:ext xmlns:c16="http://schemas.microsoft.com/office/drawing/2014/chart" uri="{C3380CC4-5D6E-409C-BE32-E72D297353CC}">
              <c16:uniqueId val="{00000000-6FAD-4211-8764-B5F2817BC1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172</c:v>
                </c:pt>
                <c:pt idx="2">
                  <c:v>172</c:v>
                </c:pt>
              </c:numCache>
            </c:numRef>
          </c:val>
          <c:extLst>
            <c:ext xmlns:c16="http://schemas.microsoft.com/office/drawing/2014/chart" uri="{C3380CC4-5D6E-409C-BE32-E72D297353CC}">
              <c16:uniqueId val="{00000001-6FAD-4211-8764-B5F2817BC1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338</c:v>
                </c:pt>
                <c:pt idx="1">
                  <c:v>353</c:v>
                </c:pt>
                <c:pt idx="2">
                  <c:v>331</c:v>
                </c:pt>
              </c:numCache>
            </c:numRef>
          </c:val>
          <c:extLst>
            <c:ext xmlns:c16="http://schemas.microsoft.com/office/drawing/2014/chart" uri="{C3380CC4-5D6E-409C-BE32-E72D297353CC}">
              <c16:uniqueId val="{00000002-6FAD-4211-8764-B5F2817BC1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{D81213AE-CA3C-4D58-B865-CF17881A93CF}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3AA-40C2-A9AA-2C1610E33D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{CD761716-1808-429D-8D2A-7C0174EAE7A6}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AA-40C2-A9AA-2C1610E33D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{C63C4830-BD36-4AF6-84A5-BFC2066ED4B8}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AA-40C2-A9AA-2C1610E33D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{3506D273-A3E3-4FEC-952A-3915DAC4A330}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AA-40C2-A9AA-2C1610E33D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{BA4B8AA8-589B-4B17-A4E5-EC3E447426CE}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AA-40C2-A9AA-2C1610E33DB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{FF0505B2-052C-4246-BC4A-974D3C5F07DF}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3AA-40C2-A9AA-2C1610E33DB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{B7B058E5-F83D-412A-A93E-C817A914F52E}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3AA-40C2-A9AA-2C1610E33DB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{3700C74B-7294-4389-82D6-B9AF49A6D9B4}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3AA-40C2-A9AA-2C1610E33DB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{7B2B3600-AA7D-4EDF-BFDA-F87CB5C3B377}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3AA-40C2-A9AA-2C1610E33D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36.200000000000003</c:v>
                </c:pt>
                <c:pt idx="8">
                  <c:v>52</c:v>
                </c:pt>
                <c:pt idx="24">
                  <c:v>38.5</c:v>
                </c:pt>
              </c:numCache>
            </c:numRef>
          </c:xVal>
          <c:yVal>
            <c:numRef>
              <c:f>公会計指標分析・財政指標組合せ分析表!$BP$51:$DC$51</c:f>
              <c:numCache>
                <c:formatCode>#,##0.0;"▲ "#,##0.0</c:formatCode>
                <c:ptCount val="40"/>
                <c:pt idx="0">
                  <c:v>29.9</c:v>
                </c:pt>
                <c:pt idx="8">
                  <c:v>26.4</c:v>
                </c:pt>
                <c:pt idx="24">
                  <c:v>39.5</c:v>
                </c:pt>
              </c:numCache>
            </c:numRef>
          </c:yVal>
          <c:smooth val="0"/>
          <c:extLst>
            <c:ext xmlns:c16="http://schemas.microsoft.com/office/drawing/2014/chart" uri="{C3380CC4-5D6E-409C-BE32-E72D297353CC}">
              <c16:uniqueId val="{00000009-33AA-40C2-A9AA-2C1610E33D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{5B2F8F2D-492B-4DC1-9150-3344B45BC4C4}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3AA-40C2-A9AA-2C1610E33D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{9DECB5E9-0627-4BF1-A339-91603F091D5B}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AA-40C2-A9AA-2C1610E33D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{B991B818-40F2-4A47-89B8-6E69C7DBBA82}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AA-40C2-A9AA-2C1610E33D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{D75F696C-1BE2-4C2B-B76B-56A19803888D}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AA-40C2-A9AA-2C1610E33D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{DF49FC62-439F-4ECE-89A1-747D0C9817E7}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AA-40C2-A9AA-2C1610E33DB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{8CA18CCD-568E-438F-B3D1-8CFCC8D5D002}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3AA-40C2-A9AA-2C1610E33DB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{C8B5697B-D38B-4FCD-A27C-28522AC14672}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3AA-40C2-A9AA-2C1610E33DB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{360F0D1D-780D-4CF4-BB1A-B0BFEAC7D433}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3AA-40C2-A9AA-2C1610E33DB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{32202BAA-38B6-4797-A188-8BB11722861E}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3AA-40C2-A9AA-2C1610E33D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24">
                  <c:v>59.9</c:v>
                </c:pt>
              </c:numCache>
            </c:numRef>
          </c:xVal>
          <c:yVal>
            <c:numRef>
              <c:f>公会計指標分析・財政指標組合せ分析表!$BP$55:$DC$55</c:f>
              <c:numCache>
                <c:formatCode>#,##0.0;"▲ "#,##0.0</c:formatCode>
                <c:ptCount val="40"/>
                <c:pt idx="0">
                  <c:v>33.6</c:v>
                </c:pt>
                <c:pt idx="8">
                  <c:v>35.299999999999997</c:v>
                </c:pt>
                <c:pt idx="24">
                  <c:v>24.2</c:v>
                </c:pt>
              </c:numCache>
            </c:numRef>
          </c:yVal>
          <c:smooth val="0"/>
          <c:extLst>
            <c:ext xmlns:c16="http://schemas.microsoft.com/office/drawing/2014/chart" uri="{C3380CC4-5D6E-409C-BE32-E72D297353CC}">
              <c16:uniqueId val="{00000013-33AA-40C2-A9AA-2C1610E33DB0}"/>
            </c:ext>
          </c:extLst>
        </c:ser>
        <c:dLbls>
          <c:showLegendKey val="0"/>
          <c:showVal val="1"/>
          <c:showCatName val="0"/>
          <c:showSerName val="0"/>
          <c:showPercent val="0"/>
          <c:showBubbleSize val="0"/>
        </c:dLbls>
        <c:axId val="46179840"/>
        <c:axId val="46181760"/>
      </c:scatterChart>
      <c:valAx>
        <c:axId val="46179840"/>
        <c:scaling>
          <c:orientation val="minMax"/>
          <c:max val="63"/>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{8AB241ED-F272-4773-9850-A8BDBDA77A70}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A91-4720-82D1-BA30C0F660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{2722172C-8F86-466F-93CA-4A2C78C711F8}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91-4720-82D1-BA30C0F660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{CE679D5D-8E40-4BCC-9353-2BE42CEBAD1F}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91-4720-82D1-BA30C0F660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{4C13FC0E-2ADC-4B84-A3DA-BDED28C803AA}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91-4720-82D1-BA30C0F660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{320EB83E-88F2-4E0F-BD30-CB7515D28E28}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91-4720-82D1-BA30C0F6609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{6139098C-ED78-4EBF-9301-CC47EBCA2926}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A91-4720-82D1-BA30C0F6609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{5D205F32-6555-49C3-88C2-9D37332DECD2}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A91-4720-82D1-BA30C0F6609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{646BFDC9-57A8-4497-A574-408E6E4D5BE8}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A91-4720-82D1-BA30C0F6609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{16DE5963-CEC5-47DC-A8A2-1C0F1AA19D80}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A91-4720-82D1-BA30C0F660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2.2999999999999998</c:v>
                </c:pt>
                <c:pt idx="16">
                  <c:v>2.1</c:v>
                </c:pt>
                <c:pt idx="24">
                  <c:v>1.5</c:v>
                </c:pt>
                <c:pt idx="32">
                  <c:v>1.5</c:v>
                </c:pt>
              </c:numCache>
            </c:numRef>
          </c:xVal>
          <c:yVal>
            <c:numRef>
              <c:f>公会計指標分析・財政指標組合せ分析表!$BP$73:$DC$73</c:f>
              <c:numCache>
                <c:formatCode>#,##0.0;"▲ "#,##0.0</c:formatCode>
                <c:ptCount val="40"/>
                <c:pt idx="0">
                  <c:v>29.9</c:v>
                </c:pt>
                <c:pt idx="8">
                  <c:v>26.4</c:v>
                </c:pt>
                <c:pt idx="16">
                  <c:v>44.5</c:v>
                </c:pt>
                <c:pt idx="24">
                  <c:v>39.5</c:v>
                </c:pt>
                <c:pt idx="32">
                  <c:v>75.8</c:v>
                </c:pt>
              </c:numCache>
            </c:numRef>
          </c:yVal>
          <c:smooth val="0"/>
          <c:extLst>
            <c:ext xmlns:c16="http://schemas.microsoft.com/office/drawing/2014/chart" uri="{C3380CC4-5D6E-409C-BE32-E72D297353CC}">
              <c16:uniqueId val="{00000009-3A91-4720-82D1-BA30C0F660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4857001649528115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{6F1BF9AB-6312-4F20-BE34-30C296B8AE33}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A91-4720-82D1-BA30C0F660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{57FFD214-4295-4163-88E4-D55ADD6EEA65}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91-4720-82D1-BA30C0F660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{432B2AD3-0649-499B-B2B6-1AFE94719A2D}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91-4720-82D1-BA30C0F660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{302B61D3-2DBC-4A86-8BF9-D3A0C9401810}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91-4720-82D1-BA30C0F660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{9462D062-BBAD-4149-B2CB-173F4606F1F5}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91-4720-82D1-BA30C0F66093}"/>
                </c:ext>
              </c:extLst>
            </c:dLbl>
            <c:dLbl>
              <c:idx val="8"/>
              <c:layout>
                <c:manualLayout>
                  <c:x val="-3.853898158869315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{E9C534C9-51BE-4CC6-B123-833F7CE3F894}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A91-4720-82D1-BA30C0F6609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{AD2D2B82-CF26-4D1E-9146-B7F12385DF36}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A91-4720-82D1-BA30C0F66093}"/>
                </c:ext>
              </c:extLst>
            </c:dLbl>
            <c:dLbl>
              <c:idx val="24"/>
              <c:layout>
                <c:manualLayout>
                  <c:x val="-2.4793177202510591E-2"/>
                  <c:y val="-6.96503270413801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{DBE7921A-EF8B-45B3-BE6F-90AFA006BFBA}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A91-4720-82D1-BA30C0F66093}"/>
                </c:ext>
              </c:extLst>
            </c:dLbl>
            <c:dLbl>
              <c:idx val="32"/>
              <c:layout>
                <c:manualLayout>
                  <c:x val="-3.8475157141675626E-2"/>
                  <c:y val="-5.518296713420786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{331E0175-B09B-42A2-B12E-BCC3ED62793B}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A91-4720-82D1-BA30C0F660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3A91-4720-82D1-BA30C0F66093}"/>
            </c:ext>
          </c:extLst>
        </c:ser>
        <c:dLbls>
          <c:showLegendKey val="0"/>
          <c:showVal val="1"/>
          <c:showCatName val="0"/>
          <c:showSerName val="0"/>
          <c:showPercent val="0"/>
          <c:showBubbleSize val="0"/>
        </c:dLbls>
        <c:axId val="84219776"/>
        <c:axId val="84234240"/>
      </c:scatterChart>
      <c:valAx>
        <c:axId val="84219776"/>
        <c:scaling>
          <c:orientation val="minMax"/>
          <c:max val="7.5"/>
          <c:min val="1.10000000000000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一般会計の元利償還金については増加傾向である。今後も義務教育施設の耐震化や空調</a:t>
          </a:r>
          <a:r>
            <a:rPr kumimoji="1" lang="en-US" altLang="ja-JP" sz="1400">
              <a:solidFill>
                <a:srgbClr val="000000"/>
              </a:solidFill>
              <a:latin typeface="ＭＳ ゴシック" pitchFamily="49" charset="-128"/>
              <a:ea typeface="ＭＳ ゴシック" pitchFamily="49" charset="-128"/>
            </a:rPr>
            <a:t>PFI</a:t>
          </a:r>
          <a:r>
            <a:rPr kumimoji="1" lang="ja-JP" altLang="en-US" sz="1400">
              <a:solidFill>
                <a:srgbClr val="000000"/>
              </a:solidFill>
              <a:latin typeface="ＭＳ ゴシック" pitchFamily="49" charset="-128"/>
              <a:ea typeface="ＭＳ ゴシック" pitchFamily="49" charset="-128"/>
            </a:rPr>
            <a:t>事業に係る多額の元利償還が見込まれていることから、事業の精査や過度な後年度負担が生じないよう考慮する必要がある。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公営企業においても、整備途中である下水道事業において今後も新発債が想定され、元利償還金の増加が見込まれる。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一般会計等の市債残高については、市立小中学校空調</a:t>
          </a:r>
          <a:r>
            <a:rPr kumimoji="1" lang="en-US" altLang="ja-JP" sz="1400">
              <a:solidFill>
                <a:srgbClr val="000000"/>
              </a:solidFill>
              <a:latin typeface="ＭＳ ゴシック" pitchFamily="49" charset="-128"/>
              <a:ea typeface="ＭＳ ゴシック" pitchFamily="49" charset="-128"/>
            </a:rPr>
            <a:t>PFI</a:t>
          </a:r>
          <a:r>
            <a:rPr kumimoji="1" lang="ja-JP" altLang="en-US" sz="1400">
              <a:solidFill>
                <a:srgbClr val="000000"/>
              </a:solidFill>
              <a:latin typeface="ＭＳ ゴシック" pitchFamily="49" charset="-128"/>
              <a:ea typeface="ＭＳ ゴシック" pitchFamily="49" charset="-128"/>
            </a:rPr>
            <a:t>事業に係る起債発行等により平成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年度から</a:t>
          </a:r>
          <a:r>
            <a:rPr kumimoji="1" lang="en-US" altLang="ja-JP" sz="1400">
              <a:solidFill>
                <a:srgbClr val="000000"/>
              </a:solidFill>
              <a:latin typeface="ＭＳ ゴシック" pitchFamily="49" charset="-128"/>
              <a:ea typeface="ＭＳ ゴシック" pitchFamily="49" charset="-128"/>
            </a:rPr>
            <a:t>707</a:t>
          </a:r>
          <a:r>
            <a:rPr kumimoji="1" lang="ja-JP" altLang="en-US" sz="1400">
              <a:solidFill>
                <a:srgbClr val="000000"/>
              </a:solidFill>
              <a:latin typeface="ＭＳ ゴシック" pitchFamily="49" charset="-128"/>
              <a:ea typeface="ＭＳ ゴシック" pitchFamily="49" charset="-128"/>
            </a:rPr>
            <a:t>百万円増加し</a:t>
          </a:r>
          <a:r>
            <a:rPr kumimoji="1" lang="en-US" altLang="ja-JP" sz="1400">
              <a:solidFill>
                <a:srgbClr val="000000"/>
              </a:solidFill>
              <a:latin typeface="ＭＳ ゴシック" pitchFamily="49" charset="-128"/>
              <a:ea typeface="ＭＳ ゴシック" pitchFamily="49" charset="-128"/>
            </a:rPr>
            <a:t>19,393</a:t>
          </a:r>
          <a:r>
            <a:rPr kumimoji="1" lang="ja-JP" altLang="en-US" sz="1400">
              <a:solidFill>
                <a:srgbClr val="000000"/>
              </a:solidFill>
              <a:latin typeface="ＭＳ ゴシック" pitchFamily="49" charset="-128"/>
              <a:ea typeface="ＭＳ ゴシック" pitchFamily="49" charset="-128"/>
            </a:rPr>
            <a:t>百万円となった。今後も公共施設等の老朽化対策や市立小中学校ネットワーク整備事業に係る起債発行が見込まれ、増加傾向が続くと考えられる。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また、本市においては公営企業債等繰入見込額が多くを占めているが、その大部分は下水道事業債によるものである。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今後も市債残高の増加が見込まれるが、その推移に注視しつつ、安定した財政運営に努めていく必要がある。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・令和元年度決算は財政調整基金を取り崩しての黒字であったため、基金残高が減少となった。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・歳出の抑制と財源確保により可能な限り基金を取り崩さない財政運営を目指す。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・公共施設整備基金：公共施設の整備に係る財源を確保する。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・ふるさとまちづくり応援寄附金：ふるさと納税による寄附金を積み立て、活用を希望される事業の財源として充当する。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・市民病院施設整備基金：市立藤井寺市民病院の施設の整備に要する資金に充てる。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・古代資料整備基金：市立図書館における古代史料の整備を図る資金に充てる。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・福祉基金：福祉事業の推進を図る資金に充てる。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・公共施設整備基金：公共施設の整備に対し</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百万円を取り崩し</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・ふるさとまちづくり応援寄附金：寄附対象事業へ</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百万円を取り崩した一方、令和元年度寄附金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・古代資料整備基金：古代史料の整備に対し</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百万円を取り崩し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・公共施設整備基金：公共施設老朽化による改修・耐震化が今後も想定されることから、財源となる基金を確保する。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・ふるさとまちづくり応援寄附金：ふるさと納税受入れを増加させ、財源確保を目指す。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・古代資料整備基金：図書館の古代資料を充実させるため、今後も効果的に活用する。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百万円積み立てたが、決算の黒字を確保するため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取り崩したことで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・計画的に財政調整基金への積み立てが可能な運営を目指し、自主財源の確保や新規事業の抑制に努める。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・積み立て及び取り崩しがなかったため、平成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年度と変わらず同額である。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・市債残高の増加による公債費の増加が懸念されることから、積み立てと運用の検討が必要である。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rgbClr val="000000"/>
              </a:solidFill>
              <a:latin typeface="ＭＳ Ｐゴシック" panose="020B0600070205080204" pitchFamily="50" charset="-128"/>
              <a:ea typeface="ＭＳ Ｐゴシック" panose="020B0600070205080204" pitchFamily="50" charset="-128"/>
            </a:rPr>
            <a:t>　当市では、平成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28</a:t>
          </a:r>
          <a:r>
            <a:rPr kumimoji="1" lang="ja-JP" altLang="en-US" sz="800">
              <a:solidFill>
                <a:srgbClr val="000000"/>
              </a:solidFill>
              <a:latin typeface="ＭＳ Ｐゴシック" panose="020B0600070205080204" pitchFamily="50" charset="-128"/>
              <a:ea typeface="ＭＳ Ｐゴシック" panose="020B0600070205080204" pitchFamily="50" charset="-128"/>
            </a:rPr>
            <a:t>年</a:t>
          </a:r>
          <a:r>
            <a:rPr kumimoji="1" lang="en-US" altLang="ja-JP" sz="800">
              <a:solidFill>
                <a:srgbClr val="000000"/>
              </a:solidFill>
              <a:latin typeface="ＭＳ Ｐゴシック" panose="020B0600070205080204" pitchFamily="50" charset="-128"/>
              <a:ea typeface="ＭＳ Ｐゴシック" panose="020B0600070205080204" pitchFamily="50" charset="-128"/>
            </a:rPr>
            <a:t>3</a:t>
          </a:r>
          <a:r>
            <a:rPr kumimoji="1" lang="ja-JP" altLang="en-US" sz="800">
              <a:solidFill>
                <a:srgbClr val="000000"/>
              </a:solidFill>
              <a:latin typeface="ＭＳ Ｐゴシック" panose="020B0600070205080204" pitchFamily="50" charset="-128"/>
              <a:ea typeface="ＭＳ Ｐゴシック" panose="020B0600070205080204" pitchFamily="50" charset="-128"/>
            </a:rPr>
            <a:t>月に策定した公共施設等総合管理計画に基づき、分野横断的に施設の多機能化（集約化・複合化）や統廃合、用途の転換を検討しており、「新規整備は原則行わない」、「施設の更新は複合施設とする」という公共施設（建築物）の原則を定め、施設保有量（延床面積）を</a:t>
          </a:r>
          <a:r>
            <a:rPr kumimoji="1" lang="en-US" altLang="ja-JP" sz="800">
              <a:solidFill>
                <a:srgbClr val="000000"/>
              </a:solidFill>
              <a:latin typeface="ＭＳ Ｐゴシック" panose="020B0600070205080204" pitchFamily="50" charset="-128"/>
              <a:ea typeface="ＭＳ Ｐゴシック" panose="020B0600070205080204" pitchFamily="50" charset="-128"/>
            </a:rPr>
            <a:t>30</a:t>
          </a:r>
          <a:r>
            <a:rPr kumimoji="1" lang="ja-JP" altLang="en-US" sz="800">
              <a:solidFill>
                <a:srgbClr val="000000"/>
              </a:solidFill>
              <a:latin typeface="ＭＳ Ｐゴシック" panose="020B0600070205080204" pitchFamily="50" charset="-128"/>
              <a:ea typeface="ＭＳ Ｐゴシック" panose="020B0600070205080204" pitchFamily="50" charset="-128"/>
            </a:rPr>
            <a:t>年間で</a:t>
          </a:r>
          <a:r>
            <a:rPr kumimoji="1" lang="en-US" altLang="ja-JP" sz="800">
              <a:solidFill>
                <a:srgbClr val="000000"/>
              </a:solidFill>
              <a:latin typeface="ＭＳ Ｐゴシック" panose="020B0600070205080204" pitchFamily="50" charset="-128"/>
              <a:ea typeface="ＭＳ Ｐゴシック" panose="020B0600070205080204" pitchFamily="50" charset="-128"/>
            </a:rPr>
            <a:t>15</a:t>
          </a:r>
          <a:r>
            <a:rPr kumimoji="1" lang="ja-JP" altLang="en-US" sz="800">
              <a:solidFill>
                <a:srgbClr val="000000"/>
              </a:solidFill>
              <a:latin typeface="ＭＳ Ｐゴシック" panose="020B0600070205080204" pitchFamily="50" charset="-128"/>
              <a:ea typeface="ＭＳ Ｐゴシック" panose="020B0600070205080204" pitchFamily="50" charset="-128"/>
            </a:rPr>
            <a:t>％削減することを目標としている。平成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30</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の有形固定資産減価償却率について、類似団体内平均値と比較すると低いが、施設の老朽化は確実に進行している。今後はこの指標の推移を参考に用い、施設の方向性を見極めたうえで計画的な修繕を行っていく必要がある。</a:t>
          </a:r>
          <a:endParaRPr kumimoji="1" lang="en-US" altLang="ja-JP" sz="8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8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29</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年度決算においては、固定資産台帳の整備が遅れたことで、ストック情報の登録ができなかった。また、令和元年度決算に係る固定資産台帳については、令和</a:t>
          </a:r>
          <a:r>
            <a:rPr kumimoji="1" lang="en-US" altLang="ja-JP" sz="800">
              <a:solidFill>
                <a:srgbClr val="000000"/>
              </a:solidFill>
              <a:latin typeface="ＭＳ Ｐゴシック" panose="020B0600070205080204" pitchFamily="50" charset="-128"/>
              <a:ea typeface="ＭＳ Ｐゴシック" panose="020B0600070205080204" pitchFamily="50" charset="-128"/>
            </a:rPr>
            <a:t>2</a:t>
          </a:r>
          <a:r>
            <a:rPr kumimoji="1" lang="ja-JP" altLang="en-US" sz="800">
              <a:solidFill>
                <a:srgbClr val="000000"/>
              </a:solidFill>
              <a:latin typeface="ＭＳ Ｐゴシック" panose="020B0600070205080204" pitchFamily="50" charset="-128"/>
              <a:ea typeface="ＭＳ Ｐゴシック" panose="020B0600070205080204" pitchFamily="50" charset="-128"/>
            </a:rPr>
            <a:t>年</a:t>
          </a:r>
          <a:r>
            <a:rPr kumimoji="1" lang="en-US" altLang="ja-JP" sz="800">
              <a:solidFill>
                <a:srgbClr val="000000"/>
              </a:solidFill>
              <a:latin typeface="ＭＳ Ｐゴシック" panose="020B0600070205080204" pitchFamily="50" charset="-128"/>
              <a:ea typeface="ＭＳ Ｐゴシック" panose="020B0600070205080204" pitchFamily="50" charset="-128"/>
            </a:rPr>
            <a:t>3</a:t>
          </a:r>
          <a:r>
            <a:rPr kumimoji="1" lang="ja-JP" altLang="en-US" sz="800">
              <a:solidFill>
                <a:srgbClr val="000000"/>
              </a:solidFill>
              <a:latin typeface="ＭＳ Ｐゴシック" panose="020B0600070205080204" pitchFamily="50" charset="-128"/>
              <a:ea typeface="ＭＳ Ｐゴシック" panose="020B0600070205080204" pitchFamily="50" charset="-128"/>
            </a:rPr>
            <a:t>月</a:t>
          </a:r>
          <a:r>
            <a:rPr kumimoji="1" lang="en-US" altLang="ja-JP" sz="800">
              <a:solidFill>
                <a:srgbClr val="000000"/>
              </a:solidFill>
              <a:latin typeface="ＭＳ Ｐゴシック" panose="020B0600070205080204" pitchFamily="50" charset="-128"/>
              <a:ea typeface="ＭＳ Ｐゴシック" panose="020B0600070205080204" pitchFamily="50" charset="-128"/>
            </a:rPr>
            <a:t>31</a:t>
          </a:r>
          <a:r>
            <a:rPr kumimoji="1" lang="ja-JP" altLang="en-US" sz="8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800">
              <a:solidFill>
                <a:srgbClr val="000000"/>
              </a:solidFill>
              <a:latin typeface="ＭＳ Ｐゴシック" panose="020B0600070205080204" pitchFamily="50" charset="-128"/>
              <a:ea typeface="ＭＳ Ｐゴシック" panose="020B0600070205080204" pitchFamily="50" charset="-128"/>
            </a:rPr>
            <a:t>29</a:t>
          </a:r>
          <a:r>
            <a:rPr kumimoji="1" lang="ja-JP" altLang="en-US" sz="800">
              <a:solidFill>
                <a:srgbClr val="000000"/>
              </a:solidFill>
              <a:latin typeface="ＭＳ Ｐゴシック" panose="020B0600070205080204" pitchFamily="50" charset="-128"/>
              <a:ea typeface="ＭＳ Ｐゴシック" panose="020B0600070205080204" pitchFamily="50" charset="-128"/>
            </a:rPr>
            <a:t>年度及び令和元年度の当該団体値等は表示されていない。</a:t>
          </a:r>
          <a:endParaRPr kumimoji="1" lang="en-US" altLang="ja-JP" sz="8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72118</xdr:rowOff>
    </xdr:from>
    <xdr:to>
      <xdr:col>19</xdr:col>
      <xdr:colOff>187325</xdr:colOff>
      <xdr:row>28</xdr:row>
      <xdr:rowOff>2268</xdr:rowOff>
    </xdr:to>
    <xdr:sp macro="" textlink="">
      <xdr:nvSpPr>
        <xdr:cNvPr id="83" name="楕円 82"/>
        <xdr:cNvSpPr/>
      </xdr:nvSpPr>
      <xdr:spPr>
        <a:xfrm>
          <a:off x="4000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145597</xdr:rowOff>
    </xdr:from>
    <xdr:to>
      <xdr:col>11</xdr:col>
      <xdr:colOff>187325</xdr:colOff>
      <xdr:row>30</xdr:row>
      <xdr:rowOff>75747</xdr:rowOff>
    </xdr:to>
    <xdr:sp macro="" textlink="">
      <xdr:nvSpPr>
        <xdr:cNvPr id="84" name="楕円 83"/>
        <xdr:cNvSpPr/>
      </xdr:nvSpPr>
      <xdr:spPr>
        <a:xfrm>
          <a:off x="2476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1179</xdr:rowOff>
    </xdr:from>
    <xdr:to>
      <xdr:col>7</xdr:col>
      <xdr:colOff>187325</xdr:colOff>
      <xdr:row>27</xdr:row>
      <xdr:rowOff>102779</xdr:rowOff>
    </xdr:to>
    <xdr:sp macro="" textlink="">
      <xdr:nvSpPr>
        <xdr:cNvPr id="85" name="楕円 84"/>
        <xdr:cNvSpPr/>
      </xdr:nvSpPr>
      <xdr:spPr>
        <a:xfrm>
          <a:off x="1714500" y="54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51979</xdr:rowOff>
    </xdr:from>
    <xdr:to>
      <xdr:col>11</xdr:col>
      <xdr:colOff>136525</xdr:colOff>
      <xdr:row>30</xdr:row>
      <xdr:rowOff>24947</xdr:rowOff>
    </xdr:to>
    <xdr:cxnSp macro="">
      <xdr:nvCxnSpPr>
        <xdr:cNvPr id="86" name="直線コネクタ 85"/>
        <xdr:cNvCxnSpPr/>
      </xdr:nvCxnSpPr>
      <xdr:spPr>
        <a:xfrm>
          <a:off x="1765300" y="5452654"/>
          <a:ext cx="762000" cy="48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87"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88"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89"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0"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18795</xdr:rowOff>
    </xdr:from>
    <xdr:ext cx="405111" cy="259045"/>
    <xdr:sp macro="" textlink="">
      <xdr:nvSpPr>
        <xdr:cNvPr id="91" name="n_1mainValue有形固定資産減価償却率"/>
        <xdr:cNvSpPr txBox="1"/>
      </xdr:nvSpPr>
      <xdr:spPr>
        <a:xfrm>
          <a:off x="38360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92274</xdr:rowOff>
    </xdr:from>
    <xdr:ext cx="405111" cy="259045"/>
    <xdr:sp macro="" textlink="">
      <xdr:nvSpPr>
        <xdr:cNvPr id="92" name="n_3mainValue有形固定資産減価償却率"/>
        <xdr:cNvSpPr txBox="1"/>
      </xdr:nvSpPr>
      <xdr:spPr>
        <a:xfrm>
          <a:off x="2324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119306</xdr:rowOff>
    </xdr:from>
    <xdr:ext cx="405111" cy="259045"/>
    <xdr:sp macro="" textlink="">
      <xdr:nvSpPr>
        <xdr:cNvPr id="93" name="n_4mainValue有形固定資産減価償却率"/>
        <xdr:cNvSpPr txBox="1"/>
      </xdr:nvSpPr>
      <xdr:spPr>
        <a:xfrm>
          <a:off x="1562744" y="517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令和元年度は市立小中学校空調</a:t>
          </a:r>
          <a:r>
            <a:rPr kumimoji="1" lang="en-US" altLang="ja-JP" sz="1100">
              <a:solidFill>
                <a:srgbClr val="000000"/>
              </a:solidFill>
              <a:latin typeface="ＭＳ Ｐゴシック" panose="020B0600070205080204" pitchFamily="50" charset="-128"/>
              <a:ea typeface="ＭＳ Ｐゴシック" panose="020B0600070205080204" pitchFamily="50" charset="-128"/>
            </a:rPr>
            <a:t>PFI</a:t>
          </a:r>
          <a:r>
            <a:rPr kumimoji="1" lang="ja-JP" altLang="en-US" sz="1100">
              <a:solidFill>
                <a:srgbClr val="000000"/>
              </a:solidFill>
              <a:latin typeface="ＭＳ Ｐゴシック" panose="020B0600070205080204" pitchFamily="50" charset="-128"/>
              <a:ea typeface="ＭＳ Ｐゴシック" panose="020B0600070205080204" pitchFamily="50" charset="-128"/>
            </a:rPr>
            <a:t>事業を行ったことにより、前年度と比較すると、地方債残高が増加したことで債務償還比率が増加した。また、本市は債務償還比率が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1263.3</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％と類似団体内平均値を大きく上回っていることから、今後、普通建設事業費や地方債残高の増大に注意を払う必要がある。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130846</xdr:rowOff>
    </xdr:to>
    <xdr:cxnSp macro="">
      <xdr:nvCxnSpPr>
        <xdr:cNvPr id="124" name="直線コネクタ 123"/>
        <xdr:cNvCxnSpPr/>
      </xdr:nvCxnSpPr>
      <xdr:spPr>
        <a:xfrm flipV="1">
          <a:off x="14793595" y="5261428"/>
          <a:ext cx="1269" cy="129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134673</xdr:rowOff>
    </xdr:from>
    <xdr:ext cx="560923" cy="259045"/>
    <xdr:sp macro="" textlink="">
      <xdr:nvSpPr>
        <xdr:cNvPr id="125" name="債務償還比率最小値テキスト"/>
        <xdr:cNvSpPr txBox="1"/>
      </xdr:nvSpPr>
      <xdr:spPr>
        <a:xfrm>
          <a:off x="14846300" y="65640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130846</xdr:rowOff>
    </xdr:from>
    <xdr:to>
      <xdr:col>76</xdr:col>
      <xdr:colOff>111125</xdr:colOff>
      <xdr:row>33</xdr:row>
      <xdr:rowOff>130846</xdr:rowOff>
    </xdr:to>
    <xdr:cxnSp macro="">
      <xdr:nvCxnSpPr>
        <xdr:cNvPr id="126" name="直線コネクタ 125"/>
        <xdr:cNvCxnSpPr/>
      </xdr:nvCxnSpPr>
      <xdr:spPr>
        <a:xfrm>
          <a:off x="14706600" y="656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145239</xdr:rowOff>
    </xdr:from>
    <xdr:ext cx="469744" cy="259045"/>
    <xdr:sp macro="" textlink="">
      <xdr:nvSpPr>
        <xdr:cNvPr id="129" name="債務償還比率平均値テキスト"/>
        <xdr:cNvSpPr txBox="1"/>
      </xdr:nvSpPr>
      <xdr:spPr>
        <a:xfrm>
          <a:off x="14846300" y="571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122362</xdr:rowOff>
    </xdr:from>
    <xdr:to>
      <xdr:col>76</xdr:col>
      <xdr:colOff>73025</xdr:colOff>
      <xdr:row>30</xdr:row>
      <xdr:rowOff>52512</xdr:rowOff>
    </xdr:to>
    <xdr:sp macro="" textlink="">
      <xdr:nvSpPr>
        <xdr:cNvPr id="130" name="フローチャート: 判断 129"/>
        <xdr:cNvSpPr/>
      </xdr:nvSpPr>
      <xdr:spPr>
        <a:xfrm>
          <a:off x="14744700" y="58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128736</xdr:rowOff>
    </xdr:from>
    <xdr:to>
      <xdr:col>72</xdr:col>
      <xdr:colOff>123825</xdr:colOff>
      <xdr:row>30</xdr:row>
      <xdr:rowOff>58886</xdr:rowOff>
    </xdr:to>
    <xdr:sp macro="" textlink="">
      <xdr:nvSpPr>
        <xdr:cNvPr id="131" name="フローチャート: 判断 130"/>
        <xdr:cNvSpPr/>
      </xdr:nvSpPr>
      <xdr:spPr>
        <a:xfrm>
          <a:off x="14033500" y="58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165850</xdr:rowOff>
    </xdr:from>
    <xdr:to>
      <xdr:col>68</xdr:col>
      <xdr:colOff>123825</xdr:colOff>
      <xdr:row>30</xdr:row>
      <xdr:rowOff>96000</xdr:rowOff>
    </xdr:to>
    <xdr:sp macro="" textlink="">
      <xdr:nvSpPr>
        <xdr:cNvPr id="132" name="フローチャート: 判断 131"/>
        <xdr:cNvSpPr/>
      </xdr:nvSpPr>
      <xdr:spPr>
        <a:xfrm>
          <a:off x="13271500" y="590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13317</xdr:rowOff>
    </xdr:from>
    <xdr:to>
      <xdr:col>64</xdr:col>
      <xdr:colOff>123825</xdr:colOff>
      <xdr:row>30</xdr:row>
      <xdr:rowOff>114917</xdr:rowOff>
    </xdr:to>
    <xdr:sp macro="" textlink="">
      <xdr:nvSpPr>
        <xdr:cNvPr id="133" name="フローチャート: 判断 132"/>
        <xdr:cNvSpPr/>
      </xdr:nvSpPr>
      <xdr:spPr>
        <a:xfrm>
          <a:off x="12509500" y="592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131511</xdr:rowOff>
    </xdr:from>
    <xdr:to>
      <xdr:col>60</xdr:col>
      <xdr:colOff>123825</xdr:colOff>
      <xdr:row>30</xdr:row>
      <xdr:rowOff>61661</xdr:rowOff>
    </xdr:to>
    <xdr:sp macro="" textlink="">
      <xdr:nvSpPr>
        <xdr:cNvPr id="134" name="フローチャート: 判断 133"/>
        <xdr:cNvSpPr/>
      </xdr:nvSpPr>
      <xdr:spPr>
        <a:xfrm>
          <a:off x="11747500" y="58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80046</xdr:rowOff>
    </xdr:from>
    <xdr:to>
      <xdr:col>76</xdr:col>
      <xdr:colOff>73025</xdr:colOff>
      <xdr:row>34</xdr:row>
      <xdr:rowOff>10196</xdr:rowOff>
    </xdr:to>
    <xdr:sp macro="" textlink="">
      <xdr:nvSpPr>
        <xdr:cNvPr id="140" name="楕円 139"/>
        <xdr:cNvSpPr/>
      </xdr:nvSpPr>
      <xdr:spPr>
        <a:xfrm>
          <a:off x="14744700" y="650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166423</xdr:rowOff>
    </xdr:from>
    <xdr:ext cx="560923" cy="259045"/>
    <xdr:sp macro="" textlink="">
      <xdr:nvSpPr>
        <xdr:cNvPr id="141" name="債務償還比率該当値テキスト"/>
        <xdr:cNvSpPr txBox="1"/>
      </xdr:nvSpPr>
      <xdr:spPr>
        <a:xfrm>
          <a:off x="14846300" y="64243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128742</xdr:rowOff>
    </xdr:from>
    <xdr:to>
      <xdr:col>72</xdr:col>
      <xdr:colOff>123825</xdr:colOff>
      <xdr:row>33</xdr:row>
      <xdr:rowOff>58892</xdr:rowOff>
    </xdr:to>
    <xdr:sp macro="" textlink="">
      <xdr:nvSpPr>
        <xdr:cNvPr id="142" name="楕円 141"/>
        <xdr:cNvSpPr/>
      </xdr:nvSpPr>
      <xdr:spPr>
        <a:xfrm>
          <a:off x="14033500" y="638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8092</xdr:rowOff>
    </xdr:from>
    <xdr:to>
      <xdr:col>76</xdr:col>
      <xdr:colOff>22225</xdr:colOff>
      <xdr:row>33</xdr:row>
      <xdr:rowOff>130846</xdr:rowOff>
    </xdr:to>
    <xdr:cxnSp macro="">
      <xdr:nvCxnSpPr>
        <xdr:cNvPr id="143" name="直線コネクタ 142"/>
        <xdr:cNvCxnSpPr/>
      </xdr:nvCxnSpPr>
      <xdr:spPr>
        <a:xfrm>
          <a:off x="14084300" y="6437467"/>
          <a:ext cx="711200" cy="1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27444</xdr:rowOff>
    </xdr:from>
    <xdr:to>
      <xdr:col>68</xdr:col>
      <xdr:colOff>123825</xdr:colOff>
      <xdr:row>34</xdr:row>
      <xdr:rowOff>129044</xdr:rowOff>
    </xdr:to>
    <xdr:sp macro="" textlink="">
      <xdr:nvSpPr>
        <xdr:cNvPr id="144" name="楕円 143"/>
        <xdr:cNvSpPr/>
      </xdr:nvSpPr>
      <xdr:spPr>
        <a:xfrm>
          <a:off x="13271500" y="66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8092</xdr:rowOff>
    </xdr:from>
    <xdr:to>
      <xdr:col>72</xdr:col>
      <xdr:colOff>73025</xdr:colOff>
      <xdr:row>34</xdr:row>
      <xdr:rowOff>78244</xdr:rowOff>
    </xdr:to>
    <xdr:cxnSp macro="">
      <xdr:nvCxnSpPr>
        <xdr:cNvPr id="145" name="直線コネクタ 144"/>
        <xdr:cNvCxnSpPr/>
      </xdr:nvCxnSpPr>
      <xdr:spPr>
        <a:xfrm flipV="1">
          <a:off x="13322300" y="6437467"/>
          <a:ext cx="762000" cy="24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94542</xdr:rowOff>
    </xdr:from>
    <xdr:to>
      <xdr:col>64</xdr:col>
      <xdr:colOff>123825</xdr:colOff>
      <xdr:row>34</xdr:row>
      <xdr:rowOff>24692</xdr:rowOff>
    </xdr:to>
    <xdr:sp macro="" textlink="">
      <xdr:nvSpPr>
        <xdr:cNvPr id="146" name="楕円 145"/>
        <xdr:cNvSpPr/>
      </xdr:nvSpPr>
      <xdr:spPr>
        <a:xfrm>
          <a:off x="12509500" y="65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145342</xdr:rowOff>
    </xdr:from>
    <xdr:to>
      <xdr:col>68</xdr:col>
      <xdr:colOff>73025</xdr:colOff>
      <xdr:row>34</xdr:row>
      <xdr:rowOff>78244</xdr:rowOff>
    </xdr:to>
    <xdr:cxnSp macro="">
      <xdr:nvCxnSpPr>
        <xdr:cNvPr id="147" name="直線コネクタ 146"/>
        <xdr:cNvCxnSpPr/>
      </xdr:nvCxnSpPr>
      <xdr:spPr>
        <a:xfrm>
          <a:off x="12560300" y="6574717"/>
          <a:ext cx="7620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40840</xdr:rowOff>
    </xdr:from>
    <xdr:to>
      <xdr:col>60</xdr:col>
      <xdr:colOff>123825</xdr:colOff>
      <xdr:row>32</xdr:row>
      <xdr:rowOff>142440</xdr:rowOff>
    </xdr:to>
    <xdr:sp macro="" textlink="">
      <xdr:nvSpPr>
        <xdr:cNvPr id="148" name="楕円 147"/>
        <xdr:cNvSpPr/>
      </xdr:nvSpPr>
      <xdr:spPr>
        <a:xfrm>
          <a:off x="11747500" y="62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91640</xdr:rowOff>
    </xdr:from>
    <xdr:to>
      <xdr:col>64</xdr:col>
      <xdr:colOff>73025</xdr:colOff>
      <xdr:row>33</xdr:row>
      <xdr:rowOff>145342</xdr:rowOff>
    </xdr:to>
    <xdr:cxnSp macro="">
      <xdr:nvCxnSpPr>
        <xdr:cNvPr id="149" name="直線コネクタ 148"/>
        <xdr:cNvCxnSpPr/>
      </xdr:nvCxnSpPr>
      <xdr:spPr>
        <a:xfrm>
          <a:off x="11798300" y="6349565"/>
          <a:ext cx="762000" cy="2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75413</xdr:rowOff>
    </xdr:from>
    <xdr:ext cx="469744" cy="259045"/>
    <xdr:sp macro="" textlink="">
      <xdr:nvSpPr>
        <xdr:cNvPr id="150" name="n_1aveValue債務償還比率"/>
        <xdr:cNvSpPr txBox="1"/>
      </xdr:nvSpPr>
      <xdr:spPr>
        <a:xfrm>
          <a:off x="13836727" y="56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112527</xdr:rowOff>
    </xdr:from>
    <xdr:ext cx="469744" cy="259045"/>
    <xdr:sp macro="" textlink="">
      <xdr:nvSpPr>
        <xdr:cNvPr id="151" name="n_2aveValue債務償還比率"/>
        <xdr:cNvSpPr txBox="1"/>
      </xdr:nvSpPr>
      <xdr:spPr>
        <a:xfrm>
          <a:off x="13087427" y="568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131444</xdr:rowOff>
    </xdr:from>
    <xdr:ext cx="469744" cy="259045"/>
    <xdr:sp macro="" textlink="">
      <xdr:nvSpPr>
        <xdr:cNvPr id="152" name="n_3aveValue債務償還比率"/>
        <xdr:cNvSpPr txBox="1"/>
      </xdr:nvSpPr>
      <xdr:spPr>
        <a:xfrm>
          <a:off x="12325427" y="5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78188</xdr:rowOff>
    </xdr:from>
    <xdr:ext cx="469744" cy="259045"/>
    <xdr:sp macro="" textlink="">
      <xdr:nvSpPr>
        <xdr:cNvPr id="153" name="n_4aveValue債務償還比率"/>
        <xdr:cNvSpPr txBox="1"/>
      </xdr:nvSpPr>
      <xdr:spPr>
        <a:xfrm>
          <a:off x="11563427" y="56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50019</xdr:rowOff>
    </xdr:from>
    <xdr:ext cx="560923" cy="259045"/>
    <xdr:sp macro="" textlink="">
      <xdr:nvSpPr>
        <xdr:cNvPr id="154" name="n_1mainValue債務償還比率"/>
        <xdr:cNvSpPr txBox="1"/>
      </xdr:nvSpPr>
      <xdr:spPr>
        <a:xfrm>
          <a:off x="13791138" y="6479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120171</xdr:rowOff>
    </xdr:from>
    <xdr:ext cx="560923" cy="259045"/>
    <xdr:sp macro="" textlink="">
      <xdr:nvSpPr>
        <xdr:cNvPr id="155" name="n_2mainValue債務償還比率"/>
        <xdr:cNvSpPr txBox="1"/>
      </xdr:nvSpPr>
      <xdr:spPr>
        <a:xfrm>
          <a:off x="13041838" y="6720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15819</xdr:rowOff>
    </xdr:from>
    <xdr:ext cx="560923" cy="259045"/>
    <xdr:sp macro="" textlink="">
      <xdr:nvSpPr>
        <xdr:cNvPr id="156" name="n_3mainValue債務償還比率"/>
        <xdr:cNvSpPr txBox="1"/>
      </xdr:nvSpPr>
      <xdr:spPr>
        <a:xfrm>
          <a:off x="12279838" y="66166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133567</xdr:rowOff>
    </xdr:from>
    <xdr:ext cx="560923" cy="259045"/>
    <xdr:sp macro="" textlink="">
      <xdr:nvSpPr>
        <xdr:cNvPr id="157" name="n_4mainValue債務償還比率"/>
        <xdr:cNvSpPr txBox="1"/>
      </xdr:nvSpPr>
      <xdr:spPr>
        <a:xfrm>
          <a:off x="11517838" y="63914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58057</xdr:rowOff>
    </xdr:from>
    <xdr:to>
      <xdr:col>20</xdr:col>
      <xdr:colOff>38100</xdr:colOff>
      <xdr:row>39</xdr:row>
      <xdr:rowOff>159657</xdr:rowOff>
    </xdr:to>
    <xdr:sp macro="" textlink="">
      <xdr:nvSpPr>
        <xdr:cNvPr id="74" name="楕円 73"/>
        <xdr:cNvSpPr/>
      </xdr:nvSpPr>
      <xdr:spPr>
        <a:xfrm>
          <a:off x="3746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134801</xdr:rowOff>
    </xdr:from>
    <xdr:to>
      <xdr:col>10</xdr:col>
      <xdr:colOff>165100</xdr:colOff>
      <xdr:row>39</xdr:row>
      <xdr:rowOff>64951</xdr:rowOff>
    </xdr:to>
    <xdr:sp macro="" textlink="">
      <xdr:nvSpPr>
        <xdr:cNvPr id="75" name="楕円 74"/>
        <xdr:cNvSpPr/>
      </xdr:nvSpPr>
      <xdr:spPr>
        <a:xfrm>
          <a:off x="1968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164193</xdr:rowOff>
    </xdr:from>
    <xdr:to>
      <xdr:col>6</xdr:col>
      <xdr:colOff>38100</xdr:colOff>
      <xdr:row>39</xdr:row>
      <xdr:rowOff>94343</xdr:rowOff>
    </xdr:to>
    <xdr:sp macro="" textlink="">
      <xdr:nvSpPr>
        <xdr:cNvPr id="76" name="楕円 75"/>
        <xdr:cNvSpPr/>
      </xdr:nvSpPr>
      <xdr:spPr>
        <a:xfrm>
          <a:off x="1079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43543</xdr:rowOff>
    </xdr:to>
    <xdr:cxnSp macro="">
      <xdr:nvCxnSpPr>
        <xdr:cNvPr id="77" name="直線コネクタ 76"/>
        <xdr:cNvCxnSpPr/>
      </xdr:nvCxnSpPr>
      <xdr:spPr>
        <a:xfrm flipV="1">
          <a:off x="1130300" y="670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78"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79"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0"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1"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150784</xdr:rowOff>
    </xdr:from>
    <xdr:ext cx="405111" cy="259045"/>
    <xdr:sp macro="" textlink="">
      <xdr:nvSpPr>
        <xdr:cNvPr id="82" name="n_1mainValue【道路】&#10;有形固定資産減価償却率"/>
        <xdr:cNvSpPr txBox="1"/>
      </xdr:nvSpPr>
      <xdr:spPr>
        <a:xfrm>
          <a:off x="35820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56078</xdr:rowOff>
    </xdr:from>
    <xdr:ext cx="405111" cy="259045"/>
    <xdr:sp macro="" textlink="">
      <xdr:nvSpPr>
        <xdr:cNvPr id="83" name="n_3mainValue【道路】&#10;有形固定資産減価償却率"/>
        <xdr:cNvSpPr txBox="1"/>
      </xdr:nvSpPr>
      <xdr:spPr>
        <a:xfrm>
          <a:off x="1816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85470</xdr:rowOff>
    </xdr:from>
    <xdr:ext cx="405111" cy="259045"/>
    <xdr:sp macro="" textlink="">
      <xdr:nvSpPr>
        <xdr:cNvPr id="84" name="n_4mainValue【道路】&#10;有形固定資産減価償却率"/>
        <xdr:cNvSpPr txBox="1"/>
      </xdr:nvSpPr>
      <xdr:spPr>
        <a:xfrm>
          <a:off x="927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08" name="直線コネクタ 107"/>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09"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0" name="直線コネクタ 109"/>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1"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2" name="直線コネクタ 111"/>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3"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4" name="フローチャート: 判断 113"/>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5" name="フローチャート: 判断 114"/>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16" name="フローチャート: 判断 115"/>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17" name="フローチャート: 判断 116"/>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18" name="フローチャート: 判断 117"/>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148349</xdr:rowOff>
    </xdr:from>
    <xdr:to>
      <xdr:col>50</xdr:col>
      <xdr:colOff>165100</xdr:colOff>
      <xdr:row>42</xdr:row>
      <xdr:rowOff>78499</xdr:rowOff>
    </xdr:to>
    <xdr:sp macro="" textlink="">
      <xdr:nvSpPr>
        <xdr:cNvPr id="124" name="楕円 123"/>
        <xdr:cNvSpPr/>
      </xdr:nvSpPr>
      <xdr:spPr>
        <a:xfrm>
          <a:off x="9588500" y="71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57976</xdr:rowOff>
    </xdr:from>
    <xdr:to>
      <xdr:col>41</xdr:col>
      <xdr:colOff>101600</xdr:colOff>
      <xdr:row>41</xdr:row>
      <xdr:rowOff>159576</xdr:rowOff>
    </xdr:to>
    <xdr:sp macro="" textlink="">
      <xdr:nvSpPr>
        <xdr:cNvPr id="125" name="楕円 124"/>
        <xdr:cNvSpPr/>
      </xdr:nvSpPr>
      <xdr:spPr>
        <a:xfrm>
          <a:off x="7810500" y="70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58547</xdr:rowOff>
    </xdr:from>
    <xdr:to>
      <xdr:col>36</xdr:col>
      <xdr:colOff>165100</xdr:colOff>
      <xdr:row>41</xdr:row>
      <xdr:rowOff>160147</xdr:rowOff>
    </xdr:to>
    <xdr:sp macro="" textlink="">
      <xdr:nvSpPr>
        <xdr:cNvPr id="126" name="楕円 125"/>
        <xdr:cNvSpPr/>
      </xdr:nvSpPr>
      <xdr:spPr>
        <a:xfrm>
          <a:off x="6921500" y="70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108776</xdr:rowOff>
    </xdr:from>
    <xdr:to>
      <xdr:col>41</xdr:col>
      <xdr:colOff>50800</xdr:colOff>
      <xdr:row>41</xdr:row>
      <xdr:rowOff>109347</xdr:rowOff>
    </xdr:to>
    <xdr:cxnSp macro="">
      <xdr:nvCxnSpPr>
        <xdr:cNvPr id="127" name="直線コネクタ 126"/>
        <xdr:cNvCxnSpPr/>
      </xdr:nvCxnSpPr>
      <xdr:spPr>
        <a:xfrm flipV="1">
          <a:off x="6972300" y="713822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28"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29"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0"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1"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69626</xdr:rowOff>
    </xdr:from>
    <xdr:ext cx="469744" cy="259045"/>
    <xdr:sp macro="" textlink="">
      <xdr:nvSpPr>
        <xdr:cNvPr id="132" name="n_1mainValue【道路】&#10;一人当たり延長"/>
        <xdr:cNvSpPr txBox="1"/>
      </xdr:nvSpPr>
      <xdr:spPr>
        <a:xfrm>
          <a:off x="9391727" y="72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150703</xdr:rowOff>
    </xdr:from>
    <xdr:ext cx="469744" cy="259045"/>
    <xdr:sp macro="" textlink="">
      <xdr:nvSpPr>
        <xdr:cNvPr id="133" name="n_3mainValue【道路】&#10;一人当たり延長"/>
        <xdr:cNvSpPr txBox="1"/>
      </xdr:nvSpPr>
      <xdr:spPr>
        <a:xfrm>
          <a:off x="7626427" y="718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151274</xdr:rowOff>
    </xdr:from>
    <xdr:ext cx="469744" cy="259045"/>
    <xdr:sp macro="" textlink="">
      <xdr:nvSpPr>
        <xdr:cNvPr id="134" name="n_4mainValue【道路】&#10;一人当たり延長"/>
        <xdr:cNvSpPr txBox="1"/>
      </xdr:nvSpPr>
      <xdr:spPr>
        <a:xfrm>
          <a:off x="6737427" y="718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0" name="直線コネクタ 159"/>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1"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62" name="直線コネクタ 161"/>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63"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64" name="直線コネクタ 163"/>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65"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66" name="フローチャート: 判断 165"/>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67" name="フローチャート: 判断 166"/>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68" name="フローチャート: 判断 167"/>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69" name="フローチャート: 判断 168"/>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0" name="フローチャート: 判断 169"/>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76" name="楕円 175"/>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77" name="楕円 176"/>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78" name="楕円 177"/>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22860</xdr:rowOff>
    </xdr:to>
    <xdr:cxnSp macro="">
      <xdr:nvCxnSpPr>
        <xdr:cNvPr id="179" name="直線コネクタ 178"/>
        <xdr:cNvCxnSpPr/>
      </xdr:nvCxnSpPr>
      <xdr:spPr>
        <a:xfrm>
          <a:off x="1130300" y="10458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8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8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8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8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184" name="n_1mainValue【橋りょう・トンネ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185" name="n_3mainValue【橋りょう・トンネ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186" name="n_4mainValue【橋りょう・トンネル】&#10;有形固定資産減価償却率"/>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10" name="直線コネクタ 209"/>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11"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12" name="直線コネクタ 211"/>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13"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14" name="直線コネクタ 213"/>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15"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16" name="フローチャート: 判断 215"/>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17" name="フローチャート: 判断 216"/>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18" name="フローチャート: 判断 217"/>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19" name="フローチャート: 判断 218"/>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20" name="フローチャート: 判断 219"/>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169450</xdr:rowOff>
    </xdr:from>
    <xdr:to>
      <xdr:col>50</xdr:col>
      <xdr:colOff>165100</xdr:colOff>
      <xdr:row>64</xdr:row>
      <xdr:rowOff>99600</xdr:rowOff>
    </xdr:to>
    <xdr:sp macro="" textlink="">
      <xdr:nvSpPr>
        <xdr:cNvPr id="226" name="楕円 225"/>
        <xdr:cNvSpPr/>
      </xdr:nvSpPr>
      <xdr:spPr>
        <a:xfrm>
          <a:off x="9588500" y="109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171128</xdr:rowOff>
    </xdr:from>
    <xdr:to>
      <xdr:col>41</xdr:col>
      <xdr:colOff>101600</xdr:colOff>
      <xdr:row>64</xdr:row>
      <xdr:rowOff>101278</xdr:rowOff>
    </xdr:to>
    <xdr:sp macro="" textlink="">
      <xdr:nvSpPr>
        <xdr:cNvPr id="227" name="楕円 226"/>
        <xdr:cNvSpPr/>
      </xdr:nvSpPr>
      <xdr:spPr>
        <a:xfrm>
          <a:off x="7810500" y="109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171273</xdr:rowOff>
    </xdr:from>
    <xdr:to>
      <xdr:col>36</xdr:col>
      <xdr:colOff>165100</xdr:colOff>
      <xdr:row>64</xdr:row>
      <xdr:rowOff>101423</xdr:rowOff>
    </xdr:to>
    <xdr:sp macro="" textlink="">
      <xdr:nvSpPr>
        <xdr:cNvPr id="228" name="楕円 227"/>
        <xdr:cNvSpPr/>
      </xdr:nvSpPr>
      <xdr:spPr>
        <a:xfrm>
          <a:off x="6921500" y="109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50478</xdr:rowOff>
    </xdr:from>
    <xdr:to>
      <xdr:col>41</xdr:col>
      <xdr:colOff>50800</xdr:colOff>
      <xdr:row>64</xdr:row>
      <xdr:rowOff>50623</xdr:rowOff>
    </xdr:to>
    <xdr:cxnSp macro="">
      <xdr:nvCxnSpPr>
        <xdr:cNvPr id="229" name="直線コネクタ 228"/>
        <xdr:cNvCxnSpPr/>
      </xdr:nvCxnSpPr>
      <xdr:spPr>
        <a:xfrm flipV="1">
          <a:off x="6972300" y="11023278"/>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30"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31"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32"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33"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90727</xdr:rowOff>
    </xdr:from>
    <xdr:ext cx="534377" cy="259045"/>
    <xdr:sp macro="" textlink="">
      <xdr:nvSpPr>
        <xdr:cNvPr id="234" name="n_1mainValue【橋りょう・トンネル】&#10;一人当たり有形固定資産（償却資産）額"/>
        <xdr:cNvSpPr txBox="1"/>
      </xdr:nvSpPr>
      <xdr:spPr>
        <a:xfrm>
          <a:off x="9359411" y="110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92405</xdr:rowOff>
    </xdr:from>
    <xdr:ext cx="534377" cy="259045"/>
    <xdr:sp macro="" textlink="">
      <xdr:nvSpPr>
        <xdr:cNvPr id="235" name="n_3mainValue【橋りょう・トンネル】&#10;一人当たり有形固定資産（償却資産）額"/>
        <xdr:cNvSpPr txBox="1"/>
      </xdr:nvSpPr>
      <xdr:spPr>
        <a:xfrm>
          <a:off x="7594111" y="110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92550</xdr:rowOff>
    </xdr:from>
    <xdr:ext cx="534377" cy="259045"/>
    <xdr:sp macro="" textlink="">
      <xdr:nvSpPr>
        <xdr:cNvPr id="236" name="n_4mainValue【橋りょう・トンネル】&#10;一人当たり有形固定資産（償却資産）額"/>
        <xdr:cNvSpPr txBox="1"/>
      </xdr:nvSpPr>
      <xdr:spPr>
        <a:xfrm>
          <a:off x="6705111" y="1106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9" name="テキスト ボックス 24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9" name="テキスト ボックス 25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61" name="直線コネクタ 260"/>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3" name="直線コネクタ 26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64"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5" name="直線コネクタ 264"/>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66"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67" name="フローチャート: 判断 266"/>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68" name="フローチャート: 判断 267"/>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69" name="フローチャート: 判断 268"/>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70" name="フローチャート: 判断 269"/>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71" name="フローチャート: 判断 270"/>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92075</xdr:rowOff>
    </xdr:from>
    <xdr:to>
      <xdr:col>20</xdr:col>
      <xdr:colOff>38100</xdr:colOff>
      <xdr:row>81</xdr:row>
      <xdr:rowOff>22225</xdr:rowOff>
    </xdr:to>
    <xdr:sp macro="" textlink="">
      <xdr:nvSpPr>
        <xdr:cNvPr id="277" name="楕円 276"/>
        <xdr:cNvSpPr/>
      </xdr:nvSpPr>
      <xdr:spPr>
        <a:xfrm>
          <a:off x="3746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78" name="楕円 277"/>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86</xdr:row>
      <xdr:rowOff>63500</xdr:rowOff>
    </xdr:from>
    <xdr:to>
      <xdr:col>6</xdr:col>
      <xdr:colOff>38100</xdr:colOff>
      <xdr:row>86</xdr:row>
      <xdr:rowOff>165100</xdr:rowOff>
    </xdr:to>
    <xdr:sp macro="" textlink="">
      <xdr:nvSpPr>
        <xdr:cNvPr id="279" name="楕円 278"/>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280" name="直線コネクタ 279"/>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28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282"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283"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28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38752</xdr:rowOff>
    </xdr:from>
    <xdr:ext cx="405111" cy="259045"/>
    <xdr:sp macro="" textlink="">
      <xdr:nvSpPr>
        <xdr:cNvPr id="285" name="n_1mainValue【公営住宅】&#10;有形固定資産減価償却率"/>
        <xdr:cNvSpPr txBox="1"/>
      </xdr:nvSpPr>
      <xdr:spPr>
        <a:xfrm>
          <a:off x="35820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86"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287"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11" name="直線コネクタ 31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3" name="直線コネクタ 31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1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15" name="直線コネクタ 31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16"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17" name="フローチャート: 判断 31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18" name="フローチャート: 判断 31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19" name="フローチャート: 判断 31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20" name="フローチャート: 判断 31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21" name="フローチャート: 判断 32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61976</xdr:rowOff>
    </xdr:from>
    <xdr:to>
      <xdr:col>50</xdr:col>
      <xdr:colOff>165100</xdr:colOff>
      <xdr:row>86</xdr:row>
      <xdr:rowOff>163576</xdr:rowOff>
    </xdr:to>
    <xdr:sp macro="" textlink="">
      <xdr:nvSpPr>
        <xdr:cNvPr id="327" name="楕円 326"/>
        <xdr:cNvSpPr/>
      </xdr:nvSpPr>
      <xdr:spPr>
        <a:xfrm>
          <a:off x="9588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61976</xdr:rowOff>
    </xdr:from>
    <xdr:to>
      <xdr:col>41</xdr:col>
      <xdr:colOff>101600</xdr:colOff>
      <xdr:row>86</xdr:row>
      <xdr:rowOff>163576</xdr:rowOff>
    </xdr:to>
    <xdr:sp macro="" textlink="">
      <xdr:nvSpPr>
        <xdr:cNvPr id="328" name="楕円 327"/>
        <xdr:cNvSpPr/>
      </xdr:nvSpPr>
      <xdr:spPr>
        <a:xfrm>
          <a:off x="7810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61976</xdr:rowOff>
    </xdr:from>
    <xdr:to>
      <xdr:col>36</xdr:col>
      <xdr:colOff>165100</xdr:colOff>
      <xdr:row>86</xdr:row>
      <xdr:rowOff>163576</xdr:rowOff>
    </xdr:to>
    <xdr:sp macro="" textlink="">
      <xdr:nvSpPr>
        <xdr:cNvPr id="329" name="楕円 328"/>
        <xdr:cNvSpPr/>
      </xdr:nvSpPr>
      <xdr:spPr>
        <a:xfrm>
          <a:off x="6921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112776</xdr:rowOff>
    </xdr:from>
    <xdr:to>
      <xdr:col>41</xdr:col>
      <xdr:colOff>50800</xdr:colOff>
      <xdr:row>86</xdr:row>
      <xdr:rowOff>112776</xdr:rowOff>
    </xdr:to>
    <xdr:cxnSp macro="">
      <xdr:nvCxnSpPr>
        <xdr:cNvPr id="330" name="直線コネクタ 329"/>
        <xdr:cNvCxnSpPr/>
      </xdr:nvCxnSpPr>
      <xdr:spPr>
        <a:xfrm>
          <a:off x="6972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31"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32"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33"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34"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154703</xdr:rowOff>
    </xdr:from>
    <xdr:ext cx="469744" cy="259045"/>
    <xdr:sp macro="" textlink="">
      <xdr:nvSpPr>
        <xdr:cNvPr id="335" name="n_1mainValue【公営住宅】&#10;一人当たり面積"/>
        <xdr:cNvSpPr txBox="1"/>
      </xdr:nvSpPr>
      <xdr:spPr>
        <a:xfrm>
          <a:off x="93917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154703</xdr:rowOff>
    </xdr:from>
    <xdr:ext cx="469744" cy="259045"/>
    <xdr:sp macro="" textlink="">
      <xdr:nvSpPr>
        <xdr:cNvPr id="336" name="n_3mainValue【公営住宅】&#10;一人当たり面積"/>
        <xdr:cNvSpPr txBox="1"/>
      </xdr:nvSpPr>
      <xdr:spPr>
        <a:xfrm>
          <a:off x="7626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154703</xdr:rowOff>
    </xdr:from>
    <xdr:ext cx="469744" cy="259045"/>
    <xdr:sp macro="" textlink="">
      <xdr:nvSpPr>
        <xdr:cNvPr id="337" name="n_4mainValue【公営住宅】&#10;一人当たり面積"/>
        <xdr:cNvSpPr txBox="1"/>
      </xdr:nvSpPr>
      <xdr:spPr>
        <a:xfrm>
          <a:off x="6737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4" name="テキスト ボックス 36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6" name="テキスト ボックス 36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6" name="テキスト ボックス 37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79" name="直線コネクタ 378"/>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80"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81" name="直線コネクタ 380"/>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8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83" name="直線コネクタ 38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384"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85" name="フローチャート: 判断 384"/>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86" name="フローチャート: 判断 385"/>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87" name="フローチャート: 判断 386"/>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88" name="フローチャート: 判断 387"/>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389" name="フローチャート: 判断 388"/>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395" name="楕円 394"/>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92347</xdr:rowOff>
    </xdr:from>
    <xdr:to>
      <xdr:col>72</xdr:col>
      <xdr:colOff>38100</xdr:colOff>
      <xdr:row>38</xdr:row>
      <xdr:rowOff>22497</xdr:rowOff>
    </xdr:to>
    <xdr:sp macro="" textlink="">
      <xdr:nvSpPr>
        <xdr:cNvPr id="396" name="楕円 395"/>
        <xdr:cNvSpPr/>
      </xdr:nvSpPr>
      <xdr:spPr>
        <a:xfrm>
          <a:off x="13652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90715</xdr:rowOff>
    </xdr:from>
    <xdr:to>
      <xdr:col>67</xdr:col>
      <xdr:colOff>101600</xdr:colOff>
      <xdr:row>39</xdr:row>
      <xdr:rowOff>20865</xdr:rowOff>
    </xdr:to>
    <xdr:sp macro="" textlink="">
      <xdr:nvSpPr>
        <xdr:cNvPr id="397" name="楕円 396"/>
        <xdr:cNvSpPr/>
      </xdr:nvSpPr>
      <xdr:spPr>
        <a:xfrm>
          <a:off x="12763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143147</xdr:rowOff>
    </xdr:from>
    <xdr:to>
      <xdr:col>71</xdr:col>
      <xdr:colOff>177800</xdr:colOff>
      <xdr:row>38</xdr:row>
      <xdr:rowOff>141515</xdr:rowOff>
    </xdr:to>
    <xdr:cxnSp macro="">
      <xdr:nvCxnSpPr>
        <xdr:cNvPr id="398" name="直線コネクタ 397"/>
        <xdr:cNvCxnSpPr/>
      </xdr:nvCxnSpPr>
      <xdr:spPr>
        <a:xfrm flipV="1">
          <a:off x="12814300" y="6486797"/>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99"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00"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01"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02"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403" name="n_1mainValue【認定こども園・幼稚園・保育所】&#10;有形固定資産減価償却率"/>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39024</xdr:rowOff>
    </xdr:from>
    <xdr:ext cx="405111" cy="259045"/>
    <xdr:sp macro="" textlink="">
      <xdr:nvSpPr>
        <xdr:cNvPr id="404" name="n_3mainValue【認定こども園・幼稚園・保育所】&#10;有形固定資産減価償却率"/>
        <xdr:cNvSpPr txBox="1"/>
      </xdr:nvSpPr>
      <xdr:spPr>
        <a:xfrm>
          <a:off x="13500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11992</xdr:rowOff>
    </xdr:from>
    <xdr:ext cx="405111" cy="259045"/>
    <xdr:sp macro="" textlink="">
      <xdr:nvSpPr>
        <xdr:cNvPr id="405" name="n_4mainValue【認定こども園・幼稚園・保育所】&#10;有形固定資産減価償却率"/>
        <xdr:cNvSpPr txBox="1"/>
      </xdr:nvSpPr>
      <xdr:spPr>
        <a:xfrm>
          <a:off x="12611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6" name="直線コネクタ 4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7" name="テキスト ボックス 4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8" name="直線コネクタ 4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9" name="テキスト ボックス 4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0" name="直線コネクタ 4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1" name="テキスト ボックス 4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2" name="直線コネクタ 4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3" name="テキスト ボックス 4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5" name="テキスト ボックス 4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27" name="直線コネクタ 426"/>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2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9" name="直線コネクタ 42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30"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31" name="直線コネクタ 430"/>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32"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33" name="フローチャート: 判断 43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4" name="フローチャート: 判断 43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35" name="フローチャート: 判断 434"/>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36" name="フローチャート: 判断 43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37" name="フローチャート: 判断 436"/>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130556</xdr:rowOff>
    </xdr:from>
    <xdr:to>
      <xdr:col>112</xdr:col>
      <xdr:colOff>38100</xdr:colOff>
      <xdr:row>37</xdr:row>
      <xdr:rowOff>60706</xdr:rowOff>
    </xdr:to>
    <xdr:sp macro="" textlink="">
      <xdr:nvSpPr>
        <xdr:cNvPr id="443" name="楕円 442"/>
        <xdr:cNvSpPr/>
      </xdr:nvSpPr>
      <xdr:spPr>
        <a:xfrm>
          <a:off x="21272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444" name="楕円 443"/>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18542</xdr:rowOff>
    </xdr:from>
    <xdr:to>
      <xdr:col>98</xdr:col>
      <xdr:colOff>38100</xdr:colOff>
      <xdr:row>37</xdr:row>
      <xdr:rowOff>120142</xdr:rowOff>
    </xdr:to>
    <xdr:sp macro="" textlink="">
      <xdr:nvSpPr>
        <xdr:cNvPr id="445" name="楕円 444"/>
        <xdr:cNvSpPr/>
      </xdr:nvSpPr>
      <xdr:spPr>
        <a:xfrm>
          <a:off x="18605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19050</xdr:rowOff>
    </xdr:from>
    <xdr:to>
      <xdr:col>102</xdr:col>
      <xdr:colOff>114300</xdr:colOff>
      <xdr:row>37</xdr:row>
      <xdr:rowOff>69342</xdr:rowOff>
    </xdr:to>
    <xdr:cxnSp macro="">
      <xdr:nvCxnSpPr>
        <xdr:cNvPr id="446" name="直線コネクタ 445"/>
        <xdr:cNvCxnSpPr/>
      </xdr:nvCxnSpPr>
      <xdr:spPr>
        <a:xfrm flipV="1">
          <a:off x="18656300" y="6362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47"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48"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49"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450" name="n_4aveValue【認定こども園・幼稚園・保育所】&#10;一人当たり面積"/>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77233</xdr:rowOff>
    </xdr:from>
    <xdr:ext cx="469744" cy="259045"/>
    <xdr:sp macro="" textlink="">
      <xdr:nvSpPr>
        <xdr:cNvPr id="451" name="n_1mainValue【認定こども園・幼稚園・保育所】&#10;一人当たり面積"/>
        <xdr:cNvSpPr txBox="1"/>
      </xdr:nvSpPr>
      <xdr:spPr>
        <a:xfrm>
          <a:off x="210757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452" name="n_3mainValue【認定こども園・幼稚園・保育所】&#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136669</xdr:rowOff>
    </xdr:from>
    <xdr:ext cx="469744" cy="259045"/>
    <xdr:sp macro="" textlink="">
      <xdr:nvSpPr>
        <xdr:cNvPr id="453" name="n_4mainValue【認定こども園・幼稚園・保育所】&#10;一人当たり面積"/>
        <xdr:cNvSpPr txBox="1"/>
      </xdr:nvSpPr>
      <xdr:spPr>
        <a:xfrm>
          <a:off x="18421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4" name="テキスト ボックス 46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5" name="直線コネクタ 4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66" name="テキスト ボックス 46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7" name="直線コネクタ 4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8" name="テキスト ボックス 4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9" name="直線コネクタ 4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0" name="テキスト ボックス 4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1" name="直線コネクタ 4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2" name="テキスト ボックス 4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4" name="テキスト ボックス 4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76" name="直線コネクタ 475"/>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77"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78" name="直線コネクタ 477"/>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79"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80" name="直線コネクタ 479"/>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81"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82" name="フローチャート: 判断 481"/>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83" name="フローチャート: 判断 482"/>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84" name="フローチャート: 判断 483"/>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85" name="フローチャート: 判断 484"/>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86" name="フローチャート: 判断 485"/>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33782</xdr:rowOff>
    </xdr:from>
    <xdr:to>
      <xdr:col>81</xdr:col>
      <xdr:colOff>101600</xdr:colOff>
      <xdr:row>58</xdr:row>
      <xdr:rowOff>135382</xdr:rowOff>
    </xdr:to>
    <xdr:sp macro="" textlink="">
      <xdr:nvSpPr>
        <xdr:cNvPr id="492" name="楕円 491"/>
        <xdr:cNvSpPr/>
      </xdr:nvSpPr>
      <xdr:spPr>
        <a:xfrm>
          <a:off x="15430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493" name="楕円 492"/>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20066</xdr:rowOff>
    </xdr:from>
    <xdr:to>
      <xdr:col>67</xdr:col>
      <xdr:colOff>101600</xdr:colOff>
      <xdr:row>62</xdr:row>
      <xdr:rowOff>121666</xdr:rowOff>
    </xdr:to>
    <xdr:sp macro="" textlink="">
      <xdr:nvSpPr>
        <xdr:cNvPr id="494" name="楕円 493"/>
        <xdr:cNvSpPr/>
      </xdr:nvSpPr>
      <xdr:spPr>
        <a:xfrm>
          <a:off x="12763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45720</xdr:rowOff>
    </xdr:from>
    <xdr:to>
      <xdr:col>71</xdr:col>
      <xdr:colOff>177800</xdr:colOff>
      <xdr:row>62</xdr:row>
      <xdr:rowOff>70866</xdr:rowOff>
    </xdr:to>
    <xdr:cxnSp macro="">
      <xdr:nvCxnSpPr>
        <xdr:cNvPr id="495" name="直線コネクタ 494"/>
        <xdr:cNvCxnSpPr/>
      </xdr:nvCxnSpPr>
      <xdr:spPr>
        <a:xfrm flipV="1">
          <a:off x="12814300" y="106756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96"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497"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498"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499"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151909</xdr:rowOff>
    </xdr:from>
    <xdr:ext cx="405111" cy="259045"/>
    <xdr:sp macro="" textlink="">
      <xdr:nvSpPr>
        <xdr:cNvPr id="500" name="n_1mainValue【学校施設】&#10;有形固定資産減価償却率"/>
        <xdr:cNvSpPr txBox="1"/>
      </xdr:nvSpPr>
      <xdr:spPr>
        <a:xfrm>
          <a:off x="15266044" y="975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01" name="n_3main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112793</xdr:rowOff>
    </xdr:from>
    <xdr:ext cx="405111" cy="259045"/>
    <xdr:sp macro="" textlink="">
      <xdr:nvSpPr>
        <xdr:cNvPr id="502" name="n_4mainValue【学校施設】&#10;有形固定資産減価償却率"/>
        <xdr:cNvSpPr txBox="1"/>
      </xdr:nvSpPr>
      <xdr:spPr>
        <a:xfrm>
          <a:off x="12611744" y="107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8" name="テキスト ボックス 5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0" name="テキスト ボックス 5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2" name="テキスト ボックス 5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4" name="テキスト ボックス 5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26" name="直線コネクタ 525"/>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27"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28" name="直線コネクタ 527"/>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29"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30" name="直線コネクタ 529"/>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31"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32" name="フローチャート: 判断 531"/>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33" name="フローチャート: 判断 532"/>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34" name="フローチャート: 判断 533"/>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35" name="フローチャート: 判断 534"/>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36" name="フローチャート: 判断 535"/>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8065</xdr:rowOff>
    </xdr:from>
    <xdr:to>
      <xdr:col>112</xdr:col>
      <xdr:colOff>38100</xdr:colOff>
      <xdr:row>63</xdr:row>
      <xdr:rowOff>109665</xdr:rowOff>
    </xdr:to>
    <xdr:sp macro="" textlink="">
      <xdr:nvSpPr>
        <xdr:cNvPr id="542" name="楕円 541"/>
        <xdr:cNvSpPr/>
      </xdr:nvSpPr>
      <xdr:spPr>
        <a:xfrm>
          <a:off x="21272500" y="108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28448</xdr:rowOff>
    </xdr:from>
    <xdr:to>
      <xdr:col>102</xdr:col>
      <xdr:colOff>165100</xdr:colOff>
      <xdr:row>63</xdr:row>
      <xdr:rowOff>130048</xdr:rowOff>
    </xdr:to>
    <xdr:sp macro="" textlink="">
      <xdr:nvSpPr>
        <xdr:cNvPr id="543" name="楕円 542"/>
        <xdr:cNvSpPr/>
      </xdr:nvSpPr>
      <xdr:spPr>
        <a:xfrm>
          <a:off x="19494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55118</xdr:rowOff>
    </xdr:from>
    <xdr:to>
      <xdr:col>98</xdr:col>
      <xdr:colOff>38100</xdr:colOff>
      <xdr:row>63</xdr:row>
      <xdr:rowOff>156718</xdr:rowOff>
    </xdr:to>
    <xdr:sp macro="" textlink="">
      <xdr:nvSpPr>
        <xdr:cNvPr id="544" name="楕円 543"/>
        <xdr:cNvSpPr/>
      </xdr:nvSpPr>
      <xdr:spPr>
        <a:xfrm>
          <a:off x="186055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79248</xdr:rowOff>
    </xdr:from>
    <xdr:to>
      <xdr:col>102</xdr:col>
      <xdr:colOff>114300</xdr:colOff>
      <xdr:row>63</xdr:row>
      <xdr:rowOff>105918</xdr:rowOff>
    </xdr:to>
    <xdr:cxnSp macro="">
      <xdr:nvCxnSpPr>
        <xdr:cNvPr id="545" name="直線コネクタ 544"/>
        <xdr:cNvCxnSpPr/>
      </xdr:nvCxnSpPr>
      <xdr:spPr>
        <a:xfrm flipV="1">
          <a:off x="18656300" y="1088059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4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4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4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4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100792</xdr:rowOff>
    </xdr:from>
    <xdr:ext cx="469744" cy="259045"/>
    <xdr:sp macro="" textlink="">
      <xdr:nvSpPr>
        <xdr:cNvPr id="550" name="n_1mainValue【学校施設】&#10;一人当たり面積"/>
        <xdr:cNvSpPr txBox="1"/>
      </xdr:nvSpPr>
      <xdr:spPr>
        <a:xfrm>
          <a:off x="21075727" y="109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121175</xdr:rowOff>
    </xdr:from>
    <xdr:ext cx="469744" cy="259045"/>
    <xdr:sp macro="" textlink="">
      <xdr:nvSpPr>
        <xdr:cNvPr id="551" name="n_3mainValue【学校施設】&#10;一人当たり面積"/>
        <xdr:cNvSpPr txBox="1"/>
      </xdr:nvSpPr>
      <xdr:spPr>
        <a:xfrm>
          <a:off x="193104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147845</xdr:rowOff>
    </xdr:from>
    <xdr:ext cx="469744" cy="259045"/>
    <xdr:sp macro="" textlink="">
      <xdr:nvSpPr>
        <xdr:cNvPr id="552" name="n_4mainValue【学校施設】&#10;一人当たり面積"/>
        <xdr:cNvSpPr txBox="1"/>
      </xdr:nvSpPr>
      <xdr:spPr>
        <a:xfrm>
          <a:off x="18421427"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正方形/長方形 57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過去に普通建設事業費の抑制を行っていたため、有形固定資産減価償却率が類似団体内平均値を上回っている施設が多数見受けられる。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年度の道路については、有形固定資産減価償却率が類似団体内平均値と比較して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8.2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ポイント高い</a:t>
          </a:r>
          <a:r>
            <a:rPr kumimoji="1" lang="en-US" altLang="ja-JP" sz="1100">
              <a:solidFill>
                <a:srgbClr val="000000"/>
              </a:solidFill>
              <a:latin typeface="ＭＳ Ｐゴシック" panose="020B0600070205080204" pitchFamily="50" charset="-128"/>
              <a:ea typeface="ＭＳ Ｐゴシック" panose="020B0600070205080204" pitchFamily="50" charset="-128"/>
            </a:rPr>
            <a:t>69.5</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％となっているが、路面性状調査に基づき計画的な改修に努めている。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年に第</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保育所を除却し、道明寺こども園（</a:t>
          </a:r>
          <a:r>
            <a:rPr kumimoji="1" lang="en-US" altLang="ja-JP" sz="1100">
              <a:solidFill>
                <a:srgbClr val="000000"/>
              </a:solidFill>
              <a:latin typeface="ＭＳ Ｐゴシック" panose="020B0600070205080204" pitchFamily="50" charset="-128"/>
              <a:ea typeface="ＭＳ Ｐゴシック" panose="020B0600070205080204" pitchFamily="50" charset="-128"/>
            </a:rPr>
            <a:t>Ⅱ</a:t>
          </a:r>
          <a:r>
            <a:rPr kumimoji="1" lang="ja-JP" altLang="en-US" sz="1100">
              <a:solidFill>
                <a:srgbClr val="000000"/>
              </a:solidFill>
              <a:latin typeface="ＭＳ Ｐゴシック" panose="020B0600070205080204" pitchFamily="50" charset="-128"/>
              <a:ea typeface="ＭＳ Ｐゴシック" panose="020B0600070205080204" pitchFamily="50" charset="-128"/>
            </a:rPr>
            <a:t>期分）を増築したが、多くの幼稚園・保育所で老朽化が進んでいるため、有形固定資産減価償却率が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63.2</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％と類似団体内平均値より高い数値となっている。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橋りょう・トンネルについては、有形固定資産減価償却率が類似団体内平均値と比較して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4.8</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ポイント高い</a:t>
          </a:r>
          <a:r>
            <a:rPr kumimoji="1" lang="en-US" altLang="ja-JP" sz="1100">
              <a:solidFill>
                <a:srgbClr val="000000"/>
              </a:solidFill>
              <a:latin typeface="ＭＳ Ｐゴシック" panose="020B0600070205080204" pitchFamily="50" charset="-128"/>
              <a:ea typeface="ＭＳ Ｐゴシック" panose="020B0600070205080204" pitchFamily="50" charset="-128"/>
            </a:rPr>
            <a:t>61.8</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％となっているが、橋梁長寿命化計画に基づき計画的な改修に努めている。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学校施設については、藤井寺中学校の建替え工事を行ったことにより、有形固定資産減価償却率が類似団体内平均値と比較して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5.5</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ポイント低い</a:t>
          </a:r>
          <a:r>
            <a:rPr kumimoji="1" lang="en-US" altLang="ja-JP" sz="1100">
              <a:solidFill>
                <a:srgbClr val="000000"/>
              </a:solidFill>
              <a:latin typeface="ＭＳ Ｐゴシック" panose="020B0600070205080204" pitchFamily="50" charset="-128"/>
              <a:ea typeface="ＭＳ Ｐゴシック" panose="020B0600070205080204" pitchFamily="50" charset="-128"/>
            </a:rPr>
            <a:t>58.7</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公営住宅については、公営住宅の耐震化事業を行ったことにより、有形固定資産減価償却率が類似団体内平均値と比較して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12.1</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ポイント低い</a:t>
          </a:r>
          <a:r>
            <a:rPr kumimoji="1" lang="en-US" altLang="ja-JP" sz="1100">
              <a:solidFill>
                <a:srgbClr val="000000"/>
              </a:solidFill>
              <a:latin typeface="ＭＳ Ｐゴシック" panose="020B0600070205080204" pitchFamily="50" charset="-128"/>
              <a:ea typeface="ＭＳ Ｐゴシック" panose="020B0600070205080204" pitchFamily="50" charset="-128"/>
            </a:rPr>
            <a:t>47.5</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年度決算においては、固定資産台帳の整備が遅れたことで、ストック情報の登録ができなかった。また、令和元年度決算に係る固定資産台帳については、令和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年度及び令和元年度の当該団体値等は表示されていない。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149497</xdr:rowOff>
    </xdr:from>
    <xdr:to>
      <xdr:col>20</xdr:col>
      <xdr:colOff>38100</xdr:colOff>
      <xdr:row>40</xdr:row>
      <xdr:rowOff>79647</xdr:rowOff>
    </xdr:to>
    <xdr:sp macro="" textlink="">
      <xdr:nvSpPr>
        <xdr:cNvPr id="74" name="楕円 73"/>
        <xdr:cNvSpPr/>
      </xdr:nvSpPr>
      <xdr:spPr>
        <a:xfrm>
          <a:off x="3746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95613</xdr:rowOff>
    </xdr:from>
    <xdr:to>
      <xdr:col>10</xdr:col>
      <xdr:colOff>165100</xdr:colOff>
      <xdr:row>40</xdr:row>
      <xdr:rowOff>25763</xdr:rowOff>
    </xdr:to>
    <xdr:sp macro="" textlink="">
      <xdr:nvSpPr>
        <xdr:cNvPr id="75" name="楕円 74"/>
        <xdr:cNvSpPr/>
      </xdr:nvSpPr>
      <xdr:spPr>
        <a:xfrm>
          <a:off x="1968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62956</xdr:rowOff>
    </xdr:from>
    <xdr:to>
      <xdr:col>6</xdr:col>
      <xdr:colOff>38100</xdr:colOff>
      <xdr:row>39</xdr:row>
      <xdr:rowOff>164556</xdr:rowOff>
    </xdr:to>
    <xdr:sp macro="" textlink="">
      <xdr:nvSpPr>
        <xdr:cNvPr id="76" name="楕円 75"/>
        <xdr:cNvSpPr/>
      </xdr:nvSpPr>
      <xdr:spPr>
        <a:xfrm>
          <a:off x="1079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113756</xdr:rowOff>
    </xdr:from>
    <xdr:to>
      <xdr:col>10</xdr:col>
      <xdr:colOff>114300</xdr:colOff>
      <xdr:row>39</xdr:row>
      <xdr:rowOff>146413</xdr:rowOff>
    </xdr:to>
    <xdr:cxnSp macro="">
      <xdr:nvCxnSpPr>
        <xdr:cNvPr id="77" name="直線コネクタ 76"/>
        <xdr:cNvCxnSpPr/>
      </xdr:nvCxnSpPr>
      <xdr:spPr>
        <a:xfrm>
          <a:off x="1130300" y="680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8"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79"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0"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1"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70774</xdr:rowOff>
    </xdr:from>
    <xdr:ext cx="405111" cy="259045"/>
    <xdr:sp macro="" textlink="">
      <xdr:nvSpPr>
        <xdr:cNvPr id="82" name="n_1mainValue【図書館】&#10;有形固定資産減価償却率"/>
        <xdr:cNvSpPr txBox="1"/>
      </xdr:nvSpPr>
      <xdr:spPr>
        <a:xfrm>
          <a:off x="35820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16890</xdr:rowOff>
    </xdr:from>
    <xdr:ext cx="405111" cy="259045"/>
    <xdr:sp macro="" textlink="">
      <xdr:nvSpPr>
        <xdr:cNvPr id="83" name="n_3mainValue【図書館】&#10;有形固定資産減価償却率"/>
        <xdr:cNvSpPr txBox="1"/>
      </xdr:nvSpPr>
      <xdr:spPr>
        <a:xfrm>
          <a:off x="1816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155683</xdr:rowOff>
    </xdr:from>
    <xdr:ext cx="405111" cy="259045"/>
    <xdr:sp macro="" textlink="">
      <xdr:nvSpPr>
        <xdr:cNvPr id="84" name="n_4mainValue【図書館】&#10;有形固定資産減価償却率"/>
        <xdr:cNvSpPr txBox="1"/>
      </xdr:nvSpPr>
      <xdr:spPr>
        <a:xfrm>
          <a:off x="927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5" name="直線コネクタ 9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6" name="テキスト ボックス 9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9" name="直線コネクタ 9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0" name="テキスト ボックス 9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4" name="直線コネクタ 103"/>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5"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6" name="直線コネクタ 105"/>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07"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08" name="直線コネクタ 107"/>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09"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0" name="フローチャート: 判断 109"/>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1" name="フローチャート: 判断 110"/>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2" name="フローチャート: 判断 111"/>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3" name="フローチャート: 判断 112"/>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4" name="フローチャート: 判断 113"/>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0" name="楕円 119"/>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楕円 120"/>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2" name="楕円 121"/>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39</xdr:row>
      <xdr:rowOff>167640</xdr:rowOff>
    </xdr:to>
    <xdr:cxnSp macro="">
      <xdr:nvCxnSpPr>
        <xdr:cNvPr id="123" name="直線コネクタ 122"/>
        <xdr:cNvCxnSpPr/>
      </xdr:nvCxnSpPr>
      <xdr:spPr>
        <a:xfrm>
          <a:off x="6972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24"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25"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26"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27"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28"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29" name="n_3main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30" name="n_4main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55" name="直線コネクタ 154"/>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56"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57" name="直線コネクタ 156"/>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58"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59" name="直線コネクタ 158"/>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0"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1" name="フローチャート: 判断 160"/>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62" name="フローチャート: 判断 161"/>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63" name="フローチャート: 判断 162"/>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64" name="フローチャート: 判断 163"/>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65" name="フローチャート: 判断 164"/>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76835</xdr:rowOff>
    </xdr:from>
    <xdr:to>
      <xdr:col>20</xdr:col>
      <xdr:colOff>38100</xdr:colOff>
      <xdr:row>62</xdr:row>
      <xdr:rowOff>6985</xdr:rowOff>
    </xdr:to>
    <xdr:sp macro="" textlink="">
      <xdr:nvSpPr>
        <xdr:cNvPr id="171" name="楕円 170"/>
        <xdr:cNvSpPr/>
      </xdr:nvSpPr>
      <xdr:spPr>
        <a:xfrm>
          <a:off x="3746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2" name="楕円 171"/>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xdr:rowOff>
    </xdr:from>
    <xdr:to>
      <xdr:col>6</xdr:col>
      <xdr:colOff>38100</xdr:colOff>
      <xdr:row>58</xdr:row>
      <xdr:rowOff>106045</xdr:rowOff>
    </xdr:to>
    <xdr:sp macro="" textlink="">
      <xdr:nvSpPr>
        <xdr:cNvPr id="173" name="楕円 172"/>
        <xdr:cNvSpPr/>
      </xdr:nvSpPr>
      <xdr:spPr>
        <a:xfrm>
          <a:off x="1079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55245</xdr:rowOff>
    </xdr:from>
    <xdr:to>
      <xdr:col>10</xdr:col>
      <xdr:colOff>114300</xdr:colOff>
      <xdr:row>58</xdr:row>
      <xdr:rowOff>99060</xdr:rowOff>
    </xdr:to>
    <xdr:cxnSp macro="">
      <xdr:nvCxnSpPr>
        <xdr:cNvPr id="174" name="直線コネクタ 173"/>
        <xdr:cNvCxnSpPr/>
      </xdr:nvCxnSpPr>
      <xdr:spPr>
        <a:xfrm>
          <a:off x="1130300" y="99993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7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77"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78" name="n_4aveValue【体育館・プール】&#10;有形固定資産減価償却率"/>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169562</xdr:rowOff>
    </xdr:from>
    <xdr:ext cx="405111" cy="259045"/>
    <xdr:sp macro="" textlink="">
      <xdr:nvSpPr>
        <xdr:cNvPr id="179" name="n_1mainValue【体育館・プール】&#10;有形固定資産減価償却率"/>
        <xdr:cNvSpPr txBox="1"/>
      </xdr:nvSpPr>
      <xdr:spPr>
        <a:xfrm>
          <a:off x="35820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0" name="n_3mainValue【体育館・プール】&#10;有形固定資産減価償却率"/>
        <xdr:cNvSpPr txBox="1"/>
      </xdr:nvSpPr>
      <xdr:spPr>
        <a:xfrm>
          <a:off x="1816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122572</xdr:rowOff>
    </xdr:from>
    <xdr:ext cx="405111" cy="259045"/>
    <xdr:sp macro="" textlink="">
      <xdr:nvSpPr>
        <xdr:cNvPr id="181" name="n_4mainValue【体育館・プール】&#10;有形固定資産減価償却率"/>
        <xdr:cNvSpPr txBox="1"/>
      </xdr:nvSpPr>
      <xdr:spPr>
        <a:xfrm>
          <a:off x="927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07" name="直線コネクタ 206"/>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08"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09" name="直線コネクタ 208"/>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10"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11" name="直線コネクタ 210"/>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12"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13" name="フローチャート: 判断 212"/>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14" name="フローチャート: 判断 213"/>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15" name="フローチャート: 判断 214"/>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16" name="フローチャート: 判断 215"/>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17" name="フローチャート: 判断 216"/>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66766</xdr:rowOff>
    </xdr:from>
    <xdr:to>
      <xdr:col>50</xdr:col>
      <xdr:colOff>165100</xdr:colOff>
      <xdr:row>63</xdr:row>
      <xdr:rowOff>168366</xdr:rowOff>
    </xdr:to>
    <xdr:sp macro="" textlink="">
      <xdr:nvSpPr>
        <xdr:cNvPr id="223" name="楕円 222"/>
        <xdr:cNvSpPr/>
      </xdr:nvSpPr>
      <xdr:spPr>
        <a:xfrm>
          <a:off x="9588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65133</xdr:rowOff>
    </xdr:from>
    <xdr:to>
      <xdr:col>41</xdr:col>
      <xdr:colOff>101600</xdr:colOff>
      <xdr:row>63</xdr:row>
      <xdr:rowOff>166733</xdr:rowOff>
    </xdr:to>
    <xdr:sp macro="" textlink="">
      <xdr:nvSpPr>
        <xdr:cNvPr id="224" name="楕円 223"/>
        <xdr:cNvSpPr/>
      </xdr:nvSpPr>
      <xdr:spPr>
        <a:xfrm>
          <a:off x="7810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65133</xdr:rowOff>
    </xdr:from>
    <xdr:to>
      <xdr:col>36</xdr:col>
      <xdr:colOff>165100</xdr:colOff>
      <xdr:row>63</xdr:row>
      <xdr:rowOff>166733</xdr:rowOff>
    </xdr:to>
    <xdr:sp macro="" textlink="">
      <xdr:nvSpPr>
        <xdr:cNvPr id="225" name="楕円 224"/>
        <xdr:cNvSpPr/>
      </xdr:nvSpPr>
      <xdr:spPr>
        <a:xfrm>
          <a:off x="6921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115933</xdr:rowOff>
    </xdr:from>
    <xdr:to>
      <xdr:col>41</xdr:col>
      <xdr:colOff>50800</xdr:colOff>
      <xdr:row>63</xdr:row>
      <xdr:rowOff>115933</xdr:rowOff>
    </xdr:to>
    <xdr:cxnSp macro="">
      <xdr:nvCxnSpPr>
        <xdr:cNvPr id="226" name="直線コネクタ 225"/>
        <xdr:cNvCxnSpPr/>
      </xdr:nvCxnSpPr>
      <xdr:spPr>
        <a:xfrm>
          <a:off x="6972300" y="1091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27"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28"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29"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30"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159493</xdr:rowOff>
    </xdr:from>
    <xdr:ext cx="469744" cy="259045"/>
    <xdr:sp macro="" textlink="">
      <xdr:nvSpPr>
        <xdr:cNvPr id="231" name="n_1mainValue【体育館・プール】&#10;一人当たり面積"/>
        <xdr:cNvSpPr txBox="1"/>
      </xdr:nvSpPr>
      <xdr:spPr>
        <a:xfrm>
          <a:off x="93917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157860</xdr:rowOff>
    </xdr:from>
    <xdr:ext cx="469744" cy="259045"/>
    <xdr:sp macro="" textlink="">
      <xdr:nvSpPr>
        <xdr:cNvPr id="232" name="n_3mainValue【体育館・プール】&#10;一人当たり面積"/>
        <xdr:cNvSpPr txBox="1"/>
      </xdr:nvSpPr>
      <xdr:spPr>
        <a:xfrm>
          <a:off x="7626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157860</xdr:rowOff>
    </xdr:from>
    <xdr:ext cx="469744" cy="259045"/>
    <xdr:sp macro="" textlink="">
      <xdr:nvSpPr>
        <xdr:cNvPr id="233" name="n_4mainValue【体育館・プール】&#10;一人当たり面積"/>
        <xdr:cNvSpPr txBox="1"/>
      </xdr:nvSpPr>
      <xdr:spPr>
        <a:xfrm>
          <a:off x="6737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5" name="直線コネクタ 24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6" name="テキスト ボックス 24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7" name="直線コネクタ 24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8" name="テキスト ボックス 24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9" name="直線コネクタ 24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0" name="テキスト ボックス 24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1" name="直線コネクタ 25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2" name="テキスト ボックス 25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56" name="直線コネクタ 255"/>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57"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58" name="直線コネクタ 25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59"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60" name="直線コネクタ 259"/>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61"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62" name="フローチャート: 判断 261"/>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63" name="フローチャート: 判断 262"/>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64" name="フローチャート: 判断 263"/>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65" name="フローチャート: 判断 264"/>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66" name="フローチャート: 判断 265"/>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83313</xdr:rowOff>
    </xdr:from>
    <xdr:to>
      <xdr:col>20</xdr:col>
      <xdr:colOff>38100</xdr:colOff>
      <xdr:row>84</xdr:row>
      <xdr:rowOff>13463</xdr:rowOff>
    </xdr:to>
    <xdr:sp macro="" textlink="">
      <xdr:nvSpPr>
        <xdr:cNvPr id="272" name="楕円 271"/>
        <xdr:cNvSpPr/>
      </xdr:nvSpPr>
      <xdr:spPr>
        <a:xfrm>
          <a:off x="3746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3302</xdr:rowOff>
    </xdr:from>
    <xdr:to>
      <xdr:col>10</xdr:col>
      <xdr:colOff>165100</xdr:colOff>
      <xdr:row>83</xdr:row>
      <xdr:rowOff>104902</xdr:rowOff>
    </xdr:to>
    <xdr:sp macro="" textlink="">
      <xdr:nvSpPr>
        <xdr:cNvPr id="273" name="楕円 272"/>
        <xdr:cNvSpPr/>
      </xdr:nvSpPr>
      <xdr:spPr>
        <a:xfrm>
          <a:off x="1968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129032</xdr:rowOff>
    </xdr:from>
    <xdr:to>
      <xdr:col>6</xdr:col>
      <xdr:colOff>38100</xdr:colOff>
      <xdr:row>83</xdr:row>
      <xdr:rowOff>59182</xdr:rowOff>
    </xdr:to>
    <xdr:sp macro="" textlink="">
      <xdr:nvSpPr>
        <xdr:cNvPr id="274" name="楕円 273"/>
        <xdr:cNvSpPr/>
      </xdr:nvSpPr>
      <xdr:spPr>
        <a:xfrm>
          <a:off x="1079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xdr:rowOff>
    </xdr:from>
    <xdr:to>
      <xdr:col>10</xdr:col>
      <xdr:colOff>114300</xdr:colOff>
      <xdr:row>83</xdr:row>
      <xdr:rowOff>54102</xdr:rowOff>
    </xdr:to>
    <xdr:cxnSp macro="">
      <xdr:nvCxnSpPr>
        <xdr:cNvPr id="275" name="直線コネクタ 274"/>
        <xdr:cNvCxnSpPr/>
      </xdr:nvCxnSpPr>
      <xdr:spPr>
        <a:xfrm>
          <a:off x="1130300" y="142387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76"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77"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78"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7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4590</xdr:rowOff>
    </xdr:from>
    <xdr:ext cx="405111" cy="259045"/>
    <xdr:sp macro="" textlink="">
      <xdr:nvSpPr>
        <xdr:cNvPr id="280" name="n_1mainValue【福祉施設】&#10;有形固定資産減価償却率"/>
        <xdr:cNvSpPr txBox="1"/>
      </xdr:nvSpPr>
      <xdr:spPr>
        <a:xfrm>
          <a:off x="35820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96029</xdr:rowOff>
    </xdr:from>
    <xdr:ext cx="405111" cy="259045"/>
    <xdr:sp macro="" textlink="">
      <xdr:nvSpPr>
        <xdr:cNvPr id="281" name="n_3mainValue【福祉施設】&#10;有形固定資産減価償却率"/>
        <xdr:cNvSpPr txBox="1"/>
      </xdr:nvSpPr>
      <xdr:spPr>
        <a:xfrm>
          <a:off x="1816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50309</xdr:rowOff>
    </xdr:from>
    <xdr:ext cx="405111" cy="259045"/>
    <xdr:sp macro="" textlink="">
      <xdr:nvSpPr>
        <xdr:cNvPr id="282" name="n_4mainValue【福祉施設】&#10;有形固定資産減価償却率"/>
        <xdr:cNvSpPr txBox="1"/>
      </xdr:nvSpPr>
      <xdr:spPr>
        <a:xfrm>
          <a:off x="9277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3" name="直線コネクタ 29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4" name="テキスト ボックス 29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7" name="直線コネクタ 29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8" name="テキスト ボックス 29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02" name="直線コネクタ 30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0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4" name="直線コネクタ 30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0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06" name="直線コネクタ 30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7"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8" name="フローチャート: 判断 30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09" name="フローチャート: 判断 30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10" name="フローチャート: 判断 30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1" name="フローチャート: 判断 31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12" name="フローチャート: 判断 31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18" name="楕円 317"/>
        <xdr:cNvSpPr/>
      </xdr:nvSpPr>
      <xdr:spPr>
        <a:xfrm>
          <a:off x="958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19" name="楕円 318"/>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20" name="楕円 319"/>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83820</xdr:rowOff>
    </xdr:to>
    <xdr:cxnSp macro="">
      <xdr:nvCxnSpPr>
        <xdr:cNvPr id="321" name="直線コネクタ 320"/>
        <xdr:cNvCxnSpPr/>
      </xdr:nvCxnSpPr>
      <xdr:spPr>
        <a:xfrm>
          <a:off x="6972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22"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23"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4"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25"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26" name="n_1mainValue【福祉施設】&#10;一人当たり面積"/>
        <xdr:cNvSpPr txBox="1"/>
      </xdr:nvSpPr>
      <xdr:spPr>
        <a:xfrm>
          <a:off x="9391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27" name="n_3mainValue【福祉施設】&#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28" name="n_4mainValue【福祉施設】&#10;一人当たり面積"/>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9" name="テキスト ボックス 33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1" name="テキスト ボックス 34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1" name="テキスト ボックス 35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54" name="直線コネクタ 353"/>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55"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56" name="直線コネクタ 355"/>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57"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58" name="直線コネクタ 357"/>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59"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60" name="フローチャート: 判断 359"/>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61" name="フローチャート: 判断 360"/>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62" name="フローチャート: 判断 361"/>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63" name="フローチャート: 判断 362"/>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64" name="フローチャート: 判断 363"/>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xdr:nvSpPr>
        <xdr:cNvPr id="370" name="楕円 369"/>
        <xdr:cNvSpPr/>
      </xdr:nvSpPr>
      <xdr:spPr>
        <a:xfrm>
          <a:off x="3746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71" name="楕円 370"/>
        <xdr:cNvSpPr/>
      </xdr:nvSpPr>
      <xdr:spPr>
        <a:xfrm>
          <a:off x="196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118473</xdr:rowOff>
    </xdr:from>
    <xdr:to>
      <xdr:col>6</xdr:col>
      <xdr:colOff>38100</xdr:colOff>
      <xdr:row>105</xdr:row>
      <xdr:rowOff>48623</xdr:rowOff>
    </xdr:to>
    <xdr:sp macro="" textlink="">
      <xdr:nvSpPr>
        <xdr:cNvPr id="372" name="楕円 371"/>
        <xdr:cNvSpPr/>
      </xdr:nvSpPr>
      <xdr:spPr>
        <a:xfrm>
          <a:off x="1079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169273</xdr:rowOff>
    </xdr:from>
    <xdr:to>
      <xdr:col>10</xdr:col>
      <xdr:colOff>114300</xdr:colOff>
      <xdr:row>105</xdr:row>
      <xdr:rowOff>30480</xdr:rowOff>
    </xdr:to>
    <xdr:cxnSp macro="">
      <xdr:nvCxnSpPr>
        <xdr:cNvPr id="373" name="直線コネクタ 372"/>
        <xdr:cNvCxnSpPr/>
      </xdr:nvCxnSpPr>
      <xdr:spPr>
        <a:xfrm>
          <a:off x="1130300" y="1800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374"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75"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376"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77"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79846</xdr:rowOff>
    </xdr:from>
    <xdr:ext cx="405111" cy="259045"/>
    <xdr:sp macro="" textlink="">
      <xdr:nvSpPr>
        <xdr:cNvPr id="378" name="n_1mainValue【市民会館】&#10;有形固定資産減価償却率"/>
        <xdr:cNvSpPr txBox="1"/>
      </xdr:nvSpPr>
      <xdr:spPr>
        <a:xfrm>
          <a:off x="35820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379" name="n_3mainValue【市民会館】&#10;有形固定資産減価償却率"/>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39750</xdr:rowOff>
    </xdr:from>
    <xdr:ext cx="405111" cy="259045"/>
    <xdr:sp macro="" textlink="">
      <xdr:nvSpPr>
        <xdr:cNvPr id="380" name="n_4mainValue【市民会館】&#10;有形固定資産減価償却率"/>
        <xdr:cNvSpPr txBox="1"/>
      </xdr:nvSpPr>
      <xdr:spPr>
        <a:xfrm>
          <a:off x="927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1" name="直線コネクタ 39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2" name="テキスト ボックス 39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3" name="直線コネクタ 39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4" name="テキスト ボックス 39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5" name="直線コネクタ 39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6" name="テキスト ボックス 39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7" name="直線コネクタ 39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8" name="テキスト ボックス 39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9" name="直線コネクタ 39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0" name="テキスト ボックス 39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1" name="直線コネクタ 40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2" name="テキスト ボックス 40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3" name="直線コネクタ 4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4" name="テキスト ボックス 4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06" name="直線コネクタ 405"/>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07"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08" name="直線コネクタ 407"/>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09"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10" name="直線コネクタ 409"/>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11"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12" name="フローチャート: 判断 411"/>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13" name="フローチャート: 判断 412"/>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14" name="フローチャート: 判断 413"/>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15" name="フローチャート: 判断 414"/>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16" name="フローチャート: 判断 415"/>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7" name="テキスト ボックス 4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151130</xdr:rowOff>
    </xdr:from>
    <xdr:to>
      <xdr:col>50</xdr:col>
      <xdr:colOff>165100</xdr:colOff>
      <xdr:row>104</xdr:row>
      <xdr:rowOff>81280</xdr:rowOff>
    </xdr:to>
    <xdr:sp macro="" textlink="">
      <xdr:nvSpPr>
        <xdr:cNvPr id="422" name="楕円 421"/>
        <xdr:cNvSpPr/>
      </xdr:nvSpPr>
      <xdr:spPr>
        <a:xfrm>
          <a:off x="9588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xdr:nvSpPr>
        <xdr:cNvPr id="423" name="楕円 422"/>
        <xdr:cNvSpPr/>
      </xdr:nvSpPr>
      <xdr:spPr>
        <a:xfrm>
          <a:off x="7810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35198</xdr:rowOff>
    </xdr:from>
    <xdr:to>
      <xdr:col>36</xdr:col>
      <xdr:colOff>165100</xdr:colOff>
      <xdr:row>104</xdr:row>
      <xdr:rowOff>136798</xdr:rowOff>
    </xdr:to>
    <xdr:sp macro="" textlink="">
      <xdr:nvSpPr>
        <xdr:cNvPr id="424" name="楕円 423"/>
        <xdr:cNvSpPr/>
      </xdr:nvSpPr>
      <xdr:spPr>
        <a:xfrm>
          <a:off x="6921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82731</xdr:rowOff>
    </xdr:from>
    <xdr:to>
      <xdr:col>41</xdr:col>
      <xdr:colOff>50800</xdr:colOff>
      <xdr:row>104</xdr:row>
      <xdr:rowOff>85998</xdr:rowOff>
    </xdr:to>
    <xdr:cxnSp macro="">
      <xdr:nvCxnSpPr>
        <xdr:cNvPr id="425" name="直線コネクタ 424"/>
        <xdr:cNvCxnSpPr/>
      </xdr:nvCxnSpPr>
      <xdr:spPr>
        <a:xfrm flipV="1">
          <a:off x="6972300" y="179135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26"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27"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28"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29" name="n_4aveValue【市民会館】&#10;一人当たり面積"/>
        <xdr:cNvSpPr txBox="1"/>
      </xdr:nvSpPr>
      <xdr:spPr>
        <a:xfrm>
          <a:off x="6737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97807</xdr:rowOff>
    </xdr:from>
    <xdr:ext cx="469744" cy="259045"/>
    <xdr:sp macro="" textlink="">
      <xdr:nvSpPr>
        <xdr:cNvPr id="430" name="n_1mainValue【市民会館】&#10;一人当たり面積"/>
        <xdr:cNvSpPr txBox="1"/>
      </xdr:nvSpPr>
      <xdr:spPr>
        <a:xfrm>
          <a:off x="9391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150058</xdr:rowOff>
    </xdr:from>
    <xdr:ext cx="469744" cy="259045"/>
    <xdr:sp macro="" textlink="">
      <xdr:nvSpPr>
        <xdr:cNvPr id="431" name="n_3mainValue【市民会館】&#10;一人当たり面積"/>
        <xdr:cNvSpPr txBox="1"/>
      </xdr:nvSpPr>
      <xdr:spPr>
        <a:xfrm>
          <a:off x="7626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153325</xdr:rowOff>
    </xdr:from>
    <xdr:ext cx="469744" cy="259045"/>
    <xdr:sp macro="" textlink="">
      <xdr:nvSpPr>
        <xdr:cNvPr id="432" name="n_4mainValue【市民会館】&#10;一人当たり面積"/>
        <xdr:cNvSpPr txBox="1"/>
      </xdr:nvSpPr>
      <xdr:spPr>
        <a:xfrm>
          <a:off x="6737427" y="176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3" name="正方形/長方形 4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4" name="正方形/長方形 4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5" name="正方形/長方形 4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6" name="正方形/長方形 4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7" name="正方形/長方形 4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8" name="正方形/長方形 4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9" name="正方形/長方形 4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0" name="正方形/長方形 4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1" name="テキスト ボックス 4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2" name="直線コネクタ 4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3" name="テキスト ボックス 44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4" name="直線コネクタ 4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5" name="テキスト ボックス 44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6" name="直線コネクタ 4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7" name="テキスト ボックス 4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8" name="直線コネクタ 4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9" name="テキスト ボックス 4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0" name="直線コネクタ 4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1" name="テキスト ボックス 4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2" name="直線コネクタ 4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3" name="テキスト ボックス 4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4" name="直線コネクタ 4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5" name="テキスト ボックス 45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6" name="直線コネクタ 4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58" name="直線コネクタ 457"/>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5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60" name="直線コネクタ 45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61"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62" name="直線コネクタ 461"/>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63"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64" name="フローチャート: 判断 463"/>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65" name="フローチャート: 判断 464"/>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66" name="フローチャート: 判断 465"/>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67" name="フローチャート: 判断 466"/>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68" name="フローチャート: 判断 467"/>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9" name="テキスト ボックス 4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0" name="テキスト ボックス 4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1" name="テキスト ボックス 4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2" name="テキスト ボックス 4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3" name="テキスト ボックス 4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40096</xdr:rowOff>
    </xdr:from>
    <xdr:to>
      <xdr:col>81</xdr:col>
      <xdr:colOff>101600</xdr:colOff>
      <xdr:row>39</xdr:row>
      <xdr:rowOff>141696</xdr:rowOff>
    </xdr:to>
    <xdr:sp macro="" textlink="">
      <xdr:nvSpPr>
        <xdr:cNvPr id="474" name="楕円 473"/>
        <xdr:cNvSpPr/>
      </xdr:nvSpPr>
      <xdr:spPr>
        <a:xfrm>
          <a:off x="15430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90715</xdr:rowOff>
    </xdr:from>
    <xdr:to>
      <xdr:col>67</xdr:col>
      <xdr:colOff>101600</xdr:colOff>
      <xdr:row>41</xdr:row>
      <xdr:rowOff>20865</xdr:rowOff>
    </xdr:to>
    <xdr:sp macro="" textlink="">
      <xdr:nvSpPr>
        <xdr:cNvPr id="475" name="楕円 474"/>
        <xdr:cNvSpPr/>
      </xdr:nvSpPr>
      <xdr:spPr>
        <a:xfrm>
          <a:off x="12763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156590</xdr:rowOff>
    </xdr:from>
    <xdr:ext cx="405111" cy="259045"/>
    <xdr:sp macro="" textlink="">
      <xdr:nvSpPr>
        <xdr:cNvPr id="476"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477"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478"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479"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132823</xdr:rowOff>
    </xdr:from>
    <xdr:ext cx="405111" cy="259045"/>
    <xdr:sp macro="" textlink="">
      <xdr:nvSpPr>
        <xdr:cNvPr id="480" name="n_1mainValue【一般廃棄物処理施設】&#10;有形固定資産減価償却率"/>
        <xdr:cNvSpPr txBox="1"/>
      </xdr:nvSpPr>
      <xdr:spPr>
        <a:xfrm>
          <a:off x="15266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11992</xdr:rowOff>
    </xdr:from>
    <xdr:ext cx="405111" cy="259045"/>
    <xdr:sp macro="" textlink="">
      <xdr:nvSpPr>
        <xdr:cNvPr id="481" name="n_4mainValue【一般廃棄物処理施設】&#10;有形固定資産減価償却率"/>
        <xdr:cNvSpPr txBox="1"/>
      </xdr:nvSpPr>
      <xdr:spPr>
        <a:xfrm>
          <a:off x="12611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2" name="直線コネクタ 4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3" name="テキスト ボックス 49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4" name="直線コネクタ 4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5" name="テキスト ボックス 49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6" name="直線コネクタ 4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7" name="テキスト ボックス 4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8" name="直線コネクタ 4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9" name="テキスト ボックス 49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0" name="直線コネクタ 4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1" name="テキスト ボックス 50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3" name="テキスト ボックス 5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05" name="直線コネクタ 504"/>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0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7" name="直線コネクタ 50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08"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09" name="直線コネクタ 508"/>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10"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11" name="フローチャート: 判断 510"/>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12" name="フローチャート: 判断 511"/>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13" name="フローチャート: 判断 512"/>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14" name="フローチャート: 判断 513"/>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15" name="フローチャート: 判断 514"/>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6" name="テキスト ボックス 5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7" name="テキスト ボックス 5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8" name="テキスト ボックス 5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9" name="テキスト ボックス 5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0" name="テキスト ボックス 5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157256</xdr:rowOff>
    </xdr:from>
    <xdr:to>
      <xdr:col>112</xdr:col>
      <xdr:colOff>38100</xdr:colOff>
      <xdr:row>41</xdr:row>
      <xdr:rowOff>87406</xdr:rowOff>
    </xdr:to>
    <xdr:sp macro="" textlink="">
      <xdr:nvSpPr>
        <xdr:cNvPr id="521" name="楕円 520"/>
        <xdr:cNvSpPr/>
      </xdr:nvSpPr>
      <xdr:spPr>
        <a:xfrm>
          <a:off x="21272500" y="70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58089</xdr:rowOff>
    </xdr:from>
    <xdr:to>
      <xdr:col>98</xdr:col>
      <xdr:colOff>38100</xdr:colOff>
      <xdr:row>38</xdr:row>
      <xdr:rowOff>159689</xdr:rowOff>
    </xdr:to>
    <xdr:sp macro="" textlink="">
      <xdr:nvSpPr>
        <xdr:cNvPr id="522" name="楕円 521"/>
        <xdr:cNvSpPr/>
      </xdr:nvSpPr>
      <xdr:spPr>
        <a:xfrm>
          <a:off x="18605500" y="65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95292</xdr:rowOff>
    </xdr:from>
    <xdr:ext cx="534377" cy="259045"/>
    <xdr:sp macro="" textlink="">
      <xdr:nvSpPr>
        <xdr:cNvPr id="523"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24"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25"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140583</xdr:rowOff>
    </xdr:from>
    <xdr:ext cx="534377" cy="259045"/>
    <xdr:sp macro="" textlink="">
      <xdr:nvSpPr>
        <xdr:cNvPr id="526" name="n_4aveValue【一般廃棄物処理施設】&#10;一人当たり有形固定資産（償却資産）額"/>
        <xdr:cNvSpPr txBox="1"/>
      </xdr:nvSpPr>
      <xdr:spPr>
        <a:xfrm>
          <a:off x="18389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78533</xdr:rowOff>
    </xdr:from>
    <xdr:ext cx="534377" cy="259045"/>
    <xdr:sp macro="" textlink="">
      <xdr:nvSpPr>
        <xdr:cNvPr id="527" name="n_1mainValue【一般廃棄物処理施設】&#10;一人当たり有形固定資産（償却資産）額"/>
        <xdr:cNvSpPr txBox="1"/>
      </xdr:nvSpPr>
      <xdr:spPr>
        <a:xfrm>
          <a:off x="21043411" y="71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4767</xdr:rowOff>
    </xdr:from>
    <xdr:ext cx="534377" cy="259045"/>
    <xdr:sp macro="" textlink="">
      <xdr:nvSpPr>
        <xdr:cNvPr id="528" name="n_4mainValue【一般廃棄物処理施設】&#10;一人当たり有形固定資産（償却資産）額"/>
        <xdr:cNvSpPr txBox="1"/>
      </xdr:nvSpPr>
      <xdr:spPr>
        <a:xfrm>
          <a:off x="18389111" y="63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9" name="テキスト ボックス 53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40" name="直線コネクタ 5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41" name="テキスト ボックス 54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2" name="直線コネクタ 5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3" name="テキスト ボックス 5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4" name="直線コネクタ 5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5" name="テキスト ボックス 5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6" name="直線コネクタ 5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7" name="テキスト ボックス 5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8" name="直線コネクタ 5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9" name="テキスト ボックス 5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0" name="直線コネクタ 5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51" name="テキスト ボックス 55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54" name="直線コネクタ 553"/>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55"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56" name="直線コネクタ 555"/>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57"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58" name="直線コネクタ 557"/>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559"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60" name="フローチャート: 判断 559"/>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61" name="フローチャート: 判断 560"/>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62" name="フローチャート: 判断 56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63" name="フローチャート: 判断 562"/>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64" name="フローチャート: 判断 563"/>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5" name="テキスト ボックス 5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70" name="楕円 569"/>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148409</xdr:rowOff>
    </xdr:from>
    <xdr:to>
      <xdr:col>72</xdr:col>
      <xdr:colOff>38100</xdr:colOff>
      <xdr:row>61</xdr:row>
      <xdr:rowOff>78559</xdr:rowOff>
    </xdr:to>
    <xdr:sp macro="" textlink="">
      <xdr:nvSpPr>
        <xdr:cNvPr id="571" name="楕円 570"/>
        <xdr:cNvSpPr/>
      </xdr:nvSpPr>
      <xdr:spPr>
        <a:xfrm>
          <a:off x="1365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115751</xdr:rowOff>
    </xdr:from>
    <xdr:to>
      <xdr:col>67</xdr:col>
      <xdr:colOff>101600</xdr:colOff>
      <xdr:row>61</xdr:row>
      <xdr:rowOff>45901</xdr:rowOff>
    </xdr:to>
    <xdr:sp macro="" textlink="">
      <xdr:nvSpPr>
        <xdr:cNvPr id="572" name="楕円 571"/>
        <xdr:cNvSpPr/>
      </xdr:nvSpPr>
      <xdr:spPr>
        <a:xfrm>
          <a:off x="1276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61</xdr:row>
      <xdr:rowOff>27759</xdr:rowOff>
    </xdr:to>
    <xdr:cxnSp macro="">
      <xdr:nvCxnSpPr>
        <xdr:cNvPr id="573" name="直線コネクタ 572"/>
        <xdr:cNvCxnSpPr/>
      </xdr:nvCxnSpPr>
      <xdr:spPr>
        <a:xfrm>
          <a:off x="12814300" y="10453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7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7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7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7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78" name="n_1mainValue【保健センター・保健所】&#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579" name="n_3mainValue【保健センター・保健所】&#10;有形固定資産減価償却率"/>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580" name="n_4mainValue【保健センター・保健所】&#10;有形固定資産減価償却率"/>
        <xdr:cNvSpPr txBox="1"/>
      </xdr:nvSpPr>
      <xdr:spPr>
        <a:xfrm>
          <a:off x="12611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9" name="テキスト ボックス 5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0" name="直線コネクタ 5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91" name="直線コネクタ 59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92" name="テキスト ボックス 59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5" name="直線コネクタ 59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6" name="テキスト ボックス 59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00" name="直線コネクタ 599"/>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01"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02" name="直線コネクタ 601"/>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0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04" name="直線コネクタ 60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05"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06" name="フローチャート: 判断 605"/>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07" name="フローチャート: 判断 606"/>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08" name="フローチャート: 判断 607"/>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09" name="フローチャート: 判断 608"/>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10" name="フローチャート: 判断 609"/>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16" name="楕円 615"/>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xdr:rowOff>
    </xdr:from>
    <xdr:to>
      <xdr:col>102</xdr:col>
      <xdr:colOff>165100</xdr:colOff>
      <xdr:row>62</xdr:row>
      <xdr:rowOff>113665</xdr:rowOff>
    </xdr:to>
    <xdr:sp macro="" textlink="">
      <xdr:nvSpPr>
        <xdr:cNvPr id="617" name="楕円 616"/>
        <xdr:cNvSpPr/>
      </xdr:nvSpPr>
      <xdr:spPr>
        <a:xfrm>
          <a:off x="19494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12065</xdr:rowOff>
    </xdr:from>
    <xdr:to>
      <xdr:col>98</xdr:col>
      <xdr:colOff>38100</xdr:colOff>
      <xdr:row>62</xdr:row>
      <xdr:rowOff>113665</xdr:rowOff>
    </xdr:to>
    <xdr:sp macro="" textlink="">
      <xdr:nvSpPr>
        <xdr:cNvPr id="618" name="楕円 617"/>
        <xdr:cNvSpPr/>
      </xdr:nvSpPr>
      <xdr:spPr>
        <a:xfrm>
          <a:off x="18605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62865</xdr:rowOff>
    </xdr:from>
    <xdr:to>
      <xdr:col>102</xdr:col>
      <xdr:colOff>114300</xdr:colOff>
      <xdr:row>62</xdr:row>
      <xdr:rowOff>62865</xdr:rowOff>
    </xdr:to>
    <xdr:cxnSp macro="">
      <xdr:nvCxnSpPr>
        <xdr:cNvPr id="619" name="直線コネクタ 618"/>
        <xdr:cNvCxnSpPr/>
      </xdr:nvCxnSpPr>
      <xdr:spPr>
        <a:xfrm>
          <a:off x="18656300" y="1069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20"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21"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22"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23"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624" name="n_1mainValue【保健センター・保健所】&#10;一人当たり面積"/>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104792</xdr:rowOff>
    </xdr:from>
    <xdr:ext cx="469744" cy="259045"/>
    <xdr:sp macro="" textlink="">
      <xdr:nvSpPr>
        <xdr:cNvPr id="625" name="n_3mainValue【保健センター・保健所】&#10;一人当たり面積"/>
        <xdr:cNvSpPr txBox="1"/>
      </xdr:nvSpPr>
      <xdr:spPr>
        <a:xfrm>
          <a:off x="19310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104792</xdr:rowOff>
    </xdr:from>
    <xdr:ext cx="469744" cy="259045"/>
    <xdr:sp macro="" textlink="">
      <xdr:nvSpPr>
        <xdr:cNvPr id="626" name="n_4mainValue【保健センター・保健所】&#10;一人当たり面積"/>
        <xdr:cNvSpPr txBox="1"/>
      </xdr:nvSpPr>
      <xdr:spPr>
        <a:xfrm>
          <a:off x="18421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52" name="直線コネクタ 65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5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54" name="直線コネクタ 65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6" name="直線コネクタ 65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57"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58" name="フローチャート: 判断 65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59" name="フローチャート: 判断 65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60" name="フローチャート: 判断 65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61" name="フローチャート: 判断 66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2" name="フローチャート: 判断 66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166914</xdr:rowOff>
    </xdr:from>
    <xdr:to>
      <xdr:col>81</xdr:col>
      <xdr:colOff>101600</xdr:colOff>
      <xdr:row>82</xdr:row>
      <xdr:rowOff>97064</xdr:rowOff>
    </xdr:to>
    <xdr:sp macro="" textlink="">
      <xdr:nvSpPr>
        <xdr:cNvPr id="668" name="楕円 667"/>
        <xdr:cNvSpPr/>
      </xdr:nvSpPr>
      <xdr:spPr>
        <a:xfrm>
          <a:off x="15430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72208</xdr:rowOff>
    </xdr:from>
    <xdr:to>
      <xdr:col>72</xdr:col>
      <xdr:colOff>38100</xdr:colOff>
      <xdr:row>82</xdr:row>
      <xdr:rowOff>2358</xdr:rowOff>
    </xdr:to>
    <xdr:sp macro="" textlink="">
      <xdr:nvSpPr>
        <xdr:cNvPr id="669" name="楕円 668"/>
        <xdr:cNvSpPr/>
      </xdr:nvSpPr>
      <xdr:spPr>
        <a:xfrm>
          <a:off x="13652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160038</xdr:rowOff>
    </xdr:from>
    <xdr:ext cx="405111" cy="259045"/>
    <xdr:sp macro="" textlink="">
      <xdr:nvSpPr>
        <xdr:cNvPr id="670"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671"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72"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7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113591</xdr:rowOff>
    </xdr:from>
    <xdr:ext cx="405111" cy="259045"/>
    <xdr:sp macro="" textlink="">
      <xdr:nvSpPr>
        <xdr:cNvPr id="674" name="n_1main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18885</xdr:rowOff>
    </xdr:from>
    <xdr:ext cx="405111" cy="259045"/>
    <xdr:sp macro="" textlink="">
      <xdr:nvSpPr>
        <xdr:cNvPr id="675" name="n_3mainValue【消防施設】&#10;有形固定資産減価償却率"/>
        <xdr:cNvSpPr txBox="1"/>
      </xdr:nvSpPr>
      <xdr:spPr>
        <a:xfrm>
          <a:off x="13500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97" name="直線コネクタ 69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9" name="直線コネクタ 6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0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01" name="直線コネクタ 70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02"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03" name="フローチャート: 判断 70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04" name="フローチャート: 判断 70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05" name="フローチャート: 判断 70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06" name="フローチャート: 判断 70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07" name="フローチャート: 判断 706"/>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13" name="楕円 712"/>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4" name="楕円 713"/>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139464</xdr:rowOff>
    </xdr:from>
    <xdr:ext cx="469744" cy="259045"/>
    <xdr:sp macro="" textlink="">
      <xdr:nvSpPr>
        <xdr:cNvPr id="715"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16"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17"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18"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719" name="n_1main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20" name="n_3main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3" name="テキスト ボックス 7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3" name="テキスト ボックス 7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46" name="直線コネクタ 74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4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48" name="直線コネクタ 74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4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50" name="直線コネクタ 74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51"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52" name="フローチャート: 判断 75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53" name="フローチャート: 判断 75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54" name="フローチャート: 判断 75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55" name="フローチャート: 判断 75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56" name="フローチャート: 判断 755"/>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170724</xdr:rowOff>
    </xdr:from>
    <xdr:to>
      <xdr:col>81</xdr:col>
      <xdr:colOff>101600</xdr:colOff>
      <xdr:row>104</xdr:row>
      <xdr:rowOff>100874</xdr:rowOff>
    </xdr:to>
    <xdr:sp macro="" textlink="">
      <xdr:nvSpPr>
        <xdr:cNvPr id="762" name="楕円 761"/>
        <xdr:cNvSpPr/>
      </xdr:nvSpPr>
      <xdr:spPr>
        <a:xfrm>
          <a:off x="15430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146231</xdr:rowOff>
    </xdr:from>
    <xdr:to>
      <xdr:col>72</xdr:col>
      <xdr:colOff>38100</xdr:colOff>
      <xdr:row>104</xdr:row>
      <xdr:rowOff>76381</xdr:rowOff>
    </xdr:to>
    <xdr:sp macro="" textlink="">
      <xdr:nvSpPr>
        <xdr:cNvPr id="763" name="楕円 762"/>
        <xdr:cNvSpPr/>
      </xdr:nvSpPr>
      <xdr:spPr>
        <a:xfrm>
          <a:off x="13652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111942</xdr:rowOff>
    </xdr:from>
    <xdr:to>
      <xdr:col>67</xdr:col>
      <xdr:colOff>101600</xdr:colOff>
      <xdr:row>104</xdr:row>
      <xdr:rowOff>42092</xdr:rowOff>
    </xdr:to>
    <xdr:sp macro="" textlink="">
      <xdr:nvSpPr>
        <xdr:cNvPr id="764" name="楕円 763"/>
        <xdr:cNvSpPr/>
      </xdr:nvSpPr>
      <xdr:spPr>
        <a:xfrm>
          <a:off x="12763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162742</xdr:rowOff>
    </xdr:from>
    <xdr:to>
      <xdr:col>71</xdr:col>
      <xdr:colOff>177800</xdr:colOff>
      <xdr:row>104</xdr:row>
      <xdr:rowOff>25581</xdr:rowOff>
    </xdr:to>
    <xdr:cxnSp macro="">
      <xdr:nvCxnSpPr>
        <xdr:cNvPr id="765" name="直線コネクタ 764"/>
        <xdr:cNvCxnSpPr/>
      </xdr:nvCxnSpPr>
      <xdr:spPr>
        <a:xfrm>
          <a:off x="12814300" y="1782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66"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67"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68"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769" name="n_4ave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117401</xdr:rowOff>
    </xdr:from>
    <xdr:ext cx="405111" cy="259045"/>
    <xdr:sp macro="" textlink="">
      <xdr:nvSpPr>
        <xdr:cNvPr id="770" name="n_1main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92908</xdr:rowOff>
    </xdr:from>
    <xdr:ext cx="405111" cy="259045"/>
    <xdr:sp macro="" textlink="">
      <xdr:nvSpPr>
        <xdr:cNvPr id="771" name="n_3mainValue【庁舎】&#10;有形固定資産減価償却率"/>
        <xdr:cNvSpPr txBox="1"/>
      </xdr:nvSpPr>
      <xdr:spPr>
        <a:xfrm>
          <a:off x="13500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58619</xdr:rowOff>
    </xdr:from>
    <xdr:ext cx="405111" cy="259045"/>
    <xdr:sp macro="" textlink="">
      <xdr:nvSpPr>
        <xdr:cNvPr id="772" name="n_4mainValue【庁舎】&#10;有形固定資産減価償却率"/>
        <xdr:cNvSpPr txBox="1"/>
      </xdr:nvSpPr>
      <xdr:spPr>
        <a:xfrm>
          <a:off x="12611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3" name="直線コネクタ 7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4" name="テキスト ボックス 7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5" name="直線コネクタ 7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6" name="テキスト ボックス 7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7" name="直線コネクタ 7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8" name="テキスト ボックス 7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9" name="直線コネクタ 7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0" name="テキスト ボックス 7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1" name="直線コネクタ 7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2" name="テキスト ボックス 7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3" name="直線コネクタ 7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4" name="テキスト ボックス 7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98" name="直線コネクタ 797"/>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9"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00" name="直線コネクタ 799"/>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01"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02" name="直線コネクタ 801"/>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03"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04" name="フローチャート: 判断 803"/>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05" name="フローチャート: 判断 804"/>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06" name="フローチャート: 判断 805"/>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07" name="フローチャート: 判断 806"/>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08" name="フローチャート: 判断 807"/>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133169</xdr:rowOff>
    </xdr:from>
    <xdr:to>
      <xdr:col>112</xdr:col>
      <xdr:colOff>38100</xdr:colOff>
      <xdr:row>105</xdr:row>
      <xdr:rowOff>63319</xdr:rowOff>
    </xdr:to>
    <xdr:sp macro="" textlink="">
      <xdr:nvSpPr>
        <xdr:cNvPr id="814" name="楕円 813"/>
        <xdr:cNvSpPr/>
      </xdr:nvSpPr>
      <xdr:spPr>
        <a:xfrm>
          <a:off x="2127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5806</xdr:rowOff>
    </xdr:from>
    <xdr:to>
      <xdr:col>102</xdr:col>
      <xdr:colOff>165100</xdr:colOff>
      <xdr:row>104</xdr:row>
      <xdr:rowOff>107406</xdr:rowOff>
    </xdr:to>
    <xdr:sp macro="" textlink="">
      <xdr:nvSpPr>
        <xdr:cNvPr id="815" name="楕円 814"/>
        <xdr:cNvSpPr/>
      </xdr:nvSpPr>
      <xdr:spPr>
        <a:xfrm>
          <a:off x="19494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12337</xdr:rowOff>
    </xdr:from>
    <xdr:to>
      <xdr:col>98</xdr:col>
      <xdr:colOff>38100</xdr:colOff>
      <xdr:row>104</xdr:row>
      <xdr:rowOff>113937</xdr:rowOff>
    </xdr:to>
    <xdr:sp macro="" textlink="">
      <xdr:nvSpPr>
        <xdr:cNvPr id="816" name="楕円 815"/>
        <xdr:cNvSpPr/>
      </xdr:nvSpPr>
      <xdr:spPr>
        <a:xfrm>
          <a:off x="18605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56606</xdr:rowOff>
    </xdr:from>
    <xdr:to>
      <xdr:col>102</xdr:col>
      <xdr:colOff>114300</xdr:colOff>
      <xdr:row>104</xdr:row>
      <xdr:rowOff>63137</xdr:rowOff>
    </xdr:to>
    <xdr:cxnSp macro="">
      <xdr:nvCxnSpPr>
        <xdr:cNvPr id="817" name="直線コネクタ 816"/>
        <xdr:cNvCxnSpPr/>
      </xdr:nvCxnSpPr>
      <xdr:spPr>
        <a:xfrm flipV="1">
          <a:off x="18656300" y="178874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18"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19"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20"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21"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79846</xdr:rowOff>
    </xdr:from>
    <xdr:ext cx="469744" cy="259045"/>
    <xdr:sp macro="" textlink="">
      <xdr:nvSpPr>
        <xdr:cNvPr id="822" name="n_1mainValue【庁舎】&#10;一人当たり面積"/>
        <xdr:cNvSpPr txBox="1"/>
      </xdr:nvSpPr>
      <xdr:spPr>
        <a:xfrm>
          <a:off x="210757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123933</xdr:rowOff>
    </xdr:from>
    <xdr:ext cx="469744" cy="259045"/>
    <xdr:sp macro="" textlink="">
      <xdr:nvSpPr>
        <xdr:cNvPr id="823" name="n_3mainValue【庁舎】&#10;一人当たり面積"/>
        <xdr:cNvSpPr txBox="1"/>
      </xdr:nvSpPr>
      <xdr:spPr>
        <a:xfrm>
          <a:off x="19310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130464</xdr:rowOff>
    </xdr:from>
    <xdr:ext cx="469744" cy="259045"/>
    <xdr:sp macro="" textlink="">
      <xdr:nvSpPr>
        <xdr:cNvPr id="824" name="n_4mainValue【庁舎】&#10;一人当たり面積"/>
        <xdr:cNvSpPr txBox="1"/>
      </xdr:nvSpPr>
      <xdr:spPr>
        <a:xfrm>
          <a:off x="184214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5" name="正方形/長方形 8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6" name="正方形/長方形 8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7" name="テキスト ボックス 8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過去に普通建設事業費の抑制を行っていたため、有形固定資産減価償却率が類似団体内平均値を上回っている施設が多数見受けられる。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等総合管理計画に基づいた計画的な改修に努めており、今後も、公共施設再編計画による各施設のあり方について検討しつつ、緊急的な部分改修による費用の増加に注意を払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年度の体育館・プールの有形固定資産減価償却率は類似団体内平均値より高い値となっているが、公共施設保全計画に基づき計画的な改修に努めている。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市民会館及び庁舎については、有形固定資産減価償却率が類似団体内平均値を上回っていないが、緊急的な部分改修が発生する可能性があるため注意を払う必要がある。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年度決算においては、固定資産台帳の整備が遅れたことで、ストック情報の登録ができなかった。また、令和元年度決算に係る固定資産台帳については、令和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年度及び令和元年度の当該団体値等は表示されていない。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令和元年度は法人市民税の増収等により基準財政収入額は微増となったが、扶助費等が増額となるなど基準財政需要額においても増額となったため、財政力指数は前年度と同数の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0.62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依然として、類似団体内平均値を下回っており、本市歳入においては依存財源が約６割を占めている状況であることから、今後も依存財源の動向に左右されない財政構造の確立に努める。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経常一般財源においては、市税等の増により対前年度比で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64</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百万円増加したが、経常経費充当経常一般財源は扶助費や公債費、物件費が増となったため、経常収支比率は前年度と同数の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を超えており、財政の硬直化が顕著な状況にあるため、今後も自主財源の確保及び経常的な経費の全体的な圧縮を進めていく必要がある。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73152</xdr:rowOff>
    </xdr:to>
    <xdr:cxnSp macro="">
      <xdr:nvCxnSpPr>
        <xdr:cNvPr id="130" name="直線コネクタ 129"/>
        <xdr:cNvCxnSpPr/>
      </xdr:nvCxnSpPr>
      <xdr:spPr>
        <a:xfrm>
          <a:off x="4114800" y="1104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46482</xdr:rowOff>
    </xdr:to>
    <xdr:cxnSp macro="">
      <xdr:nvCxnSpPr>
        <xdr:cNvPr id="133" name="直線コネクタ 132"/>
        <xdr:cNvCxnSpPr/>
      </xdr:nvCxnSpPr>
      <xdr:spPr>
        <a:xfrm flipV="1">
          <a:off x="3225800" y="110459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46482</xdr:rowOff>
    </xdr:to>
    <xdr:cxnSp macro="">
      <xdr:nvCxnSpPr>
        <xdr:cNvPr id="136" name="直線コネクタ 135"/>
        <xdr:cNvCxnSpPr/>
      </xdr:nvCxnSpPr>
      <xdr:spPr>
        <a:xfrm>
          <a:off x="2336800" y="111762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65</xdr:row>
      <xdr:rowOff>32004</xdr:rowOff>
    </xdr:to>
    <xdr:cxnSp macro="">
      <xdr:nvCxnSpPr>
        <xdr:cNvPr id="139" name="直線コネクタ 138"/>
        <xdr:cNvCxnSpPr/>
      </xdr:nvCxnSpPr>
      <xdr:spPr>
        <a:xfrm>
          <a:off x="1447800" y="1099286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3" name="楕円 152"/>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4" name="テキスト ボックス 153"/>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5" name="楕円 154"/>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6" name="テキスト ボックス 155"/>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140716</xdr:rowOff>
    </xdr:from>
    <xdr:to>
      <xdr:col>7</xdr:col>
      <xdr:colOff>31750</xdr:colOff>
      <xdr:row>64</xdr:row>
      <xdr:rowOff>70866</xdr:rowOff>
    </xdr:to>
    <xdr:sp macro="" textlink="">
      <xdr:nvSpPr>
        <xdr:cNvPr id="157" name="楕円 156"/>
        <xdr:cNvSpPr/>
      </xdr:nvSpPr>
      <xdr:spPr>
        <a:xfrm>
          <a:off x="1397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55643</xdr:rowOff>
    </xdr:from>
    <xdr:ext cx="762000" cy="259045"/>
    <xdr:sp macro="" textlink="">
      <xdr:nvSpPr>
        <xdr:cNvPr id="158" name="テキスト ボックス 157"/>
        <xdr:cNvSpPr txBox="1"/>
      </xdr:nvSpPr>
      <xdr:spPr>
        <a:xfrm>
          <a:off x="1066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[104,767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3,939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104,767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円となったが、類似団体内平均値を下回っている。これは学校給食、消防、ごみ処理業務をそれぞれ一部事務組合で実施しているためである。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現時点では類似団体内平均値を下回っているが、施設の老朽化が進行しており、維持補修費に関して今後増加することが予想されるため、人件費・物件費も含めた歳出経費の精査に努めていく必要がある。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167836</xdr:rowOff>
    </xdr:from>
    <xdr:to>
      <xdr:col>23</xdr:col>
      <xdr:colOff>133350</xdr:colOff>
      <xdr:row>82</xdr:row>
      <xdr:rowOff>59751</xdr:rowOff>
    </xdr:to>
    <xdr:cxnSp macro="">
      <xdr:nvCxnSpPr>
        <xdr:cNvPr id="191" name="直線コネクタ 190"/>
        <xdr:cNvCxnSpPr/>
      </xdr:nvCxnSpPr>
      <xdr:spPr>
        <a:xfrm>
          <a:off x="4114800" y="14055286"/>
          <a:ext cx="838200" cy="6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167836</xdr:rowOff>
    </xdr:from>
    <xdr:to>
      <xdr:col>19</xdr:col>
      <xdr:colOff>133350</xdr:colOff>
      <xdr:row>81</xdr:row>
      <xdr:rowOff>169799</xdr:rowOff>
    </xdr:to>
    <xdr:cxnSp macro="">
      <xdr:nvCxnSpPr>
        <xdr:cNvPr id="194" name="直線コネクタ 193"/>
        <xdr:cNvCxnSpPr/>
      </xdr:nvCxnSpPr>
      <xdr:spPr>
        <a:xfrm flipV="1">
          <a:off x="3225800" y="14055286"/>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156640</xdr:rowOff>
    </xdr:from>
    <xdr:to>
      <xdr:col>15</xdr:col>
      <xdr:colOff>82550</xdr:colOff>
      <xdr:row>81</xdr:row>
      <xdr:rowOff>169799</xdr:rowOff>
    </xdr:to>
    <xdr:cxnSp macro="">
      <xdr:nvCxnSpPr>
        <xdr:cNvPr id="197" name="直線コネクタ 196"/>
        <xdr:cNvCxnSpPr/>
      </xdr:nvCxnSpPr>
      <xdr:spPr>
        <a:xfrm>
          <a:off x="2336800" y="14044090"/>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153005</xdr:rowOff>
    </xdr:from>
    <xdr:to>
      <xdr:col>11</xdr:col>
      <xdr:colOff>31750</xdr:colOff>
      <xdr:row>81</xdr:row>
      <xdr:rowOff>156640</xdr:rowOff>
    </xdr:to>
    <xdr:cxnSp macro="">
      <xdr:nvCxnSpPr>
        <xdr:cNvPr id="200" name="直線コネクタ 199"/>
        <xdr:cNvCxnSpPr/>
      </xdr:nvCxnSpPr>
      <xdr:spPr>
        <a:xfrm>
          <a:off x="1447800" y="1404045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8951</xdr:rowOff>
    </xdr:from>
    <xdr:to>
      <xdr:col>23</xdr:col>
      <xdr:colOff>184150</xdr:colOff>
      <xdr:row>82</xdr:row>
      <xdr:rowOff>110551</xdr:rowOff>
    </xdr:to>
    <xdr:sp macro="" textlink="">
      <xdr:nvSpPr>
        <xdr:cNvPr id="210" name="楕円 209"/>
        <xdr:cNvSpPr/>
      </xdr:nvSpPr>
      <xdr:spPr>
        <a:xfrm>
          <a:off x="4902200" y="140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25478</xdr:rowOff>
    </xdr:from>
    <xdr:ext cx="762000" cy="259045"/>
    <xdr:sp macro="" textlink="">
      <xdr:nvSpPr>
        <xdr:cNvPr id="211" name="人件費・物件費等の状況該当値テキスト"/>
        <xdr:cNvSpPr txBox="1"/>
      </xdr:nvSpPr>
      <xdr:spPr>
        <a:xfrm>
          <a:off x="5041900" y="139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117036</xdr:rowOff>
    </xdr:from>
    <xdr:to>
      <xdr:col>19</xdr:col>
      <xdr:colOff>184150</xdr:colOff>
      <xdr:row>82</xdr:row>
      <xdr:rowOff>47186</xdr:rowOff>
    </xdr:to>
    <xdr:sp macro="" textlink="">
      <xdr:nvSpPr>
        <xdr:cNvPr id="212" name="楕円 211"/>
        <xdr:cNvSpPr/>
      </xdr:nvSpPr>
      <xdr:spPr>
        <a:xfrm>
          <a:off x="4064000" y="140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57363</xdr:rowOff>
    </xdr:from>
    <xdr:ext cx="736600" cy="259045"/>
    <xdr:sp macro="" textlink="">
      <xdr:nvSpPr>
        <xdr:cNvPr id="213" name="テキスト ボックス 212"/>
        <xdr:cNvSpPr txBox="1"/>
      </xdr:nvSpPr>
      <xdr:spPr>
        <a:xfrm>
          <a:off x="3733800" y="1377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118999</xdr:rowOff>
    </xdr:from>
    <xdr:to>
      <xdr:col>15</xdr:col>
      <xdr:colOff>133350</xdr:colOff>
      <xdr:row>82</xdr:row>
      <xdr:rowOff>49149</xdr:rowOff>
    </xdr:to>
    <xdr:sp macro="" textlink="">
      <xdr:nvSpPr>
        <xdr:cNvPr id="214" name="楕円 213"/>
        <xdr:cNvSpPr/>
      </xdr:nvSpPr>
      <xdr:spPr>
        <a:xfrm>
          <a:off x="3175000" y="140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59326</xdr:rowOff>
    </xdr:from>
    <xdr:ext cx="762000" cy="259045"/>
    <xdr:sp macro="" textlink="">
      <xdr:nvSpPr>
        <xdr:cNvPr id="215" name="テキスト ボックス 214"/>
        <xdr:cNvSpPr txBox="1"/>
      </xdr:nvSpPr>
      <xdr:spPr>
        <a:xfrm>
          <a:off x="2844800" y="137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105840</xdr:rowOff>
    </xdr:from>
    <xdr:to>
      <xdr:col>11</xdr:col>
      <xdr:colOff>82550</xdr:colOff>
      <xdr:row>82</xdr:row>
      <xdr:rowOff>35990</xdr:rowOff>
    </xdr:to>
    <xdr:sp macro="" textlink="">
      <xdr:nvSpPr>
        <xdr:cNvPr id="216" name="楕円 215"/>
        <xdr:cNvSpPr/>
      </xdr:nvSpPr>
      <xdr:spPr>
        <a:xfrm>
          <a:off x="2286000" y="139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46167</xdr:rowOff>
    </xdr:from>
    <xdr:ext cx="762000" cy="259045"/>
    <xdr:sp macro="" textlink="">
      <xdr:nvSpPr>
        <xdr:cNvPr id="217" name="テキスト ボックス 216"/>
        <xdr:cNvSpPr txBox="1"/>
      </xdr:nvSpPr>
      <xdr:spPr>
        <a:xfrm>
          <a:off x="1955800" y="1376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102205</xdr:rowOff>
    </xdr:from>
    <xdr:to>
      <xdr:col>7</xdr:col>
      <xdr:colOff>31750</xdr:colOff>
      <xdr:row>82</xdr:row>
      <xdr:rowOff>32355</xdr:rowOff>
    </xdr:to>
    <xdr:sp macro="" textlink="">
      <xdr:nvSpPr>
        <xdr:cNvPr id="218" name="楕円 217"/>
        <xdr:cNvSpPr/>
      </xdr:nvSpPr>
      <xdr:spPr>
        <a:xfrm>
          <a:off x="1397000" y="139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42532</xdr:rowOff>
    </xdr:from>
    <xdr:ext cx="762000" cy="259045"/>
    <xdr:sp macro="" textlink="">
      <xdr:nvSpPr>
        <xdr:cNvPr id="219" name="テキスト ボックス 218"/>
        <xdr:cNvSpPr txBox="1"/>
      </xdr:nvSpPr>
      <xdr:spPr>
        <a:xfrm>
          <a:off x="1066800" y="1375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本市の給与水準は平成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年度に給与構造改革として給料の引き下げを実施し、本市独自の措置として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歳以上の次長級以上の職員給料削減や、平成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年度から新規採用職員の初任給基準の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号給引き下げ、さらに平成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年度からは等級に応じた給料の削減を実施しているため、近年、横ばいの数値で推移している。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今後も人件費の適正な管理に努める。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31750</xdr:rowOff>
    </xdr:to>
    <xdr:cxnSp macro="">
      <xdr:nvCxnSpPr>
        <xdr:cNvPr id="255" name="直線コネクタ 254"/>
        <xdr:cNvCxnSpPr/>
      </xdr:nvCxnSpPr>
      <xdr:spPr>
        <a:xfrm flipV="1">
          <a:off x="16179800" y="145015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8" name="直線コネクタ 257"/>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31750</xdr:rowOff>
    </xdr:to>
    <xdr:cxnSp macro="">
      <xdr:nvCxnSpPr>
        <xdr:cNvPr id="261" name="直線コネクタ 260"/>
        <xdr:cNvCxnSpPr/>
      </xdr:nvCxnSpPr>
      <xdr:spPr>
        <a:xfrm>
          <a:off x="14401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31750</xdr:rowOff>
    </xdr:to>
    <xdr:cxnSp macro="">
      <xdr:nvCxnSpPr>
        <xdr:cNvPr id="264" name="直線コネクタ 263"/>
        <xdr:cNvCxnSpPr/>
      </xdr:nvCxnSpPr>
      <xdr:spPr>
        <a:xfrm flipV="1">
          <a:off x="13512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4" name="楕円 273"/>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5"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0" name="楕円 279"/>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1" name="テキスト ボックス 280"/>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権限移譲への対応等から数値は年々上昇傾向にあり、さらに年度によって商工、教育部門等のスポットでの増加がある。事務の統廃合や民間委託の検討等の方策により効率化を高め、職員数の増加傾向を抑制して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62</xdr:row>
      <xdr:rowOff>6244</xdr:rowOff>
    </xdr:to>
    <xdr:cxnSp macro="">
      <xdr:nvCxnSpPr>
        <xdr:cNvPr id="318" name="直線コネクタ 317"/>
        <xdr:cNvCxnSpPr/>
      </xdr:nvCxnSpPr>
      <xdr:spPr>
        <a:xfrm>
          <a:off x="16179800" y="10614025"/>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141499</xdr:rowOff>
    </xdr:from>
    <xdr:to>
      <xdr:col>77</xdr:col>
      <xdr:colOff>44450</xdr:colOff>
      <xdr:row>61</xdr:row>
      <xdr:rowOff>155575</xdr:rowOff>
    </xdr:to>
    <xdr:cxnSp macro="">
      <xdr:nvCxnSpPr>
        <xdr:cNvPr id="321" name="直線コネクタ 320"/>
        <xdr:cNvCxnSpPr/>
      </xdr:nvCxnSpPr>
      <xdr:spPr>
        <a:xfrm>
          <a:off x="15290800" y="105999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135467</xdr:rowOff>
    </xdr:from>
    <xdr:to>
      <xdr:col>72</xdr:col>
      <xdr:colOff>203200</xdr:colOff>
      <xdr:row>61</xdr:row>
      <xdr:rowOff>141499</xdr:rowOff>
    </xdr:to>
    <xdr:cxnSp macro="">
      <xdr:nvCxnSpPr>
        <xdr:cNvPr id="324" name="直線コネクタ 323"/>
        <xdr:cNvCxnSpPr/>
      </xdr:nvCxnSpPr>
      <xdr:spPr>
        <a:xfrm>
          <a:off x="14401800" y="105939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123402</xdr:rowOff>
    </xdr:from>
    <xdr:to>
      <xdr:col>68</xdr:col>
      <xdr:colOff>152400</xdr:colOff>
      <xdr:row>61</xdr:row>
      <xdr:rowOff>135467</xdr:rowOff>
    </xdr:to>
    <xdr:cxnSp macro="">
      <xdr:nvCxnSpPr>
        <xdr:cNvPr id="327" name="直線コネクタ 326"/>
        <xdr:cNvCxnSpPr/>
      </xdr:nvCxnSpPr>
      <xdr:spPr>
        <a:xfrm>
          <a:off x="13512800" y="105818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126894</xdr:rowOff>
    </xdr:from>
    <xdr:to>
      <xdr:col>81</xdr:col>
      <xdr:colOff>95250</xdr:colOff>
      <xdr:row>62</xdr:row>
      <xdr:rowOff>57044</xdr:rowOff>
    </xdr:to>
    <xdr:sp macro="" textlink="">
      <xdr:nvSpPr>
        <xdr:cNvPr id="337" name="楕円 336"/>
        <xdr:cNvSpPr/>
      </xdr:nvSpPr>
      <xdr:spPr>
        <a:xfrm>
          <a:off x="169672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98971</xdr:rowOff>
    </xdr:from>
    <xdr:ext cx="762000" cy="259045"/>
    <xdr:sp macro="" textlink="">
      <xdr:nvSpPr>
        <xdr:cNvPr id="338" name="定員管理の状況該当値テキスト"/>
        <xdr:cNvSpPr txBox="1"/>
      </xdr:nvSpPr>
      <xdr:spPr>
        <a:xfrm>
          <a:off x="17106900" y="1055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39" name="楕円 338"/>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19702</xdr:rowOff>
    </xdr:from>
    <xdr:ext cx="736600" cy="259045"/>
    <xdr:sp macro="" textlink="">
      <xdr:nvSpPr>
        <xdr:cNvPr id="340" name="テキスト ボックス 339"/>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90699</xdr:rowOff>
    </xdr:from>
    <xdr:to>
      <xdr:col>73</xdr:col>
      <xdr:colOff>44450</xdr:colOff>
      <xdr:row>62</xdr:row>
      <xdr:rowOff>20849</xdr:rowOff>
    </xdr:to>
    <xdr:sp macro="" textlink="">
      <xdr:nvSpPr>
        <xdr:cNvPr id="341" name="楕円 340"/>
        <xdr:cNvSpPr/>
      </xdr:nvSpPr>
      <xdr:spPr>
        <a:xfrm>
          <a:off x="15240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5626</xdr:rowOff>
    </xdr:from>
    <xdr:ext cx="762000" cy="259045"/>
    <xdr:sp macro="" textlink="">
      <xdr:nvSpPr>
        <xdr:cNvPr id="342" name="テキスト ボックス 341"/>
        <xdr:cNvSpPr txBox="1"/>
      </xdr:nvSpPr>
      <xdr:spPr>
        <a:xfrm>
          <a:off x="149098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84667</xdr:rowOff>
    </xdr:from>
    <xdr:to>
      <xdr:col>68</xdr:col>
      <xdr:colOff>203200</xdr:colOff>
      <xdr:row>62</xdr:row>
      <xdr:rowOff>14817</xdr:rowOff>
    </xdr:to>
    <xdr:sp macro="" textlink="">
      <xdr:nvSpPr>
        <xdr:cNvPr id="343" name="楕円 342"/>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44" name="テキスト ボックス 343"/>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72602</xdr:rowOff>
    </xdr:from>
    <xdr:to>
      <xdr:col>64</xdr:col>
      <xdr:colOff>152400</xdr:colOff>
      <xdr:row>62</xdr:row>
      <xdr:rowOff>2752</xdr:rowOff>
    </xdr:to>
    <xdr:sp macro="" textlink="">
      <xdr:nvSpPr>
        <xdr:cNvPr id="345" name="楕円 344"/>
        <xdr:cNvSpPr/>
      </xdr:nvSpPr>
      <xdr:spPr>
        <a:xfrm>
          <a:off x="13462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158979</xdr:rowOff>
    </xdr:from>
    <xdr:ext cx="762000" cy="259045"/>
    <xdr:sp macro="" textlink="">
      <xdr:nvSpPr>
        <xdr:cNvPr id="346" name="テキスト ボックス 345"/>
        <xdr:cNvSpPr txBox="1"/>
      </xdr:nvSpPr>
      <xdr:spPr>
        <a:xfrm>
          <a:off x="13131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年度と同数の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となり、類似団体内平均値と比較しても低い数値となっている。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しかし、市立小中学校空調</a:t>
          </a:r>
          <a:r>
            <a:rPr kumimoji="1" lang="en-US" altLang="ja-JP" sz="1300">
              <a:solidFill>
                <a:srgbClr val="000000"/>
              </a:solidFill>
              <a:latin typeface="ＭＳ Ｐゴシック" panose="020B0600070205080204" pitchFamily="50" charset="-128"/>
              <a:ea typeface="ＭＳ Ｐゴシック" panose="020B0600070205080204" pitchFamily="50" charset="-128"/>
            </a:rPr>
            <a:t>PFI</a:t>
          </a:r>
          <a:r>
            <a:rPr kumimoji="1" lang="ja-JP" altLang="en-US" sz="1300">
              <a:solidFill>
                <a:srgbClr val="000000"/>
              </a:solidFill>
              <a:latin typeface="ＭＳ Ｐゴシック" panose="020B0600070205080204" pitchFamily="50" charset="-128"/>
              <a:ea typeface="ＭＳ Ｐゴシック" panose="020B0600070205080204" pitchFamily="50" charset="-128"/>
            </a:rPr>
            <a:t>事業に係る起債償還が開始することや、市立小中学校ネットワーク整備事業に係る起債発行を予定していることから、今後、指標の増加が見込まれる。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投資的事業については、各年度の事業費の平準化を図るとともに、財源となる新発債の発行も後年度負担を考慮して慎重に検討していくことが必要である。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16933</xdr:rowOff>
    </xdr:to>
    <xdr:cxnSp macro="">
      <xdr:nvCxnSpPr>
        <xdr:cNvPr id="379" name="直線コネクタ 378"/>
        <xdr:cNvCxnSpPr/>
      </xdr:nvCxnSpPr>
      <xdr:spPr>
        <a:xfrm>
          <a:off x="16179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65194</xdr:rowOff>
    </xdr:to>
    <xdr:cxnSp macro="">
      <xdr:nvCxnSpPr>
        <xdr:cNvPr id="382" name="直線コネクタ 381"/>
        <xdr:cNvCxnSpPr/>
      </xdr:nvCxnSpPr>
      <xdr:spPr>
        <a:xfrm flipV="1">
          <a:off x="15290800" y="67034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81280</xdr:rowOff>
    </xdr:to>
    <xdr:cxnSp macro="">
      <xdr:nvCxnSpPr>
        <xdr:cNvPr id="385" name="直線コネクタ 384"/>
        <xdr:cNvCxnSpPr/>
      </xdr:nvCxnSpPr>
      <xdr:spPr>
        <a:xfrm flipV="1">
          <a:off x="14401800" y="675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121496</xdr:rowOff>
    </xdr:to>
    <xdr:cxnSp macro="">
      <xdr:nvCxnSpPr>
        <xdr:cNvPr id="388" name="直線コネクタ 387"/>
        <xdr:cNvCxnSpPr/>
      </xdr:nvCxnSpPr>
      <xdr:spPr>
        <a:xfrm flipV="1">
          <a:off x="13512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98" name="楕円 397"/>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399"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0" name="楕円 399"/>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1" name="テキスト ボックス 400"/>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2" name="楕円 401"/>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3" name="テキスト ボックス 402"/>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4" name="楕円 403"/>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5" name="テキスト ボックス 404"/>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6" name="楕円 405"/>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7" name="テキスト ボックス 406"/>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36.3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ポイント悪化し</a:t>
          </a:r>
          <a:r>
            <a:rPr kumimoji="1" lang="en-US" altLang="ja-JP" sz="1200">
              <a:solidFill>
                <a:srgbClr val="000000"/>
              </a:solidFill>
              <a:latin typeface="ＭＳ Ｐゴシック" panose="020B0600070205080204" pitchFamily="50" charset="-128"/>
              <a:ea typeface="ＭＳ Ｐゴシック" panose="020B0600070205080204" pitchFamily="50" charset="-128"/>
            </a:rPr>
            <a:t>75.8%</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となり、類似団体内平均値を大きく上回っている。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悪化した要因としては地方債残高が増加したことや充当可能特定財源が減少したこと等が挙げられる。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近年、義務教育施設の耐震化や空調</a:t>
          </a:r>
          <a:r>
            <a:rPr kumimoji="1" lang="en-US" altLang="ja-JP" sz="1200">
              <a:solidFill>
                <a:srgbClr val="000000"/>
              </a:solidFill>
              <a:latin typeface="ＭＳ Ｐゴシック" panose="020B0600070205080204" pitchFamily="50" charset="-128"/>
              <a:ea typeface="ＭＳ Ｐゴシック" panose="020B0600070205080204" pitchFamily="50" charset="-128"/>
            </a:rPr>
            <a:t>PFI</a:t>
          </a:r>
          <a:r>
            <a:rPr kumimoji="1" lang="ja-JP" altLang="en-US" sz="1200">
              <a:solidFill>
                <a:srgbClr val="000000"/>
              </a:solidFill>
              <a:latin typeface="ＭＳ Ｐゴシック" panose="020B0600070205080204" pitchFamily="50" charset="-128"/>
              <a:ea typeface="ＭＳ Ｐゴシック" panose="020B0600070205080204" pitchFamily="50" charset="-128"/>
            </a:rPr>
            <a:t>事業に伴い、多額の地方債借入を行っていることや、今後も公共施設等の改修に係る地方債借入が予想されるため、指標の動向に注視し、将来的な事業の実施に当たっては慎重に内容の精査等を行う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89154</xdr:rowOff>
    </xdr:from>
    <xdr:to>
      <xdr:col>81</xdr:col>
      <xdr:colOff>44450</xdr:colOff>
      <xdr:row>18</xdr:row>
      <xdr:rowOff>96622</xdr:rowOff>
    </xdr:to>
    <xdr:cxnSp macro="">
      <xdr:nvCxnSpPr>
        <xdr:cNvPr id="439" name="直線コネクタ 438"/>
        <xdr:cNvCxnSpPr/>
      </xdr:nvCxnSpPr>
      <xdr:spPr>
        <a:xfrm>
          <a:off x="16179800" y="2832354"/>
          <a:ext cx="838200" cy="3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89154</xdr:rowOff>
    </xdr:from>
    <xdr:to>
      <xdr:col>77</xdr:col>
      <xdr:colOff>44450</xdr:colOff>
      <xdr:row>16</xdr:row>
      <xdr:rowOff>137414</xdr:rowOff>
    </xdr:to>
    <xdr:cxnSp macro="">
      <xdr:nvCxnSpPr>
        <xdr:cNvPr id="442" name="直線コネクタ 441"/>
        <xdr:cNvCxnSpPr/>
      </xdr:nvCxnSpPr>
      <xdr:spPr>
        <a:xfrm flipV="1">
          <a:off x="15290800" y="28323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134163</xdr:rowOff>
    </xdr:from>
    <xdr:to>
      <xdr:col>72</xdr:col>
      <xdr:colOff>203200</xdr:colOff>
      <xdr:row>16</xdr:row>
      <xdr:rowOff>137414</xdr:rowOff>
    </xdr:to>
    <xdr:cxnSp macro="">
      <xdr:nvCxnSpPr>
        <xdr:cNvPr id="445" name="直線コネクタ 444"/>
        <xdr:cNvCxnSpPr/>
      </xdr:nvCxnSpPr>
      <xdr:spPr>
        <a:xfrm>
          <a:off x="14401800" y="2705913"/>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134163</xdr:rowOff>
    </xdr:from>
    <xdr:to>
      <xdr:col>68</xdr:col>
      <xdr:colOff>152400</xdr:colOff>
      <xdr:row>15</xdr:row>
      <xdr:rowOff>167945</xdr:rowOff>
    </xdr:to>
    <xdr:cxnSp macro="">
      <xdr:nvCxnSpPr>
        <xdr:cNvPr id="448" name="直線コネクタ 447"/>
        <xdr:cNvCxnSpPr/>
      </xdr:nvCxnSpPr>
      <xdr:spPr>
        <a:xfrm flipV="1">
          <a:off x="13512800" y="270591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50" name="テキスト ボックス 449"/>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2" name="テキスト ボックス 451"/>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45822</xdr:rowOff>
    </xdr:from>
    <xdr:to>
      <xdr:col>81</xdr:col>
      <xdr:colOff>95250</xdr:colOff>
      <xdr:row>18</xdr:row>
      <xdr:rowOff>147422</xdr:rowOff>
    </xdr:to>
    <xdr:sp macro="" textlink="">
      <xdr:nvSpPr>
        <xdr:cNvPr id="458" name="楕円 457"/>
        <xdr:cNvSpPr/>
      </xdr:nvSpPr>
      <xdr:spPr>
        <a:xfrm>
          <a:off x="16967200" y="31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17899</xdr:rowOff>
    </xdr:from>
    <xdr:ext cx="762000" cy="259045"/>
    <xdr:sp macro="" textlink="">
      <xdr:nvSpPr>
        <xdr:cNvPr id="459" name="将来負担の状況該当値テキスト"/>
        <xdr:cNvSpPr txBox="1"/>
      </xdr:nvSpPr>
      <xdr:spPr>
        <a:xfrm>
          <a:off x="17106900" y="31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38354</xdr:rowOff>
    </xdr:from>
    <xdr:to>
      <xdr:col>77</xdr:col>
      <xdr:colOff>95250</xdr:colOff>
      <xdr:row>16</xdr:row>
      <xdr:rowOff>139954</xdr:rowOff>
    </xdr:to>
    <xdr:sp macro="" textlink="">
      <xdr:nvSpPr>
        <xdr:cNvPr id="460" name="楕円 459"/>
        <xdr:cNvSpPr/>
      </xdr:nvSpPr>
      <xdr:spPr>
        <a:xfrm>
          <a:off x="161290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124731</xdr:rowOff>
    </xdr:from>
    <xdr:ext cx="736600" cy="259045"/>
    <xdr:sp macro="" textlink="">
      <xdr:nvSpPr>
        <xdr:cNvPr id="461" name="テキスト ボックス 460"/>
        <xdr:cNvSpPr txBox="1"/>
      </xdr:nvSpPr>
      <xdr:spPr>
        <a:xfrm>
          <a:off x="15798800" y="286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86614</xdr:rowOff>
    </xdr:from>
    <xdr:to>
      <xdr:col>73</xdr:col>
      <xdr:colOff>44450</xdr:colOff>
      <xdr:row>17</xdr:row>
      <xdr:rowOff>16764</xdr:rowOff>
    </xdr:to>
    <xdr:sp macro="" textlink="">
      <xdr:nvSpPr>
        <xdr:cNvPr id="462" name="楕円 461"/>
        <xdr:cNvSpPr/>
      </xdr:nvSpPr>
      <xdr:spPr>
        <a:xfrm>
          <a:off x="15240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1541</xdr:rowOff>
    </xdr:from>
    <xdr:ext cx="762000" cy="259045"/>
    <xdr:sp macro="" textlink="">
      <xdr:nvSpPr>
        <xdr:cNvPr id="463" name="テキスト ボックス 462"/>
        <xdr:cNvSpPr txBox="1"/>
      </xdr:nvSpPr>
      <xdr:spPr>
        <a:xfrm>
          <a:off x="14909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83363</xdr:rowOff>
    </xdr:from>
    <xdr:to>
      <xdr:col>68</xdr:col>
      <xdr:colOff>203200</xdr:colOff>
      <xdr:row>16</xdr:row>
      <xdr:rowOff>13513</xdr:rowOff>
    </xdr:to>
    <xdr:sp macro="" textlink="">
      <xdr:nvSpPr>
        <xdr:cNvPr id="464" name="楕円 463"/>
        <xdr:cNvSpPr/>
      </xdr:nvSpPr>
      <xdr:spPr>
        <a:xfrm>
          <a:off x="14351000" y="26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23690</xdr:rowOff>
    </xdr:from>
    <xdr:ext cx="762000" cy="259045"/>
    <xdr:sp macro="" textlink="">
      <xdr:nvSpPr>
        <xdr:cNvPr id="465" name="テキスト ボックス 464"/>
        <xdr:cNvSpPr txBox="1"/>
      </xdr:nvSpPr>
      <xdr:spPr>
        <a:xfrm>
          <a:off x="14020800" y="24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117145</xdr:rowOff>
    </xdr:from>
    <xdr:to>
      <xdr:col>64</xdr:col>
      <xdr:colOff>152400</xdr:colOff>
      <xdr:row>16</xdr:row>
      <xdr:rowOff>47295</xdr:rowOff>
    </xdr:to>
    <xdr:sp macro="" textlink="">
      <xdr:nvSpPr>
        <xdr:cNvPr id="466" name="楕円 465"/>
        <xdr:cNvSpPr/>
      </xdr:nvSpPr>
      <xdr:spPr>
        <a:xfrm>
          <a:off x="13462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57472</xdr:rowOff>
    </xdr:from>
    <xdr:ext cx="762000" cy="259045"/>
    <xdr:sp macro="" textlink="">
      <xdr:nvSpPr>
        <xdr:cNvPr id="467" name="テキスト ボックス 466"/>
        <xdr:cNvSpPr txBox="1"/>
      </xdr:nvSpPr>
      <xdr:spPr>
        <a:xfrm>
          <a:off x="13131800" y="24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年度と同数の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26.6%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となった。類似団体内平均値と比較すると高い数値にあるが、要因としては小規模な市でありながら、公立保育所が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か所（分園</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か所含む）あることが挙げられる。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人件費は経常収支比率に占める割合が大きい部分であり、事務の効率化や民間委託の検討など引き続き人件費の抑制を図る必要がある。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20320</xdr:rowOff>
    </xdr:to>
    <xdr:cxnSp macro="">
      <xdr:nvCxnSpPr>
        <xdr:cNvPr id="66" name="直線コネクタ 65"/>
        <xdr:cNvCxnSpPr/>
      </xdr:nvCxnSpPr>
      <xdr:spPr>
        <a:xfrm>
          <a:off x="3987800" y="653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111760</xdr:rowOff>
    </xdr:to>
    <xdr:cxnSp macro="">
      <xdr:nvCxnSpPr>
        <xdr:cNvPr id="69" name="直線コネクタ 68"/>
        <xdr:cNvCxnSpPr/>
      </xdr:nvCxnSpPr>
      <xdr:spPr>
        <a:xfrm flipV="1">
          <a:off x="3098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111760</xdr:rowOff>
    </xdr:to>
    <xdr:cxnSp macro="">
      <xdr:nvCxnSpPr>
        <xdr:cNvPr id="72" name="直線コネクタ 71"/>
        <xdr:cNvCxnSpPr/>
      </xdr:nvCxnSpPr>
      <xdr:spPr>
        <a:xfrm>
          <a:off x="2209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81280</xdr:rowOff>
    </xdr:to>
    <xdr:cxnSp macro="">
      <xdr:nvCxnSpPr>
        <xdr:cNvPr id="75" name="直線コネクタ 74"/>
        <xdr:cNvCxnSpPr/>
      </xdr:nvCxnSpPr>
      <xdr:spPr>
        <a:xfrm>
          <a:off x="1320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13.7%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依然として類似団体内平均値を下回っているが、これは行財政改革の取り組み等により経費の抑制基調に努めてきたことが要因である。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107950</xdr:rowOff>
    </xdr:to>
    <xdr:cxnSp macro="">
      <xdr:nvCxnSpPr>
        <xdr:cNvPr id="129" name="直線コネクタ 128"/>
        <xdr:cNvCxnSpPr/>
      </xdr:nvCxnSpPr>
      <xdr:spPr>
        <a:xfrm>
          <a:off x="15671800" y="2614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75293</xdr:rowOff>
    </xdr:to>
    <xdr:cxnSp macro="">
      <xdr:nvCxnSpPr>
        <xdr:cNvPr id="132" name="直線コネクタ 131"/>
        <xdr:cNvCxnSpPr/>
      </xdr:nvCxnSpPr>
      <xdr:spPr>
        <a:xfrm flipV="1">
          <a:off x="14782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75293</xdr:rowOff>
    </xdr:to>
    <xdr:cxnSp macro="">
      <xdr:nvCxnSpPr>
        <xdr:cNvPr id="135" name="直線コネクタ 134"/>
        <xdr:cNvCxnSpPr/>
      </xdr:nvCxnSpPr>
      <xdr:spPr>
        <a:xfrm>
          <a:off x="13893800" y="2647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75293</xdr:rowOff>
    </xdr:to>
    <xdr:cxnSp macro="">
      <xdr:nvCxnSpPr>
        <xdr:cNvPr id="138" name="直線コネクタ 137"/>
        <xdr:cNvCxnSpPr/>
      </xdr:nvCxnSpPr>
      <xdr:spPr>
        <a:xfrm>
          <a:off x="13004800" y="255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15.2%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となり、依然として類似団体内平均値と比較すると高い数値にある。生活保護扶助費は減少したものの、障害福祉サービス費の増加したことが上昇した要因である。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扶助費については、義務的経費のため抑制は困難であるが、単独扶助費の見直しなど引き続き検討していく必要がある。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85090</xdr:rowOff>
    </xdr:to>
    <xdr:cxnSp macro="">
      <xdr:nvCxnSpPr>
        <xdr:cNvPr id="190" name="直線コネクタ 189"/>
        <xdr:cNvCxnSpPr/>
      </xdr:nvCxnSpPr>
      <xdr:spPr>
        <a:xfrm>
          <a:off x="3987800" y="9781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xdr:rowOff>
    </xdr:from>
    <xdr:to>
      <xdr:col>19</xdr:col>
      <xdr:colOff>187325</xdr:colOff>
      <xdr:row>57</xdr:row>
      <xdr:rowOff>77470</xdr:rowOff>
    </xdr:to>
    <xdr:cxnSp macro="">
      <xdr:nvCxnSpPr>
        <xdr:cNvPr id="193" name="直線コネクタ 192"/>
        <xdr:cNvCxnSpPr/>
      </xdr:nvCxnSpPr>
      <xdr:spPr>
        <a:xfrm flipV="1">
          <a:off x="3098800" y="978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77470</xdr:rowOff>
    </xdr:from>
    <xdr:to>
      <xdr:col>15</xdr:col>
      <xdr:colOff>98425</xdr:colOff>
      <xdr:row>57</xdr:row>
      <xdr:rowOff>85090</xdr:rowOff>
    </xdr:to>
    <xdr:cxnSp macro="">
      <xdr:nvCxnSpPr>
        <xdr:cNvPr id="196" name="直線コネクタ 195"/>
        <xdr:cNvCxnSpPr/>
      </xdr:nvCxnSpPr>
      <xdr:spPr>
        <a:xfrm flipV="1">
          <a:off x="2209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85090</xdr:rowOff>
    </xdr:to>
    <xdr:cxnSp macro="">
      <xdr:nvCxnSpPr>
        <xdr:cNvPr id="199" name="直線コネクタ 198"/>
        <xdr:cNvCxnSpPr/>
      </xdr:nvCxnSpPr>
      <xdr:spPr>
        <a:xfrm>
          <a:off x="1320800" y="9773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34290</xdr:rowOff>
    </xdr:from>
    <xdr:to>
      <xdr:col>24</xdr:col>
      <xdr:colOff>76200</xdr:colOff>
      <xdr:row>57</xdr:row>
      <xdr:rowOff>135890</xdr:rowOff>
    </xdr:to>
    <xdr:sp macro="" textlink="">
      <xdr:nvSpPr>
        <xdr:cNvPr id="209" name="楕円 208"/>
        <xdr:cNvSpPr/>
      </xdr:nvSpPr>
      <xdr:spPr>
        <a:xfrm>
          <a:off x="4775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6367</xdr:rowOff>
    </xdr:from>
    <xdr:ext cx="762000" cy="259045"/>
    <xdr:sp macro="" textlink="">
      <xdr:nvSpPr>
        <xdr:cNvPr id="210" name="扶助費該当値テキスト"/>
        <xdr:cNvSpPr txBox="1"/>
      </xdr:nvSpPr>
      <xdr:spPr>
        <a:xfrm>
          <a:off x="4914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xdr:nvSpPr>
        <xdr:cNvPr id="211" name="楕円 210"/>
        <xdr:cNvSpPr/>
      </xdr:nvSpPr>
      <xdr:spPr>
        <a:xfrm>
          <a:off x="3937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44467</xdr:rowOff>
    </xdr:from>
    <xdr:ext cx="736600" cy="259045"/>
    <xdr:sp macro="" textlink="">
      <xdr:nvSpPr>
        <xdr:cNvPr id="212" name="テキスト ボックス 211"/>
        <xdr:cNvSpPr txBox="1"/>
      </xdr:nvSpPr>
      <xdr:spPr>
        <a:xfrm>
          <a:off x="3606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26670</xdr:rowOff>
    </xdr:from>
    <xdr:to>
      <xdr:col>15</xdr:col>
      <xdr:colOff>149225</xdr:colOff>
      <xdr:row>57</xdr:row>
      <xdr:rowOff>128270</xdr:rowOff>
    </xdr:to>
    <xdr:sp macro="" textlink="">
      <xdr:nvSpPr>
        <xdr:cNvPr id="213" name="楕円 212"/>
        <xdr:cNvSpPr/>
      </xdr:nvSpPr>
      <xdr:spPr>
        <a:xfrm>
          <a:off x="3048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113047</xdr:rowOff>
    </xdr:from>
    <xdr:ext cx="762000" cy="259045"/>
    <xdr:sp macro="" textlink="">
      <xdr:nvSpPr>
        <xdr:cNvPr id="214" name="テキスト ボックス 213"/>
        <xdr:cNvSpPr txBox="1"/>
      </xdr:nvSpPr>
      <xdr:spPr>
        <a:xfrm>
          <a:off x="2717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macro="" textlink="">
      <xdr:nvSpPr>
        <xdr:cNvPr id="215" name="楕円 214"/>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120667</xdr:rowOff>
    </xdr:from>
    <xdr:ext cx="762000" cy="259045"/>
    <xdr:sp macro="" textlink="">
      <xdr:nvSpPr>
        <xdr:cNvPr id="216" name="テキスト ボックス 215"/>
        <xdr:cNvSpPr txBox="1"/>
      </xdr:nvSpPr>
      <xdr:spPr>
        <a:xfrm>
          <a:off x="1828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7" name="楕円 216"/>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8" name="テキスト ボックス 217"/>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7.4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14.3%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となった。令和元年度から</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下水道事業会計が法適化したことに伴い、繰出金として支出していたものが補助費等に振り替わったことが要因である。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依然として類似団体内平均値を上回っており、他会計への繰出金や受益と負担の公平性などについて引き続き検討していく必要がある。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60</xdr:row>
      <xdr:rowOff>66040</xdr:rowOff>
    </xdr:to>
    <xdr:cxnSp macro="">
      <xdr:nvCxnSpPr>
        <xdr:cNvPr id="251" name="直線コネクタ 250"/>
        <xdr:cNvCxnSpPr/>
      </xdr:nvCxnSpPr>
      <xdr:spPr>
        <a:xfrm flipV="1">
          <a:off x="15671800" y="9789160"/>
          <a:ext cx="8382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66040</xdr:rowOff>
    </xdr:from>
    <xdr:to>
      <xdr:col>78</xdr:col>
      <xdr:colOff>69850</xdr:colOff>
      <xdr:row>60</xdr:row>
      <xdr:rowOff>66040</xdr:rowOff>
    </xdr:to>
    <xdr:cxnSp macro="">
      <xdr:nvCxnSpPr>
        <xdr:cNvPr id="254" name="直線コネクタ 253"/>
        <xdr:cNvCxnSpPr/>
      </xdr:nvCxnSpPr>
      <xdr:spPr>
        <a:xfrm>
          <a:off x="14782800" y="1035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168910</xdr:rowOff>
    </xdr:from>
    <xdr:to>
      <xdr:col>73</xdr:col>
      <xdr:colOff>180975</xdr:colOff>
      <xdr:row>60</xdr:row>
      <xdr:rowOff>66040</xdr:rowOff>
    </xdr:to>
    <xdr:cxnSp macro="">
      <xdr:nvCxnSpPr>
        <xdr:cNvPr id="257" name="直線コネクタ 256"/>
        <xdr:cNvCxnSpPr/>
      </xdr:nvCxnSpPr>
      <xdr:spPr>
        <a:xfrm>
          <a:off x="13893800" y="1028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59</xdr:row>
      <xdr:rowOff>168910</xdr:rowOff>
    </xdr:to>
    <xdr:cxnSp macro="">
      <xdr:nvCxnSpPr>
        <xdr:cNvPr id="260" name="直線コネクタ 259"/>
        <xdr:cNvCxnSpPr/>
      </xdr:nvCxnSpPr>
      <xdr:spPr>
        <a:xfrm>
          <a:off x="13004800" y="1026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0" name="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71"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xdr:rowOff>
    </xdr:from>
    <xdr:to>
      <xdr:col>78</xdr:col>
      <xdr:colOff>120650</xdr:colOff>
      <xdr:row>60</xdr:row>
      <xdr:rowOff>116840</xdr:rowOff>
    </xdr:to>
    <xdr:sp macro="" textlink="">
      <xdr:nvSpPr>
        <xdr:cNvPr id="272" name="楕円 271"/>
        <xdr:cNvSpPr/>
      </xdr:nvSpPr>
      <xdr:spPr>
        <a:xfrm>
          <a:off x="15621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101617</xdr:rowOff>
    </xdr:from>
    <xdr:ext cx="736600" cy="259045"/>
    <xdr:sp macro="" textlink="">
      <xdr:nvSpPr>
        <xdr:cNvPr id="273" name="テキスト ボックス 272"/>
        <xdr:cNvSpPr txBox="1"/>
      </xdr:nvSpPr>
      <xdr:spPr>
        <a:xfrm>
          <a:off x="15290800" y="103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xdr:rowOff>
    </xdr:from>
    <xdr:to>
      <xdr:col>74</xdr:col>
      <xdr:colOff>31750</xdr:colOff>
      <xdr:row>60</xdr:row>
      <xdr:rowOff>116840</xdr:rowOff>
    </xdr:to>
    <xdr:sp macro="" textlink="">
      <xdr:nvSpPr>
        <xdr:cNvPr id="274" name="楕円 273"/>
        <xdr:cNvSpPr/>
      </xdr:nvSpPr>
      <xdr:spPr>
        <a:xfrm>
          <a:off x="14732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101617</xdr:rowOff>
    </xdr:from>
    <xdr:ext cx="762000" cy="259045"/>
    <xdr:sp macro="" textlink="">
      <xdr:nvSpPr>
        <xdr:cNvPr id="275" name="テキスト ボックス 274"/>
        <xdr:cNvSpPr txBox="1"/>
      </xdr:nvSpPr>
      <xdr:spPr>
        <a:xfrm>
          <a:off x="14401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6" name="楕円 275"/>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7" name="テキスト ボックス 276"/>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8" name="楕円 277"/>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9" name="テキスト ボックス 278"/>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21.0%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となった。令和元年度から下水道事業会計が法適化したことに伴い、これまで繰出金として支出していたものが補助費等に振り替わったことが要因である。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類似団体内平均値を大きく上回っており、一部事務組合への負担金も含め、経費の抑制に努める。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40</xdr:row>
      <xdr:rowOff>110672</xdr:rowOff>
    </xdr:to>
    <xdr:cxnSp macro="">
      <xdr:nvCxnSpPr>
        <xdr:cNvPr id="313" name="直線コネクタ 312"/>
        <xdr:cNvCxnSpPr/>
      </xdr:nvCxnSpPr>
      <xdr:spPr>
        <a:xfrm>
          <a:off x="15671800" y="6609443"/>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94343</xdr:rowOff>
    </xdr:from>
    <xdr:to>
      <xdr:col>78</xdr:col>
      <xdr:colOff>69850</xdr:colOff>
      <xdr:row>38</xdr:row>
      <xdr:rowOff>133531</xdr:rowOff>
    </xdr:to>
    <xdr:cxnSp macro="">
      <xdr:nvCxnSpPr>
        <xdr:cNvPr id="316" name="直線コネクタ 315"/>
        <xdr:cNvCxnSpPr/>
      </xdr:nvCxnSpPr>
      <xdr:spPr>
        <a:xfrm flipV="1">
          <a:off x="14782800" y="66094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133531</xdr:rowOff>
    </xdr:from>
    <xdr:to>
      <xdr:col>73</xdr:col>
      <xdr:colOff>180975</xdr:colOff>
      <xdr:row>39</xdr:row>
      <xdr:rowOff>27396</xdr:rowOff>
    </xdr:to>
    <xdr:cxnSp macro="">
      <xdr:nvCxnSpPr>
        <xdr:cNvPr id="319" name="直線コネクタ 318"/>
        <xdr:cNvCxnSpPr/>
      </xdr:nvCxnSpPr>
      <xdr:spPr>
        <a:xfrm flipV="1">
          <a:off x="13893800" y="66486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140063</xdr:rowOff>
    </xdr:from>
    <xdr:to>
      <xdr:col>69</xdr:col>
      <xdr:colOff>92075</xdr:colOff>
      <xdr:row>39</xdr:row>
      <xdr:rowOff>27396</xdr:rowOff>
    </xdr:to>
    <xdr:cxnSp macro="">
      <xdr:nvCxnSpPr>
        <xdr:cNvPr id="322" name="直線コネクタ 321"/>
        <xdr:cNvCxnSpPr/>
      </xdr:nvCxnSpPr>
      <xdr:spPr>
        <a:xfrm>
          <a:off x="13004800" y="66551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59872</xdr:rowOff>
    </xdr:from>
    <xdr:to>
      <xdr:col>82</xdr:col>
      <xdr:colOff>158750</xdr:colOff>
      <xdr:row>40</xdr:row>
      <xdr:rowOff>161472</xdr:rowOff>
    </xdr:to>
    <xdr:sp macro="" textlink="">
      <xdr:nvSpPr>
        <xdr:cNvPr id="332" name="楕円 331"/>
        <xdr:cNvSpPr/>
      </xdr:nvSpPr>
      <xdr:spPr>
        <a:xfrm>
          <a:off x="164592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139899</xdr:rowOff>
    </xdr:from>
    <xdr:ext cx="762000" cy="259045"/>
    <xdr:sp macro="" textlink="">
      <xdr:nvSpPr>
        <xdr:cNvPr id="333" name="補助費等該当値テキスト"/>
        <xdr:cNvSpPr txBox="1"/>
      </xdr:nvSpPr>
      <xdr:spPr>
        <a:xfrm>
          <a:off x="16598900" y="682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4" name="楕円 333"/>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5" name="テキスト ボックス 334"/>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82731</xdr:rowOff>
    </xdr:from>
    <xdr:to>
      <xdr:col>74</xdr:col>
      <xdr:colOff>31750</xdr:colOff>
      <xdr:row>39</xdr:row>
      <xdr:rowOff>12881</xdr:rowOff>
    </xdr:to>
    <xdr:sp macro="" textlink="">
      <xdr:nvSpPr>
        <xdr:cNvPr id="336" name="楕円 335"/>
        <xdr:cNvSpPr/>
      </xdr:nvSpPr>
      <xdr:spPr>
        <a:xfrm>
          <a:off x="14732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169108</xdr:rowOff>
    </xdr:from>
    <xdr:ext cx="762000" cy="259045"/>
    <xdr:sp macro="" textlink="">
      <xdr:nvSpPr>
        <xdr:cNvPr id="337" name="テキスト ボックス 336"/>
        <xdr:cNvSpPr txBox="1"/>
      </xdr:nvSpPr>
      <xdr:spPr>
        <a:xfrm>
          <a:off x="14401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148046</xdr:rowOff>
    </xdr:from>
    <xdr:to>
      <xdr:col>69</xdr:col>
      <xdr:colOff>142875</xdr:colOff>
      <xdr:row>39</xdr:row>
      <xdr:rowOff>78196</xdr:rowOff>
    </xdr:to>
    <xdr:sp macro="" textlink="">
      <xdr:nvSpPr>
        <xdr:cNvPr id="338" name="楕円 337"/>
        <xdr:cNvSpPr/>
      </xdr:nvSpPr>
      <xdr:spPr>
        <a:xfrm>
          <a:off x="13843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62973</xdr:rowOff>
    </xdr:from>
    <xdr:ext cx="762000" cy="259045"/>
    <xdr:sp macro="" textlink="">
      <xdr:nvSpPr>
        <xdr:cNvPr id="339" name="テキスト ボックス 338"/>
        <xdr:cNvSpPr txBox="1"/>
      </xdr:nvSpPr>
      <xdr:spPr>
        <a:xfrm>
          <a:off x="13512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89263</xdr:rowOff>
    </xdr:from>
    <xdr:to>
      <xdr:col>65</xdr:col>
      <xdr:colOff>53975</xdr:colOff>
      <xdr:row>39</xdr:row>
      <xdr:rowOff>19413</xdr:rowOff>
    </xdr:to>
    <xdr:sp macro="" textlink="">
      <xdr:nvSpPr>
        <xdr:cNvPr id="340" name="楕円 339"/>
        <xdr:cNvSpPr/>
      </xdr:nvSpPr>
      <xdr:spPr>
        <a:xfrm>
          <a:off x="12954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4190</xdr:rowOff>
    </xdr:from>
    <xdr:ext cx="762000" cy="259045"/>
    <xdr:sp macro="" textlink="">
      <xdr:nvSpPr>
        <xdr:cNvPr id="341" name="テキスト ボックス 340"/>
        <xdr:cNvSpPr txBox="1"/>
      </xdr:nvSpPr>
      <xdr:spPr>
        <a:xfrm>
          <a:off x="12623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9.4%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となった。増加した要因としては、近年実施した義務教育施設の耐震化に係る起債償還が開始したことなどが挙げられる。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依然として類似団体内平均値を下回っているが、近年では臨時財政対策債の発行が多額になっていること、市立小中学校空調</a:t>
          </a:r>
          <a:r>
            <a:rPr kumimoji="1" lang="en-US" altLang="ja-JP" sz="1300">
              <a:solidFill>
                <a:srgbClr val="000000"/>
              </a:solidFill>
              <a:latin typeface="ＭＳ Ｐゴシック" panose="020B0600070205080204" pitchFamily="50" charset="-128"/>
              <a:ea typeface="ＭＳ Ｐゴシック" panose="020B0600070205080204" pitchFamily="50" charset="-128"/>
            </a:rPr>
            <a:t>PFI</a:t>
          </a:r>
          <a:r>
            <a:rPr kumimoji="1" lang="ja-JP" altLang="en-US" sz="1300">
              <a:solidFill>
                <a:srgbClr val="000000"/>
              </a:solidFill>
              <a:latin typeface="ＭＳ Ｐゴシック" panose="020B0600070205080204" pitchFamily="50" charset="-128"/>
              <a:ea typeface="ＭＳ Ｐゴシック" panose="020B0600070205080204" pitchFamily="50" charset="-128"/>
            </a:rPr>
            <a:t>事業を実施したことから、今後公債費の増大が見込まれるため、その動向に注視し、新発債発行の抑制に努めていく。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74</xdr:row>
      <xdr:rowOff>157480</xdr:rowOff>
    </xdr:to>
    <xdr:cxnSp macro="">
      <xdr:nvCxnSpPr>
        <xdr:cNvPr id="374" name="直線コネクタ 373"/>
        <xdr:cNvCxnSpPr/>
      </xdr:nvCxnSpPr>
      <xdr:spPr>
        <a:xfrm>
          <a:off x="3987800" y="12821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74</xdr:row>
      <xdr:rowOff>134620</xdr:rowOff>
    </xdr:to>
    <xdr:cxnSp macro="">
      <xdr:nvCxnSpPr>
        <xdr:cNvPr id="377" name="直線コネクタ 376"/>
        <xdr:cNvCxnSpPr/>
      </xdr:nvCxnSpPr>
      <xdr:spPr>
        <a:xfrm>
          <a:off x="3098800" y="12821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134620</xdr:rowOff>
    </xdr:to>
    <xdr:cxnSp macro="">
      <xdr:nvCxnSpPr>
        <xdr:cNvPr id="380" name="直線コネクタ 379"/>
        <xdr:cNvCxnSpPr/>
      </xdr:nvCxnSpPr>
      <xdr:spPr>
        <a:xfrm>
          <a:off x="2209800" y="1281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127000</xdr:rowOff>
    </xdr:to>
    <xdr:cxnSp macro="">
      <xdr:nvCxnSpPr>
        <xdr:cNvPr id="383" name="直線コネクタ 382"/>
        <xdr:cNvCxnSpPr/>
      </xdr:nvCxnSpPr>
      <xdr:spPr>
        <a:xfrm>
          <a:off x="1320800" y="1277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93" name="楕円 392"/>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4"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5" name="楕円 394"/>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6" name="テキスト ボックス 395"/>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7" name="楕円 396"/>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8" name="テキスト ボックス 397"/>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9" name="楕円 398"/>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400" name="テキスト ボックス 399"/>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401" name="楕円 400"/>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402" name="テキスト ボックス 401"/>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90.8%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類似団体内順位が最下位であり、物件費以外で類似団体を大きく上回っていることが大きく影響している。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16510</xdr:rowOff>
    </xdr:from>
    <xdr:to>
      <xdr:col>82</xdr:col>
      <xdr:colOff>107950</xdr:colOff>
      <xdr:row>79</xdr:row>
      <xdr:rowOff>138430</xdr:rowOff>
    </xdr:to>
    <xdr:cxnSp macro="">
      <xdr:nvCxnSpPr>
        <xdr:cNvPr id="430" name="直線コネクタ 429"/>
        <xdr:cNvCxnSpPr/>
      </xdr:nvCxnSpPr>
      <xdr:spPr>
        <a:xfrm flipV="1">
          <a:off x="16510000" y="12703810"/>
          <a:ext cx="0" cy="9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110507</xdr:rowOff>
    </xdr:from>
    <xdr:ext cx="762000" cy="259045"/>
    <xdr:sp macro="" textlink="">
      <xdr:nvSpPr>
        <xdr:cNvPr id="431" name="公債費以外最小値テキスト"/>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138430</xdr:rowOff>
    </xdr:from>
    <xdr:to>
      <xdr:col>82</xdr:col>
      <xdr:colOff>196850</xdr:colOff>
      <xdr:row>79</xdr:row>
      <xdr:rowOff>138430</xdr:rowOff>
    </xdr:to>
    <xdr:cxnSp macro="">
      <xdr:nvCxnSpPr>
        <xdr:cNvPr id="432" name="直線コネクタ 431"/>
        <xdr:cNvCxnSpPr/>
      </xdr:nvCxnSpPr>
      <xdr:spPr>
        <a:xfrm>
          <a:off x="16421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102887</xdr:rowOff>
    </xdr:from>
    <xdr:ext cx="762000" cy="259045"/>
    <xdr:sp macro="" textlink="">
      <xdr:nvSpPr>
        <xdr:cNvPr id="433" name="公債費以外最大値テキスト"/>
        <xdr:cNvSpPr txBox="1"/>
      </xdr:nvSpPr>
      <xdr:spPr>
        <a:xfrm>
          <a:off x="16598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16510</xdr:rowOff>
    </xdr:from>
    <xdr:to>
      <xdr:col>82</xdr:col>
      <xdr:colOff>196850</xdr:colOff>
      <xdr:row>74</xdr:row>
      <xdr:rowOff>16510</xdr:rowOff>
    </xdr:to>
    <xdr:cxnSp macro="">
      <xdr:nvCxnSpPr>
        <xdr:cNvPr id="434" name="直線コネクタ 433"/>
        <xdr:cNvCxnSpPr/>
      </xdr:nvCxnSpPr>
      <xdr:spPr>
        <a:xfrm>
          <a:off x="16421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79</xdr:row>
      <xdr:rowOff>149861</xdr:rowOff>
    </xdr:to>
    <xdr:cxnSp macro="">
      <xdr:nvCxnSpPr>
        <xdr:cNvPr id="435" name="直線コネクタ 434"/>
        <xdr:cNvCxnSpPr/>
      </xdr:nvCxnSpPr>
      <xdr:spPr>
        <a:xfrm flipV="1">
          <a:off x="15671800" y="136829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161307</xdr:rowOff>
    </xdr:from>
    <xdr:ext cx="762000" cy="259045"/>
    <xdr:sp macro="" textlink="">
      <xdr:nvSpPr>
        <xdr:cNvPr id="436"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37" name="フローチャート: 判断 436"/>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80</xdr:row>
      <xdr:rowOff>92711</xdr:rowOff>
    </xdr:to>
    <xdr:cxnSp macro="">
      <xdr:nvCxnSpPr>
        <xdr:cNvPr id="438" name="直線コネクタ 437"/>
        <xdr:cNvCxnSpPr/>
      </xdr:nvCxnSpPr>
      <xdr:spPr>
        <a:xfrm flipV="1">
          <a:off x="14782800" y="136944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129539</xdr:rowOff>
    </xdr:from>
    <xdr:to>
      <xdr:col>78</xdr:col>
      <xdr:colOff>120650</xdr:colOff>
      <xdr:row>77</xdr:row>
      <xdr:rowOff>59689</xdr:rowOff>
    </xdr:to>
    <xdr:sp macro="" textlink="">
      <xdr:nvSpPr>
        <xdr:cNvPr id="439" name="フローチャート: 判断 438"/>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40" name="テキスト ボックス 439"/>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85089</xdr:rowOff>
    </xdr:from>
    <xdr:to>
      <xdr:col>73</xdr:col>
      <xdr:colOff>180975</xdr:colOff>
      <xdr:row>80</xdr:row>
      <xdr:rowOff>92711</xdr:rowOff>
    </xdr:to>
    <xdr:cxnSp macro="">
      <xdr:nvCxnSpPr>
        <xdr:cNvPr id="441" name="直線コネクタ 440"/>
        <xdr:cNvCxnSpPr/>
      </xdr:nvCxnSpPr>
      <xdr:spPr>
        <a:xfrm>
          <a:off x="13893800" y="13801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125730</xdr:rowOff>
    </xdr:from>
    <xdr:to>
      <xdr:col>74</xdr:col>
      <xdr:colOff>31750</xdr:colOff>
      <xdr:row>77</xdr:row>
      <xdr:rowOff>55880</xdr:rowOff>
    </xdr:to>
    <xdr:sp macro="" textlink="">
      <xdr:nvSpPr>
        <xdr:cNvPr id="442" name="フローチャート: 判断 441"/>
        <xdr:cNvSpPr/>
      </xdr:nvSpPr>
      <xdr:spPr>
        <a:xfrm>
          <a:off x="14732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66057</xdr:rowOff>
    </xdr:from>
    <xdr:ext cx="762000" cy="259045"/>
    <xdr:sp macro="" textlink="">
      <xdr:nvSpPr>
        <xdr:cNvPr id="443" name="テキスト ボックス 442"/>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85089</xdr:rowOff>
    </xdr:to>
    <xdr:cxnSp macro="">
      <xdr:nvCxnSpPr>
        <xdr:cNvPr id="444" name="直線コネクタ 443"/>
        <xdr:cNvCxnSpPr/>
      </xdr:nvCxnSpPr>
      <xdr:spPr>
        <a:xfrm>
          <a:off x="13004800" y="136753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106680</xdr:rowOff>
    </xdr:from>
    <xdr:to>
      <xdr:col>69</xdr:col>
      <xdr:colOff>142875</xdr:colOff>
      <xdr:row>77</xdr:row>
      <xdr:rowOff>36830</xdr:rowOff>
    </xdr:to>
    <xdr:sp macro="" textlink="">
      <xdr:nvSpPr>
        <xdr:cNvPr id="445" name="フローチャート: 判断 444"/>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47007</xdr:rowOff>
    </xdr:from>
    <xdr:ext cx="762000" cy="259045"/>
    <xdr:sp macro="" textlink="">
      <xdr:nvSpPr>
        <xdr:cNvPr id="446" name="テキスト ボックス 445"/>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47" name="フローチャート: 判断 446"/>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168927</xdr:rowOff>
    </xdr:from>
    <xdr:ext cx="762000" cy="259045"/>
    <xdr:sp macro="" textlink="">
      <xdr:nvSpPr>
        <xdr:cNvPr id="448" name="テキスト ボックス 447"/>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4" name="楕円 453"/>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55"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99061</xdr:rowOff>
    </xdr:from>
    <xdr:to>
      <xdr:col>78</xdr:col>
      <xdr:colOff>120650</xdr:colOff>
      <xdr:row>80</xdr:row>
      <xdr:rowOff>29211</xdr:rowOff>
    </xdr:to>
    <xdr:sp macro="" textlink="">
      <xdr:nvSpPr>
        <xdr:cNvPr id="456" name="楕円 455"/>
        <xdr:cNvSpPr/>
      </xdr:nvSpPr>
      <xdr:spPr>
        <a:xfrm>
          <a:off x="15621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13988</xdr:rowOff>
    </xdr:from>
    <xdr:ext cx="736600" cy="259045"/>
    <xdr:sp macro="" textlink="">
      <xdr:nvSpPr>
        <xdr:cNvPr id="457" name="テキスト ボックス 456"/>
        <xdr:cNvSpPr txBox="1"/>
      </xdr:nvSpPr>
      <xdr:spPr>
        <a:xfrm>
          <a:off x="15290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xdr:nvSpPr>
        <xdr:cNvPr id="458" name="楕円 457"/>
        <xdr:cNvSpPr/>
      </xdr:nvSpPr>
      <xdr:spPr>
        <a:xfrm>
          <a:off x="14732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128288</xdr:rowOff>
    </xdr:from>
    <xdr:ext cx="762000" cy="259045"/>
    <xdr:sp macro="" textlink="">
      <xdr:nvSpPr>
        <xdr:cNvPr id="459" name="テキスト ボックス 458"/>
        <xdr:cNvSpPr txBox="1"/>
      </xdr:nvSpPr>
      <xdr:spPr>
        <a:xfrm>
          <a:off x="14401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34289</xdr:rowOff>
    </xdr:from>
    <xdr:to>
      <xdr:col>69</xdr:col>
      <xdr:colOff>142875</xdr:colOff>
      <xdr:row>80</xdr:row>
      <xdr:rowOff>135889</xdr:rowOff>
    </xdr:to>
    <xdr:sp macro="" textlink="">
      <xdr:nvSpPr>
        <xdr:cNvPr id="460" name="楕円 459"/>
        <xdr:cNvSpPr/>
      </xdr:nvSpPr>
      <xdr:spPr>
        <a:xfrm>
          <a:off x="13843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120666</xdr:rowOff>
    </xdr:from>
    <xdr:ext cx="762000" cy="259045"/>
    <xdr:sp macro="" textlink="">
      <xdr:nvSpPr>
        <xdr:cNvPr id="461" name="テキスト ボックス 460"/>
        <xdr:cNvSpPr txBox="1"/>
      </xdr:nvSpPr>
      <xdr:spPr>
        <a:xfrm>
          <a:off x="13512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80011</xdr:rowOff>
    </xdr:from>
    <xdr:to>
      <xdr:col>65</xdr:col>
      <xdr:colOff>53975</xdr:colOff>
      <xdr:row>80</xdr:row>
      <xdr:rowOff>10161</xdr:rowOff>
    </xdr:to>
    <xdr:sp macro="" textlink="">
      <xdr:nvSpPr>
        <xdr:cNvPr id="462" name="楕円 461"/>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166388</xdr:rowOff>
    </xdr:from>
    <xdr:ext cx="762000" cy="259045"/>
    <xdr:sp macro="" textlink="">
      <xdr:nvSpPr>
        <xdr:cNvPr id="463" name="テキスト ボックス 462"/>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66173</xdr:rowOff>
    </xdr:from>
    <xdr:to>
      <xdr:col>29</xdr:col>
      <xdr:colOff>127000</xdr:colOff>
      <xdr:row>15</xdr:row>
      <xdr:rowOff>110217</xdr:rowOff>
    </xdr:to>
    <xdr:cxnSp macro="">
      <xdr:nvCxnSpPr>
        <xdr:cNvPr id="50" name="直線コネクタ 49"/>
        <xdr:cNvCxnSpPr/>
      </xdr:nvCxnSpPr>
      <xdr:spPr bwMode="auto">
        <a:xfrm flipV="1">
          <a:off x="5003800" y="2685548"/>
          <a:ext cx="6477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110217</xdr:rowOff>
    </xdr:from>
    <xdr:to>
      <xdr:col>26</xdr:col>
      <xdr:colOff>50800</xdr:colOff>
      <xdr:row>15</xdr:row>
      <xdr:rowOff>130219</xdr:rowOff>
    </xdr:to>
    <xdr:cxnSp macro="">
      <xdr:nvCxnSpPr>
        <xdr:cNvPr id="53" name="直線コネクタ 52"/>
        <xdr:cNvCxnSpPr/>
      </xdr:nvCxnSpPr>
      <xdr:spPr bwMode="auto">
        <a:xfrm flipV="1">
          <a:off x="4305300" y="2729592"/>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130219</xdr:rowOff>
    </xdr:from>
    <xdr:to>
      <xdr:col>22</xdr:col>
      <xdr:colOff>114300</xdr:colOff>
      <xdr:row>15</xdr:row>
      <xdr:rowOff>154737</xdr:rowOff>
    </xdr:to>
    <xdr:cxnSp macro="">
      <xdr:nvCxnSpPr>
        <xdr:cNvPr id="56" name="直線コネクタ 55"/>
        <xdr:cNvCxnSpPr/>
      </xdr:nvCxnSpPr>
      <xdr:spPr bwMode="auto">
        <a:xfrm flipV="1">
          <a:off x="3606800" y="2749594"/>
          <a:ext cx="698500" cy="2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138659</xdr:rowOff>
    </xdr:from>
    <xdr:to>
      <xdr:col>18</xdr:col>
      <xdr:colOff>177800</xdr:colOff>
      <xdr:row>15</xdr:row>
      <xdr:rowOff>154737</xdr:rowOff>
    </xdr:to>
    <xdr:cxnSp macro="">
      <xdr:nvCxnSpPr>
        <xdr:cNvPr id="59" name="直線コネクタ 58"/>
        <xdr:cNvCxnSpPr/>
      </xdr:nvCxnSpPr>
      <xdr:spPr bwMode="auto">
        <a:xfrm>
          <a:off x="2908300" y="2758034"/>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15373</xdr:rowOff>
    </xdr:from>
    <xdr:to>
      <xdr:col>29</xdr:col>
      <xdr:colOff>177800</xdr:colOff>
      <xdr:row>15</xdr:row>
      <xdr:rowOff>116973</xdr:rowOff>
    </xdr:to>
    <xdr:sp macro="" textlink="">
      <xdr:nvSpPr>
        <xdr:cNvPr id="69" name="楕円 68"/>
        <xdr:cNvSpPr/>
      </xdr:nvSpPr>
      <xdr:spPr bwMode="auto">
        <a:xfrm>
          <a:off x="5600700" y="263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31900</xdr:rowOff>
    </xdr:from>
    <xdr:ext cx="762000" cy="259045"/>
    <xdr:sp macro="" textlink="">
      <xdr:nvSpPr>
        <xdr:cNvPr id="70" name="人口1人当たり決算額の推移該当値テキスト130"/>
        <xdr:cNvSpPr txBox="1"/>
      </xdr:nvSpPr>
      <xdr:spPr>
        <a:xfrm>
          <a:off x="5740400" y="24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59417</xdr:rowOff>
    </xdr:from>
    <xdr:to>
      <xdr:col>26</xdr:col>
      <xdr:colOff>101600</xdr:colOff>
      <xdr:row>15</xdr:row>
      <xdr:rowOff>161017</xdr:rowOff>
    </xdr:to>
    <xdr:sp macro="" textlink="">
      <xdr:nvSpPr>
        <xdr:cNvPr id="71" name="楕円 70"/>
        <xdr:cNvSpPr/>
      </xdr:nvSpPr>
      <xdr:spPr bwMode="auto">
        <a:xfrm>
          <a:off x="4953000" y="267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171194</xdr:rowOff>
    </xdr:from>
    <xdr:ext cx="736600" cy="259045"/>
    <xdr:sp macro="" textlink="">
      <xdr:nvSpPr>
        <xdr:cNvPr id="72" name="テキスト ボックス 71"/>
        <xdr:cNvSpPr txBox="1"/>
      </xdr:nvSpPr>
      <xdr:spPr>
        <a:xfrm>
          <a:off x="4622800" y="2447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79419</xdr:rowOff>
    </xdr:from>
    <xdr:to>
      <xdr:col>22</xdr:col>
      <xdr:colOff>165100</xdr:colOff>
      <xdr:row>16</xdr:row>
      <xdr:rowOff>9569</xdr:rowOff>
    </xdr:to>
    <xdr:sp macro="" textlink="">
      <xdr:nvSpPr>
        <xdr:cNvPr id="73" name="楕円 72"/>
        <xdr:cNvSpPr/>
      </xdr:nvSpPr>
      <xdr:spPr bwMode="auto">
        <a:xfrm>
          <a:off x="4254500" y="269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19746</xdr:rowOff>
    </xdr:from>
    <xdr:ext cx="762000" cy="259045"/>
    <xdr:sp macro="" textlink="">
      <xdr:nvSpPr>
        <xdr:cNvPr id="74" name="テキスト ボックス 73"/>
        <xdr:cNvSpPr txBox="1"/>
      </xdr:nvSpPr>
      <xdr:spPr>
        <a:xfrm>
          <a:off x="3924300" y="246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103937</xdr:rowOff>
    </xdr:from>
    <xdr:to>
      <xdr:col>19</xdr:col>
      <xdr:colOff>38100</xdr:colOff>
      <xdr:row>16</xdr:row>
      <xdr:rowOff>34087</xdr:rowOff>
    </xdr:to>
    <xdr:sp macro="" textlink="">
      <xdr:nvSpPr>
        <xdr:cNvPr id="75" name="楕円 74"/>
        <xdr:cNvSpPr/>
      </xdr:nvSpPr>
      <xdr:spPr bwMode="auto">
        <a:xfrm>
          <a:off x="3556000" y="272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44264</xdr:rowOff>
    </xdr:from>
    <xdr:ext cx="762000" cy="259045"/>
    <xdr:sp macro="" textlink="">
      <xdr:nvSpPr>
        <xdr:cNvPr id="76" name="テキスト ボックス 75"/>
        <xdr:cNvSpPr txBox="1"/>
      </xdr:nvSpPr>
      <xdr:spPr>
        <a:xfrm>
          <a:off x="3225800" y="249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87859</xdr:rowOff>
    </xdr:from>
    <xdr:to>
      <xdr:col>15</xdr:col>
      <xdr:colOff>101600</xdr:colOff>
      <xdr:row>16</xdr:row>
      <xdr:rowOff>18009</xdr:rowOff>
    </xdr:to>
    <xdr:sp macro="" textlink="">
      <xdr:nvSpPr>
        <xdr:cNvPr id="77" name="楕円 76"/>
        <xdr:cNvSpPr/>
      </xdr:nvSpPr>
      <xdr:spPr bwMode="auto">
        <a:xfrm>
          <a:off x="2857500" y="270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28186</xdr:rowOff>
    </xdr:from>
    <xdr:ext cx="762000" cy="259045"/>
    <xdr:sp macro="" textlink="">
      <xdr:nvSpPr>
        <xdr:cNvPr id="78" name="テキスト ボックス 77"/>
        <xdr:cNvSpPr txBox="1"/>
      </xdr:nvSpPr>
      <xdr:spPr>
        <a:xfrm>
          <a:off x="2527300" y="247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47023</xdr:rowOff>
    </xdr:from>
    <xdr:to>
      <xdr:col>29</xdr:col>
      <xdr:colOff>127000</xdr:colOff>
      <xdr:row>37</xdr:row>
      <xdr:rowOff>107831</xdr:rowOff>
    </xdr:to>
    <xdr:cxnSp macro="">
      <xdr:nvCxnSpPr>
        <xdr:cNvPr id="113" name="直線コネクタ 112"/>
        <xdr:cNvCxnSpPr/>
      </xdr:nvCxnSpPr>
      <xdr:spPr bwMode="auto">
        <a:xfrm flipV="1">
          <a:off x="5003800" y="7171723"/>
          <a:ext cx="6477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53489</xdr:rowOff>
    </xdr:from>
    <xdr:to>
      <xdr:col>26</xdr:col>
      <xdr:colOff>50800</xdr:colOff>
      <xdr:row>37</xdr:row>
      <xdr:rowOff>107831</xdr:rowOff>
    </xdr:to>
    <xdr:cxnSp macro="">
      <xdr:nvCxnSpPr>
        <xdr:cNvPr id="116" name="直線コネクタ 115"/>
        <xdr:cNvCxnSpPr/>
      </xdr:nvCxnSpPr>
      <xdr:spPr bwMode="auto">
        <a:xfrm>
          <a:off x="4305300" y="7178189"/>
          <a:ext cx="6985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34189</xdr:rowOff>
    </xdr:from>
    <xdr:to>
      <xdr:col>22</xdr:col>
      <xdr:colOff>114300</xdr:colOff>
      <xdr:row>37</xdr:row>
      <xdr:rowOff>53489</xdr:rowOff>
    </xdr:to>
    <xdr:cxnSp macro="">
      <xdr:nvCxnSpPr>
        <xdr:cNvPr id="119" name="直線コネクタ 118"/>
        <xdr:cNvCxnSpPr/>
      </xdr:nvCxnSpPr>
      <xdr:spPr bwMode="auto">
        <a:xfrm>
          <a:off x="3606800" y="7158889"/>
          <a:ext cx="6985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9989</xdr:rowOff>
    </xdr:from>
    <xdr:to>
      <xdr:col>18</xdr:col>
      <xdr:colOff>177800</xdr:colOff>
      <xdr:row>37</xdr:row>
      <xdr:rowOff>34189</xdr:rowOff>
    </xdr:to>
    <xdr:cxnSp macro="">
      <xdr:nvCxnSpPr>
        <xdr:cNvPr id="122" name="直線コネクタ 121"/>
        <xdr:cNvCxnSpPr/>
      </xdr:nvCxnSpPr>
      <xdr:spPr bwMode="auto">
        <a:xfrm>
          <a:off x="2908300" y="7134689"/>
          <a:ext cx="698500" cy="2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167673</xdr:rowOff>
    </xdr:from>
    <xdr:to>
      <xdr:col>29</xdr:col>
      <xdr:colOff>177800</xdr:colOff>
      <xdr:row>37</xdr:row>
      <xdr:rowOff>97823</xdr:rowOff>
    </xdr:to>
    <xdr:sp macro="" textlink="">
      <xdr:nvSpPr>
        <xdr:cNvPr id="132" name="楕円 131"/>
        <xdr:cNvSpPr/>
      </xdr:nvSpPr>
      <xdr:spPr bwMode="auto">
        <a:xfrm>
          <a:off x="5600700" y="712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139750</xdr:rowOff>
    </xdr:from>
    <xdr:ext cx="762000" cy="259045"/>
    <xdr:sp macro="" textlink="">
      <xdr:nvSpPr>
        <xdr:cNvPr id="133" name="人口1人当たり決算額の推移該当値テキスト445"/>
        <xdr:cNvSpPr txBox="1"/>
      </xdr:nvSpPr>
      <xdr:spPr>
        <a:xfrm>
          <a:off x="5740400" y="70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57031</xdr:rowOff>
    </xdr:from>
    <xdr:to>
      <xdr:col>26</xdr:col>
      <xdr:colOff>101600</xdr:colOff>
      <xdr:row>37</xdr:row>
      <xdr:rowOff>158631</xdr:rowOff>
    </xdr:to>
    <xdr:sp macro="" textlink="">
      <xdr:nvSpPr>
        <xdr:cNvPr id="134" name="楕円 133"/>
        <xdr:cNvSpPr/>
      </xdr:nvSpPr>
      <xdr:spPr bwMode="auto">
        <a:xfrm>
          <a:off x="4953000" y="718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143408</xdr:rowOff>
    </xdr:from>
    <xdr:ext cx="736600" cy="259045"/>
    <xdr:sp macro="" textlink="">
      <xdr:nvSpPr>
        <xdr:cNvPr id="135" name="テキスト ボックス 134"/>
        <xdr:cNvSpPr txBox="1"/>
      </xdr:nvSpPr>
      <xdr:spPr>
        <a:xfrm>
          <a:off x="4622800" y="726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2689</xdr:rowOff>
    </xdr:from>
    <xdr:to>
      <xdr:col>22</xdr:col>
      <xdr:colOff>165100</xdr:colOff>
      <xdr:row>37</xdr:row>
      <xdr:rowOff>104289</xdr:rowOff>
    </xdr:to>
    <xdr:sp macro="" textlink="">
      <xdr:nvSpPr>
        <xdr:cNvPr id="136" name="楕円 135"/>
        <xdr:cNvSpPr/>
      </xdr:nvSpPr>
      <xdr:spPr bwMode="auto">
        <a:xfrm>
          <a:off x="4254500" y="712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89066</xdr:rowOff>
    </xdr:from>
    <xdr:ext cx="762000" cy="259045"/>
    <xdr:sp macro="" textlink="">
      <xdr:nvSpPr>
        <xdr:cNvPr id="137" name="テキスト ボックス 136"/>
        <xdr:cNvSpPr txBox="1"/>
      </xdr:nvSpPr>
      <xdr:spPr>
        <a:xfrm>
          <a:off x="3924300" y="72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154839</xdr:rowOff>
    </xdr:from>
    <xdr:to>
      <xdr:col>19</xdr:col>
      <xdr:colOff>38100</xdr:colOff>
      <xdr:row>37</xdr:row>
      <xdr:rowOff>84989</xdr:rowOff>
    </xdr:to>
    <xdr:sp macro="" textlink="">
      <xdr:nvSpPr>
        <xdr:cNvPr id="138" name="楕円 137"/>
        <xdr:cNvSpPr/>
      </xdr:nvSpPr>
      <xdr:spPr bwMode="auto">
        <a:xfrm>
          <a:off x="3556000" y="710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69766</xdr:rowOff>
    </xdr:from>
    <xdr:ext cx="762000" cy="259045"/>
    <xdr:sp macro="" textlink="">
      <xdr:nvSpPr>
        <xdr:cNvPr id="139" name="テキスト ボックス 138"/>
        <xdr:cNvSpPr txBox="1"/>
      </xdr:nvSpPr>
      <xdr:spPr>
        <a:xfrm>
          <a:off x="3225800" y="71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130639</xdr:rowOff>
    </xdr:from>
    <xdr:to>
      <xdr:col>15</xdr:col>
      <xdr:colOff>101600</xdr:colOff>
      <xdr:row>37</xdr:row>
      <xdr:rowOff>60789</xdr:rowOff>
    </xdr:to>
    <xdr:sp macro="" textlink="">
      <xdr:nvSpPr>
        <xdr:cNvPr id="140" name="楕円 139"/>
        <xdr:cNvSpPr/>
      </xdr:nvSpPr>
      <xdr:spPr bwMode="auto">
        <a:xfrm>
          <a:off x="2857500" y="708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45566</xdr:rowOff>
    </xdr:from>
    <xdr:ext cx="762000" cy="259045"/>
    <xdr:sp macro="" textlink="">
      <xdr:nvSpPr>
        <xdr:cNvPr id="141" name="テキスト ボックス 140"/>
        <xdr:cNvSpPr txBox="1"/>
      </xdr:nvSpPr>
      <xdr:spPr>
        <a:xfrm>
          <a:off x="2527300" y="717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100819</xdr:rowOff>
    </xdr:from>
    <xdr:to>
      <xdr:col>24</xdr:col>
      <xdr:colOff>63500</xdr:colOff>
      <xdr:row>36</xdr:row>
      <xdr:rowOff>102972</xdr:rowOff>
    </xdr:to>
    <xdr:cxnSp macro="">
      <xdr:nvCxnSpPr>
        <xdr:cNvPr id="61" name="直線コネクタ 60"/>
        <xdr:cNvCxnSpPr/>
      </xdr:nvCxnSpPr>
      <xdr:spPr>
        <a:xfrm>
          <a:off x="3797300" y="6273019"/>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86322</xdr:rowOff>
    </xdr:from>
    <xdr:to>
      <xdr:col>19</xdr:col>
      <xdr:colOff>177800</xdr:colOff>
      <xdr:row>36</xdr:row>
      <xdr:rowOff>100819</xdr:rowOff>
    </xdr:to>
    <xdr:cxnSp macro="">
      <xdr:nvCxnSpPr>
        <xdr:cNvPr id="64" name="直線コネクタ 63"/>
        <xdr:cNvCxnSpPr/>
      </xdr:nvCxnSpPr>
      <xdr:spPr>
        <a:xfrm>
          <a:off x="2908300" y="6258522"/>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86322</xdr:rowOff>
    </xdr:from>
    <xdr:to>
      <xdr:col>15</xdr:col>
      <xdr:colOff>50800</xdr:colOff>
      <xdr:row>36</xdr:row>
      <xdr:rowOff>140824</xdr:rowOff>
    </xdr:to>
    <xdr:cxnSp macro="">
      <xdr:nvCxnSpPr>
        <xdr:cNvPr id="67" name="直線コネクタ 66"/>
        <xdr:cNvCxnSpPr/>
      </xdr:nvCxnSpPr>
      <xdr:spPr>
        <a:xfrm flipV="1">
          <a:off x="2019300" y="6258522"/>
          <a:ext cx="8890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100819</xdr:rowOff>
    </xdr:from>
    <xdr:to>
      <xdr:col>10</xdr:col>
      <xdr:colOff>114300</xdr:colOff>
      <xdr:row>36</xdr:row>
      <xdr:rowOff>140824</xdr:rowOff>
    </xdr:to>
    <xdr:cxnSp macro="">
      <xdr:nvCxnSpPr>
        <xdr:cNvPr id="70" name="直線コネクタ 69"/>
        <xdr:cNvCxnSpPr/>
      </xdr:nvCxnSpPr>
      <xdr:spPr>
        <a:xfrm>
          <a:off x="1130300" y="627301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52172</xdr:rowOff>
    </xdr:from>
    <xdr:to>
      <xdr:col>24</xdr:col>
      <xdr:colOff>114300</xdr:colOff>
      <xdr:row>36</xdr:row>
      <xdr:rowOff>153772</xdr:rowOff>
    </xdr:to>
    <xdr:sp macro="" textlink="">
      <xdr:nvSpPr>
        <xdr:cNvPr id="80" name="楕円 79"/>
        <xdr:cNvSpPr/>
      </xdr:nvSpPr>
      <xdr:spPr>
        <a:xfrm>
          <a:off x="4584700" y="62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75049</xdr:rowOff>
    </xdr:from>
    <xdr:ext cx="534377" cy="259045"/>
    <xdr:sp macro="" textlink="">
      <xdr:nvSpPr>
        <xdr:cNvPr id="81" name="人件費該当値テキスト"/>
        <xdr:cNvSpPr txBox="1"/>
      </xdr:nvSpPr>
      <xdr:spPr>
        <a:xfrm>
          <a:off x="4686300" y="607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50019</xdr:rowOff>
    </xdr:from>
    <xdr:to>
      <xdr:col>20</xdr:col>
      <xdr:colOff>38100</xdr:colOff>
      <xdr:row>36</xdr:row>
      <xdr:rowOff>151619</xdr:rowOff>
    </xdr:to>
    <xdr:sp macro="" textlink="">
      <xdr:nvSpPr>
        <xdr:cNvPr id="82" name="楕円 81"/>
        <xdr:cNvSpPr/>
      </xdr:nvSpPr>
      <xdr:spPr>
        <a:xfrm>
          <a:off x="3746500" y="6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168146</xdr:rowOff>
    </xdr:from>
    <xdr:ext cx="534377" cy="259045"/>
    <xdr:sp macro="" textlink="">
      <xdr:nvSpPr>
        <xdr:cNvPr id="83" name="テキスト ボックス 82"/>
        <xdr:cNvSpPr txBox="1"/>
      </xdr:nvSpPr>
      <xdr:spPr>
        <a:xfrm>
          <a:off x="3530111" y="5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35522</xdr:rowOff>
    </xdr:from>
    <xdr:to>
      <xdr:col>15</xdr:col>
      <xdr:colOff>101600</xdr:colOff>
      <xdr:row>36</xdr:row>
      <xdr:rowOff>137122</xdr:rowOff>
    </xdr:to>
    <xdr:sp macro="" textlink="">
      <xdr:nvSpPr>
        <xdr:cNvPr id="84" name="楕円 83"/>
        <xdr:cNvSpPr/>
      </xdr:nvSpPr>
      <xdr:spPr>
        <a:xfrm>
          <a:off x="2857500" y="6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153649</xdr:rowOff>
    </xdr:from>
    <xdr:ext cx="534377" cy="259045"/>
    <xdr:sp macro="" textlink="">
      <xdr:nvSpPr>
        <xdr:cNvPr id="85" name="テキスト ボックス 84"/>
        <xdr:cNvSpPr txBox="1"/>
      </xdr:nvSpPr>
      <xdr:spPr>
        <a:xfrm>
          <a:off x="2641111" y="59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90024</xdr:rowOff>
    </xdr:from>
    <xdr:to>
      <xdr:col>10</xdr:col>
      <xdr:colOff>165100</xdr:colOff>
      <xdr:row>37</xdr:row>
      <xdr:rowOff>20174</xdr:rowOff>
    </xdr:to>
    <xdr:sp macro="" textlink="">
      <xdr:nvSpPr>
        <xdr:cNvPr id="86" name="楕円 85"/>
        <xdr:cNvSpPr/>
      </xdr:nvSpPr>
      <xdr:spPr>
        <a:xfrm>
          <a:off x="1968500" y="62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36701</xdr:rowOff>
    </xdr:from>
    <xdr:ext cx="534377" cy="259045"/>
    <xdr:sp macro="" textlink="">
      <xdr:nvSpPr>
        <xdr:cNvPr id="87" name="テキスト ボックス 86"/>
        <xdr:cNvSpPr txBox="1"/>
      </xdr:nvSpPr>
      <xdr:spPr>
        <a:xfrm>
          <a:off x="1752111" y="60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50019</xdr:rowOff>
    </xdr:from>
    <xdr:to>
      <xdr:col>6</xdr:col>
      <xdr:colOff>38100</xdr:colOff>
      <xdr:row>36</xdr:row>
      <xdr:rowOff>151619</xdr:rowOff>
    </xdr:to>
    <xdr:sp macro="" textlink="">
      <xdr:nvSpPr>
        <xdr:cNvPr id="88" name="楕円 87"/>
        <xdr:cNvSpPr/>
      </xdr:nvSpPr>
      <xdr:spPr>
        <a:xfrm>
          <a:off x="1079500" y="6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168146</xdr:rowOff>
    </xdr:from>
    <xdr:ext cx="534377" cy="259045"/>
    <xdr:sp macro="" textlink="">
      <xdr:nvSpPr>
        <xdr:cNvPr id="89" name="テキスト ボックス 88"/>
        <xdr:cNvSpPr txBox="1"/>
      </xdr:nvSpPr>
      <xdr:spPr>
        <a:xfrm>
          <a:off x="863111" y="5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112868</xdr:rowOff>
    </xdr:from>
    <xdr:to>
      <xdr:col>24</xdr:col>
      <xdr:colOff>63500</xdr:colOff>
      <xdr:row>58</xdr:row>
      <xdr:rowOff>56261</xdr:rowOff>
    </xdr:to>
    <xdr:cxnSp macro="">
      <xdr:nvCxnSpPr>
        <xdr:cNvPr id="123" name="直線コネクタ 122"/>
        <xdr:cNvCxnSpPr/>
      </xdr:nvCxnSpPr>
      <xdr:spPr>
        <a:xfrm flipV="1">
          <a:off x="3797300" y="9885518"/>
          <a:ext cx="838200" cy="1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53204</xdr:rowOff>
    </xdr:from>
    <xdr:to>
      <xdr:col>19</xdr:col>
      <xdr:colOff>177800</xdr:colOff>
      <xdr:row>58</xdr:row>
      <xdr:rowOff>56261</xdr:rowOff>
    </xdr:to>
    <xdr:cxnSp macro="">
      <xdr:nvCxnSpPr>
        <xdr:cNvPr id="126" name="直線コネクタ 125"/>
        <xdr:cNvCxnSpPr/>
      </xdr:nvCxnSpPr>
      <xdr:spPr>
        <a:xfrm>
          <a:off x="2908300" y="9997304"/>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43802</xdr:rowOff>
    </xdr:from>
    <xdr:to>
      <xdr:col>15</xdr:col>
      <xdr:colOff>50800</xdr:colOff>
      <xdr:row>58</xdr:row>
      <xdr:rowOff>53204</xdr:rowOff>
    </xdr:to>
    <xdr:cxnSp macro="">
      <xdr:nvCxnSpPr>
        <xdr:cNvPr id="129" name="直線コネクタ 128"/>
        <xdr:cNvCxnSpPr/>
      </xdr:nvCxnSpPr>
      <xdr:spPr>
        <a:xfrm>
          <a:off x="2019300" y="9987902"/>
          <a:ext cx="889000" cy="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43802</xdr:rowOff>
    </xdr:from>
    <xdr:to>
      <xdr:col>10</xdr:col>
      <xdr:colOff>114300</xdr:colOff>
      <xdr:row>58</xdr:row>
      <xdr:rowOff>69034</xdr:rowOff>
    </xdr:to>
    <xdr:cxnSp macro="">
      <xdr:nvCxnSpPr>
        <xdr:cNvPr id="132" name="直線コネクタ 131"/>
        <xdr:cNvCxnSpPr/>
      </xdr:nvCxnSpPr>
      <xdr:spPr>
        <a:xfrm flipV="1">
          <a:off x="1130300" y="9987902"/>
          <a:ext cx="889000" cy="2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62068</xdr:rowOff>
    </xdr:from>
    <xdr:to>
      <xdr:col>24</xdr:col>
      <xdr:colOff>114300</xdr:colOff>
      <xdr:row>57</xdr:row>
      <xdr:rowOff>163668</xdr:rowOff>
    </xdr:to>
    <xdr:sp macro="" textlink="">
      <xdr:nvSpPr>
        <xdr:cNvPr id="142" name="楕円 141"/>
        <xdr:cNvSpPr/>
      </xdr:nvSpPr>
      <xdr:spPr>
        <a:xfrm>
          <a:off x="4584700" y="98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40495</xdr:rowOff>
    </xdr:from>
    <xdr:ext cx="534377" cy="259045"/>
    <xdr:sp macro="" textlink="">
      <xdr:nvSpPr>
        <xdr:cNvPr id="143" name="物件費該当値テキスト"/>
        <xdr:cNvSpPr txBox="1"/>
      </xdr:nvSpPr>
      <xdr:spPr>
        <a:xfrm>
          <a:off x="4686300" y="98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5461</xdr:rowOff>
    </xdr:from>
    <xdr:to>
      <xdr:col>20</xdr:col>
      <xdr:colOff>38100</xdr:colOff>
      <xdr:row>58</xdr:row>
      <xdr:rowOff>107061</xdr:rowOff>
    </xdr:to>
    <xdr:sp macro="" textlink="">
      <xdr:nvSpPr>
        <xdr:cNvPr id="144" name="楕円 143"/>
        <xdr:cNvSpPr/>
      </xdr:nvSpPr>
      <xdr:spPr>
        <a:xfrm>
          <a:off x="37465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98188</xdr:rowOff>
    </xdr:from>
    <xdr:ext cx="534377" cy="259045"/>
    <xdr:sp macro="" textlink="">
      <xdr:nvSpPr>
        <xdr:cNvPr id="145" name="テキスト ボックス 144"/>
        <xdr:cNvSpPr txBox="1"/>
      </xdr:nvSpPr>
      <xdr:spPr>
        <a:xfrm>
          <a:off x="3530111" y="100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2404</xdr:rowOff>
    </xdr:from>
    <xdr:to>
      <xdr:col>15</xdr:col>
      <xdr:colOff>101600</xdr:colOff>
      <xdr:row>58</xdr:row>
      <xdr:rowOff>104004</xdr:rowOff>
    </xdr:to>
    <xdr:sp macro="" textlink="">
      <xdr:nvSpPr>
        <xdr:cNvPr id="146" name="楕円 145"/>
        <xdr:cNvSpPr/>
      </xdr:nvSpPr>
      <xdr:spPr>
        <a:xfrm>
          <a:off x="2857500" y="99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95131</xdr:rowOff>
    </xdr:from>
    <xdr:ext cx="534377" cy="259045"/>
    <xdr:sp macro="" textlink="">
      <xdr:nvSpPr>
        <xdr:cNvPr id="147" name="テキスト ボックス 146"/>
        <xdr:cNvSpPr txBox="1"/>
      </xdr:nvSpPr>
      <xdr:spPr>
        <a:xfrm>
          <a:off x="2641111" y="1003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164452</xdr:rowOff>
    </xdr:from>
    <xdr:to>
      <xdr:col>10</xdr:col>
      <xdr:colOff>165100</xdr:colOff>
      <xdr:row>58</xdr:row>
      <xdr:rowOff>94602</xdr:rowOff>
    </xdr:to>
    <xdr:sp macro="" textlink="">
      <xdr:nvSpPr>
        <xdr:cNvPr id="148" name="楕円 147"/>
        <xdr:cNvSpPr/>
      </xdr:nvSpPr>
      <xdr:spPr>
        <a:xfrm>
          <a:off x="1968500" y="99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85729</xdr:rowOff>
    </xdr:from>
    <xdr:ext cx="534377" cy="259045"/>
    <xdr:sp macro="" textlink="">
      <xdr:nvSpPr>
        <xdr:cNvPr id="149" name="テキスト ボックス 148"/>
        <xdr:cNvSpPr txBox="1"/>
      </xdr:nvSpPr>
      <xdr:spPr>
        <a:xfrm>
          <a:off x="1752111" y="100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18234</xdr:rowOff>
    </xdr:from>
    <xdr:to>
      <xdr:col>6</xdr:col>
      <xdr:colOff>38100</xdr:colOff>
      <xdr:row>58</xdr:row>
      <xdr:rowOff>119834</xdr:rowOff>
    </xdr:to>
    <xdr:sp macro="" textlink="">
      <xdr:nvSpPr>
        <xdr:cNvPr id="150" name="楕円 149"/>
        <xdr:cNvSpPr/>
      </xdr:nvSpPr>
      <xdr:spPr>
        <a:xfrm>
          <a:off x="1079500" y="99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110961</xdr:rowOff>
    </xdr:from>
    <xdr:ext cx="534377" cy="259045"/>
    <xdr:sp macro="" textlink="">
      <xdr:nvSpPr>
        <xdr:cNvPr id="151" name="テキスト ボックス 150"/>
        <xdr:cNvSpPr txBox="1"/>
      </xdr:nvSpPr>
      <xdr:spPr>
        <a:xfrm>
          <a:off x="863111" y="1005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35275</xdr:rowOff>
    </xdr:from>
    <xdr:to>
      <xdr:col>24</xdr:col>
      <xdr:colOff>63500</xdr:colOff>
      <xdr:row>78</xdr:row>
      <xdr:rowOff>42911</xdr:rowOff>
    </xdr:to>
    <xdr:cxnSp macro="">
      <xdr:nvCxnSpPr>
        <xdr:cNvPr id="178" name="直線コネクタ 177"/>
        <xdr:cNvCxnSpPr/>
      </xdr:nvCxnSpPr>
      <xdr:spPr>
        <a:xfrm>
          <a:off x="3797300" y="13408375"/>
          <a:ext cx="8382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35275</xdr:rowOff>
    </xdr:from>
    <xdr:to>
      <xdr:col>19</xdr:col>
      <xdr:colOff>177800</xdr:colOff>
      <xdr:row>78</xdr:row>
      <xdr:rowOff>49082</xdr:rowOff>
    </xdr:to>
    <xdr:cxnSp macro="">
      <xdr:nvCxnSpPr>
        <xdr:cNvPr id="181" name="直線コネクタ 180"/>
        <xdr:cNvCxnSpPr/>
      </xdr:nvCxnSpPr>
      <xdr:spPr>
        <a:xfrm flipV="1">
          <a:off x="2908300" y="13408375"/>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49082</xdr:rowOff>
    </xdr:from>
    <xdr:to>
      <xdr:col>15</xdr:col>
      <xdr:colOff>50800</xdr:colOff>
      <xdr:row>78</xdr:row>
      <xdr:rowOff>62570</xdr:rowOff>
    </xdr:to>
    <xdr:cxnSp macro="">
      <xdr:nvCxnSpPr>
        <xdr:cNvPr id="184" name="直線コネクタ 183"/>
        <xdr:cNvCxnSpPr/>
      </xdr:nvCxnSpPr>
      <xdr:spPr>
        <a:xfrm flipV="1">
          <a:off x="2019300" y="1342218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51460</xdr:rowOff>
    </xdr:from>
    <xdr:to>
      <xdr:col>10</xdr:col>
      <xdr:colOff>114300</xdr:colOff>
      <xdr:row>78</xdr:row>
      <xdr:rowOff>62570</xdr:rowOff>
    </xdr:to>
    <xdr:cxnSp macro="">
      <xdr:nvCxnSpPr>
        <xdr:cNvPr id="187" name="直線コネクタ 186"/>
        <xdr:cNvCxnSpPr/>
      </xdr:nvCxnSpPr>
      <xdr:spPr>
        <a:xfrm>
          <a:off x="1130300" y="13424560"/>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163561</xdr:rowOff>
    </xdr:from>
    <xdr:to>
      <xdr:col>24</xdr:col>
      <xdr:colOff>114300</xdr:colOff>
      <xdr:row>78</xdr:row>
      <xdr:rowOff>93711</xdr:rowOff>
    </xdr:to>
    <xdr:sp macro="" textlink="">
      <xdr:nvSpPr>
        <xdr:cNvPr id="197" name="楕円 196"/>
        <xdr:cNvSpPr/>
      </xdr:nvSpPr>
      <xdr:spPr>
        <a:xfrm>
          <a:off x="4584700" y="13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78488</xdr:rowOff>
    </xdr:from>
    <xdr:ext cx="469744" cy="259045"/>
    <xdr:sp macro="" textlink="">
      <xdr:nvSpPr>
        <xdr:cNvPr id="198" name="維持補修費該当値テキスト"/>
        <xdr:cNvSpPr txBox="1"/>
      </xdr:nvSpPr>
      <xdr:spPr>
        <a:xfrm>
          <a:off x="4686300" y="1328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155925</xdr:rowOff>
    </xdr:from>
    <xdr:to>
      <xdr:col>20</xdr:col>
      <xdr:colOff>38100</xdr:colOff>
      <xdr:row>78</xdr:row>
      <xdr:rowOff>86075</xdr:rowOff>
    </xdr:to>
    <xdr:sp macro="" textlink="">
      <xdr:nvSpPr>
        <xdr:cNvPr id="199" name="楕円 198"/>
        <xdr:cNvSpPr/>
      </xdr:nvSpPr>
      <xdr:spPr>
        <a:xfrm>
          <a:off x="3746500" y="13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77202</xdr:rowOff>
    </xdr:from>
    <xdr:ext cx="469744" cy="259045"/>
    <xdr:sp macro="" textlink="">
      <xdr:nvSpPr>
        <xdr:cNvPr id="200" name="テキスト ボックス 199"/>
        <xdr:cNvSpPr txBox="1"/>
      </xdr:nvSpPr>
      <xdr:spPr>
        <a:xfrm>
          <a:off x="3562428" y="1345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169732</xdr:rowOff>
    </xdr:from>
    <xdr:to>
      <xdr:col>15</xdr:col>
      <xdr:colOff>101600</xdr:colOff>
      <xdr:row>78</xdr:row>
      <xdr:rowOff>99882</xdr:rowOff>
    </xdr:to>
    <xdr:sp macro="" textlink="">
      <xdr:nvSpPr>
        <xdr:cNvPr id="201" name="楕円 200"/>
        <xdr:cNvSpPr/>
      </xdr:nvSpPr>
      <xdr:spPr>
        <a:xfrm>
          <a:off x="2857500" y="133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91009</xdr:rowOff>
    </xdr:from>
    <xdr:ext cx="469744" cy="259045"/>
    <xdr:sp macro="" textlink="">
      <xdr:nvSpPr>
        <xdr:cNvPr id="202" name="テキスト ボックス 201"/>
        <xdr:cNvSpPr txBox="1"/>
      </xdr:nvSpPr>
      <xdr:spPr>
        <a:xfrm>
          <a:off x="2673428" y="1346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11770</xdr:rowOff>
    </xdr:from>
    <xdr:to>
      <xdr:col>10</xdr:col>
      <xdr:colOff>165100</xdr:colOff>
      <xdr:row>78</xdr:row>
      <xdr:rowOff>113370</xdr:rowOff>
    </xdr:to>
    <xdr:sp macro="" textlink="">
      <xdr:nvSpPr>
        <xdr:cNvPr id="203" name="楕円 202"/>
        <xdr:cNvSpPr/>
      </xdr:nvSpPr>
      <xdr:spPr>
        <a:xfrm>
          <a:off x="1968500" y="133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104497</xdr:rowOff>
    </xdr:from>
    <xdr:ext cx="469744" cy="259045"/>
    <xdr:sp macro="" textlink="">
      <xdr:nvSpPr>
        <xdr:cNvPr id="204" name="テキスト ボックス 203"/>
        <xdr:cNvSpPr txBox="1"/>
      </xdr:nvSpPr>
      <xdr:spPr>
        <a:xfrm>
          <a:off x="1784428" y="1347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660</xdr:rowOff>
    </xdr:from>
    <xdr:to>
      <xdr:col>6</xdr:col>
      <xdr:colOff>38100</xdr:colOff>
      <xdr:row>78</xdr:row>
      <xdr:rowOff>102260</xdr:rowOff>
    </xdr:to>
    <xdr:sp macro="" textlink="">
      <xdr:nvSpPr>
        <xdr:cNvPr id="205" name="楕円 204"/>
        <xdr:cNvSpPr/>
      </xdr:nvSpPr>
      <xdr:spPr>
        <a:xfrm>
          <a:off x="1079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93387</xdr:rowOff>
    </xdr:from>
    <xdr:ext cx="469744" cy="259045"/>
    <xdr:sp macro="" textlink="">
      <xdr:nvSpPr>
        <xdr:cNvPr id="206" name="テキスト ボックス 205"/>
        <xdr:cNvSpPr txBox="1"/>
      </xdr:nvSpPr>
      <xdr:spPr>
        <a:xfrm>
          <a:off x="895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143308</xdr:rowOff>
    </xdr:from>
    <xdr:to>
      <xdr:col>24</xdr:col>
      <xdr:colOff>63500</xdr:colOff>
      <xdr:row>96</xdr:row>
      <xdr:rowOff>12243</xdr:rowOff>
    </xdr:to>
    <xdr:cxnSp macro="">
      <xdr:nvCxnSpPr>
        <xdr:cNvPr id="236" name="直線コネクタ 235"/>
        <xdr:cNvCxnSpPr/>
      </xdr:nvCxnSpPr>
      <xdr:spPr>
        <a:xfrm flipV="1">
          <a:off x="3797300" y="16431058"/>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116751</xdr:rowOff>
    </xdr:from>
    <xdr:to>
      <xdr:col>19</xdr:col>
      <xdr:colOff>177800</xdr:colOff>
      <xdr:row>96</xdr:row>
      <xdr:rowOff>12243</xdr:rowOff>
    </xdr:to>
    <xdr:cxnSp macro="">
      <xdr:nvCxnSpPr>
        <xdr:cNvPr id="239" name="直線コネクタ 238"/>
        <xdr:cNvCxnSpPr/>
      </xdr:nvCxnSpPr>
      <xdr:spPr>
        <a:xfrm>
          <a:off x="2908300" y="16404501"/>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116751</xdr:rowOff>
    </xdr:from>
    <xdr:to>
      <xdr:col>15</xdr:col>
      <xdr:colOff>50800</xdr:colOff>
      <xdr:row>95</xdr:row>
      <xdr:rowOff>124752</xdr:rowOff>
    </xdr:to>
    <xdr:cxnSp macro="">
      <xdr:nvCxnSpPr>
        <xdr:cNvPr id="242" name="直線コネクタ 241"/>
        <xdr:cNvCxnSpPr/>
      </xdr:nvCxnSpPr>
      <xdr:spPr>
        <a:xfrm flipV="1">
          <a:off x="2019300" y="1640450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124752</xdr:rowOff>
    </xdr:from>
    <xdr:to>
      <xdr:col>10</xdr:col>
      <xdr:colOff>114300</xdr:colOff>
      <xdr:row>95</xdr:row>
      <xdr:rowOff>145466</xdr:rowOff>
    </xdr:to>
    <xdr:cxnSp macro="">
      <xdr:nvCxnSpPr>
        <xdr:cNvPr id="245" name="直線コネクタ 244"/>
        <xdr:cNvCxnSpPr/>
      </xdr:nvCxnSpPr>
      <xdr:spPr>
        <a:xfrm flipV="1">
          <a:off x="1130300" y="16412502"/>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92508</xdr:rowOff>
    </xdr:from>
    <xdr:to>
      <xdr:col>24</xdr:col>
      <xdr:colOff>114300</xdr:colOff>
      <xdr:row>96</xdr:row>
      <xdr:rowOff>22658</xdr:rowOff>
    </xdr:to>
    <xdr:sp macro="" textlink="">
      <xdr:nvSpPr>
        <xdr:cNvPr id="255" name="楕円 254"/>
        <xdr:cNvSpPr/>
      </xdr:nvSpPr>
      <xdr:spPr>
        <a:xfrm>
          <a:off x="4584700" y="163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115385</xdr:rowOff>
    </xdr:from>
    <xdr:ext cx="599010" cy="259045"/>
    <xdr:sp macro="" textlink="">
      <xdr:nvSpPr>
        <xdr:cNvPr id="256" name="扶助費該当値テキスト"/>
        <xdr:cNvSpPr txBox="1"/>
      </xdr:nvSpPr>
      <xdr:spPr>
        <a:xfrm>
          <a:off x="4686300" y="162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132893</xdr:rowOff>
    </xdr:from>
    <xdr:to>
      <xdr:col>20</xdr:col>
      <xdr:colOff>38100</xdr:colOff>
      <xdr:row>96</xdr:row>
      <xdr:rowOff>63043</xdr:rowOff>
    </xdr:to>
    <xdr:sp macro="" textlink="">
      <xdr:nvSpPr>
        <xdr:cNvPr id="257" name="楕円 256"/>
        <xdr:cNvSpPr/>
      </xdr:nvSpPr>
      <xdr:spPr>
        <a:xfrm>
          <a:off x="3746500" y="16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79570</xdr:rowOff>
    </xdr:from>
    <xdr:ext cx="599010" cy="259045"/>
    <xdr:sp macro="" textlink="">
      <xdr:nvSpPr>
        <xdr:cNvPr id="258" name="テキスト ボックス 257"/>
        <xdr:cNvSpPr txBox="1"/>
      </xdr:nvSpPr>
      <xdr:spPr>
        <a:xfrm>
          <a:off x="3497795" y="161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65951</xdr:rowOff>
    </xdr:from>
    <xdr:to>
      <xdr:col>15</xdr:col>
      <xdr:colOff>101600</xdr:colOff>
      <xdr:row>95</xdr:row>
      <xdr:rowOff>167551</xdr:rowOff>
    </xdr:to>
    <xdr:sp macro="" textlink="">
      <xdr:nvSpPr>
        <xdr:cNvPr id="259" name="楕円 258"/>
        <xdr:cNvSpPr/>
      </xdr:nvSpPr>
      <xdr:spPr>
        <a:xfrm>
          <a:off x="2857500" y="163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12628</xdr:rowOff>
    </xdr:from>
    <xdr:ext cx="599010" cy="259045"/>
    <xdr:sp macro="" textlink="">
      <xdr:nvSpPr>
        <xdr:cNvPr id="260" name="テキスト ボックス 259"/>
        <xdr:cNvSpPr txBox="1"/>
      </xdr:nvSpPr>
      <xdr:spPr>
        <a:xfrm>
          <a:off x="2608795" y="1612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73952</xdr:rowOff>
    </xdr:from>
    <xdr:to>
      <xdr:col>10</xdr:col>
      <xdr:colOff>165100</xdr:colOff>
      <xdr:row>96</xdr:row>
      <xdr:rowOff>4102</xdr:rowOff>
    </xdr:to>
    <xdr:sp macro="" textlink="">
      <xdr:nvSpPr>
        <xdr:cNvPr id="261" name="楕円 260"/>
        <xdr:cNvSpPr/>
      </xdr:nvSpPr>
      <xdr:spPr>
        <a:xfrm>
          <a:off x="1968500" y="163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20629</xdr:rowOff>
    </xdr:from>
    <xdr:ext cx="599010" cy="259045"/>
    <xdr:sp macro="" textlink="">
      <xdr:nvSpPr>
        <xdr:cNvPr id="262" name="テキスト ボックス 261"/>
        <xdr:cNvSpPr txBox="1"/>
      </xdr:nvSpPr>
      <xdr:spPr>
        <a:xfrm>
          <a:off x="1719795" y="1613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94666</xdr:rowOff>
    </xdr:from>
    <xdr:to>
      <xdr:col>6</xdr:col>
      <xdr:colOff>38100</xdr:colOff>
      <xdr:row>96</xdr:row>
      <xdr:rowOff>24816</xdr:rowOff>
    </xdr:to>
    <xdr:sp macro="" textlink="">
      <xdr:nvSpPr>
        <xdr:cNvPr id="263" name="楕円 262"/>
        <xdr:cNvSpPr/>
      </xdr:nvSpPr>
      <xdr:spPr>
        <a:xfrm>
          <a:off x="1079500" y="163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41343</xdr:rowOff>
    </xdr:from>
    <xdr:ext cx="599010" cy="259045"/>
    <xdr:sp macro="" textlink="">
      <xdr:nvSpPr>
        <xdr:cNvPr id="264" name="テキスト ボックス 263"/>
        <xdr:cNvSpPr txBox="1"/>
      </xdr:nvSpPr>
      <xdr:spPr>
        <a:xfrm>
          <a:off x="830795" y="1615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85936</xdr:rowOff>
    </xdr:from>
    <xdr:to>
      <xdr:col>55</xdr:col>
      <xdr:colOff>0</xdr:colOff>
      <xdr:row>36</xdr:row>
      <xdr:rowOff>49731</xdr:rowOff>
    </xdr:to>
    <xdr:cxnSp macro="">
      <xdr:nvCxnSpPr>
        <xdr:cNvPr id="297" name="直線コネクタ 296"/>
        <xdr:cNvCxnSpPr/>
      </xdr:nvCxnSpPr>
      <xdr:spPr>
        <a:xfrm flipV="1">
          <a:off x="9639300" y="5915236"/>
          <a:ext cx="838200" cy="30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49731</xdr:rowOff>
    </xdr:from>
    <xdr:to>
      <xdr:col>50</xdr:col>
      <xdr:colOff>114300</xdr:colOff>
      <xdr:row>36</xdr:row>
      <xdr:rowOff>60247</xdr:rowOff>
    </xdr:to>
    <xdr:cxnSp macro="">
      <xdr:nvCxnSpPr>
        <xdr:cNvPr id="300" name="直線コネクタ 299"/>
        <xdr:cNvCxnSpPr/>
      </xdr:nvCxnSpPr>
      <xdr:spPr>
        <a:xfrm flipV="1">
          <a:off x="8750300" y="622193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60247</xdr:rowOff>
    </xdr:from>
    <xdr:to>
      <xdr:col>45</xdr:col>
      <xdr:colOff>177800</xdr:colOff>
      <xdr:row>36</xdr:row>
      <xdr:rowOff>75035</xdr:rowOff>
    </xdr:to>
    <xdr:cxnSp macro="">
      <xdr:nvCxnSpPr>
        <xdr:cNvPr id="303" name="直線コネクタ 302"/>
        <xdr:cNvCxnSpPr/>
      </xdr:nvCxnSpPr>
      <xdr:spPr>
        <a:xfrm flipV="1">
          <a:off x="7861300" y="6232447"/>
          <a:ext cx="8890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23514</xdr:rowOff>
    </xdr:from>
    <xdr:to>
      <xdr:col>41</xdr:col>
      <xdr:colOff>50800</xdr:colOff>
      <xdr:row>36</xdr:row>
      <xdr:rowOff>75035</xdr:rowOff>
    </xdr:to>
    <xdr:cxnSp macro="">
      <xdr:nvCxnSpPr>
        <xdr:cNvPr id="306" name="直線コネクタ 305"/>
        <xdr:cNvCxnSpPr/>
      </xdr:nvCxnSpPr>
      <xdr:spPr>
        <a:xfrm>
          <a:off x="6972300" y="6195714"/>
          <a:ext cx="889000" cy="5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35136</xdr:rowOff>
    </xdr:from>
    <xdr:to>
      <xdr:col>55</xdr:col>
      <xdr:colOff>50800</xdr:colOff>
      <xdr:row>34</xdr:row>
      <xdr:rowOff>136736</xdr:rowOff>
    </xdr:to>
    <xdr:sp macro="" textlink="">
      <xdr:nvSpPr>
        <xdr:cNvPr id="316" name="楕円 315"/>
        <xdr:cNvSpPr/>
      </xdr:nvSpPr>
      <xdr:spPr>
        <a:xfrm>
          <a:off x="10426700" y="586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58013</xdr:rowOff>
    </xdr:from>
    <xdr:ext cx="534377" cy="259045"/>
    <xdr:sp macro="" textlink="">
      <xdr:nvSpPr>
        <xdr:cNvPr id="317" name="補助費等該当値テキスト"/>
        <xdr:cNvSpPr txBox="1"/>
      </xdr:nvSpPr>
      <xdr:spPr>
        <a:xfrm>
          <a:off x="10528300" y="57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170381</xdr:rowOff>
    </xdr:from>
    <xdr:to>
      <xdr:col>50</xdr:col>
      <xdr:colOff>165100</xdr:colOff>
      <xdr:row>36</xdr:row>
      <xdr:rowOff>100531</xdr:rowOff>
    </xdr:to>
    <xdr:sp macro="" textlink="">
      <xdr:nvSpPr>
        <xdr:cNvPr id="318" name="楕円 317"/>
        <xdr:cNvSpPr/>
      </xdr:nvSpPr>
      <xdr:spPr>
        <a:xfrm>
          <a:off x="9588500" y="61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117058</xdr:rowOff>
    </xdr:from>
    <xdr:ext cx="534377" cy="259045"/>
    <xdr:sp macro="" textlink="">
      <xdr:nvSpPr>
        <xdr:cNvPr id="319" name="テキスト ボックス 318"/>
        <xdr:cNvSpPr txBox="1"/>
      </xdr:nvSpPr>
      <xdr:spPr>
        <a:xfrm>
          <a:off x="9372111" y="594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9447</xdr:rowOff>
    </xdr:from>
    <xdr:to>
      <xdr:col>46</xdr:col>
      <xdr:colOff>38100</xdr:colOff>
      <xdr:row>36</xdr:row>
      <xdr:rowOff>111047</xdr:rowOff>
    </xdr:to>
    <xdr:sp macro="" textlink="">
      <xdr:nvSpPr>
        <xdr:cNvPr id="320" name="楕円 319"/>
        <xdr:cNvSpPr/>
      </xdr:nvSpPr>
      <xdr:spPr>
        <a:xfrm>
          <a:off x="8699500" y="61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127574</xdr:rowOff>
    </xdr:from>
    <xdr:ext cx="534377" cy="259045"/>
    <xdr:sp macro="" textlink="">
      <xdr:nvSpPr>
        <xdr:cNvPr id="321" name="テキスト ボックス 320"/>
        <xdr:cNvSpPr txBox="1"/>
      </xdr:nvSpPr>
      <xdr:spPr>
        <a:xfrm>
          <a:off x="8483111" y="59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24235</xdr:rowOff>
    </xdr:from>
    <xdr:to>
      <xdr:col>41</xdr:col>
      <xdr:colOff>101600</xdr:colOff>
      <xdr:row>36</xdr:row>
      <xdr:rowOff>125835</xdr:rowOff>
    </xdr:to>
    <xdr:sp macro="" textlink="">
      <xdr:nvSpPr>
        <xdr:cNvPr id="322" name="楕円 321"/>
        <xdr:cNvSpPr/>
      </xdr:nvSpPr>
      <xdr:spPr>
        <a:xfrm>
          <a:off x="7810500" y="61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142362</xdr:rowOff>
    </xdr:from>
    <xdr:ext cx="534377" cy="259045"/>
    <xdr:sp macro="" textlink="">
      <xdr:nvSpPr>
        <xdr:cNvPr id="323" name="テキスト ボックス 322"/>
        <xdr:cNvSpPr txBox="1"/>
      </xdr:nvSpPr>
      <xdr:spPr>
        <a:xfrm>
          <a:off x="7594111" y="59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144164</xdr:rowOff>
    </xdr:from>
    <xdr:to>
      <xdr:col>36</xdr:col>
      <xdr:colOff>165100</xdr:colOff>
      <xdr:row>36</xdr:row>
      <xdr:rowOff>74314</xdr:rowOff>
    </xdr:to>
    <xdr:sp macro="" textlink="">
      <xdr:nvSpPr>
        <xdr:cNvPr id="324" name="楕円 323"/>
        <xdr:cNvSpPr/>
      </xdr:nvSpPr>
      <xdr:spPr>
        <a:xfrm>
          <a:off x="6921500" y="61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90841</xdr:rowOff>
    </xdr:from>
    <xdr:ext cx="534377" cy="259045"/>
    <xdr:sp macro="" textlink="">
      <xdr:nvSpPr>
        <xdr:cNvPr id="325" name="テキスト ボックス 324"/>
        <xdr:cNvSpPr txBox="1"/>
      </xdr:nvSpPr>
      <xdr:spPr>
        <a:xfrm>
          <a:off x="6705111" y="592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170264</xdr:rowOff>
    </xdr:from>
    <xdr:to>
      <xdr:col>55</xdr:col>
      <xdr:colOff>0</xdr:colOff>
      <xdr:row>58</xdr:row>
      <xdr:rowOff>123370</xdr:rowOff>
    </xdr:to>
    <xdr:cxnSp macro="">
      <xdr:nvCxnSpPr>
        <xdr:cNvPr id="354" name="直線コネクタ 353"/>
        <xdr:cNvCxnSpPr/>
      </xdr:nvCxnSpPr>
      <xdr:spPr>
        <a:xfrm flipV="1">
          <a:off x="9639300" y="9942914"/>
          <a:ext cx="838200" cy="1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15585</xdr:rowOff>
    </xdr:from>
    <xdr:to>
      <xdr:col>50</xdr:col>
      <xdr:colOff>114300</xdr:colOff>
      <xdr:row>58</xdr:row>
      <xdr:rowOff>123370</xdr:rowOff>
    </xdr:to>
    <xdr:cxnSp macro="">
      <xdr:nvCxnSpPr>
        <xdr:cNvPr id="357" name="直線コネクタ 356"/>
        <xdr:cNvCxnSpPr/>
      </xdr:nvCxnSpPr>
      <xdr:spPr>
        <a:xfrm>
          <a:off x="8750300" y="9788235"/>
          <a:ext cx="8890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15585</xdr:rowOff>
    </xdr:from>
    <xdr:to>
      <xdr:col>45</xdr:col>
      <xdr:colOff>177800</xdr:colOff>
      <xdr:row>58</xdr:row>
      <xdr:rowOff>49099</xdr:rowOff>
    </xdr:to>
    <xdr:cxnSp macro="">
      <xdr:nvCxnSpPr>
        <xdr:cNvPr id="360" name="直線コネクタ 359"/>
        <xdr:cNvCxnSpPr/>
      </xdr:nvCxnSpPr>
      <xdr:spPr>
        <a:xfrm flipV="1">
          <a:off x="7861300" y="9788235"/>
          <a:ext cx="889000" cy="20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49099</xdr:rowOff>
    </xdr:from>
    <xdr:to>
      <xdr:col>41</xdr:col>
      <xdr:colOff>50800</xdr:colOff>
      <xdr:row>58</xdr:row>
      <xdr:rowOff>61542</xdr:rowOff>
    </xdr:to>
    <xdr:cxnSp macro="">
      <xdr:nvCxnSpPr>
        <xdr:cNvPr id="363" name="直線コネクタ 362"/>
        <xdr:cNvCxnSpPr/>
      </xdr:nvCxnSpPr>
      <xdr:spPr>
        <a:xfrm flipV="1">
          <a:off x="6972300" y="9993199"/>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119464</xdr:rowOff>
    </xdr:from>
    <xdr:to>
      <xdr:col>55</xdr:col>
      <xdr:colOff>50800</xdr:colOff>
      <xdr:row>58</xdr:row>
      <xdr:rowOff>49614</xdr:rowOff>
    </xdr:to>
    <xdr:sp macro="" textlink="">
      <xdr:nvSpPr>
        <xdr:cNvPr id="373" name="楕円 372"/>
        <xdr:cNvSpPr/>
      </xdr:nvSpPr>
      <xdr:spPr>
        <a:xfrm>
          <a:off x="10426700" y="98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97891</xdr:rowOff>
    </xdr:from>
    <xdr:ext cx="534377" cy="259045"/>
    <xdr:sp macro="" textlink="">
      <xdr:nvSpPr>
        <xdr:cNvPr id="374" name="普通建設事業費該当値テキスト"/>
        <xdr:cNvSpPr txBox="1"/>
      </xdr:nvSpPr>
      <xdr:spPr>
        <a:xfrm>
          <a:off x="10528300" y="98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72570</xdr:rowOff>
    </xdr:from>
    <xdr:to>
      <xdr:col>50</xdr:col>
      <xdr:colOff>165100</xdr:colOff>
      <xdr:row>59</xdr:row>
      <xdr:rowOff>2720</xdr:rowOff>
    </xdr:to>
    <xdr:sp macro="" textlink="">
      <xdr:nvSpPr>
        <xdr:cNvPr id="375" name="楕円 374"/>
        <xdr:cNvSpPr/>
      </xdr:nvSpPr>
      <xdr:spPr>
        <a:xfrm>
          <a:off x="9588500" y="100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165297</xdr:rowOff>
    </xdr:from>
    <xdr:ext cx="534377" cy="259045"/>
    <xdr:sp macro="" textlink="">
      <xdr:nvSpPr>
        <xdr:cNvPr id="376" name="テキスト ボックス 375"/>
        <xdr:cNvSpPr txBox="1"/>
      </xdr:nvSpPr>
      <xdr:spPr>
        <a:xfrm>
          <a:off x="9372111" y="10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136235</xdr:rowOff>
    </xdr:from>
    <xdr:to>
      <xdr:col>46</xdr:col>
      <xdr:colOff>38100</xdr:colOff>
      <xdr:row>57</xdr:row>
      <xdr:rowOff>66385</xdr:rowOff>
    </xdr:to>
    <xdr:sp macro="" textlink="">
      <xdr:nvSpPr>
        <xdr:cNvPr id="377" name="楕円 376"/>
        <xdr:cNvSpPr/>
      </xdr:nvSpPr>
      <xdr:spPr>
        <a:xfrm>
          <a:off x="8699500" y="97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82912</xdr:rowOff>
    </xdr:from>
    <xdr:ext cx="534377" cy="259045"/>
    <xdr:sp macro="" textlink="">
      <xdr:nvSpPr>
        <xdr:cNvPr id="378" name="テキスト ボックス 377"/>
        <xdr:cNvSpPr txBox="1"/>
      </xdr:nvSpPr>
      <xdr:spPr>
        <a:xfrm>
          <a:off x="8483111" y="95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169749</xdr:rowOff>
    </xdr:from>
    <xdr:to>
      <xdr:col>41</xdr:col>
      <xdr:colOff>101600</xdr:colOff>
      <xdr:row>58</xdr:row>
      <xdr:rowOff>99899</xdr:rowOff>
    </xdr:to>
    <xdr:sp macro="" textlink="">
      <xdr:nvSpPr>
        <xdr:cNvPr id="379" name="楕円 378"/>
        <xdr:cNvSpPr/>
      </xdr:nvSpPr>
      <xdr:spPr>
        <a:xfrm>
          <a:off x="7810500" y="99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91026</xdr:rowOff>
    </xdr:from>
    <xdr:ext cx="534377" cy="259045"/>
    <xdr:sp macro="" textlink="">
      <xdr:nvSpPr>
        <xdr:cNvPr id="380" name="テキスト ボックス 379"/>
        <xdr:cNvSpPr txBox="1"/>
      </xdr:nvSpPr>
      <xdr:spPr>
        <a:xfrm>
          <a:off x="7594111"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10742</xdr:rowOff>
    </xdr:from>
    <xdr:to>
      <xdr:col>36</xdr:col>
      <xdr:colOff>165100</xdr:colOff>
      <xdr:row>58</xdr:row>
      <xdr:rowOff>112342</xdr:rowOff>
    </xdr:to>
    <xdr:sp macro="" textlink="">
      <xdr:nvSpPr>
        <xdr:cNvPr id="381" name="楕円 380"/>
        <xdr:cNvSpPr/>
      </xdr:nvSpPr>
      <xdr:spPr>
        <a:xfrm>
          <a:off x="6921500" y="995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103469</xdr:rowOff>
    </xdr:from>
    <xdr:ext cx="534377" cy="259045"/>
    <xdr:sp macro="" textlink="">
      <xdr:nvSpPr>
        <xdr:cNvPr id="382" name="テキスト ボックス 381"/>
        <xdr:cNvSpPr txBox="1"/>
      </xdr:nvSpPr>
      <xdr:spPr>
        <a:xfrm>
          <a:off x="6705111" y="1004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166243</xdr:rowOff>
    </xdr:from>
    <xdr:to>
      <xdr:col>55</xdr:col>
      <xdr:colOff>0</xdr:colOff>
      <xdr:row>79</xdr:row>
      <xdr:rowOff>36398</xdr:rowOff>
    </xdr:to>
    <xdr:cxnSp macro="">
      <xdr:nvCxnSpPr>
        <xdr:cNvPr id="411" name="直線コネクタ 410"/>
        <xdr:cNvCxnSpPr/>
      </xdr:nvCxnSpPr>
      <xdr:spPr>
        <a:xfrm flipV="1">
          <a:off x="9639300" y="13539343"/>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36398</xdr:rowOff>
    </xdr:from>
    <xdr:to>
      <xdr:col>50</xdr:col>
      <xdr:colOff>114300</xdr:colOff>
      <xdr:row>79</xdr:row>
      <xdr:rowOff>43802</xdr:rowOff>
    </xdr:to>
    <xdr:cxnSp macro="">
      <xdr:nvCxnSpPr>
        <xdr:cNvPr id="414" name="直線コネクタ 413"/>
        <xdr:cNvCxnSpPr/>
      </xdr:nvCxnSpPr>
      <xdr:spPr>
        <a:xfrm flipV="1">
          <a:off x="8750300" y="13580948"/>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1155</xdr:rowOff>
    </xdr:from>
    <xdr:to>
      <xdr:col>45</xdr:col>
      <xdr:colOff>177800</xdr:colOff>
      <xdr:row>79</xdr:row>
      <xdr:rowOff>43802</xdr:rowOff>
    </xdr:to>
    <xdr:cxnSp macro="">
      <xdr:nvCxnSpPr>
        <xdr:cNvPr id="417" name="直線コネクタ 416"/>
        <xdr:cNvCxnSpPr/>
      </xdr:nvCxnSpPr>
      <xdr:spPr>
        <a:xfrm>
          <a:off x="7861300" y="13545705"/>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111430</xdr:rowOff>
    </xdr:from>
    <xdr:to>
      <xdr:col>41</xdr:col>
      <xdr:colOff>50800</xdr:colOff>
      <xdr:row>79</xdr:row>
      <xdr:rowOff>1155</xdr:rowOff>
    </xdr:to>
    <xdr:cxnSp macro="">
      <xdr:nvCxnSpPr>
        <xdr:cNvPr id="420" name="直線コネクタ 419"/>
        <xdr:cNvCxnSpPr/>
      </xdr:nvCxnSpPr>
      <xdr:spPr>
        <a:xfrm>
          <a:off x="6972300" y="13484530"/>
          <a:ext cx="889000" cy="6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115443</xdr:rowOff>
    </xdr:from>
    <xdr:to>
      <xdr:col>55</xdr:col>
      <xdr:colOff>50800</xdr:colOff>
      <xdr:row>79</xdr:row>
      <xdr:rowOff>45593</xdr:rowOff>
    </xdr:to>
    <xdr:sp macro="" textlink="">
      <xdr:nvSpPr>
        <xdr:cNvPr id="430" name="楕円 429"/>
        <xdr:cNvSpPr/>
      </xdr:nvSpPr>
      <xdr:spPr>
        <a:xfrm>
          <a:off x="10426700" y="134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30370</xdr:rowOff>
    </xdr:from>
    <xdr:ext cx="469744" cy="259045"/>
    <xdr:sp macro="" textlink="">
      <xdr:nvSpPr>
        <xdr:cNvPr id="431" name="普通建設事業費 （ うち新規整備　）該当値テキスト"/>
        <xdr:cNvSpPr txBox="1"/>
      </xdr:nvSpPr>
      <xdr:spPr>
        <a:xfrm>
          <a:off x="10528300" y="134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157048</xdr:rowOff>
    </xdr:from>
    <xdr:to>
      <xdr:col>50</xdr:col>
      <xdr:colOff>165100</xdr:colOff>
      <xdr:row>79</xdr:row>
      <xdr:rowOff>87198</xdr:rowOff>
    </xdr:to>
    <xdr:sp macro="" textlink="">
      <xdr:nvSpPr>
        <xdr:cNvPr id="432" name="楕円 431"/>
        <xdr:cNvSpPr/>
      </xdr:nvSpPr>
      <xdr:spPr>
        <a:xfrm>
          <a:off x="9588500" y="135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78325</xdr:rowOff>
    </xdr:from>
    <xdr:ext cx="378565" cy="259045"/>
    <xdr:sp macro="" textlink="">
      <xdr:nvSpPr>
        <xdr:cNvPr id="433" name="テキスト ボックス 432"/>
        <xdr:cNvSpPr txBox="1"/>
      </xdr:nvSpPr>
      <xdr:spPr>
        <a:xfrm>
          <a:off x="9450017" y="1362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164452</xdr:rowOff>
    </xdr:from>
    <xdr:to>
      <xdr:col>46</xdr:col>
      <xdr:colOff>38100</xdr:colOff>
      <xdr:row>79</xdr:row>
      <xdr:rowOff>94602</xdr:rowOff>
    </xdr:to>
    <xdr:sp macro="" textlink="">
      <xdr:nvSpPr>
        <xdr:cNvPr id="434" name="楕円 433"/>
        <xdr:cNvSpPr/>
      </xdr:nvSpPr>
      <xdr:spPr>
        <a:xfrm>
          <a:off x="8699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85729</xdr:rowOff>
    </xdr:from>
    <xdr:ext cx="313932" cy="259045"/>
    <xdr:sp macro="" textlink="">
      <xdr:nvSpPr>
        <xdr:cNvPr id="435" name="テキスト ボックス 434"/>
        <xdr:cNvSpPr txBox="1"/>
      </xdr:nvSpPr>
      <xdr:spPr>
        <a:xfrm>
          <a:off x="8593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121805</xdr:rowOff>
    </xdr:from>
    <xdr:to>
      <xdr:col>41</xdr:col>
      <xdr:colOff>101600</xdr:colOff>
      <xdr:row>79</xdr:row>
      <xdr:rowOff>51955</xdr:rowOff>
    </xdr:to>
    <xdr:sp macro="" textlink="">
      <xdr:nvSpPr>
        <xdr:cNvPr id="436" name="楕円 435"/>
        <xdr:cNvSpPr/>
      </xdr:nvSpPr>
      <xdr:spPr>
        <a:xfrm>
          <a:off x="7810500" y="13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43082</xdr:rowOff>
    </xdr:from>
    <xdr:ext cx="469744" cy="259045"/>
    <xdr:sp macro="" textlink="">
      <xdr:nvSpPr>
        <xdr:cNvPr id="437" name="テキスト ボックス 436"/>
        <xdr:cNvSpPr txBox="1"/>
      </xdr:nvSpPr>
      <xdr:spPr>
        <a:xfrm>
          <a:off x="7626428" y="1358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60630</xdr:rowOff>
    </xdr:from>
    <xdr:to>
      <xdr:col>36</xdr:col>
      <xdr:colOff>165100</xdr:colOff>
      <xdr:row>78</xdr:row>
      <xdr:rowOff>162230</xdr:rowOff>
    </xdr:to>
    <xdr:sp macro="" textlink="">
      <xdr:nvSpPr>
        <xdr:cNvPr id="438" name="楕円 437"/>
        <xdr:cNvSpPr/>
      </xdr:nvSpPr>
      <xdr:spPr>
        <a:xfrm>
          <a:off x="6921500" y="134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153357</xdr:rowOff>
    </xdr:from>
    <xdr:ext cx="469744" cy="259045"/>
    <xdr:sp macro="" textlink="">
      <xdr:nvSpPr>
        <xdr:cNvPr id="439" name="テキスト ボックス 438"/>
        <xdr:cNvSpPr txBox="1"/>
      </xdr:nvSpPr>
      <xdr:spPr>
        <a:xfrm>
          <a:off x="6737428" y="1352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88418</xdr:rowOff>
    </xdr:from>
    <xdr:to>
      <xdr:col>55</xdr:col>
      <xdr:colOff>0</xdr:colOff>
      <xdr:row>97</xdr:row>
      <xdr:rowOff>170866</xdr:rowOff>
    </xdr:to>
    <xdr:cxnSp macro="">
      <xdr:nvCxnSpPr>
        <xdr:cNvPr id="468" name="直線コネクタ 467"/>
        <xdr:cNvCxnSpPr/>
      </xdr:nvCxnSpPr>
      <xdr:spPr>
        <a:xfrm flipV="1">
          <a:off x="9639300" y="16719068"/>
          <a:ext cx="838200" cy="8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63291</xdr:rowOff>
    </xdr:from>
    <xdr:to>
      <xdr:col>50</xdr:col>
      <xdr:colOff>114300</xdr:colOff>
      <xdr:row>97</xdr:row>
      <xdr:rowOff>170866</xdr:rowOff>
    </xdr:to>
    <xdr:cxnSp macro="">
      <xdr:nvCxnSpPr>
        <xdr:cNvPr id="471" name="直線コネクタ 470"/>
        <xdr:cNvCxnSpPr/>
      </xdr:nvCxnSpPr>
      <xdr:spPr>
        <a:xfrm>
          <a:off x="8750300" y="16179591"/>
          <a:ext cx="889000" cy="6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63291</xdr:rowOff>
    </xdr:from>
    <xdr:to>
      <xdr:col>45</xdr:col>
      <xdr:colOff>177800</xdr:colOff>
      <xdr:row>97</xdr:row>
      <xdr:rowOff>35286</xdr:rowOff>
    </xdr:to>
    <xdr:cxnSp macro="">
      <xdr:nvCxnSpPr>
        <xdr:cNvPr id="474" name="直線コネクタ 473"/>
        <xdr:cNvCxnSpPr/>
      </xdr:nvCxnSpPr>
      <xdr:spPr>
        <a:xfrm flipV="1">
          <a:off x="7861300" y="16179591"/>
          <a:ext cx="889000" cy="48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35286</xdr:rowOff>
    </xdr:from>
    <xdr:to>
      <xdr:col>41</xdr:col>
      <xdr:colOff>50800</xdr:colOff>
      <xdr:row>97</xdr:row>
      <xdr:rowOff>166312</xdr:rowOff>
    </xdr:to>
    <xdr:cxnSp macro="">
      <xdr:nvCxnSpPr>
        <xdr:cNvPr id="477" name="直線コネクタ 476"/>
        <xdr:cNvCxnSpPr/>
      </xdr:nvCxnSpPr>
      <xdr:spPr>
        <a:xfrm flipV="1">
          <a:off x="6972300" y="16665936"/>
          <a:ext cx="889000" cy="1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37618</xdr:rowOff>
    </xdr:from>
    <xdr:to>
      <xdr:col>55</xdr:col>
      <xdr:colOff>50800</xdr:colOff>
      <xdr:row>97</xdr:row>
      <xdr:rowOff>139218</xdr:rowOff>
    </xdr:to>
    <xdr:sp macro="" textlink="">
      <xdr:nvSpPr>
        <xdr:cNvPr id="487" name="楕円 486"/>
        <xdr:cNvSpPr/>
      </xdr:nvSpPr>
      <xdr:spPr>
        <a:xfrm>
          <a:off x="10426700" y="166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16045</xdr:rowOff>
    </xdr:from>
    <xdr:ext cx="534377" cy="259045"/>
    <xdr:sp macro="" textlink="">
      <xdr:nvSpPr>
        <xdr:cNvPr id="488" name="普通建設事業費 （ うち更新整備　）該当値テキスト"/>
        <xdr:cNvSpPr txBox="1"/>
      </xdr:nvSpPr>
      <xdr:spPr>
        <a:xfrm>
          <a:off x="10528300" y="166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120066</xdr:rowOff>
    </xdr:from>
    <xdr:to>
      <xdr:col>50</xdr:col>
      <xdr:colOff>165100</xdr:colOff>
      <xdr:row>98</xdr:row>
      <xdr:rowOff>50216</xdr:rowOff>
    </xdr:to>
    <xdr:sp macro="" textlink="">
      <xdr:nvSpPr>
        <xdr:cNvPr id="489" name="楕円 488"/>
        <xdr:cNvSpPr/>
      </xdr:nvSpPr>
      <xdr:spPr>
        <a:xfrm>
          <a:off x="9588500" y="167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41343</xdr:rowOff>
    </xdr:from>
    <xdr:ext cx="534377" cy="259045"/>
    <xdr:sp macro="" textlink="">
      <xdr:nvSpPr>
        <xdr:cNvPr id="490" name="テキスト ボックス 489"/>
        <xdr:cNvSpPr txBox="1"/>
      </xdr:nvSpPr>
      <xdr:spPr>
        <a:xfrm>
          <a:off x="9372111" y="168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12491</xdr:rowOff>
    </xdr:from>
    <xdr:to>
      <xdr:col>46</xdr:col>
      <xdr:colOff>38100</xdr:colOff>
      <xdr:row>94</xdr:row>
      <xdr:rowOff>114091</xdr:rowOff>
    </xdr:to>
    <xdr:sp macro="" textlink="">
      <xdr:nvSpPr>
        <xdr:cNvPr id="491" name="楕円 490"/>
        <xdr:cNvSpPr/>
      </xdr:nvSpPr>
      <xdr:spPr>
        <a:xfrm>
          <a:off x="8699500" y="161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130618</xdr:rowOff>
    </xdr:from>
    <xdr:ext cx="534377" cy="259045"/>
    <xdr:sp macro="" textlink="">
      <xdr:nvSpPr>
        <xdr:cNvPr id="492" name="テキスト ボックス 491"/>
        <xdr:cNvSpPr txBox="1"/>
      </xdr:nvSpPr>
      <xdr:spPr>
        <a:xfrm>
          <a:off x="8483111" y="1590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155936</xdr:rowOff>
    </xdr:from>
    <xdr:to>
      <xdr:col>41</xdr:col>
      <xdr:colOff>101600</xdr:colOff>
      <xdr:row>97</xdr:row>
      <xdr:rowOff>86086</xdr:rowOff>
    </xdr:to>
    <xdr:sp macro="" textlink="">
      <xdr:nvSpPr>
        <xdr:cNvPr id="493" name="楕円 492"/>
        <xdr:cNvSpPr/>
      </xdr:nvSpPr>
      <xdr:spPr>
        <a:xfrm>
          <a:off x="7810500" y="166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77213</xdr:rowOff>
    </xdr:from>
    <xdr:ext cx="534377" cy="259045"/>
    <xdr:sp macro="" textlink="">
      <xdr:nvSpPr>
        <xdr:cNvPr id="494" name="テキスト ボックス 493"/>
        <xdr:cNvSpPr txBox="1"/>
      </xdr:nvSpPr>
      <xdr:spPr>
        <a:xfrm>
          <a:off x="7594111" y="167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115512</xdr:rowOff>
    </xdr:from>
    <xdr:to>
      <xdr:col>36</xdr:col>
      <xdr:colOff>165100</xdr:colOff>
      <xdr:row>98</xdr:row>
      <xdr:rowOff>45662</xdr:rowOff>
    </xdr:to>
    <xdr:sp macro="" textlink="">
      <xdr:nvSpPr>
        <xdr:cNvPr id="495" name="楕円 494"/>
        <xdr:cNvSpPr/>
      </xdr:nvSpPr>
      <xdr:spPr>
        <a:xfrm>
          <a:off x="6921500" y="1674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36789</xdr:rowOff>
    </xdr:from>
    <xdr:ext cx="534377" cy="259045"/>
    <xdr:sp macro="" textlink="">
      <xdr:nvSpPr>
        <xdr:cNvPr id="496" name="テキスト ボックス 495"/>
        <xdr:cNvSpPr txBox="1"/>
      </xdr:nvSpPr>
      <xdr:spPr>
        <a:xfrm>
          <a:off x="6705111" y="168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1321</xdr:rowOff>
    </xdr:from>
    <xdr:to>
      <xdr:col>85</xdr:col>
      <xdr:colOff>127000</xdr:colOff>
      <xdr:row>39</xdr:row>
      <xdr:rowOff>44450</xdr:rowOff>
    </xdr:to>
    <xdr:cxnSp macro="">
      <xdr:nvCxnSpPr>
        <xdr:cNvPr id="525" name="直線コネクタ 524"/>
        <xdr:cNvCxnSpPr/>
      </xdr:nvCxnSpPr>
      <xdr:spPr>
        <a:xfrm>
          <a:off x="15481300" y="6687871"/>
          <a:ext cx="8382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1321</xdr:rowOff>
    </xdr:from>
    <xdr:to>
      <xdr:col>81</xdr:col>
      <xdr:colOff>50800</xdr:colOff>
      <xdr:row>39</xdr:row>
      <xdr:rowOff>41173</xdr:rowOff>
    </xdr:to>
    <xdr:cxnSp macro="">
      <xdr:nvCxnSpPr>
        <xdr:cNvPr id="528" name="直線コネクタ 527"/>
        <xdr:cNvCxnSpPr/>
      </xdr:nvCxnSpPr>
      <xdr:spPr>
        <a:xfrm flipV="1">
          <a:off x="14592300" y="6687871"/>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41173</xdr:rowOff>
    </xdr:from>
    <xdr:to>
      <xdr:col>76</xdr:col>
      <xdr:colOff>114300</xdr:colOff>
      <xdr:row>39</xdr:row>
      <xdr:rowOff>44450</xdr:rowOff>
    </xdr:to>
    <xdr:cxnSp macro="">
      <xdr:nvCxnSpPr>
        <xdr:cNvPr id="531" name="直線コネクタ 530"/>
        <xdr:cNvCxnSpPr/>
      </xdr:nvCxnSpPr>
      <xdr:spPr>
        <a:xfrm flipV="1">
          <a:off x="13703300" y="67277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121971</xdr:rowOff>
    </xdr:from>
    <xdr:to>
      <xdr:col>81</xdr:col>
      <xdr:colOff>101600</xdr:colOff>
      <xdr:row>39</xdr:row>
      <xdr:rowOff>52121</xdr:rowOff>
    </xdr:to>
    <xdr:sp macro="" textlink="">
      <xdr:nvSpPr>
        <xdr:cNvPr id="546" name="楕円 545"/>
        <xdr:cNvSpPr/>
      </xdr:nvSpPr>
      <xdr:spPr>
        <a:xfrm>
          <a:off x="15430500" y="66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43248</xdr:rowOff>
    </xdr:from>
    <xdr:ext cx="378565" cy="259045"/>
    <xdr:sp macro="" textlink="">
      <xdr:nvSpPr>
        <xdr:cNvPr id="547" name="テキスト ボックス 546"/>
        <xdr:cNvSpPr txBox="1"/>
      </xdr:nvSpPr>
      <xdr:spPr>
        <a:xfrm>
          <a:off x="15292017" y="672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161823</xdr:rowOff>
    </xdr:from>
    <xdr:to>
      <xdr:col>76</xdr:col>
      <xdr:colOff>165100</xdr:colOff>
      <xdr:row>39</xdr:row>
      <xdr:rowOff>91973</xdr:rowOff>
    </xdr:to>
    <xdr:sp macro="" textlink="">
      <xdr:nvSpPr>
        <xdr:cNvPr id="548" name="楕円 547"/>
        <xdr:cNvSpPr/>
      </xdr:nvSpPr>
      <xdr:spPr>
        <a:xfrm>
          <a:off x="14541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83100</xdr:rowOff>
    </xdr:from>
    <xdr:ext cx="313932" cy="259045"/>
    <xdr:sp macro="" textlink="">
      <xdr:nvSpPr>
        <xdr:cNvPr id="549" name="テキスト ボックス 548"/>
        <xdr:cNvSpPr txBox="1"/>
      </xdr:nvSpPr>
      <xdr:spPr>
        <a:xfrm>
          <a:off x="14435333" y="6769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118414</xdr:rowOff>
    </xdr:from>
    <xdr:to>
      <xdr:col>85</xdr:col>
      <xdr:colOff>127000</xdr:colOff>
      <xdr:row>77</xdr:row>
      <xdr:rowOff>127648</xdr:rowOff>
    </xdr:to>
    <xdr:cxnSp macro="">
      <xdr:nvCxnSpPr>
        <xdr:cNvPr id="631" name="直線コネクタ 630"/>
        <xdr:cNvCxnSpPr/>
      </xdr:nvCxnSpPr>
      <xdr:spPr>
        <a:xfrm flipV="1">
          <a:off x="15481300" y="13320064"/>
          <a:ext cx="8382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127648</xdr:rowOff>
    </xdr:from>
    <xdr:to>
      <xdr:col>81</xdr:col>
      <xdr:colOff>50800</xdr:colOff>
      <xdr:row>77</xdr:row>
      <xdr:rowOff>133172</xdr:rowOff>
    </xdr:to>
    <xdr:cxnSp macro="">
      <xdr:nvCxnSpPr>
        <xdr:cNvPr id="634" name="直線コネクタ 633"/>
        <xdr:cNvCxnSpPr/>
      </xdr:nvCxnSpPr>
      <xdr:spPr>
        <a:xfrm flipV="1">
          <a:off x="14592300" y="1332929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133172</xdr:rowOff>
    </xdr:from>
    <xdr:to>
      <xdr:col>76</xdr:col>
      <xdr:colOff>114300</xdr:colOff>
      <xdr:row>77</xdr:row>
      <xdr:rowOff>148565</xdr:rowOff>
    </xdr:to>
    <xdr:cxnSp macro="">
      <xdr:nvCxnSpPr>
        <xdr:cNvPr id="637" name="直線コネクタ 636"/>
        <xdr:cNvCxnSpPr/>
      </xdr:nvCxnSpPr>
      <xdr:spPr>
        <a:xfrm flipV="1">
          <a:off x="13703300" y="13334822"/>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148565</xdr:rowOff>
    </xdr:from>
    <xdr:to>
      <xdr:col>71</xdr:col>
      <xdr:colOff>177800</xdr:colOff>
      <xdr:row>77</xdr:row>
      <xdr:rowOff>155677</xdr:rowOff>
    </xdr:to>
    <xdr:cxnSp macro="">
      <xdr:nvCxnSpPr>
        <xdr:cNvPr id="640" name="直線コネクタ 639"/>
        <xdr:cNvCxnSpPr/>
      </xdr:nvCxnSpPr>
      <xdr:spPr>
        <a:xfrm flipV="1">
          <a:off x="12814300" y="13350215"/>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67614</xdr:rowOff>
    </xdr:from>
    <xdr:to>
      <xdr:col>85</xdr:col>
      <xdr:colOff>177800</xdr:colOff>
      <xdr:row>77</xdr:row>
      <xdr:rowOff>169214</xdr:rowOff>
    </xdr:to>
    <xdr:sp macro="" textlink="">
      <xdr:nvSpPr>
        <xdr:cNvPr id="650" name="楕円 649"/>
        <xdr:cNvSpPr/>
      </xdr:nvSpPr>
      <xdr:spPr>
        <a:xfrm>
          <a:off x="16268700" y="13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153991</xdr:rowOff>
    </xdr:from>
    <xdr:ext cx="534377" cy="259045"/>
    <xdr:sp macro="" textlink="">
      <xdr:nvSpPr>
        <xdr:cNvPr id="651" name="公債費該当値テキスト"/>
        <xdr:cNvSpPr txBox="1"/>
      </xdr:nvSpPr>
      <xdr:spPr>
        <a:xfrm>
          <a:off x="16370300" y="1318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76848</xdr:rowOff>
    </xdr:from>
    <xdr:to>
      <xdr:col>81</xdr:col>
      <xdr:colOff>101600</xdr:colOff>
      <xdr:row>78</xdr:row>
      <xdr:rowOff>6998</xdr:rowOff>
    </xdr:to>
    <xdr:sp macro="" textlink="">
      <xdr:nvSpPr>
        <xdr:cNvPr id="652" name="楕円 651"/>
        <xdr:cNvSpPr/>
      </xdr:nvSpPr>
      <xdr:spPr>
        <a:xfrm>
          <a:off x="15430500" y="132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169575</xdr:rowOff>
    </xdr:from>
    <xdr:ext cx="534377" cy="259045"/>
    <xdr:sp macro="" textlink="">
      <xdr:nvSpPr>
        <xdr:cNvPr id="653" name="テキスト ボックス 652"/>
        <xdr:cNvSpPr txBox="1"/>
      </xdr:nvSpPr>
      <xdr:spPr>
        <a:xfrm>
          <a:off x="15214111" y="133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82372</xdr:rowOff>
    </xdr:from>
    <xdr:to>
      <xdr:col>76</xdr:col>
      <xdr:colOff>165100</xdr:colOff>
      <xdr:row>78</xdr:row>
      <xdr:rowOff>12522</xdr:rowOff>
    </xdr:to>
    <xdr:sp macro="" textlink="">
      <xdr:nvSpPr>
        <xdr:cNvPr id="654" name="楕円 653"/>
        <xdr:cNvSpPr/>
      </xdr:nvSpPr>
      <xdr:spPr>
        <a:xfrm>
          <a:off x="14541500" y="132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3649</xdr:rowOff>
    </xdr:from>
    <xdr:ext cx="534377" cy="259045"/>
    <xdr:sp macro="" textlink="">
      <xdr:nvSpPr>
        <xdr:cNvPr id="655" name="テキスト ボックス 654"/>
        <xdr:cNvSpPr txBox="1"/>
      </xdr:nvSpPr>
      <xdr:spPr>
        <a:xfrm>
          <a:off x="14325111" y="1337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97765</xdr:rowOff>
    </xdr:from>
    <xdr:to>
      <xdr:col>72</xdr:col>
      <xdr:colOff>38100</xdr:colOff>
      <xdr:row>78</xdr:row>
      <xdr:rowOff>27915</xdr:rowOff>
    </xdr:to>
    <xdr:sp macro="" textlink="">
      <xdr:nvSpPr>
        <xdr:cNvPr id="656" name="楕円 655"/>
        <xdr:cNvSpPr/>
      </xdr:nvSpPr>
      <xdr:spPr>
        <a:xfrm>
          <a:off x="13652500" y="132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19042</xdr:rowOff>
    </xdr:from>
    <xdr:ext cx="534377" cy="259045"/>
    <xdr:sp macro="" textlink="">
      <xdr:nvSpPr>
        <xdr:cNvPr id="657" name="テキスト ボックス 656"/>
        <xdr:cNvSpPr txBox="1"/>
      </xdr:nvSpPr>
      <xdr:spPr>
        <a:xfrm>
          <a:off x="13436111" y="13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104877</xdr:rowOff>
    </xdr:from>
    <xdr:to>
      <xdr:col>67</xdr:col>
      <xdr:colOff>101600</xdr:colOff>
      <xdr:row>78</xdr:row>
      <xdr:rowOff>35027</xdr:rowOff>
    </xdr:to>
    <xdr:sp macro="" textlink="">
      <xdr:nvSpPr>
        <xdr:cNvPr id="658" name="楕円 657"/>
        <xdr:cNvSpPr/>
      </xdr:nvSpPr>
      <xdr:spPr>
        <a:xfrm>
          <a:off x="12763500" y="133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26154</xdr:rowOff>
    </xdr:from>
    <xdr:ext cx="534377" cy="259045"/>
    <xdr:sp macro="" textlink="">
      <xdr:nvSpPr>
        <xdr:cNvPr id="659" name="テキスト ボックス 658"/>
        <xdr:cNvSpPr txBox="1"/>
      </xdr:nvSpPr>
      <xdr:spPr>
        <a:xfrm>
          <a:off x="12547111" y="133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69839</xdr:rowOff>
    </xdr:from>
    <xdr:to>
      <xdr:col>85</xdr:col>
      <xdr:colOff>127000</xdr:colOff>
      <xdr:row>98</xdr:row>
      <xdr:rowOff>118188</xdr:rowOff>
    </xdr:to>
    <xdr:cxnSp macro="">
      <xdr:nvCxnSpPr>
        <xdr:cNvPr id="686" name="直線コネクタ 685"/>
        <xdr:cNvCxnSpPr/>
      </xdr:nvCxnSpPr>
      <xdr:spPr>
        <a:xfrm>
          <a:off x="15481300" y="16871939"/>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69839</xdr:rowOff>
    </xdr:from>
    <xdr:to>
      <xdr:col>81</xdr:col>
      <xdr:colOff>50800</xdr:colOff>
      <xdr:row>98</xdr:row>
      <xdr:rowOff>108221</xdr:rowOff>
    </xdr:to>
    <xdr:cxnSp macro="">
      <xdr:nvCxnSpPr>
        <xdr:cNvPr id="689" name="直線コネクタ 688"/>
        <xdr:cNvCxnSpPr/>
      </xdr:nvCxnSpPr>
      <xdr:spPr>
        <a:xfrm flipV="1">
          <a:off x="14592300" y="16871939"/>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108221</xdr:rowOff>
    </xdr:from>
    <xdr:to>
      <xdr:col>76</xdr:col>
      <xdr:colOff>114300</xdr:colOff>
      <xdr:row>98</xdr:row>
      <xdr:rowOff>131333</xdr:rowOff>
    </xdr:to>
    <xdr:cxnSp macro="">
      <xdr:nvCxnSpPr>
        <xdr:cNvPr id="692" name="直線コネクタ 691"/>
        <xdr:cNvCxnSpPr/>
      </xdr:nvCxnSpPr>
      <xdr:spPr>
        <a:xfrm flipV="1">
          <a:off x="13703300" y="16910321"/>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97820</xdr:rowOff>
    </xdr:from>
    <xdr:to>
      <xdr:col>71</xdr:col>
      <xdr:colOff>177800</xdr:colOff>
      <xdr:row>98</xdr:row>
      <xdr:rowOff>131333</xdr:rowOff>
    </xdr:to>
    <xdr:cxnSp macro="">
      <xdr:nvCxnSpPr>
        <xdr:cNvPr id="695" name="直線コネクタ 694"/>
        <xdr:cNvCxnSpPr/>
      </xdr:nvCxnSpPr>
      <xdr:spPr>
        <a:xfrm>
          <a:off x="12814300" y="16899920"/>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67388</xdr:rowOff>
    </xdr:from>
    <xdr:to>
      <xdr:col>85</xdr:col>
      <xdr:colOff>177800</xdr:colOff>
      <xdr:row>98</xdr:row>
      <xdr:rowOff>168988</xdr:rowOff>
    </xdr:to>
    <xdr:sp macro="" textlink="">
      <xdr:nvSpPr>
        <xdr:cNvPr id="705" name="楕円 704"/>
        <xdr:cNvSpPr/>
      </xdr:nvSpPr>
      <xdr:spPr>
        <a:xfrm>
          <a:off x="16268700" y="16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153765</xdr:rowOff>
    </xdr:from>
    <xdr:ext cx="378565" cy="259045"/>
    <xdr:sp macro="" textlink="">
      <xdr:nvSpPr>
        <xdr:cNvPr id="706" name="積立金該当値テキスト"/>
        <xdr:cNvSpPr txBox="1"/>
      </xdr:nvSpPr>
      <xdr:spPr>
        <a:xfrm>
          <a:off x="16370300" y="16784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19039</xdr:rowOff>
    </xdr:from>
    <xdr:to>
      <xdr:col>81</xdr:col>
      <xdr:colOff>101600</xdr:colOff>
      <xdr:row>98</xdr:row>
      <xdr:rowOff>120639</xdr:rowOff>
    </xdr:to>
    <xdr:sp macro="" textlink="">
      <xdr:nvSpPr>
        <xdr:cNvPr id="707" name="楕円 706"/>
        <xdr:cNvSpPr/>
      </xdr:nvSpPr>
      <xdr:spPr>
        <a:xfrm>
          <a:off x="15430500" y="168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111766</xdr:rowOff>
    </xdr:from>
    <xdr:ext cx="469744" cy="259045"/>
    <xdr:sp macro="" textlink="">
      <xdr:nvSpPr>
        <xdr:cNvPr id="708" name="テキスト ボックス 707"/>
        <xdr:cNvSpPr txBox="1"/>
      </xdr:nvSpPr>
      <xdr:spPr>
        <a:xfrm>
          <a:off x="15246428" y="169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57421</xdr:rowOff>
    </xdr:from>
    <xdr:to>
      <xdr:col>76</xdr:col>
      <xdr:colOff>165100</xdr:colOff>
      <xdr:row>98</xdr:row>
      <xdr:rowOff>159021</xdr:rowOff>
    </xdr:to>
    <xdr:sp macro="" textlink="">
      <xdr:nvSpPr>
        <xdr:cNvPr id="709" name="楕円 708"/>
        <xdr:cNvSpPr/>
      </xdr:nvSpPr>
      <xdr:spPr>
        <a:xfrm>
          <a:off x="14541500" y="168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150148</xdr:rowOff>
    </xdr:from>
    <xdr:ext cx="469744" cy="259045"/>
    <xdr:sp macro="" textlink="">
      <xdr:nvSpPr>
        <xdr:cNvPr id="710" name="テキスト ボックス 709"/>
        <xdr:cNvSpPr txBox="1"/>
      </xdr:nvSpPr>
      <xdr:spPr>
        <a:xfrm>
          <a:off x="14357428" y="1695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80533</xdr:rowOff>
    </xdr:from>
    <xdr:to>
      <xdr:col>72</xdr:col>
      <xdr:colOff>38100</xdr:colOff>
      <xdr:row>99</xdr:row>
      <xdr:rowOff>10683</xdr:rowOff>
    </xdr:to>
    <xdr:sp macro="" textlink="">
      <xdr:nvSpPr>
        <xdr:cNvPr id="711" name="楕円 710"/>
        <xdr:cNvSpPr/>
      </xdr:nvSpPr>
      <xdr:spPr>
        <a:xfrm>
          <a:off x="13652500" y="1688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1810</xdr:rowOff>
    </xdr:from>
    <xdr:ext cx="378565" cy="259045"/>
    <xdr:sp macro="" textlink="">
      <xdr:nvSpPr>
        <xdr:cNvPr id="712" name="テキスト ボックス 711"/>
        <xdr:cNvSpPr txBox="1"/>
      </xdr:nvSpPr>
      <xdr:spPr>
        <a:xfrm>
          <a:off x="13514017" y="1697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47020</xdr:rowOff>
    </xdr:from>
    <xdr:to>
      <xdr:col>67</xdr:col>
      <xdr:colOff>101600</xdr:colOff>
      <xdr:row>98</xdr:row>
      <xdr:rowOff>148620</xdr:rowOff>
    </xdr:to>
    <xdr:sp macro="" textlink="">
      <xdr:nvSpPr>
        <xdr:cNvPr id="713" name="楕円 712"/>
        <xdr:cNvSpPr/>
      </xdr:nvSpPr>
      <xdr:spPr>
        <a:xfrm>
          <a:off x="12763500" y="168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139747</xdr:rowOff>
    </xdr:from>
    <xdr:ext cx="469744" cy="259045"/>
    <xdr:sp macro="" textlink="">
      <xdr:nvSpPr>
        <xdr:cNvPr id="714" name="テキスト ボックス 713"/>
        <xdr:cNvSpPr txBox="1"/>
      </xdr:nvSpPr>
      <xdr:spPr>
        <a:xfrm>
          <a:off x="12579428" y="169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122365</xdr:rowOff>
    </xdr:from>
    <xdr:to>
      <xdr:col>116</xdr:col>
      <xdr:colOff>63500</xdr:colOff>
      <xdr:row>39</xdr:row>
      <xdr:rowOff>35116</xdr:rowOff>
    </xdr:to>
    <xdr:cxnSp macro="">
      <xdr:nvCxnSpPr>
        <xdr:cNvPr id="743" name="直線コネクタ 742"/>
        <xdr:cNvCxnSpPr/>
      </xdr:nvCxnSpPr>
      <xdr:spPr>
        <a:xfrm flipV="1">
          <a:off x="21323300" y="6637465"/>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101791</xdr:rowOff>
    </xdr:from>
    <xdr:to>
      <xdr:col>111</xdr:col>
      <xdr:colOff>177800</xdr:colOff>
      <xdr:row>39</xdr:row>
      <xdr:rowOff>35116</xdr:rowOff>
    </xdr:to>
    <xdr:cxnSp macro="">
      <xdr:nvCxnSpPr>
        <xdr:cNvPr id="746" name="直線コネクタ 745"/>
        <xdr:cNvCxnSpPr/>
      </xdr:nvCxnSpPr>
      <xdr:spPr>
        <a:xfrm>
          <a:off x="20434300" y="661689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101791</xdr:rowOff>
    </xdr:from>
    <xdr:to>
      <xdr:col>107</xdr:col>
      <xdr:colOff>50800</xdr:colOff>
      <xdr:row>39</xdr:row>
      <xdr:rowOff>44450</xdr:rowOff>
    </xdr:to>
    <xdr:cxnSp macro="">
      <xdr:nvCxnSpPr>
        <xdr:cNvPr id="749" name="直線コネクタ 748"/>
        <xdr:cNvCxnSpPr/>
      </xdr:nvCxnSpPr>
      <xdr:spPr>
        <a:xfrm flipV="1">
          <a:off x="19545300" y="6616891"/>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71565</xdr:rowOff>
    </xdr:from>
    <xdr:to>
      <xdr:col>116</xdr:col>
      <xdr:colOff>114300</xdr:colOff>
      <xdr:row>39</xdr:row>
      <xdr:rowOff>1715</xdr:rowOff>
    </xdr:to>
    <xdr:sp macro="" textlink="">
      <xdr:nvSpPr>
        <xdr:cNvPr id="762" name="楕円 761"/>
        <xdr:cNvSpPr/>
      </xdr:nvSpPr>
      <xdr:spPr>
        <a:xfrm>
          <a:off x="22110700" y="6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157942</xdr:rowOff>
    </xdr:from>
    <xdr:ext cx="378565" cy="259045"/>
    <xdr:sp macro="" textlink="">
      <xdr:nvSpPr>
        <xdr:cNvPr id="763" name="投資及び出資金該当値テキスト"/>
        <xdr:cNvSpPr txBox="1"/>
      </xdr:nvSpPr>
      <xdr:spPr>
        <a:xfrm>
          <a:off x="22212300" y="650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155766</xdr:rowOff>
    </xdr:from>
    <xdr:to>
      <xdr:col>112</xdr:col>
      <xdr:colOff>38100</xdr:colOff>
      <xdr:row>39</xdr:row>
      <xdr:rowOff>85916</xdr:rowOff>
    </xdr:to>
    <xdr:sp macro="" textlink="">
      <xdr:nvSpPr>
        <xdr:cNvPr id="764" name="楕円 763"/>
        <xdr:cNvSpPr/>
      </xdr:nvSpPr>
      <xdr:spPr>
        <a:xfrm>
          <a:off x="21272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77043</xdr:rowOff>
    </xdr:from>
    <xdr:ext cx="313932" cy="259045"/>
    <xdr:sp macro="" textlink="">
      <xdr:nvSpPr>
        <xdr:cNvPr id="765" name="テキスト ボックス 764"/>
        <xdr:cNvSpPr txBox="1"/>
      </xdr:nvSpPr>
      <xdr:spPr>
        <a:xfrm>
          <a:off x="21166333" y="6763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50991</xdr:rowOff>
    </xdr:from>
    <xdr:to>
      <xdr:col>107</xdr:col>
      <xdr:colOff>101600</xdr:colOff>
      <xdr:row>38</xdr:row>
      <xdr:rowOff>152591</xdr:rowOff>
    </xdr:to>
    <xdr:sp macro="" textlink="">
      <xdr:nvSpPr>
        <xdr:cNvPr id="766" name="楕円 765"/>
        <xdr:cNvSpPr/>
      </xdr:nvSpPr>
      <xdr:spPr>
        <a:xfrm>
          <a:off x="20383500" y="65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143718</xdr:rowOff>
    </xdr:from>
    <xdr:ext cx="378565" cy="259045"/>
    <xdr:sp macro="" textlink="">
      <xdr:nvSpPr>
        <xdr:cNvPr id="767" name="テキスト ボックス 766"/>
        <xdr:cNvSpPr txBox="1"/>
      </xdr:nvSpPr>
      <xdr:spPr>
        <a:xfrm>
          <a:off x="20245017" y="665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148296</xdr:rowOff>
    </xdr:from>
    <xdr:to>
      <xdr:col>116</xdr:col>
      <xdr:colOff>63500</xdr:colOff>
      <xdr:row>76</xdr:row>
      <xdr:rowOff>5215</xdr:rowOff>
    </xdr:to>
    <xdr:cxnSp macro="">
      <xdr:nvCxnSpPr>
        <xdr:cNvPr id="856" name="直線コネクタ 855"/>
        <xdr:cNvCxnSpPr/>
      </xdr:nvCxnSpPr>
      <xdr:spPr>
        <a:xfrm>
          <a:off x="21323300" y="12664146"/>
          <a:ext cx="838200" cy="37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148296</xdr:rowOff>
    </xdr:from>
    <xdr:to>
      <xdr:col>111</xdr:col>
      <xdr:colOff>177800</xdr:colOff>
      <xdr:row>74</xdr:row>
      <xdr:rowOff>13147</xdr:rowOff>
    </xdr:to>
    <xdr:cxnSp macro="">
      <xdr:nvCxnSpPr>
        <xdr:cNvPr id="859" name="直線コネクタ 858"/>
        <xdr:cNvCxnSpPr/>
      </xdr:nvCxnSpPr>
      <xdr:spPr>
        <a:xfrm flipV="1">
          <a:off x="20434300" y="12664146"/>
          <a:ext cx="8890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13147</xdr:rowOff>
    </xdr:from>
    <xdr:to>
      <xdr:col>107</xdr:col>
      <xdr:colOff>50800</xdr:colOff>
      <xdr:row>74</xdr:row>
      <xdr:rowOff>63530</xdr:rowOff>
    </xdr:to>
    <xdr:cxnSp macro="">
      <xdr:nvCxnSpPr>
        <xdr:cNvPr id="862" name="直線コネクタ 861"/>
        <xdr:cNvCxnSpPr/>
      </xdr:nvCxnSpPr>
      <xdr:spPr>
        <a:xfrm flipV="1">
          <a:off x="19545300" y="12700447"/>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46820</xdr:rowOff>
    </xdr:from>
    <xdr:to>
      <xdr:col>102</xdr:col>
      <xdr:colOff>114300</xdr:colOff>
      <xdr:row>74</xdr:row>
      <xdr:rowOff>63530</xdr:rowOff>
    </xdr:to>
    <xdr:cxnSp macro="">
      <xdr:nvCxnSpPr>
        <xdr:cNvPr id="865" name="直線コネクタ 864"/>
        <xdr:cNvCxnSpPr/>
      </xdr:nvCxnSpPr>
      <xdr:spPr>
        <a:xfrm>
          <a:off x="18656300" y="12734120"/>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125864</xdr:rowOff>
    </xdr:from>
    <xdr:to>
      <xdr:col>116</xdr:col>
      <xdr:colOff>114300</xdr:colOff>
      <xdr:row>76</xdr:row>
      <xdr:rowOff>56015</xdr:rowOff>
    </xdr:to>
    <xdr:sp macro="" textlink="">
      <xdr:nvSpPr>
        <xdr:cNvPr id="875" name="楕円 874"/>
        <xdr:cNvSpPr/>
      </xdr:nvSpPr>
      <xdr:spPr>
        <a:xfrm>
          <a:off x="22110700" y="12984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148741</xdr:rowOff>
    </xdr:from>
    <xdr:ext cx="534377" cy="259045"/>
    <xdr:sp macro="" textlink="">
      <xdr:nvSpPr>
        <xdr:cNvPr id="876" name="繰出金該当値テキスト"/>
        <xdr:cNvSpPr txBox="1"/>
      </xdr:nvSpPr>
      <xdr:spPr>
        <a:xfrm>
          <a:off x="22212300" y="128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97496</xdr:rowOff>
    </xdr:from>
    <xdr:to>
      <xdr:col>112</xdr:col>
      <xdr:colOff>38100</xdr:colOff>
      <xdr:row>74</xdr:row>
      <xdr:rowOff>27646</xdr:rowOff>
    </xdr:to>
    <xdr:sp macro="" textlink="">
      <xdr:nvSpPr>
        <xdr:cNvPr id="877" name="楕円 876"/>
        <xdr:cNvSpPr/>
      </xdr:nvSpPr>
      <xdr:spPr>
        <a:xfrm>
          <a:off x="21272500" y="126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44173</xdr:rowOff>
    </xdr:from>
    <xdr:ext cx="534377" cy="259045"/>
    <xdr:sp macro="" textlink="">
      <xdr:nvSpPr>
        <xdr:cNvPr id="878" name="テキスト ボックス 877"/>
        <xdr:cNvSpPr txBox="1"/>
      </xdr:nvSpPr>
      <xdr:spPr>
        <a:xfrm>
          <a:off x="21056111" y="123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133797</xdr:rowOff>
    </xdr:from>
    <xdr:to>
      <xdr:col>107</xdr:col>
      <xdr:colOff>101600</xdr:colOff>
      <xdr:row>74</xdr:row>
      <xdr:rowOff>63947</xdr:rowOff>
    </xdr:to>
    <xdr:sp macro="" textlink="">
      <xdr:nvSpPr>
        <xdr:cNvPr id="879" name="楕円 878"/>
        <xdr:cNvSpPr/>
      </xdr:nvSpPr>
      <xdr:spPr>
        <a:xfrm>
          <a:off x="20383500" y="126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80474</xdr:rowOff>
    </xdr:from>
    <xdr:ext cx="534377" cy="259045"/>
    <xdr:sp macro="" textlink="">
      <xdr:nvSpPr>
        <xdr:cNvPr id="880" name="テキスト ボックス 879"/>
        <xdr:cNvSpPr txBox="1"/>
      </xdr:nvSpPr>
      <xdr:spPr>
        <a:xfrm>
          <a:off x="20167111" y="1242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12730</xdr:rowOff>
    </xdr:from>
    <xdr:to>
      <xdr:col>102</xdr:col>
      <xdr:colOff>165100</xdr:colOff>
      <xdr:row>74</xdr:row>
      <xdr:rowOff>114330</xdr:rowOff>
    </xdr:to>
    <xdr:sp macro="" textlink="">
      <xdr:nvSpPr>
        <xdr:cNvPr id="881" name="楕円 880"/>
        <xdr:cNvSpPr/>
      </xdr:nvSpPr>
      <xdr:spPr>
        <a:xfrm>
          <a:off x="19494500" y="127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130857</xdr:rowOff>
    </xdr:from>
    <xdr:ext cx="534377" cy="259045"/>
    <xdr:sp macro="" textlink="">
      <xdr:nvSpPr>
        <xdr:cNvPr id="882" name="テキスト ボックス 881"/>
        <xdr:cNvSpPr txBox="1"/>
      </xdr:nvSpPr>
      <xdr:spPr>
        <a:xfrm>
          <a:off x="19278111" y="124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167470</xdr:rowOff>
    </xdr:from>
    <xdr:to>
      <xdr:col>98</xdr:col>
      <xdr:colOff>38100</xdr:colOff>
      <xdr:row>74</xdr:row>
      <xdr:rowOff>97620</xdr:rowOff>
    </xdr:to>
    <xdr:sp macro="" textlink="">
      <xdr:nvSpPr>
        <xdr:cNvPr id="883" name="楕円 882"/>
        <xdr:cNvSpPr/>
      </xdr:nvSpPr>
      <xdr:spPr>
        <a:xfrm>
          <a:off x="18605500" y="1268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114147</xdr:rowOff>
    </xdr:from>
    <xdr:ext cx="534377" cy="259045"/>
    <xdr:sp macro="" textlink="">
      <xdr:nvSpPr>
        <xdr:cNvPr id="884" name="テキスト ボックス 883"/>
        <xdr:cNvSpPr txBox="1"/>
      </xdr:nvSpPr>
      <xdr:spPr>
        <a:xfrm>
          <a:off x="18389111" y="1245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370,943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円となっており、主な構成項目は扶助費（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106,216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円）、人件費（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63,928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円）、補助費等（</a:t>
          </a:r>
          <a:r>
            <a:rPr kumimoji="1" lang="en-US" altLang="ja-JP" sz="1300">
              <a:solidFill>
                <a:srgbClr val="000000"/>
              </a:solidFill>
              <a:latin typeface="ＭＳ Ｐゴシック" panose="020B0600070205080204" pitchFamily="50" charset="-128"/>
              <a:ea typeface="ＭＳ Ｐゴシック" panose="020B0600070205080204" pitchFamily="50" charset="-128"/>
            </a:rPr>
            <a:t>63,763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類似団体内平均値と比較して住民一人当たりのコストは高くなっている。生活保護費は前年度を下回ったものの、障害福祉サービス費等の社会福祉費が増加傾向にあり、今後もこの傾向は続く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人件費については、公立保育所が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か所（分園</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か所を含む）あることがコスト増の要因と考えられるが、事務の効率化や民間委託の検討など今後も引き続き人件費の抑制に努めていく。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補助費等については、類似団体内平均値より高いのは整備途上である公共下水道事業への繰出しが大きな要因であるが、一部事務組合への負担金も含めて経費の抑制に努めていく。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64,509
63,731
8.89
23,983,636
23,929,170
16,971
13,743,594
19,392,709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75.8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120040</xdr:rowOff>
    </xdr:to>
    <xdr:cxnSp macro="">
      <xdr:nvCxnSpPr>
        <xdr:cNvPr id="59" name="直線コネクタ 58"/>
        <xdr:cNvCxnSpPr/>
      </xdr:nvCxnSpPr>
      <xdr:spPr>
        <a:xfrm flipV="1">
          <a:off x="3797300" y="6087872"/>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120040</xdr:rowOff>
    </xdr:from>
    <xdr:to>
      <xdr:col>19</xdr:col>
      <xdr:colOff>177800</xdr:colOff>
      <xdr:row>35</xdr:row>
      <xdr:rowOff>139243</xdr:rowOff>
    </xdr:to>
    <xdr:cxnSp macro="">
      <xdr:nvCxnSpPr>
        <xdr:cNvPr id="62" name="直線コネクタ 61"/>
        <xdr:cNvCxnSpPr/>
      </xdr:nvCxnSpPr>
      <xdr:spPr>
        <a:xfrm flipV="1">
          <a:off x="2908300" y="612079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131470</xdr:rowOff>
    </xdr:from>
    <xdr:to>
      <xdr:col>15</xdr:col>
      <xdr:colOff>50800</xdr:colOff>
      <xdr:row>35</xdr:row>
      <xdr:rowOff>139243</xdr:rowOff>
    </xdr:to>
    <xdr:cxnSp macro="">
      <xdr:nvCxnSpPr>
        <xdr:cNvPr id="65" name="直線コネクタ 64"/>
        <xdr:cNvCxnSpPr/>
      </xdr:nvCxnSpPr>
      <xdr:spPr>
        <a:xfrm>
          <a:off x="2019300" y="613222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170790</xdr:rowOff>
    </xdr:from>
    <xdr:to>
      <xdr:col>10</xdr:col>
      <xdr:colOff>114300</xdr:colOff>
      <xdr:row>35</xdr:row>
      <xdr:rowOff>131470</xdr:rowOff>
    </xdr:to>
    <xdr:cxnSp macro="">
      <xdr:nvCxnSpPr>
        <xdr:cNvPr id="68" name="直線コネクタ 67"/>
        <xdr:cNvCxnSpPr/>
      </xdr:nvCxnSpPr>
      <xdr:spPr>
        <a:xfrm>
          <a:off x="1130300" y="6000090"/>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36322</xdr:rowOff>
    </xdr:from>
    <xdr:to>
      <xdr:col>24</xdr:col>
      <xdr:colOff>114300</xdr:colOff>
      <xdr:row>35</xdr:row>
      <xdr:rowOff>137922</xdr:rowOff>
    </xdr:to>
    <xdr:sp macro="" textlink="">
      <xdr:nvSpPr>
        <xdr:cNvPr id="78" name="楕円 77"/>
        <xdr:cNvSpPr/>
      </xdr:nvSpPr>
      <xdr:spPr>
        <a:xfrm>
          <a:off x="4584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14749</xdr:rowOff>
    </xdr:from>
    <xdr:ext cx="469744" cy="259045"/>
    <xdr:sp macro="" textlink="">
      <xdr:nvSpPr>
        <xdr:cNvPr id="79" name="議会費該当値テキスト"/>
        <xdr:cNvSpPr txBox="1"/>
      </xdr:nvSpPr>
      <xdr:spPr>
        <a:xfrm>
          <a:off x="4686300" y="60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69240</xdr:rowOff>
    </xdr:from>
    <xdr:to>
      <xdr:col>20</xdr:col>
      <xdr:colOff>38100</xdr:colOff>
      <xdr:row>35</xdr:row>
      <xdr:rowOff>170840</xdr:rowOff>
    </xdr:to>
    <xdr:sp macro="" textlink="">
      <xdr:nvSpPr>
        <xdr:cNvPr id="80" name="楕円 79"/>
        <xdr:cNvSpPr/>
      </xdr:nvSpPr>
      <xdr:spPr>
        <a:xfrm>
          <a:off x="3746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161967</xdr:rowOff>
    </xdr:from>
    <xdr:ext cx="469744" cy="259045"/>
    <xdr:sp macro="" textlink="">
      <xdr:nvSpPr>
        <xdr:cNvPr id="81" name="テキスト ボックス 80"/>
        <xdr:cNvSpPr txBox="1"/>
      </xdr:nvSpPr>
      <xdr:spPr>
        <a:xfrm>
          <a:off x="3562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88443</xdr:rowOff>
    </xdr:from>
    <xdr:to>
      <xdr:col>15</xdr:col>
      <xdr:colOff>101600</xdr:colOff>
      <xdr:row>36</xdr:row>
      <xdr:rowOff>18593</xdr:rowOff>
    </xdr:to>
    <xdr:sp macro="" textlink="">
      <xdr:nvSpPr>
        <xdr:cNvPr id="82" name="楕円 81"/>
        <xdr:cNvSpPr/>
      </xdr:nvSpPr>
      <xdr:spPr>
        <a:xfrm>
          <a:off x="2857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9720</xdr:rowOff>
    </xdr:from>
    <xdr:ext cx="469744" cy="259045"/>
    <xdr:sp macro="" textlink="">
      <xdr:nvSpPr>
        <xdr:cNvPr id="83" name="テキスト ボックス 82"/>
        <xdr:cNvSpPr txBox="1"/>
      </xdr:nvSpPr>
      <xdr:spPr>
        <a:xfrm>
          <a:off x="2673428" y="61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80670</xdr:rowOff>
    </xdr:from>
    <xdr:to>
      <xdr:col>10</xdr:col>
      <xdr:colOff>165100</xdr:colOff>
      <xdr:row>36</xdr:row>
      <xdr:rowOff>10820</xdr:rowOff>
    </xdr:to>
    <xdr:sp macro="" textlink="">
      <xdr:nvSpPr>
        <xdr:cNvPr id="84" name="楕円 83"/>
        <xdr:cNvSpPr/>
      </xdr:nvSpPr>
      <xdr:spPr>
        <a:xfrm>
          <a:off x="1968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1947</xdr:rowOff>
    </xdr:from>
    <xdr:ext cx="469744" cy="259045"/>
    <xdr:sp macro="" textlink="">
      <xdr:nvSpPr>
        <xdr:cNvPr id="85" name="テキスト ボックス 84"/>
        <xdr:cNvSpPr txBox="1"/>
      </xdr:nvSpPr>
      <xdr:spPr>
        <a:xfrm>
          <a:off x="1784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119990</xdr:rowOff>
    </xdr:from>
    <xdr:to>
      <xdr:col>6</xdr:col>
      <xdr:colOff>38100</xdr:colOff>
      <xdr:row>35</xdr:row>
      <xdr:rowOff>50140</xdr:rowOff>
    </xdr:to>
    <xdr:sp macro="" textlink="">
      <xdr:nvSpPr>
        <xdr:cNvPr id="86" name="楕円 85"/>
        <xdr:cNvSpPr/>
      </xdr:nvSpPr>
      <xdr:spPr>
        <a:xfrm>
          <a:off x="10795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41267</xdr:rowOff>
    </xdr:from>
    <xdr:ext cx="469744" cy="259045"/>
    <xdr:sp macro="" textlink="">
      <xdr:nvSpPr>
        <xdr:cNvPr id="87" name="テキスト ボックス 86"/>
        <xdr:cNvSpPr txBox="1"/>
      </xdr:nvSpPr>
      <xdr:spPr>
        <a:xfrm>
          <a:off x="895428"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36144</xdr:rowOff>
    </xdr:from>
    <xdr:to>
      <xdr:col>24</xdr:col>
      <xdr:colOff>63500</xdr:colOff>
      <xdr:row>57</xdr:row>
      <xdr:rowOff>68700</xdr:rowOff>
    </xdr:to>
    <xdr:cxnSp macro="">
      <xdr:nvCxnSpPr>
        <xdr:cNvPr id="117" name="直線コネクタ 116"/>
        <xdr:cNvCxnSpPr/>
      </xdr:nvCxnSpPr>
      <xdr:spPr>
        <a:xfrm flipV="1">
          <a:off x="3797300" y="9808794"/>
          <a:ext cx="838200" cy="3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68700</xdr:rowOff>
    </xdr:from>
    <xdr:to>
      <xdr:col>19</xdr:col>
      <xdr:colOff>177800</xdr:colOff>
      <xdr:row>57</xdr:row>
      <xdr:rowOff>94971</xdr:rowOff>
    </xdr:to>
    <xdr:cxnSp macro="">
      <xdr:nvCxnSpPr>
        <xdr:cNvPr id="120" name="直線コネクタ 119"/>
        <xdr:cNvCxnSpPr/>
      </xdr:nvCxnSpPr>
      <xdr:spPr>
        <a:xfrm flipV="1">
          <a:off x="2908300" y="9841350"/>
          <a:ext cx="889000" cy="2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94971</xdr:rowOff>
    </xdr:from>
    <xdr:to>
      <xdr:col>15</xdr:col>
      <xdr:colOff>50800</xdr:colOff>
      <xdr:row>57</xdr:row>
      <xdr:rowOff>139605</xdr:rowOff>
    </xdr:to>
    <xdr:cxnSp macro="">
      <xdr:nvCxnSpPr>
        <xdr:cNvPr id="123" name="直線コネクタ 122"/>
        <xdr:cNvCxnSpPr/>
      </xdr:nvCxnSpPr>
      <xdr:spPr>
        <a:xfrm flipV="1">
          <a:off x="2019300" y="9867621"/>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98437</xdr:rowOff>
    </xdr:from>
    <xdr:to>
      <xdr:col>10</xdr:col>
      <xdr:colOff>114300</xdr:colOff>
      <xdr:row>57</xdr:row>
      <xdr:rowOff>139605</xdr:rowOff>
    </xdr:to>
    <xdr:cxnSp macro="">
      <xdr:nvCxnSpPr>
        <xdr:cNvPr id="126" name="直線コネクタ 125"/>
        <xdr:cNvCxnSpPr/>
      </xdr:nvCxnSpPr>
      <xdr:spPr>
        <a:xfrm>
          <a:off x="1130300" y="9871087"/>
          <a:ext cx="889000" cy="4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156794</xdr:rowOff>
    </xdr:from>
    <xdr:to>
      <xdr:col>24</xdr:col>
      <xdr:colOff>114300</xdr:colOff>
      <xdr:row>57</xdr:row>
      <xdr:rowOff>86944</xdr:rowOff>
    </xdr:to>
    <xdr:sp macro="" textlink="">
      <xdr:nvSpPr>
        <xdr:cNvPr id="136" name="楕円 135"/>
        <xdr:cNvSpPr/>
      </xdr:nvSpPr>
      <xdr:spPr>
        <a:xfrm>
          <a:off x="4584700" y="97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135221</xdr:rowOff>
    </xdr:from>
    <xdr:ext cx="534377" cy="259045"/>
    <xdr:sp macro="" textlink="">
      <xdr:nvSpPr>
        <xdr:cNvPr id="137" name="総務費該当値テキスト"/>
        <xdr:cNvSpPr txBox="1"/>
      </xdr:nvSpPr>
      <xdr:spPr>
        <a:xfrm>
          <a:off x="4686300" y="97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17900</xdr:rowOff>
    </xdr:from>
    <xdr:to>
      <xdr:col>20</xdr:col>
      <xdr:colOff>38100</xdr:colOff>
      <xdr:row>57</xdr:row>
      <xdr:rowOff>119500</xdr:rowOff>
    </xdr:to>
    <xdr:sp macro="" textlink="">
      <xdr:nvSpPr>
        <xdr:cNvPr id="138" name="楕円 137"/>
        <xdr:cNvSpPr/>
      </xdr:nvSpPr>
      <xdr:spPr>
        <a:xfrm>
          <a:off x="3746500" y="97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110627</xdr:rowOff>
    </xdr:from>
    <xdr:ext cx="534377" cy="259045"/>
    <xdr:sp macro="" textlink="">
      <xdr:nvSpPr>
        <xdr:cNvPr id="139" name="テキスト ボックス 138"/>
        <xdr:cNvSpPr txBox="1"/>
      </xdr:nvSpPr>
      <xdr:spPr>
        <a:xfrm>
          <a:off x="3530111" y="98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44171</xdr:rowOff>
    </xdr:from>
    <xdr:to>
      <xdr:col>15</xdr:col>
      <xdr:colOff>101600</xdr:colOff>
      <xdr:row>57</xdr:row>
      <xdr:rowOff>145771</xdr:rowOff>
    </xdr:to>
    <xdr:sp macro="" textlink="">
      <xdr:nvSpPr>
        <xdr:cNvPr id="140" name="楕円 139"/>
        <xdr:cNvSpPr/>
      </xdr:nvSpPr>
      <xdr:spPr>
        <a:xfrm>
          <a:off x="2857500" y="98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136898</xdr:rowOff>
    </xdr:from>
    <xdr:ext cx="534377" cy="259045"/>
    <xdr:sp macro="" textlink="">
      <xdr:nvSpPr>
        <xdr:cNvPr id="141" name="テキスト ボックス 140"/>
        <xdr:cNvSpPr txBox="1"/>
      </xdr:nvSpPr>
      <xdr:spPr>
        <a:xfrm>
          <a:off x="2641111" y="99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88805</xdr:rowOff>
    </xdr:from>
    <xdr:to>
      <xdr:col>10</xdr:col>
      <xdr:colOff>165100</xdr:colOff>
      <xdr:row>58</xdr:row>
      <xdr:rowOff>18955</xdr:rowOff>
    </xdr:to>
    <xdr:sp macro="" textlink="">
      <xdr:nvSpPr>
        <xdr:cNvPr id="142" name="楕円 141"/>
        <xdr:cNvSpPr/>
      </xdr:nvSpPr>
      <xdr:spPr>
        <a:xfrm>
          <a:off x="1968500" y="98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10082</xdr:rowOff>
    </xdr:from>
    <xdr:ext cx="534377" cy="259045"/>
    <xdr:sp macro="" textlink="">
      <xdr:nvSpPr>
        <xdr:cNvPr id="143" name="テキスト ボックス 142"/>
        <xdr:cNvSpPr txBox="1"/>
      </xdr:nvSpPr>
      <xdr:spPr>
        <a:xfrm>
          <a:off x="1752111" y="995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47637</xdr:rowOff>
    </xdr:from>
    <xdr:to>
      <xdr:col>6</xdr:col>
      <xdr:colOff>38100</xdr:colOff>
      <xdr:row>57</xdr:row>
      <xdr:rowOff>149237</xdr:rowOff>
    </xdr:to>
    <xdr:sp macro="" textlink="">
      <xdr:nvSpPr>
        <xdr:cNvPr id="144" name="楕円 143"/>
        <xdr:cNvSpPr/>
      </xdr:nvSpPr>
      <xdr:spPr>
        <a:xfrm>
          <a:off x="1079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140364</xdr:rowOff>
    </xdr:from>
    <xdr:ext cx="534377" cy="259045"/>
    <xdr:sp macro="" textlink="">
      <xdr:nvSpPr>
        <xdr:cNvPr id="145" name="テキスト ボックス 144"/>
        <xdr:cNvSpPr txBox="1"/>
      </xdr:nvSpPr>
      <xdr:spPr>
        <a:xfrm>
          <a:off x="863111" y="99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112431</xdr:rowOff>
    </xdr:from>
    <xdr:to>
      <xdr:col>24</xdr:col>
      <xdr:colOff>63500</xdr:colOff>
      <xdr:row>74</xdr:row>
      <xdr:rowOff>64730</xdr:rowOff>
    </xdr:to>
    <xdr:cxnSp macro="">
      <xdr:nvCxnSpPr>
        <xdr:cNvPr id="177" name="直線コネクタ 176"/>
        <xdr:cNvCxnSpPr/>
      </xdr:nvCxnSpPr>
      <xdr:spPr>
        <a:xfrm flipV="1">
          <a:off x="3797300" y="12628281"/>
          <a:ext cx="8382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8429</xdr:rowOff>
    </xdr:from>
    <xdr:to>
      <xdr:col>19</xdr:col>
      <xdr:colOff>177800</xdr:colOff>
      <xdr:row>74</xdr:row>
      <xdr:rowOff>64730</xdr:rowOff>
    </xdr:to>
    <xdr:cxnSp macro="">
      <xdr:nvCxnSpPr>
        <xdr:cNvPr id="180" name="直線コネクタ 179"/>
        <xdr:cNvCxnSpPr/>
      </xdr:nvCxnSpPr>
      <xdr:spPr>
        <a:xfrm>
          <a:off x="2908300" y="12695729"/>
          <a:ext cx="8890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8429</xdr:rowOff>
    </xdr:from>
    <xdr:to>
      <xdr:col>15</xdr:col>
      <xdr:colOff>50800</xdr:colOff>
      <xdr:row>74</xdr:row>
      <xdr:rowOff>22799</xdr:rowOff>
    </xdr:to>
    <xdr:cxnSp macro="">
      <xdr:nvCxnSpPr>
        <xdr:cNvPr id="183" name="直線コネクタ 182"/>
        <xdr:cNvCxnSpPr/>
      </xdr:nvCxnSpPr>
      <xdr:spPr>
        <a:xfrm flipV="1">
          <a:off x="2019300" y="1269572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121216</xdr:rowOff>
    </xdr:from>
    <xdr:to>
      <xdr:col>10</xdr:col>
      <xdr:colOff>114300</xdr:colOff>
      <xdr:row>74</xdr:row>
      <xdr:rowOff>22799</xdr:rowOff>
    </xdr:to>
    <xdr:cxnSp macro="">
      <xdr:nvCxnSpPr>
        <xdr:cNvPr id="186" name="直線コネクタ 185"/>
        <xdr:cNvCxnSpPr/>
      </xdr:nvCxnSpPr>
      <xdr:spPr>
        <a:xfrm>
          <a:off x="1130300" y="12637066"/>
          <a:ext cx="889000" cy="7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61631</xdr:rowOff>
    </xdr:from>
    <xdr:to>
      <xdr:col>24</xdr:col>
      <xdr:colOff>114300</xdr:colOff>
      <xdr:row>73</xdr:row>
      <xdr:rowOff>163231</xdr:rowOff>
    </xdr:to>
    <xdr:sp macro="" textlink="">
      <xdr:nvSpPr>
        <xdr:cNvPr id="196" name="楕円 195"/>
        <xdr:cNvSpPr/>
      </xdr:nvSpPr>
      <xdr:spPr>
        <a:xfrm>
          <a:off x="4584700" y="125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84508</xdr:rowOff>
    </xdr:from>
    <xdr:ext cx="599010" cy="259045"/>
    <xdr:sp macro="" textlink="">
      <xdr:nvSpPr>
        <xdr:cNvPr id="197" name="民生費該当値テキスト"/>
        <xdr:cNvSpPr txBox="1"/>
      </xdr:nvSpPr>
      <xdr:spPr>
        <a:xfrm>
          <a:off x="4686300" y="124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13930</xdr:rowOff>
    </xdr:from>
    <xdr:to>
      <xdr:col>20</xdr:col>
      <xdr:colOff>38100</xdr:colOff>
      <xdr:row>74</xdr:row>
      <xdr:rowOff>115530</xdr:rowOff>
    </xdr:to>
    <xdr:sp macro="" textlink="">
      <xdr:nvSpPr>
        <xdr:cNvPr id="198" name="楕円 197"/>
        <xdr:cNvSpPr/>
      </xdr:nvSpPr>
      <xdr:spPr>
        <a:xfrm>
          <a:off x="3746500" y="127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132057</xdr:rowOff>
    </xdr:from>
    <xdr:ext cx="599010" cy="259045"/>
    <xdr:sp macro="" textlink="">
      <xdr:nvSpPr>
        <xdr:cNvPr id="199" name="テキスト ボックス 198"/>
        <xdr:cNvSpPr txBox="1"/>
      </xdr:nvSpPr>
      <xdr:spPr>
        <a:xfrm>
          <a:off x="3497795" y="1247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129079</xdr:rowOff>
    </xdr:from>
    <xdr:to>
      <xdr:col>15</xdr:col>
      <xdr:colOff>101600</xdr:colOff>
      <xdr:row>74</xdr:row>
      <xdr:rowOff>59229</xdr:rowOff>
    </xdr:to>
    <xdr:sp macro="" textlink="">
      <xdr:nvSpPr>
        <xdr:cNvPr id="200" name="楕円 199"/>
        <xdr:cNvSpPr/>
      </xdr:nvSpPr>
      <xdr:spPr>
        <a:xfrm>
          <a:off x="2857500" y="1264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75756</xdr:rowOff>
    </xdr:from>
    <xdr:ext cx="599010" cy="259045"/>
    <xdr:sp macro="" textlink="">
      <xdr:nvSpPr>
        <xdr:cNvPr id="201" name="テキスト ボックス 200"/>
        <xdr:cNvSpPr txBox="1"/>
      </xdr:nvSpPr>
      <xdr:spPr>
        <a:xfrm>
          <a:off x="2608795" y="1242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143449</xdr:rowOff>
    </xdr:from>
    <xdr:to>
      <xdr:col>10</xdr:col>
      <xdr:colOff>165100</xdr:colOff>
      <xdr:row>74</xdr:row>
      <xdr:rowOff>73599</xdr:rowOff>
    </xdr:to>
    <xdr:sp macro="" textlink="">
      <xdr:nvSpPr>
        <xdr:cNvPr id="202" name="楕円 201"/>
        <xdr:cNvSpPr/>
      </xdr:nvSpPr>
      <xdr:spPr>
        <a:xfrm>
          <a:off x="1968500" y="126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90126</xdr:rowOff>
    </xdr:from>
    <xdr:ext cx="599010" cy="259045"/>
    <xdr:sp macro="" textlink="">
      <xdr:nvSpPr>
        <xdr:cNvPr id="203" name="テキスト ボックス 202"/>
        <xdr:cNvSpPr txBox="1"/>
      </xdr:nvSpPr>
      <xdr:spPr>
        <a:xfrm>
          <a:off x="1719795" y="124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70416</xdr:rowOff>
    </xdr:from>
    <xdr:to>
      <xdr:col>6</xdr:col>
      <xdr:colOff>38100</xdr:colOff>
      <xdr:row>74</xdr:row>
      <xdr:rowOff>566</xdr:rowOff>
    </xdr:to>
    <xdr:sp macro="" textlink="">
      <xdr:nvSpPr>
        <xdr:cNvPr id="204" name="楕円 203"/>
        <xdr:cNvSpPr/>
      </xdr:nvSpPr>
      <xdr:spPr>
        <a:xfrm>
          <a:off x="1079500" y="1258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17093</xdr:rowOff>
    </xdr:from>
    <xdr:ext cx="599010" cy="259045"/>
    <xdr:sp macro="" textlink="">
      <xdr:nvSpPr>
        <xdr:cNvPr id="205" name="テキスト ボックス 204"/>
        <xdr:cNvSpPr txBox="1"/>
      </xdr:nvSpPr>
      <xdr:spPr>
        <a:xfrm>
          <a:off x="830795" y="1236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123682</xdr:rowOff>
    </xdr:from>
    <xdr:to>
      <xdr:col>24</xdr:col>
      <xdr:colOff>63500</xdr:colOff>
      <xdr:row>98</xdr:row>
      <xdr:rowOff>132597</xdr:rowOff>
    </xdr:to>
    <xdr:cxnSp macro="">
      <xdr:nvCxnSpPr>
        <xdr:cNvPr id="237" name="直線コネクタ 236"/>
        <xdr:cNvCxnSpPr/>
      </xdr:nvCxnSpPr>
      <xdr:spPr>
        <a:xfrm flipV="1">
          <a:off x="3797300" y="16925782"/>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101671</xdr:rowOff>
    </xdr:from>
    <xdr:to>
      <xdr:col>19</xdr:col>
      <xdr:colOff>177800</xdr:colOff>
      <xdr:row>98</xdr:row>
      <xdr:rowOff>132597</xdr:rowOff>
    </xdr:to>
    <xdr:cxnSp macro="">
      <xdr:nvCxnSpPr>
        <xdr:cNvPr id="240" name="直線コネクタ 239"/>
        <xdr:cNvCxnSpPr/>
      </xdr:nvCxnSpPr>
      <xdr:spPr>
        <a:xfrm>
          <a:off x="2908300" y="16903771"/>
          <a:ext cx="8890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101671</xdr:rowOff>
    </xdr:from>
    <xdr:to>
      <xdr:col>15</xdr:col>
      <xdr:colOff>50800</xdr:colOff>
      <xdr:row>98</xdr:row>
      <xdr:rowOff>102129</xdr:rowOff>
    </xdr:to>
    <xdr:cxnSp macro="">
      <xdr:nvCxnSpPr>
        <xdr:cNvPr id="243" name="直線コネクタ 242"/>
        <xdr:cNvCxnSpPr/>
      </xdr:nvCxnSpPr>
      <xdr:spPr>
        <a:xfrm flipV="1">
          <a:off x="2019300" y="169037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99140</xdr:rowOff>
    </xdr:from>
    <xdr:to>
      <xdr:col>10</xdr:col>
      <xdr:colOff>114300</xdr:colOff>
      <xdr:row>98</xdr:row>
      <xdr:rowOff>102129</xdr:rowOff>
    </xdr:to>
    <xdr:cxnSp macro="">
      <xdr:nvCxnSpPr>
        <xdr:cNvPr id="246" name="直線コネクタ 245"/>
        <xdr:cNvCxnSpPr/>
      </xdr:nvCxnSpPr>
      <xdr:spPr>
        <a:xfrm>
          <a:off x="1130300" y="16901240"/>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72882</xdr:rowOff>
    </xdr:from>
    <xdr:to>
      <xdr:col>24</xdr:col>
      <xdr:colOff>114300</xdr:colOff>
      <xdr:row>99</xdr:row>
      <xdr:rowOff>3032</xdr:rowOff>
    </xdr:to>
    <xdr:sp macro="" textlink="">
      <xdr:nvSpPr>
        <xdr:cNvPr id="256" name="楕円 255"/>
        <xdr:cNvSpPr/>
      </xdr:nvSpPr>
      <xdr:spPr>
        <a:xfrm>
          <a:off x="4584700" y="168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51309</xdr:rowOff>
    </xdr:from>
    <xdr:ext cx="534377" cy="259045"/>
    <xdr:sp macro="" textlink="">
      <xdr:nvSpPr>
        <xdr:cNvPr id="257" name="衛生費該当値テキスト"/>
        <xdr:cNvSpPr txBox="1"/>
      </xdr:nvSpPr>
      <xdr:spPr>
        <a:xfrm>
          <a:off x="4686300" y="1685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81797</xdr:rowOff>
    </xdr:from>
    <xdr:to>
      <xdr:col>20</xdr:col>
      <xdr:colOff>38100</xdr:colOff>
      <xdr:row>99</xdr:row>
      <xdr:rowOff>11947</xdr:rowOff>
    </xdr:to>
    <xdr:sp macro="" textlink="">
      <xdr:nvSpPr>
        <xdr:cNvPr id="258" name="楕円 257"/>
        <xdr:cNvSpPr/>
      </xdr:nvSpPr>
      <xdr:spPr>
        <a:xfrm>
          <a:off x="3746500" y="168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3074</xdr:rowOff>
    </xdr:from>
    <xdr:ext cx="534377" cy="259045"/>
    <xdr:sp macro="" textlink="">
      <xdr:nvSpPr>
        <xdr:cNvPr id="259" name="テキスト ボックス 258"/>
        <xdr:cNvSpPr txBox="1"/>
      </xdr:nvSpPr>
      <xdr:spPr>
        <a:xfrm>
          <a:off x="3530111" y="16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50871</xdr:rowOff>
    </xdr:from>
    <xdr:to>
      <xdr:col>15</xdr:col>
      <xdr:colOff>101600</xdr:colOff>
      <xdr:row>98</xdr:row>
      <xdr:rowOff>152471</xdr:rowOff>
    </xdr:to>
    <xdr:sp macro="" textlink="">
      <xdr:nvSpPr>
        <xdr:cNvPr id="260" name="楕円 259"/>
        <xdr:cNvSpPr/>
      </xdr:nvSpPr>
      <xdr:spPr>
        <a:xfrm>
          <a:off x="2857500" y="168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143598</xdr:rowOff>
    </xdr:from>
    <xdr:ext cx="534377" cy="259045"/>
    <xdr:sp macro="" textlink="">
      <xdr:nvSpPr>
        <xdr:cNvPr id="261" name="テキスト ボックス 260"/>
        <xdr:cNvSpPr txBox="1"/>
      </xdr:nvSpPr>
      <xdr:spPr>
        <a:xfrm>
          <a:off x="2641111" y="169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51329</xdr:rowOff>
    </xdr:from>
    <xdr:to>
      <xdr:col>10</xdr:col>
      <xdr:colOff>165100</xdr:colOff>
      <xdr:row>98</xdr:row>
      <xdr:rowOff>152929</xdr:rowOff>
    </xdr:to>
    <xdr:sp macro="" textlink="">
      <xdr:nvSpPr>
        <xdr:cNvPr id="262" name="楕円 261"/>
        <xdr:cNvSpPr/>
      </xdr:nvSpPr>
      <xdr:spPr>
        <a:xfrm>
          <a:off x="1968500" y="168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144056</xdr:rowOff>
    </xdr:from>
    <xdr:ext cx="534377" cy="259045"/>
    <xdr:sp macro="" textlink="">
      <xdr:nvSpPr>
        <xdr:cNvPr id="263" name="テキスト ボックス 262"/>
        <xdr:cNvSpPr txBox="1"/>
      </xdr:nvSpPr>
      <xdr:spPr>
        <a:xfrm>
          <a:off x="1752111" y="169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48340</xdr:rowOff>
    </xdr:from>
    <xdr:to>
      <xdr:col>6</xdr:col>
      <xdr:colOff>38100</xdr:colOff>
      <xdr:row>98</xdr:row>
      <xdr:rowOff>149940</xdr:rowOff>
    </xdr:to>
    <xdr:sp macro="" textlink="">
      <xdr:nvSpPr>
        <xdr:cNvPr id="264" name="楕円 263"/>
        <xdr:cNvSpPr/>
      </xdr:nvSpPr>
      <xdr:spPr>
        <a:xfrm>
          <a:off x="1079500" y="168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141067</xdr:rowOff>
    </xdr:from>
    <xdr:ext cx="534377" cy="259045"/>
    <xdr:sp macro="" textlink="">
      <xdr:nvSpPr>
        <xdr:cNvPr id="265" name="テキスト ボックス 264"/>
        <xdr:cNvSpPr txBox="1"/>
      </xdr:nvSpPr>
      <xdr:spPr>
        <a:xfrm>
          <a:off x="863111" y="1694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45593</xdr:rowOff>
    </xdr:from>
    <xdr:to>
      <xdr:col>55</xdr:col>
      <xdr:colOff>0</xdr:colOff>
      <xdr:row>38</xdr:row>
      <xdr:rowOff>48260</xdr:rowOff>
    </xdr:to>
    <xdr:cxnSp macro="">
      <xdr:nvCxnSpPr>
        <xdr:cNvPr id="294" name="直線コネクタ 293"/>
        <xdr:cNvCxnSpPr/>
      </xdr:nvCxnSpPr>
      <xdr:spPr>
        <a:xfrm flipV="1">
          <a:off x="9639300" y="656069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48260</xdr:rowOff>
    </xdr:from>
    <xdr:to>
      <xdr:col>50</xdr:col>
      <xdr:colOff>114300</xdr:colOff>
      <xdr:row>38</xdr:row>
      <xdr:rowOff>57785</xdr:rowOff>
    </xdr:to>
    <xdr:cxnSp macro="">
      <xdr:nvCxnSpPr>
        <xdr:cNvPr id="297" name="直線コネクタ 296"/>
        <xdr:cNvCxnSpPr/>
      </xdr:nvCxnSpPr>
      <xdr:spPr>
        <a:xfrm flipV="1">
          <a:off x="8750300" y="65633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28448</xdr:rowOff>
    </xdr:from>
    <xdr:to>
      <xdr:col>45</xdr:col>
      <xdr:colOff>177800</xdr:colOff>
      <xdr:row>38</xdr:row>
      <xdr:rowOff>57785</xdr:rowOff>
    </xdr:to>
    <xdr:cxnSp macro="">
      <xdr:nvCxnSpPr>
        <xdr:cNvPr id="300" name="直線コネクタ 299"/>
        <xdr:cNvCxnSpPr/>
      </xdr:nvCxnSpPr>
      <xdr:spPr>
        <a:xfrm>
          <a:off x="7861300" y="6543548"/>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167513</xdr:rowOff>
    </xdr:from>
    <xdr:to>
      <xdr:col>41</xdr:col>
      <xdr:colOff>50800</xdr:colOff>
      <xdr:row>38</xdr:row>
      <xdr:rowOff>28448</xdr:rowOff>
    </xdr:to>
    <xdr:cxnSp macro="">
      <xdr:nvCxnSpPr>
        <xdr:cNvPr id="303" name="直線コネクタ 302"/>
        <xdr:cNvCxnSpPr/>
      </xdr:nvCxnSpPr>
      <xdr:spPr>
        <a:xfrm>
          <a:off x="6972300" y="6511163"/>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166243</xdr:rowOff>
    </xdr:from>
    <xdr:to>
      <xdr:col>55</xdr:col>
      <xdr:colOff>50800</xdr:colOff>
      <xdr:row>38</xdr:row>
      <xdr:rowOff>96393</xdr:rowOff>
    </xdr:to>
    <xdr:sp macro="" textlink="">
      <xdr:nvSpPr>
        <xdr:cNvPr id="313" name="楕円 312"/>
        <xdr:cNvSpPr/>
      </xdr:nvSpPr>
      <xdr:spPr>
        <a:xfrm>
          <a:off x="104267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144670</xdr:rowOff>
    </xdr:from>
    <xdr:ext cx="378565" cy="259045"/>
    <xdr:sp macro="" textlink="">
      <xdr:nvSpPr>
        <xdr:cNvPr id="314" name="労働費該当値テキスト"/>
        <xdr:cNvSpPr txBox="1"/>
      </xdr:nvSpPr>
      <xdr:spPr>
        <a:xfrm>
          <a:off x="10528300" y="648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168910</xdr:rowOff>
    </xdr:from>
    <xdr:to>
      <xdr:col>50</xdr:col>
      <xdr:colOff>165100</xdr:colOff>
      <xdr:row>38</xdr:row>
      <xdr:rowOff>99060</xdr:rowOff>
    </xdr:to>
    <xdr:sp macro="" textlink="">
      <xdr:nvSpPr>
        <xdr:cNvPr id="315" name="楕円 314"/>
        <xdr:cNvSpPr/>
      </xdr:nvSpPr>
      <xdr:spPr>
        <a:xfrm>
          <a:off x="9588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316" name="テキスト ボックス 315"/>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6985</xdr:rowOff>
    </xdr:from>
    <xdr:to>
      <xdr:col>46</xdr:col>
      <xdr:colOff>38100</xdr:colOff>
      <xdr:row>38</xdr:row>
      <xdr:rowOff>108585</xdr:rowOff>
    </xdr:to>
    <xdr:sp macro="" textlink="">
      <xdr:nvSpPr>
        <xdr:cNvPr id="317" name="楕円 316"/>
        <xdr:cNvSpPr/>
      </xdr:nvSpPr>
      <xdr:spPr>
        <a:xfrm>
          <a:off x="8699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18" name="テキスト ボックス 317"/>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149098</xdr:rowOff>
    </xdr:from>
    <xdr:to>
      <xdr:col>41</xdr:col>
      <xdr:colOff>101600</xdr:colOff>
      <xdr:row>38</xdr:row>
      <xdr:rowOff>79248</xdr:rowOff>
    </xdr:to>
    <xdr:sp macro="" textlink="">
      <xdr:nvSpPr>
        <xdr:cNvPr id="319" name="楕円 318"/>
        <xdr:cNvSpPr/>
      </xdr:nvSpPr>
      <xdr:spPr>
        <a:xfrm>
          <a:off x="7810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70375</xdr:rowOff>
    </xdr:from>
    <xdr:ext cx="378565" cy="259045"/>
    <xdr:sp macro="" textlink="">
      <xdr:nvSpPr>
        <xdr:cNvPr id="320" name="テキスト ボックス 319"/>
        <xdr:cNvSpPr txBox="1"/>
      </xdr:nvSpPr>
      <xdr:spPr>
        <a:xfrm>
          <a:off x="7672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116713</xdr:rowOff>
    </xdr:from>
    <xdr:to>
      <xdr:col>36</xdr:col>
      <xdr:colOff>165100</xdr:colOff>
      <xdr:row>38</xdr:row>
      <xdr:rowOff>46863</xdr:rowOff>
    </xdr:to>
    <xdr:sp macro="" textlink="">
      <xdr:nvSpPr>
        <xdr:cNvPr id="321" name="楕円 320"/>
        <xdr:cNvSpPr/>
      </xdr:nvSpPr>
      <xdr:spPr>
        <a:xfrm>
          <a:off x="69215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37990</xdr:rowOff>
    </xdr:from>
    <xdr:ext cx="378565" cy="259045"/>
    <xdr:sp macro="" textlink="">
      <xdr:nvSpPr>
        <xdr:cNvPr id="322" name="テキスト ボックス 321"/>
        <xdr:cNvSpPr txBox="1"/>
      </xdr:nvSpPr>
      <xdr:spPr>
        <a:xfrm>
          <a:off x="6783017" y="65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32582</xdr:rowOff>
    </xdr:from>
    <xdr:to>
      <xdr:col>55</xdr:col>
      <xdr:colOff>0</xdr:colOff>
      <xdr:row>59</xdr:row>
      <xdr:rowOff>33668</xdr:rowOff>
    </xdr:to>
    <xdr:cxnSp macro="">
      <xdr:nvCxnSpPr>
        <xdr:cNvPr id="351" name="直線コネクタ 350"/>
        <xdr:cNvCxnSpPr/>
      </xdr:nvCxnSpPr>
      <xdr:spPr>
        <a:xfrm flipV="1">
          <a:off x="9639300" y="10148132"/>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33668</xdr:rowOff>
    </xdr:from>
    <xdr:to>
      <xdr:col>50</xdr:col>
      <xdr:colOff>114300</xdr:colOff>
      <xdr:row>59</xdr:row>
      <xdr:rowOff>33782</xdr:rowOff>
    </xdr:to>
    <xdr:cxnSp macro="">
      <xdr:nvCxnSpPr>
        <xdr:cNvPr id="354" name="直線コネクタ 353"/>
        <xdr:cNvCxnSpPr/>
      </xdr:nvCxnSpPr>
      <xdr:spPr>
        <a:xfrm flipV="1">
          <a:off x="8750300" y="1014921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33554</xdr:rowOff>
    </xdr:from>
    <xdr:to>
      <xdr:col>45</xdr:col>
      <xdr:colOff>177800</xdr:colOff>
      <xdr:row>59</xdr:row>
      <xdr:rowOff>33782</xdr:rowOff>
    </xdr:to>
    <xdr:cxnSp macro="">
      <xdr:nvCxnSpPr>
        <xdr:cNvPr id="357" name="直線コネクタ 356"/>
        <xdr:cNvCxnSpPr/>
      </xdr:nvCxnSpPr>
      <xdr:spPr>
        <a:xfrm>
          <a:off x="7861300" y="1014910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32315</xdr:rowOff>
    </xdr:from>
    <xdr:to>
      <xdr:col>41</xdr:col>
      <xdr:colOff>50800</xdr:colOff>
      <xdr:row>59</xdr:row>
      <xdr:rowOff>33554</xdr:rowOff>
    </xdr:to>
    <xdr:cxnSp macro="">
      <xdr:nvCxnSpPr>
        <xdr:cNvPr id="360" name="直線コネクタ 359"/>
        <xdr:cNvCxnSpPr/>
      </xdr:nvCxnSpPr>
      <xdr:spPr>
        <a:xfrm>
          <a:off x="6972300" y="10147865"/>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153232</xdr:rowOff>
    </xdr:from>
    <xdr:to>
      <xdr:col>55</xdr:col>
      <xdr:colOff>50800</xdr:colOff>
      <xdr:row>59</xdr:row>
      <xdr:rowOff>83382</xdr:rowOff>
    </xdr:to>
    <xdr:sp macro="" textlink="">
      <xdr:nvSpPr>
        <xdr:cNvPr id="370" name="楕円 369"/>
        <xdr:cNvSpPr/>
      </xdr:nvSpPr>
      <xdr:spPr>
        <a:xfrm>
          <a:off x="10426700" y="100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68159</xdr:rowOff>
    </xdr:from>
    <xdr:ext cx="378565" cy="259045"/>
    <xdr:sp macro="" textlink="">
      <xdr:nvSpPr>
        <xdr:cNvPr id="371" name="農林水産業費該当値テキスト"/>
        <xdr:cNvSpPr txBox="1"/>
      </xdr:nvSpPr>
      <xdr:spPr>
        <a:xfrm>
          <a:off x="10528300" y="1001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154318</xdr:rowOff>
    </xdr:from>
    <xdr:to>
      <xdr:col>50</xdr:col>
      <xdr:colOff>165100</xdr:colOff>
      <xdr:row>59</xdr:row>
      <xdr:rowOff>84468</xdr:rowOff>
    </xdr:to>
    <xdr:sp macro="" textlink="">
      <xdr:nvSpPr>
        <xdr:cNvPr id="372" name="楕円 371"/>
        <xdr:cNvSpPr/>
      </xdr:nvSpPr>
      <xdr:spPr>
        <a:xfrm>
          <a:off x="9588500" y="100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75595</xdr:rowOff>
    </xdr:from>
    <xdr:ext cx="378565" cy="259045"/>
    <xdr:sp macro="" textlink="">
      <xdr:nvSpPr>
        <xdr:cNvPr id="373" name="テキスト ボックス 372"/>
        <xdr:cNvSpPr txBox="1"/>
      </xdr:nvSpPr>
      <xdr:spPr>
        <a:xfrm>
          <a:off x="9450017" y="1019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154432</xdr:rowOff>
    </xdr:from>
    <xdr:to>
      <xdr:col>46</xdr:col>
      <xdr:colOff>38100</xdr:colOff>
      <xdr:row>59</xdr:row>
      <xdr:rowOff>84582</xdr:rowOff>
    </xdr:to>
    <xdr:sp macro="" textlink="">
      <xdr:nvSpPr>
        <xdr:cNvPr id="374" name="楕円 373"/>
        <xdr:cNvSpPr/>
      </xdr:nvSpPr>
      <xdr:spPr>
        <a:xfrm>
          <a:off x="86995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75709</xdr:rowOff>
    </xdr:from>
    <xdr:ext cx="378565" cy="259045"/>
    <xdr:sp macro="" textlink="">
      <xdr:nvSpPr>
        <xdr:cNvPr id="375" name="テキスト ボックス 374"/>
        <xdr:cNvSpPr txBox="1"/>
      </xdr:nvSpPr>
      <xdr:spPr>
        <a:xfrm>
          <a:off x="8561017" y="1019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154204</xdr:rowOff>
    </xdr:from>
    <xdr:to>
      <xdr:col>41</xdr:col>
      <xdr:colOff>101600</xdr:colOff>
      <xdr:row>59</xdr:row>
      <xdr:rowOff>84354</xdr:rowOff>
    </xdr:to>
    <xdr:sp macro="" textlink="">
      <xdr:nvSpPr>
        <xdr:cNvPr id="376" name="楕円 375"/>
        <xdr:cNvSpPr/>
      </xdr:nvSpPr>
      <xdr:spPr>
        <a:xfrm>
          <a:off x="7810500" y="10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75481</xdr:rowOff>
    </xdr:from>
    <xdr:ext cx="378565" cy="259045"/>
    <xdr:sp macro="" textlink="">
      <xdr:nvSpPr>
        <xdr:cNvPr id="377" name="テキスト ボックス 376"/>
        <xdr:cNvSpPr txBox="1"/>
      </xdr:nvSpPr>
      <xdr:spPr>
        <a:xfrm>
          <a:off x="7672017" y="1019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152965</xdr:rowOff>
    </xdr:from>
    <xdr:to>
      <xdr:col>36</xdr:col>
      <xdr:colOff>165100</xdr:colOff>
      <xdr:row>59</xdr:row>
      <xdr:rowOff>83115</xdr:rowOff>
    </xdr:to>
    <xdr:sp macro="" textlink="">
      <xdr:nvSpPr>
        <xdr:cNvPr id="378" name="楕円 377"/>
        <xdr:cNvSpPr/>
      </xdr:nvSpPr>
      <xdr:spPr>
        <a:xfrm>
          <a:off x="6921500" y="100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74242</xdr:rowOff>
    </xdr:from>
    <xdr:ext cx="378565" cy="259045"/>
    <xdr:sp macro="" textlink="">
      <xdr:nvSpPr>
        <xdr:cNvPr id="379" name="テキスト ボックス 378"/>
        <xdr:cNvSpPr txBox="1"/>
      </xdr:nvSpPr>
      <xdr:spPr>
        <a:xfrm>
          <a:off x="6783017" y="1018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139167</xdr:rowOff>
    </xdr:from>
    <xdr:to>
      <xdr:col>55</xdr:col>
      <xdr:colOff>0</xdr:colOff>
      <xdr:row>78</xdr:row>
      <xdr:rowOff>154406</xdr:rowOff>
    </xdr:to>
    <xdr:cxnSp macro="">
      <xdr:nvCxnSpPr>
        <xdr:cNvPr id="408" name="直線コネクタ 407"/>
        <xdr:cNvCxnSpPr/>
      </xdr:nvCxnSpPr>
      <xdr:spPr>
        <a:xfrm flipV="1">
          <a:off x="9639300" y="13512267"/>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154406</xdr:rowOff>
    </xdr:from>
    <xdr:to>
      <xdr:col>50</xdr:col>
      <xdr:colOff>114300</xdr:colOff>
      <xdr:row>78</xdr:row>
      <xdr:rowOff>159435</xdr:rowOff>
    </xdr:to>
    <xdr:cxnSp macro="">
      <xdr:nvCxnSpPr>
        <xdr:cNvPr id="411" name="直線コネクタ 410"/>
        <xdr:cNvCxnSpPr/>
      </xdr:nvCxnSpPr>
      <xdr:spPr>
        <a:xfrm flipV="1">
          <a:off x="8750300" y="1352750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159435</xdr:rowOff>
    </xdr:from>
    <xdr:to>
      <xdr:col>45</xdr:col>
      <xdr:colOff>177800</xdr:colOff>
      <xdr:row>78</xdr:row>
      <xdr:rowOff>162940</xdr:rowOff>
    </xdr:to>
    <xdr:cxnSp macro="">
      <xdr:nvCxnSpPr>
        <xdr:cNvPr id="414" name="直線コネクタ 413"/>
        <xdr:cNvCxnSpPr/>
      </xdr:nvCxnSpPr>
      <xdr:spPr>
        <a:xfrm flipV="1">
          <a:off x="7861300" y="1353253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117297</xdr:rowOff>
    </xdr:from>
    <xdr:to>
      <xdr:col>41</xdr:col>
      <xdr:colOff>50800</xdr:colOff>
      <xdr:row>78</xdr:row>
      <xdr:rowOff>162940</xdr:rowOff>
    </xdr:to>
    <xdr:cxnSp macro="">
      <xdr:nvCxnSpPr>
        <xdr:cNvPr id="417" name="直線コネクタ 416"/>
        <xdr:cNvCxnSpPr/>
      </xdr:nvCxnSpPr>
      <xdr:spPr>
        <a:xfrm>
          <a:off x="6972300" y="13490397"/>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88367</xdr:rowOff>
    </xdr:from>
    <xdr:to>
      <xdr:col>55</xdr:col>
      <xdr:colOff>50800</xdr:colOff>
      <xdr:row>79</xdr:row>
      <xdr:rowOff>18517</xdr:rowOff>
    </xdr:to>
    <xdr:sp macro="" textlink="">
      <xdr:nvSpPr>
        <xdr:cNvPr id="427" name="楕円 426"/>
        <xdr:cNvSpPr/>
      </xdr:nvSpPr>
      <xdr:spPr>
        <a:xfrm>
          <a:off x="104267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3294</xdr:rowOff>
    </xdr:from>
    <xdr:ext cx="469744" cy="259045"/>
    <xdr:sp macro="" textlink="">
      <xdr:nvSpPr>
        <xdr:cNvPr id="428" name="商工費該当値テキスト"/>
        <xdr:cNvSpPr txBox="1"/>
      </xdr:nvSpPr>
      <xdr:spPr>
        <a:xfrm>
          <a:off x="10528300" y="133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103606</xdr:rowOff>
    </xdr:from>
    <xdr:to>
      <xdr:col>50</xdr:col>
      <xdr:colOff>165100</xdr:colOff>
      <xdr:row>79</xdr:row>
      <xdr:rowOff>33756</xdr:rowOff>
    </xdr:to>
    <xdr:sp macro="" textlink="">
      <xdr:nvSpPr>
        <xdr:cNvPr id="429" name="楕円 428"/>
        <xdr:cNvSpPr/>
      </xdr:nvSpPr>
      <xdr:spPr>
        <a:xfrm>
          <a:off x="9588500" y="134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24883</xdr:rowOff>
    </xdr:from>
    <xdr:ext cx="469744" cy="259045"/>
    <xdr:sp macro="" textlink="">
      <xdr:nvSpPr>
        <xdr:cNvPr id="430" name="テキスト ボックス 429"/>
        <xdr:cNvSpPr txBox="1"/>
      </xdr:nvSpPr>
      <xdr:spPr>
        <a:xfrm>
          <a:off x="9404428" y="135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108635</xdr:rowOff>
    </xdr:from>
    <xdr:to>
      <xdr:col>46</xdr:col>
      <xdr:colOff>38100</xdr:colOff>
      <xdr:row>79</xdr:row>
      <xdr:rowOff>38785</xdr:rowOff>
    </xdr:to>
    <xdr:sp macro="" textlink="">
      <xdr:nvSpPr>
        <xdr:cNvPr id="431" name="楕円 430"/>
        <xdr:cNvSpPr/>
      </xdr:nvSpPr>
      <xdr:spPr>
        <a:xfrm>
          <a:off x="8699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29912</xdr:rowOff>
    </xdr:from>
    <xdr:ext cx="469744" cy="259045"/>
    <xdr:sp macro="" textlink="">
      <xdr:nvSpPr>
        <xdr:cNvPr id="432" name="テキスト ボックス 431"/>
        <xdr:cNvSpPr txBox="1"/>
      </xdr:nvSpPr>
      <xdr:spPr>
        <a:xfrm>
          <a:off x="8515428" y="135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112140</xdr:rowOff>
    </xdr:from>
    <xdr:to>
      <xdr:col>41</xdr:col>
      <xdr:colOff>101600</xdr:colOff>
      <xdr:row>79</xdr:row>
      <xdr:rowOff>42290</xdr:rowOff>
    </xdr:to>
    <xdr:sp macro="" textlink="">
      <xdr:nvSpPr>
        <xdr:cNvPr id="433" name="楕円 432"/>
        <xdr:cNvSpPr/>
      </xdr:nvSpPr>
      <xdr:spPr>
        <a:xfrm>
          <a:off x="78105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33417</xdr:rowOff>
    </xdr:from>
    <xdr:ext cx="469744" cy="259045"/>
    <xdr:sp macro="" textlink="">
      <xdr:nvSpPr>
        <xdr:cNvPr id="434" name="テキスト ボックス 433"/>
        <xdr:cNvSpPr txBox="1"/>
      </xdr:nvSpPr>
      <xdr:spPr>
        <a:xfrm>
          <a:off x="7626428" y="1357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35" name="楕円 434"/>
        <xdr:cNvSpPr/>
      </xdr:nvSpPr>
      <xdr:spPr>
        <a:xfrm>
          <a:off x="6921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159224</xdr:rowOff>
    </xdr:from>
    <xdr:ext cx="469744" cy="259045"/>
    <xdr:sp macro="" textlink="">
      <xdr:nvSpPr>
        <xdr:cNvPr id="436" name="テキスト ボックス 435"/>
        <xdr:cNvSpPr txBox="1"/>
      </xdr:nvSpPr>
      <xdr:spPr>
        <a:xfrm>
          <a:off x="6737428" y="1353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160418</xdr:rowOff>
    </xdr:from>
    <xdr:to>
      <xdr:col>55</xdr:col>
      <xdr:colOff>0</xdr:colOff>
      <xdr:row>97</xdr:row>
      <xdr:rowOff>171025</xdr:rowOff>
    </xdr:to>
    <xdr:cxnSp macro="">
      <xdr:nvCxnSpPr>
        <xdr:cNvPr id="465" name="直線コネクタ 464"/>
        <xdr:cNvCxnSpPr/>
      </xdr:nvCxnSpPr>
      <xdr:spPr>
        <a:xfrm flipV="1">
          <a:off x="9639300" y="16791068"/>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171025</xdr:rowOff>
    </xdr:from>
    <xdr:to>
      <xdr:col>50</xdr:col>
      <xdr:colOff>114300</xdr:colOff>
      <xdr:row>98</xdr:row>
      <xdr:rowOff>14579</xdr:rowOff>
    </xdr:to>
    <xdr:cxnSp macro="">
      <xdr:nvCxnSpPr>
        <xdr:cNvPr id="468" name="直線コネクタ 467"/>
        <xdr:cNvCxnSpPr/>
      </xdr:nvCxnSpPr>
      <xdr:spPr>
        <a:xfrm flipV="1">
          <a:off x="8750300" y="16801675"/>
          <a:ext cx="889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12263</xdr:rowOff>
    </xdr:from>
    <xdr:to>
      <xdr:col>45</xdr:col>
      <xdr:colOff>177800</xdr:colOff>
      <xdr:row>98</xdr:row>
      <xdr:rowOff>14579</xdr:rowOff>
    </xdr:to>
    <xdr:cxnSp macro="">
      <xdr:nvCxnSpPr>
        <xdr:cNvPr id="471" name="直線コネクタ 470"/>
        <xdr:cNvCxnSpPr/>
      </xdr:nvCxnSpPr>
      <xdr:spPr>
        <a:xfrm>
          <a:off x="7861300" y="16814363"/>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168351</xdr:rowOff>
    </xdr:from>
    <xdr:to>
      <xdr:col>41</xdr:col>
      <xdr:colOff>50800</xdr:colOff>
      <xdr:row>98</xdr:row>
      <xdr:rowOff>12263</xdr:rowOff>
    </xdr:to>
    <xdr:cxnSp macro="">
      <xdr:nvCxnSpPr>
        <xdr:cNvPr id="474" name="直線コネクタ 473"/>
        <xdr:cNvCxnSpPr/>
      </xdr:nvCxnSpPr>
      <xdr:spPr>
        <a:xfrm>
          <a:off x="6972300" y="16799001"/>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109618</xdr:rowOff>
    </xdr:from>
    <xdr:to>
      <xdr:col>55</xdr:col>
      <xdr:colOff>50800</xdr:colOff>
      <xdr:row>98</xdr:row>
      <xdr:rowOff>39768</xdr:rowOff>
    </xdr:to>
    <xdr:sp macro="" textlink="">
      <xdr:nvSpPr>
        <xdr:cNvPr id="484" name="楕円 483"/>
        <xdr:cNvSpPr/>
      </xdr:nvSpPr>
      <xdr:spPr>
        <a:xfrm>
          <a:off x="10426700" y="16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24545</xdr:rowOff>
    </xdr:from>
    <xdr:ext cx="534377" cy="259045"/>
    <xdr:sp macro="" textlink="">
      <xdr:nvSpPr>
        <xdr:cNvPr id="485" name="土木費該当値テキスト"/>
        <xdr:cNvSpPr txBox="1"/>
      </xdr:nvSpPr>
      <xdr:spPr>
        <a:xfrm>
          <a:off x="10528300" y="1665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120225</xdr:rowOff>
    </xdr:from>
    <xdr:to>
      <xdr:col>50</xdr:col>
      <xdr:colOff>165100</xdr:colOff>
      <xdr:row>98</xdr:row>
      <xdr:rowOff>50375</xdr:rowOff>
    </xdr:to>
    <xdr:sp macro="" textlink="">
      <xdr:nvSpPr>
        <xdr:cNvPr id="486" name="楕円 485"/>
        <xdr:cNvSpPr/>
      </xdr:nvSpPr>
      <xdr:spPr>
        <a:xfrm>
          <a:off x="9588500" y="167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41502</xdr:rowOff>
    </xdr:from>
    <xdr:ext cx="534377" cy="259045"/>
    <xdr:sp macro="" textlink="">
      <xdr:nvSpPr>
        <xdr:cNvPr id="487" name="テキスト ボックス 486"/>
        <xdr:cNvSpPr txBox="1"/>
      </xdr:nvSpPr>
      <xdr:spPr>
        <a:xfrm>
          <a:off x="9372111" y="168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135229</xdr:rowOff>
    </xdr:from>
    <xdr:to>
      <xdr:col>46</xdr:col>
      <xdr:colOff>38100</xdr:colOff>
      <xdr:row>98</xdr:row>
      <xdr:rowOff>65379</xdr:rowOff>
    </xdr:to>
    <xdr:sp macro="" textlink="">
      <xdr:nvSpPr>
        <xdr:cNvPr id="488" name="楕円 487"/>
        <xdr:cNvSpPr/>
      </xdr:nvSpPr>
      <xdr:spPr>
        <a:xfrm>
          <a:off x="8699500" y="167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56506</xdr:rowOff>
    </xdr:from>
    <xdr:ext cx="534377" cy="259045"/>
    <xdr:sp macro="" textlink="">
      <xdr:nvSpPr>
        <xdr:cNvPr id="489" name="テキスト ボックス 488"/>
        <xdr:cNvSpPr txBox="1"/>
      </xdr:nvSpPr>
      <xdr:spPr>
        <a:xfrm>
          <a:off x="8483111" y="168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132913</xdr:rowOff>
    </xdr:from>
    <xdr:to>
      <xdr:col>41</xdr:col>
      <xdr:colOff>101600</xdr:colOff>
      <xdr:row>98</xdr:row>
      <xdr:rowOff>63063</xdr:rowOff>
    </xdr:to>
    <xdr:sp macro="" textlink="">
      <xdr:nvSpPr>
        <xdr:cNvPr id="490" name="楕円 489"/>
        <xdr:cNvSpPr/>
      </xdr:nvSpPr>
      <xdr:spPr>
        <a:xfrm>
          <a:off x="7810500" y="167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54190</xdr:rowOff>
    </xdr:from>
    <xdr:ext cx="534377" cy="259045"/>
    <xdr:sp macro="" textlink="">
      <xdr:nvSpPr>
        <xdr:cNvPr id="491" name="テキスト ボックス 490"/>
        <xdr:cNvSpPr txBox="1"/>
      </xdr:nvSpPr>
      <xdr:spPr>
        <a:xfrm>
          <a:off x="7594111" y="168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117551</xdr:rowOff>
    </xdr:from>
    <xdr:to>
      <xdr:col>36</xdr:col>
      <xdr:colOff>165100</xdr:colOff>
      <xdr:row>98</xdr:row>
      <xdr:rowOff>47701</xdr:rowOff>
    </xdr:to>
    <xdr:sp macro="" textlink="">
      <xdr:nvSpPr>
        <xdr:cNvPr id="492" name="楕円 491"/>
        <xdr:cNvSpPr/>
      </xdr:nvSpPr>
      <xdr:spPr>
        <a:xfrm>
          <a:off x="6921500" y="167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38828</xdr:rowOff>
    </xdr:from>
    <xdr:ext cx="534377" cy="259045"/>
    <xdr:sp macro="" textlink="">
      <xdr:nvSpPr>
        <xdr:cNvPr id="493" name="テキスト ボックス 492"/>
        <xdr:cNvSpPr txBox="1"/>
      </xdr:nvSpPr>
      <xdr:spPr>
        <a:xfrm>
          <a:off x="6705111" y="1684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149210</xdr:rowOff>
    </xdr:from>
    <xdr:to>
      <xdr:col>85</xdr:col>
      <xdr:colOff>127000</xdr:colOff>
      <xdr:row>37</xdr:row>
      <xdr:rowOff>152547</xdr:rowOff>
    </xdr:to>
    <xdr:cxnSp macro="">
      <xdr:nvCxnSpPr>
        <xdr:cNvPr id="521" name="直線コネクタ 520"/>
        <xdr:cNvCxnSpPr/>
      </xdr:nvCxnSpPr>
      <xdr:spPr>
        <a:xfrm>
          <a:off x="15481300" y="6492860"/>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82687</xdr:rowOff>
    </xdr:from>
    <xdr:to>
      <xdr:col>81</xdr:col>
      <xdr:colOff>50800</xdr:colOff>
      <xdr:row>37</xdr:row>
      <xdr:rowOff>149210</xdr:rowOff>
    </xdr:to>
    <xdr:cxnSp macro="">
      <xdr:nvCxnSpPr>
        <xdr:cNvPr id="524" name="直線コネクタ 523"/>
        <xdr:cNvCxnSpPr/>
      </xdr:nvCxnSpPr>
      <xdr:spPr>
        <a:xfrm>
          <a:off x="14592300" y="6426337"/>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82687</xdr:rowOff>
    </xdr:from>
    <xdr:to>
      <xdr:col>76</xdr:col>
      <xdr:colOff>114300</xdr:colOff>
      <xdr:row>37</xdr:row>
      <xdr:rowOff>149210</xdr:rowOff>
    </xdr:to>
    <xdr:cxnSp macro="">
      <xdr:nvCxnSpPr>
        <xdr:cNvPr id="527" name="直線コネクタ 526"/>
        <xdr:cNvCxnSpPr/>
      </xdr:nvCxnSpPr>
      <xdr:spPr>
        <a:xfrm flipV="1">
          <a:off x="13703300" y="6426337"/>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149210</xdr:rowOff>
    </xdr:from>
    <xdr:to>
      <xdr:col>71</xdr:col>
      <xdr:colOff>177800</xdr:colOff>
      <xdr:row>38</xdr:row>
      <xdr:rowOff>63850</xdr:rowOff>
    </xdr:to>
    <xdr:cxnSp macro="">
      <xdr:nvCxnSpPr>
        <xdr:cNvPr id="530" name="直線コネクタ 529"/>
        <xdr:cNvCxnSpPr/>
      </xdr:nvCxnSpPr>
      <xdr:spPr>
        <a:xfrm flipV="1">
          <a:off x="12814300" y="6492860"/>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101747</xdr:rowOff>
    </xdr:from>
    <xdr:to>
      <xdr:col>85</xdr:col>
      <xdr:colOff>177800</xdr:colOff>
      <xdr:row>38</xdr:row>
      <xdr:rowOff>31897</xdr:rowOff>
    </xdr:to>
    <xdr:sp macro="" textlink="">
      <xdr:nvSpPr>
        <xdr:cNvPr id="540" name="楕円 539"/>
        <xdr:cNvSpPr/>
      </xdr:nvSpPr>
      <xdr:spPr>
        <a:xfrm>
          <a:off x="16268700" y="644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80174</xdr:rowOff>
    </xdr:from>
    <xdr:ext cx="534377" cy="259045"/>
    <xdr:sp macro="" textlink="">
      <xdr:nvSpPr>
        <xdr:cNvPr id="541" name="消防費該当値テキスト"/>
        <xdr:cNvSpPr txBox="1"/>
      </xdr:nvSpPr>
      <xdr:spPr>
        <a:xfrm>
          <a:off x="16370300" y="642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98410</xdr:rowOff>
    </xdr:from>
    <xdr:to>
      <xdr:col>81</xdr:col>
      <xdr:colOff>101600</xdr:colOff>
      <xdr:row>38</xdr:row>
      <xdr:rowOff>28559</xdr:rowOff>
    </xdr:to>
    <xdr:sp macro="" textlink="">
      <xdr:nvSpPr>
        <xdr:cNvPr id="542" name="楕円 541"/>
        <xdr:cNvSpPr/>
      </xdr:nvSpPr>
      <xdr:spPr>
        <a:xfrm>
          <a:off x="154305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19686</xdr:rowOff>
    </xdr:from>
    <xdr:ext cx="534377" cy="259045"/>
    <xdr:sp macro="" textlink="">
      <xdr:nvSpPr>
        <xdr:cNvPr id="543" name="テキスト ボックス 542"/>
        <xdr:cNvSpPr txBox="1"/>
      </xdr:nvSpPr>
      <xdr:spPr>
        <a:xfrm>
          <a:off x="15214111" y="65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31887</xdr:rowOff>
    </xdr:from>
    <xdr:to>
      <xdr:col>76</xdr:col>
      <xdr:colOff>165100</xdr:colOff>
      <xdr:row>37</xdr:row>
      <xdr:rowOff>133487</xdr:rowOff>
    </xdr:to>
    <xdr:sp macro="" textlink="">
      <xdr:nvSpPr>
        <xdr:cNvPr id="544" name="楕円 543"/>
        <xdr:cNvSpPr/>
      </xdr:nvSpPr>
      <xdr:spPr>
        <a:xfrm>
          <a:off x="14541500" y="63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150014</xdr:rowOff>
    </xdr:from>
    <xdr:ext cx="534377" cy="259045"/>
    <xdr:sp macro="" textlink="">
      <xdr:nvSpPr>
        <xdr:cNvPr id="545" name="テキスト ボックス 544"/>
        <xdr:cNvSpPr txBox="1"/>
      </xdr:nvSpPr>
      <xdr:spPr>
        <a:xfrm>
          <a:off x="14325111" y="61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98410</xdr:rowOff>
    </xdr:from>
    <xdr:to>
      <xdr:col>72</xdr:col>
      <xdr:colOff>38100</xdr:colOff>
      <xdr:row>38</xdr:row>
      <xdr:rowOff>28559</xdr:rowOff>
    </xdr:to>
    <xdr:sp macro="" textlink="">
      <xdr:nvSpPr>
        <xdr:cNvPr id="546" name="楕円 545"/>
        <xdr:cNvSpPr/>
      </xdr:nvSpPr>
      <xdr:spPr>
        <a:xfrm>
          <a:off x="136525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19686</xdr:rowOff>
    </xdr:from>
    <xdr:ext cx="534377" cy="259045"/>
    <xdr:sp macro="" textlink="">
      <xdr:nvSpPr>
        <xdr:cNvPr id="547" name="テキスト ボックス 546"/>
        <xdr:cNvSpPr txBox="1"/>
      </xdr:nvSpPr>
      <xdr:spPr>
        <a:xfrm>
          <a:off x="13436111" y="65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13050</xdr:rowOff>
    </xdr:from>
    <xdr:to>
      <xdr:col>67</xdr:col>
      <xdr:colOff>101600</xdr:colOff>
      <xdr:row>38</xdr:row>
      <xdr:rowOff>114650</xdr:rowOff>
    </xdr:to>
    <xdr:sp macro="" textlink="">
      <xdr:nvSpPr>
        <xdr:cNvPr id="548" name="楕円 547"/>
        <xdr:cNvSpPr/>
      </xdr:nvSpPr>
      <xdr:spPr>
        <a:xfrm>
          <a:off x="127635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105777</xdr:rowOff>
    </xdr:from>
    <xdr:ext cx="534377" cy="259045"/>
    <xdr:sp macro="" textlink="">
      <xdr:nvSpPr>
        <xdr:cNvPr id="549" name="テキスト ボックス 548"/>
        <xdr:cNvSpPr txBox="1"/>
      </xdr:nvSpPr>
      <xdr:spPr>
        <a:xfrm>
          <a:off x="12547111" y="66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167894</xdr:rowOff>
    </xdr:from>
    <xdr:to>
      <xdr:col>85</xdr:col>
      <xdr:colOff>127000</xdr:colOff>
      <xdr:row>57</xdr:row>
      <xdr:rowOff>40964</xdr:rowOff>
    </xdr:to>
    <xdr:cxnSp macro="">
      <xdr:nvCxnSpPr>
        <xdr:cNvPr id="579" name="直線コネクタ 578"/>
        <xdr:cNvCxnSpPr/>
      </xdr:nvCxnSpPr>
      <xdr:spPr>
        <a:xfrm flipV="1">
          <a:off x="15481300" y="9597644"/>
          <a:ext cx="838200" cy="2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77959</xdr:rowOff>
    </xdr:from>
    <xdr:to>
      <xdr:col>81</xdr:col>
      <xdr:colOff>50800</xdr:colOff>
      <xdr:row>57</xdr:row>
      <xdr:rowOff>40964</xdr:rowOff>
    </xdr:to>
    <xdr:cxnSp macro="">
      <xdr:nvCxnSpPr>
        <xdr:cNvPr id="582" name="直線コネクタ 581"/>
        <xdr:cNvCxnSpPr/>
      </xdr:nvCxnSpPr>
      <xdr:spPr>
        <a:xfrm>
          <a:off x="14592300" y="9164809"/>
          <a:ext cx="889000" cy="6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77959</xdr:rowOff>
    </xdr:from>
    <xdr:to>
      <xdr:col>76</xdr:col>
      <xdr:colOff>114300</xdr:colOff>
      <xdr:row>56</xdr:row>
      <xdr:rowOff>142234</xdr:rowOff>
    </xdr:to>
    <xdr:cxnSp macro="">
      <xdr:nvCxnSpPr>
        <xdr:cNvPr id="585" name="直線コネクタ 584"/>
        <xdr:cNvCxnSpPr/>
      </xdr:nvCxnSpPr>
      <xdr:spPr>
        <a:xfrm flipV="1">
          <a:off x="13703300" y="9164809"/>
          <a:ext cx="889000" cy="57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142234</xdr:rowOff>
    </xdr:from>
    <xdr:to>
      <xdr:col>71</xdr:col>
      <xdr:colOff>177800</xdr:colOff>
      <xdr:row>57</xdr:row>
      <xdr:rowOff>100781</xdr:rowOff>
    </xdr:to>
    <xdr:cxnSp macro="">
      <xdr:nvCxnSpPr>
        <xdr:cNvPr id="588" name="直線コネクタ 587"/>
        <xdr:cNvCxnSpPr/>
      </xdr:nvCxnSpPr>
      <xdr:spPr>
        <a:xfrm flipV="1">
          <a:off x="12814300" y="9743434"/>
          <a:ext cx="889000" cy="1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117094</xdr:rowOff>
    </xdr:from>
    <xdr:to>
      <xdr:col>85</xdr:col>
      <xdr:colOff>177800</xdr:colOff>
      <xdr:row>56</xdr:row>
      <xdr:rowOff>47244</xdr:rowOff>
    </xdr:to>
    <xdr:sp macro="" textlink="">
      <xdr:nvSpPr>
        <xdr:cNvPr id="598" name="楕円 597"/>
        <xdr:cNvSpPr/>
      </xdr:nvSpPr>
      <xdr:spPr>
        <a:xfrm>
          <a:off x="16268700" y="95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139971</xdr:rowOff>
    </xdr:from>
    <xdr:ext cx="534377" cy="259045"/>
    <xdr:sp macro="" textlink="">
      <xdr:nvSpPr>
        <xdr:cNvPr id="599" name="教育費該当値テキスト"/>
        <xdr:cNvSpPr txBox="1"/>
      </xdr:nvSpPr>
      <xdr:spPr>
        <a:xfrm>
          <a:off x="16370300" y="93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161614</xdr:rowOff>
    </xdr:from>
    <xdr:to>
      <xdr:col>81</xdr:col>
      <xdr:colOff>101600</xdr:colOff>
      <xdr:row>57</xdr:row>
      <xdr:rowOff>91764</xdr:rowOff>
    </xdr:to>
    <xdr:sp macro="" textlink="">
      <xdr:nvSpPr>
        <xdr:cNvPr id="600" name="楕円 599"/>
        <xdr:cNvSpPr/>
      </xdr:nvSpPr>
      <xdr:spPr>
        <a:xfrm>
          <a:off x="15430500" y="97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82891</xdr:rowOff>
    </xdr:from>
    <xdr:ext cx="534377" cy="259045"/>
    <xdr:sp macro="" textlink="">
      <xdr:nvSpPr>
        <xdr:cNvPr id="601" name="テキスト ボックス 600"/>
        <xdr:cNvSpPr txBox="1"/>
      </xdr:nvSpPr>
      <xdr:spPr>
        <a:xfrm>
          <a:off x="15214111" y="98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27159</xdr:rowOff>
    </xdr:from>
    <xdr:to>
      <xdr:col>76</xdr:col>
      <xdr:colOff>165100</xdr:colOff>
      <xdr:row>53</xdr:row>
      <xdr:rowOff>128759</xdr:rowOff>
    </xdr:to>
    <xdr:sp macro="" textlink="">
      <xdr:nvSpPr>
        <xdr:cNvPr id="602" name="楕円 601"/>
        <xdr:cNvSpPr/>
      </xdr:nvSpPr>
      <xdr:spPr>
        <a:xfrm>
          <a:off x="14541500" y="91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145286</xdr:rowOff>
    </xdr:from>
    <xdr:ext cx="534377" cy="259045"/>
    <xdr:sp macro="" textlink="">
      <xdr:nvSpPr>
        <xdr:cNvPr id="603" name="テキスト ボックス 602"/>
        <xdr:cNvSpPr txBox="1"/>
      </xdr:nvSpPr>
      <xdr:spPr>
        <a:xfrm>
          <a:off x="14325111" y="8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91434</xdr:rowOff>
    </xdr:from>
    <xdr:to>
      <xdr:col>72</xdr:col>
      <xdr:colOff>38100</xdr:colOff>
      <xdr:row>57</xdr:row>
      <xdr:rowOff>21584</xdr:rowOff>
    </xdr:to>
    <xdr:sp macro="" textlink="">
      <xdr:nvSpPr>
        <xdr:cNvPr id="604" name="楕円 603"/>
        <xdr:cNvSpPr/>
      </xdr:nvSpPr>
      <xdr:spPr>
        <a:xfrm>
          <a:off x="13652500" y="96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38111</xdr:rowOff>
    </xdr:from>
    <xdr:ext cx="534377" cy="259045"/>
    <xdr:sp macro="" textlink="">
      <xdr:nvSpPr>
        <xdr:cNvPr id="605" name="テキスト ボックス 604"/>
        <xdr:cNvSpPr txBox="1"/>
      </xdr:nvSpPr>
      <xdr:spPr>
        <a:xfrm>
          <a:off x="13436111" y="94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49981</xdr:rowOff>
    </xdr:from>
    <xdr:to>
      <xdr:col>67</xdr:col>
      <xdr:colOff>101600</xdr:colOff>
      <xdr:row>57</xdr:row>
      <xdr:rowOff>151581</xdr:rowOff>
    </xdr:to>
    <xdr:sp macro="" textlink="">
      <xdr:nvSpPr>
        <xdr:cNvPr id="606" name="楕円 605"/>
        <xdr:cNvSpPr/>
      </xdr:nvSpPr>
      <xdr:spPr>
        <a:xfrm>
          <a:off x="12763500" y="98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142708</xdr:rowOff>
    </xdr:from>
    <xdr:ext cx="534377" cy="259045"/>
    <xdr:sp macro="" textlink="">
      <xdr:nvSpPr>
        <xdr:cNvPr id="607" name="テキスト ボックス 606"/>
        <xdr:cNvSpPr txBox="1"/>
      </xdr:nvSpPr>
      <xdr:spPr>
        <a:xfrm>
          <a:off x="12547111" y="99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1321</xdr:rowOff>
    </xdr:from>
    <xdr:to>
      <xdr:col>85</xdr:col>
      <xdr:colOff>127000</xdr:colOff>
      <xdr:row>79</xdr:row>
      <xdr:rowOff>44450</xdr:rowOff>
    </xdr:to>
    <xdr:cxnSp macro="">
      <xdr:nvCxnSpPr>
        <xdr:cNvPr id="636" name="直線コネクタ 635"/>
        <xdr:cNvCxnSpPr/>
      </xdr:nvCxnSpPr>
      <xdr:spPr>
        <a:xfrm>
          <a:off x="15481300" y="13545871"/>
          <a:ext cx="8382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1321</xdr:rowOff>
    </xdr:from>
    <xdr:to>
      <xdr:col>81</xdr:col>
      <xdr:colOff>50800</xdr:colOff>
      <xdr:row>79</xdr:row>
      <xdr:rowOff>41173</xdr:rowOff>
    </xdr:to>
    <xdr:cxnSp macro="">
      <xdr:nvCxnSpPr>
        <xdr:cNvPr id="639" name="直線コネクタ 638"/>
        <xdr:cNvCxnSpPr/>
      </xdr:nvCxnSpPr>
      <xdr:spPr>
        <a:xfrm flipV="1">
          <a:off x="14592300" y="13545871"/>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41173</xdr:rowOff>
    </xdr:from>
    <xdr:to>
      <xdr:col>76</xdr:col>
      <xdr:colOff>114300</xdr:colOff>
      <xdr:row>79</xdr:row>
      <xdr:rowOff>44450</xdr:rowOff>
    </xdr:to>
    <xdr:cxnSp macro="">
      <xdr:nvCxnSpPr>
        <xdr:cNvPr id="642" name="直線コネクタ 641"/>
        <xdr:cNvCxnSpPr/>
      </xdr:nvCxnSpPr>
      <xdr:spPr>
        <a:xfrm flipV="1">
          <a:off x="13703300" y="135857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121971</xdr:rowOff>
    </xdr:from>
    <xdr:to>
      <xdr:col>81</xdr:col>
      <xdr:colOff>101600</xdr:colOff>
      <xdr:row>79</xdr:row>
      <xdr:rowOff>52121</xdr:rowOff>
    </xdr:to>
    <xdr:sp macro="" textlink="">
      <xdr:nvSpPr>
        <xdr:cNvPr id="657" name="楕円 656"/>
        <xdr:cNvSpPr/>
      </xdr:nvSpPr>
      <xdr:spPr>
        <a:xfrm>
          <a:off x="15430500" y="134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43248</xdr:rowOff>
    </xdr:from>
    <xdr:ext cx="378565" cy="259045"/>
    <xdr:sp macro="" textlink="">
      <xdr:nvSpPr>
        <xdr:cNvPr id="658" name="テキスト ボックス 657"/>
        <xdr:cNvSpPr txBox="1"/>
      </xdr:nvSpPr>
      <xdr:spPr>
        <a:xfrm>
          <a:off x="15292017" y="13587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161823</xdr:rowOff>
    </xdr:from>
    <xdr:to>
      <xdr:col>76</xdr:col>
      <xdr:colOff>165100</xdr:colOff>
      <xdr:row>79</xdr:row>
      <xdr:rowOff>91973</xdr:rowOff>
    </xdr:to>
    <xdr:sp macro="" textlink="">
      <xdr:nvSpPr>
        <xdr:cNvPr id="659" name="楕円 658"/>
        <xdr:cNvSpPr/>
      </xdr:nvSpPr>
      <xdr:spPr>
        <a:xfrm>
          <a:off x="14541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83100</xdr:rowOff>
    </xdr:from>
    <xdr:ext cx="313932" cy="259045"/>
    <xdr:sp macro="" textlink="">
      <xdr:nvSpPr>
        <xdr:cNvPr id="660" name="テキスト ボックス 659"/>
        <xdr:cNvSpPr txBox="1"/>
      </xdr:nvSpPr>
      <xdr:spPr>
        <a:xfrm>
          <a:off x="14435333" y="13627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118414</xdr:rowOff>
    </xdr:from>
    <xdr:to>
      <xdr:col>85</xdr:col>
      <xdr:colOff>127000</xdr:colOff>
      <xdr:row>97</xdr:row>
      <xdr:rowOff>127648</xdr:rowOff>
    </xdr:to>
    <xdr:cxnSp macro="">
      <xdr:nvCxnSpPr>
        <xdr:cNvPr id="693" name="直線コネクタ 692"/>
        <xdr:cNvCxnSpPr/>
      </xdr:nvCxnSpPr>
      <xdr:spPr>
        <a:xfrm flipV="1">
          <a:off x="15481300" y="16749064"/>
          <a:ext cx="8382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127648</xdr:rowOff>
    </xdr:from>
    <xdr:to>
      <xdr:col>81</xdr:col>
      <xdr:colOff>50800</xdr:colOff>
      <xdr:row>97</xdr:row>
      <xdr:rowOff>133172</xdr:rowOff>
    </xdr:to>
    <xdr:cxnSp macro="">
      <xdr:nvCxnSpPr>
        <xdr:cNvPr id="696" name="直線コネクタ 695"/>
        <xdr:cNvCxnSpPr/>
      </xdr:nvCxnSpPr>
      <xdr:spPr>
        <a:xfrm flipV="1">
          <a:off x="14592300" y="1675829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133172</xdr:rowOff>
    </xdr:from>
    <xdr:to>
      <xdr:col>76</xdr:col>
      <xdr:colOff>114300</xdr:colOff>
      <xdr:row>97</xdr:row>
      <xdr:rowOff>148565</xdr:rowOff>
    </xdr:to>
    <xdr:cxnSp macro="">
      <xdr:nvCxnSpPr>
        <xdr:cNvPr id="699" name="直線コネクタ 698"/>
        <xdr:cNvCxnSpPr/>
      </xdr:nvCxnSpPr>
      <xdr:spPr>
        <a:xfrm flipV="1">
          <a:off x="13703300" y="16763822"/>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148565</xdr:rowOff>
    </xdr:from>
    <xdr:to>
      <xdr:col>71</xdr:col>
      <xdr:colOff>177800</xdr:colOff>
      <xdr:row>97</xdr:row>
      <xdr:rowOff>155677</xdr:rowOff>
    </xdr:to>
    <xdr:cxnSp macro="">
      <xdr:nvCxnSpPr>
        <xdr:cNvPr id="702" name="直線コネクタ 701"/>
        <xdr:cNvCxnSpPr/>
      </xdr:nvCxnSpPr>
      <xdr:spPr>
        <a:xfrm flipV="1">
          <a:off x="12814300" y="16779215"/>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67614</xdr:rowOff>
    </xdr:from>
    <xdr:to>
      <xdr:col>85</xdr:col>
      <xdr:colOff>177800</xdr:colOff>
      <xdr:row>97</xdr:row>
      <xdr:rowOff>169214</xdr:rowOff>
    </xdr:to>
    <xdr:sp macro="" textlink="">
      <xdr:nvSpPr>
        <xdr:cNvPr id="712" name="楕円 711"/>
        <xdr:cNvSpPr/>
      </xdr:nvSpPr>
      <xdr:spPr>
        <a:xfrm>
          <a:off x="16268700" y="166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153991</xdr:rowOff>
    </xdr:from>
    <xdr:ext cx="534377" cy="259045"/>
    <xdr:sp macro="" textlink="">
      <xdr:nvSpPr>
        <xdr:cNvPr id="713" name="公債費該当値テキスト"/>
        <xdr:cNvSpPr txBox="1"/>
      </xdr:nvSpPr>
      <xdr:spPr>
        <a:xfrm>
          <a:off x="16370300" y="166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76848</xdr:rowOff>
    </xdr:from>
    <xdr:to>
      <xdr:col>81</xdr:col>
      <xdr:colOff>101600</xdr:colOff>
      <xdr:row>98</xdr:row>
      <xdr:rowOff>6998</xdr:rowOff>
    </xdr:to>
    <xdr:sp macro="" textlink="">
      <xdr:nvSpPr>
        <xdr:cNvPr id="714" name="楕円 713"/>
        <xdr:cNvSpPr/>
      </xdr:nvSpPr>
      <xdr:spPr>
        <a:xfrm>
          <a:off x="15430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169575</xdr:rowOff>
    </xdr:from>
    <xdr:ext cx="534377" cy="259045"/>
    <xdr:sp macro="" textlink="">
      <xdr:nvSpPr>
        <xdr:cNvPr id="715" name="テキスト ボックス 714"/>
        <xdr:cNvSpPr txBox="1"/>
      </xdr:nvSpPr>
      <xdr:spPr>
        <a:xfrm>
          <a:off x="15214111" y="168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82372</xdr:rowOff>
    </xdr:from>
    <xdr:to>
      <xdr:col>76</xdr:col>
      <xdr:colOff>165100</xdr:colOff>
      <xdr:row>98</xdr:row>
      <xdr:rowOff>12522</xdr:rowOff>
    </xdr:to>
    <xdr:sp macro="" textlink="">
      <xdr:nvSpPr>
        <xdr:cNvPr id="716" name="楕円 715"/>
        <xdr:cNvSpPr/>
      </xdr:nvSpPr>
      <xdr:spPr>
        <a:xfrm>
          <a:off x="14541500" y="167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3649</xdr:rowOff>
    </xdr:from>
    <xdr:ext cx="534377" cy="259045"/>
    <xdr:sp macro="" textlink="">
      <xdr:nvSpPr>
        <xdr:cNvPr id="717" name="テキスト ボックス 716"/>
        <xdr:cNvSpPr txBox="1"/>
      </xdr:nvSpPr>
      <xdr:spPr>
        <a:xfrm>
          <a:off x="14325111" y="168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97765</xdr:rowOff>
    </xdr:from>
    <xdr:to>
      <xdr:col>72</xdr:col>
      <xdr:colOff>38100</xdr:colOff>
      <xdr:row>98</xdr:row>
      <xdr:rowOff>27915</xdr:rowOff>
    </xdr:to>
    <xdr:sp macro="" textlink="">
      <xdr:nvSpPr>
        <xdr:cNvPr id="718" name="楕円 717"/>
        <xdr:cNvSpPr/>
      </xdr:nvSpPr>
      <xdr:spPr>
        <a:xfrm>
          <a:off x="13652500" y="167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19042</xdr:rowOff>
    </xdr:from>
    <xdr:ext cx="534377" cy="259045"/>
    <xdr:sp macro="" textlink="">
      <xdr:nvSpPr>
        <xdr:cNvPr id="719" name="テキスト ボックス 718"/>
        <xdr:cNvSpPr txBox="1"/>
      </xdr:nvSpPr>
      <xdr:spPr>
        <a:xfrm>
          <a:off x="13436111" y="168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104877</xdr:rowOff>
    </xdr:from>
    <xdr:to>
      <xdr:col>67</xdr:col>
      <xdr:colOff>101600</xdr:colOff>
      <xdr:row>98</xdr:row>
      <xdr:rowOff>35027</xdr:rowOff>
    </xdr:to>
    <xdr:sp macro="" textlink="">
      <xdr:nvSpPr>
        <xdr:cNvPr id="720" name="楕円 719"/>
        <xdr:cNvSpPr/>
      </xdr:nvSpPr>
      <xdr:spPr>
        <a:xfrm>
          <a:off x="12763500" y="167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26154</xdr:rowOff>
    </xdr:from>
    <xdr:ext cx="534377" cy="259045"/>
    <xdr:sp macro="" textlink="">
      <xdr:nvSpPr>
        <xdr:cNvPr id="721" name="テキスト ボックス 720"/>
        <xdr:cNvSpPr txBox="1"/>
      </xdr:nvSpPr>
      <xdr:spPr>
        <a:xfrm>
          <a:off x="12547111" y="168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183,255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円となっており、類似団体内平均値を大きく上回っている。その要因としては、障害福祉サービス費等の扶助費が増加傾向にあることが考えられ、今後もこの傾向は続くと見込まれる。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49,520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11,337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円増加した。これは市立小中学校空調</a:t>
          </a:r>
          <a:r>
            <a:rPr kumimoji="1" lang="en-US" altLang="ja-JP" sz="1300">
              <a:solidFill>
                <a:srgbClr val="000000"/>
              </a:solidFill>
              <a:latin typeface="ＭＳ Ｐゴシック" panose="020B0600070205080204" pitchFamily="50" charset="-128"/>
              <a:ea typeface="ＭＳ Ｐゴシック" panose="020B0600070205080204" pitchFamily="50" charset="-128"/>
            </a:rPr>
            <a:t>PFI</a:t>
          </a:r>
          <a:r>
            <a:rPr kumimoji="1" lang="ja-JP" altLang="en-US" sz="1300">
              <a:solidFill>
                <a:srgbClr val="000000"/>
              </a:solidFill>
              <a:latin typeface="ＭＳ Ｐゴシック" panose="020B0600070205080204" pitchFamily="50" charset="-128"/>
              <a:ea typeface="ＭＳ Ｐゴシック" panose="020B0600070205080204" pitchFamily="50" charset="-128"/>
            </a:rPr>
            <a:t>事業を実施したことによるものである。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21,176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円であり、類似団体内平均値を下回っている。しかし、上記空調</a:t>
          </a:r>
          <a:r>
            <a:rPr kumimoji="1" lang="en-US" altLang="ja-JP" sz="1300">
              <a:solidFill>
                <a:srgbClr val="000000"/>
              </a:solidFill>
              <a:latin typeface="ＭＳ Ｐゴシック" panose="020B0600070205080204" pitchFamily="50" charset="-128"/>
              <a:ea typeface="ＭＳ Ｐゴシック" panose="020B0600070205080204" pitchFamily="50" charset="-128"/>
            </a:rPr>
            <a:t>PFI</a:t>
          </a:r>
          <a:r>
            <a:rPr kumimoji="1" lang="ja-JP" altLang="en-US" sz="1300">
              <a:solidFill>
                <a:srgbClr val="000000"/>
              </a:solidFill>
              <a:latin typeface="ＭＳ Ｐゴシック" panose="020B0600070205080204" pitchFamily="50" charset="-128"/>
              <a:ea typeface="ＭＳ Ｐゴシック" panose="020B0600070205080204" pitchFamily="50" charset="-128"/>
            </a:rPr>
            <a:t>事業に係る起債償還等により増加することが見込まれ、今後の公債費の動向については注視していく必要がある。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本市の一般会計は平成</a:t>
          </a:r>
          <a:r>
            <a:rPr kumimoji="1" lang="en-US" altLang="ja-JP" sz="1100">
              <a:solidFill>
                <a:srgbClr val="000000"/>
              </a:solidFill>
              <a:latin typeface="ＭＳ ゴシック" pitchFamily="49" charset="-128"/>
              <a:ea typeface="ＭＳ ゴシック" pitchFamily="49" charset="-128"/>
            </a:rPr>
            <a:t>20</a:t>
          </a:r>
          <a:r>
            <a:rPr kumimoji="1" lang="ja-JP" altLang="en-US" sz="1100">
              <a:solidFill>
                <a:srgbClr val="000000"/>
              </a:solidFill>
              <a:latin typeface="ＭＳ ゴシック" pitchFamily="49" charset="-128"/>
              <a:ea typeface="ＭＳ ゴシック" pitchFamily="49" charset="-128"/>
            </a:rPr>
            <a:t>年度まで</a:t>
          </a:r>
          <a:r>
            <a:rPr kumimoji="1" lang="en-US" altLang="ja-JP" sz="1100">
              <a:solidFill>
                <a:srgbClr val="000000"/>
              </a:solidFill>
              <a:latin typeface="ＭＳ ゴシック" pitchFamily="49" charset="-128"/>
              <a:ea typeface="ＭＳ ゴシック" pitchFamily="49" charset="-128"/>
            </a:rPr>
            <a:t>3</a:t>
          </a:r>
          <a:r>
            <a:rPr kumimoji="1" lang="ja-JP" altLang="en-US" sz="1100">
              <a:solidFill>
                <a:srgbClr val="000000"/>
              </a:solidFill>
              <a:latin typeface="ＭＳ ゴシック" pitchFamily="49" charset="-128"/>
              <a:ea typeface="ＭＳ ゴシック" pitchFamily="49" charset="-128"/>
            </a:rPr>
            <a:t>年間赤字決算が継続した。行財政改革の取り組み等により、平成</a:t>
          </a:r>
          <a:r>
            <a:rPr kumimoji="1" lang="en-US" altLang="ja-JP" sz="1100">
              <a:solidFill>
                <a:srgbClr val="000000"/>
              </a:solidFill>
              <a:latin typeface="ＭＳ ゴシック" pitchFamily="49" charset="-128"/>
              <a:ea typeface="ＭＳ ゴシック" pitchFamily="49" charset="-128"/>
            </a:rPr>
            <a:t>21</a:t>
          </a:r>
          <a:r>
            <a:rPr kumimoji="1" lang="ja-JP" altLang="en-US" sz="1100">
              <a:solidFill>
                <a:srgbClr val="000000"/>
              </a:solidFill>
              <a:latin typeface="ＭＳ ゴシック" pitchFamily="49" charset="-128"/>
              <a:ea typeface="ＭＳ ゴシック" pitchFamily="49" charset="-128"/>
            </a:rPr>
            <a:t>年度以降は黒字に転じ、財政調整基金残高も年々増加したが、平成</a:t>
          </a:r>
          <a:r>
            <a:rPr kumimoji="1" lang="en-US" altLang="ja-JP" sz="1100">
              <a:solidFill>
                <a:srgbClr val="000000"/>
              </a:solidFill>
              <a:latin typeface="ＭＳ ゴシック" pitchFamily="49" charset="-128"/>
              <a:ea typeface="ＭＳ ゴシック" pitchFamily="49" charset="-128"/>
            </a:rPr>
            <a:t>25</a:t>
          </a:r>
          <a:r>
            <a:rPr kumimoji="1" lang="ja-JP" altLang="en-US" sz="1100">
              <a:solidFill>
                <a:srgbClr val="000000"/>
              </a:solidFill>
              <a:latin typeface="ＭＳ ゴシック" pitchFamily="49" charset="-128"/>
              <a:ea typeface="ＭＳ ゴシック" pitchFamily="49" charset="-128"/>
            </a:rPr>
            <a:t>年度から平成</a:t>
          </a:r>
          <a:r>
            <a:rPr kumimoji="1" lang="en-US" altLang="ja-JP" sz="1100">
              <a:solidFill>
                <a:srgbClr val="000000"/>
              </a:solidFill>
              <a:latin typeface="ＭＳ ゴシック" pitchFamily="49" charset="-128"/>
              <a:ea typeface="ＭＳ ゴシック" pitchFamily="49" charset="-128"/>
            </a:rPr>
            <a:t>29</a:t>
          </a:r>
          <a:r>
            <a:rPr kumimoji="1" lang="ja-JP" altLang="en-US" sz="1100">
              <a:solidFill>
                <a:srgbClr val="000000"/>
              </a:solidFill>
              <a:latin typeface="ＭＳ ゴシック" pitchFamily="49" charset="-128"/>
              <a:ea typeface="ＭＳ ゴシック" pitchFamily="49" charset="-128"/>
            </a:rPr>
            <a:t>年度まで基金を取り崩す決算となった。平成</a:t>
          </a:r>
          <a:r>
            <a:rPr kumimoji="1" lang="en-US" altLang="ja-JP" sz="1100">
              <a:solidFill>
                <a:srgbClr val="000000"/>
              </a:solidFill>
              <a:latin typeface="ＭＳ ゴシック" pitchFamily="49" charset="-128"/>
              <a:ea typeface="ＭＳ ゴシック" pitchFamily="49" charset="-128"/>
            </a:rPr>
            <a:t>30</a:t>
          </a:r>
          <a:r>
            <a:rPr kumimoji="1" lang="ja-JP" altLang="en-US" sz="1100">
              <a:solidFill>
                <a:srgbClr val="000000"/>
              </a:solidFill>
              <a:latin typeface="ＭＳ ゴシック" pitchFamily="49" charset="-128"/>
              <a:ea typeface="ＭＳ ゴシック" pitchFamily="49" charset="-128"/>
            </a:rPr>
            <a:t>年度決算では財政調整基金を取り崩すことなく実質収支黒字を確保することができたが、令和元年度決算では再び</a:t>
          </a:r>
          <a:r>
            <a:rPr kumimoji="1"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財政調整基金を取り崩しての決算となった。</a:t>
          </a:r>
          <a:endParaRPr kumimoji="1"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r>
            <a:rPr kumimoji="1"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依然として地方交付税や臨時財政対策債などの依存財源に頼る脆弱な財政構造は続いており、安定的な財政運営に向けて引き続き行財政改革の推進が必要である。</a:t>
          </a:r>
          <a:endParaRPr kumimoji="1" lang="ja-JP" altLang="en-US" sz="11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令和元年度決算は</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年連続で全会計黒字となっている。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一般会計においては、平成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年度は財政調整基金を取り崩すことなく黒字を確保できたが、令和元年度は財政調整基金を取り崩しての黒字となったため、標準財政規模比で</a:t>
          </a:r>
          <a:r>
            <a:rPr kumimoji="1" lang="en-US" altLang="ja-JP" sz="1400">
              <a:solidFill>
                <a:srgbClr val="000000"/>
              </a:solidFill>
              <a:latin typeface="ＭＳ ゴシック" pitchFamily="49" charset="-128"/>
              <a:ea typeface="ＭＳ ゴシック" pitchFamily="49" charset="-128"/>
            </a:rPr>
            <a:t>2.08</a:t>
          </a:r>
          <a:r>
            <a:rPr kumimoji="1" lang="ja-JP" altLang="en-US" sz="1400">
              <a:solidFill>
                <a:srgbClr val="000000"/>
              </a:solidFill>
              <a:latin typeface="ＭＳ ゴシック" pitchFamily="49" charset="-128"/>
              <a:ea typeface="ＭＳ ゴシック" pitchFamily="49" charset="-128"/>
            </a:rPr>
            <a:t>ポイント減少し</a:t>
          </a:r>
          <a:r>
            <a:rPr kumimoji="1" lang="en-US" altLang="ja-JP" sz="1400">
              <a:solidFill>
                <a:srgbClr val="000000"/>
              </a:solidFill>
              <a:latin typeface="ＭＳ ゴシック" pitchFamily="49" charset="-128"/>
              <a:ea typeface="ＭＳ ゴシック" pitchFamily="49" charset="-128"/>
            </a:rPr>
            <a:t>0.12%</a:t>
          </a:r>
          <a:r>
            <a:rPr kumimoji="1" lang="ja-JP" altLang="en-US" sz="1400">
              <a:solidFill>
                <a:srgbClr val="000000"/>
              </a:solidFill>
              <a:latin typeface="ＭＳ ゴシック" pitchFamily="49" charset="-128"/>
              <a:ea typeface="ＭＳ ゴシック" pitchFamily="49" charset="-128"/>
            </a:rPr>
            <a:t>となった。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その他公営企業や特別会計においても黒字は維持しているものの、厳しい経営状態であることは変わらず、今後も連結実質収支の黒字を維持していくため、引き続き健全な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7fujiider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29.9</v>
          </cell>
          <cell r="BX51">
            <v>26.4</v>
          </cell>
          <cell r="CN51">
            <v>39.5</v>
          </cell>
        </row>
        <row r="53">
          <cell r="BP53">
            <v>36.200000000000003</v>
          </cell>
          <cell r="BX53">
            <v>52</v>
          </cell>
          <cell r="CN53">
            <v>38.5</v>
          </cell>
        </row>
        <row r="55">
          <cell r="AN55" t="str">
            <v>類似団体内平均値</v>
          </cell>
          <cell r="BP55">
            <v>33.6</v>
          </cell>
          <cell r="BX55">
            <v>35.299999999999997</v>
          </cell>
          <cell r="CN55">
            <v>24.2</v>
          </cell>
        </row>
        <row r="57">
          <cell r="BP57">
            <v>56.8</v>
          </cell>
          <cell r="BX57">
            <v>60.4</v>
          </cell>
          <cell r="CN57">
            <v>59.9</v>
          </cell>
        </row>
        <row r="72">
          <cell r="BP72" t="str">
            <v>H27</v>
          </cell>
          <cell r="BX72" t="str">
            <v>H28</v>
          </cell>
          <cell r="CF72" t="str">
            <v>H29</v>
          </cell>
          <cell r="CN72" t="str">
            <v>H30</v>
          </cell>
          <cell r="CV72" t="str">
            <v>R01</v>
          </cell>
        </row>
        <row r="73">
          <cell r="AN73" t="str">
            <v>当該団体値</v>
          </cell>
          <cell r="BP73">
            <v>29.9</v>
          </cell>
          <cell r="BX73">
            <v>26.4</v>
          </cell>
          <cell r="CF73">
            <v>44.5</v>
          </cell>
          <cell r="CN73">
            <v>39.5</v>
          </cell>
          <cell r="CV73">
            <v>75.8</v>
          </cell>
        </row>
        <row r="75">
          <cell r="BP75">
            <v>2.8</v>
          </cell>
          <cell r="BX75">
            <v>2.2999999999999998</v>
          </cell>
          <cell r="CF75">
            <v>2.1</v>
          </cell>
          <cell r="CN75">
            <v>1.5</v>
          </cell>
          <cell r="CV75">
            <v>1.5</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23983636</v>
      </c>
      <c r="BO4" s="424"/>
      <c r="BP4" s="424"/>
      <c r="BQ4" s="424"/>
      <c r="BR4" s="424"/>
      <c r="BS4" s="424"/>
      <c r="BT4" s="424"/>
      <c r="BU4" s="425"/>
      <c r="BV4" s="423">
        <v>22674358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0.1</v>
      </c>
      <c r="CU4" s="608"/>
      <c r="CV4" s="608"/>
      <c r="CW4" s="608"/>
      <c r="CX4" s="608"/>
      <c r="CY4" s="608"/>
      <c r="CZ4" s="608"/>
      <c r="DA4" s="609"/>
      <c r="DB4" s="607">
        <v>2.2000000000000002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23929170</v>
      </c>
      <c r="BO5" s="429"/>
      <c r="BP5" s="429"/>
      <c r="BQ5" s="429"/>
      <c r="BR5" s="429"/>
      <c r="BS5" s="429"/>
      <c r="BT5" s="429"/>
      <c r="BU5" s="430"/>
      <c r="BV5" s="428">
        <v>22328863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100.2</v>
      </c>
      <c r="CU5" s="399"/>
      <c r="CV5" s="399"/>
      <c r="CW5" s="399"/>
      <c r="CX5" s="399"/>
      <c r="CY5" s="399"/>
      <c r="CZ5" s="399"/>
      <c r="DA5" s="400"/>
      <c r="DB5" s="398">
        <v>100.2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54466</v>
      </c>
      <c r="BO6" s="429"/>
      <c r="BP6" s="429"/>
      <c r="BQ6" s="429"/>
      <c r="BR6" s="429"/>
      <c r="BS6" s="429"/>
      <c r="BT6" s="429"/>
      <c r="BU6" s="430"/>
      <c r="BV6" s="428">
        <v>345495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105.8</v>
      </c>
      <c r="CU6" s="582"/>
      <c r="CV6" s="582"/>
      <c r="CW6" s="582"/>
      <c r="CX6" s="582"/>
      <c r="CY6" s="582"/>
      <c r="CZ6" s="582"/>
      <c r="DA6" s="583"/>
      <c r="DB6" s="581">
        <v>107.2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37495</v>
      </c>
      <c r="BO7" s="429"/>
      <c r="BP7" s="429"/>
      <c r="BQ7" s="429"/>
      <c r="BR7" s="429"/>
      <c r="BS7" s="429"/>
      <c r="BT7" s="429"/>
      <c r="BU7" s="430"/>
      <c r="BV7" s="428">
        <v>40069</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13743594</v>
      </c>
      <c r="CU7" s="429"/>
      <c r="CV7" s="429"/>
      <c r="CW7" s="429"/>
      <c r="CX7" s="429"/>
      <c r="CY7" s="429"/>
      <c r="CZ7" s="429"/>
      <c r="DA7" s="430"/>
      <c r="DB7" s="428">
        <v>13836592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16971</v>
      </c>
      <c r="BO8" s="429"/>
      <c r="BP8" s="429"/>
      <c r="BQ8" s="429"/>
      <c r="BR8" s="429"/>
      <c r="BS8" s="429"/>
      <c r="BT8" s="429"/>
      <c r="BU8" s="430"/>
      <c r="BV8" s="428">
        <v>305426</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0.62</v>
      </c>
      <c r="CU8" s="542"/>
      <c r="CV8" s="542"/>
      <c r="CW8" s="542"/>
      <c r="CX8" s="542"/>
      <c r="CY8" s="542"/>
      <c r="CZ8" s="542"/>
      <c r="DA8" s="543"/>
      <c r="DB8" s="541">
        <v>0.62</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65438</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106</v>
      </c>
      <c r="AV9" s="486"/>
      <c r="AW9" s="486"/>
      <c r="AX9" s="486"/>
      <c r="AY9" s="408" t="s">
        <v>117</v>
      </c>
      <c r="AZ9" s="409"/>
      <c r="BA9" s="409"/>
      <c r="BB9" s="409"/>
      <c r="BC9" s="409"/>
      <c r="BD9" s="409"/>
      <c r="BE9" s="409"/>
      <c r="BF9" s="409"/>
      <c r="BG9" s="409"/>
      <c r="BH9" s="409"/>
      <c r="BI9" s="409"/>
      <c r="BJ9" s="409"/>
      <c r="BK9" s="409"/>
      <c r="BL9" s="409"/>
      <c r="BM9" s="410"/>
      <c r="BN9" s="428">
        <v>-288455</v>
      </c>
      <c r="BO9" s="429"/>
      <c r="BP9" s="429"/>
      <c r="BQ9" s="429"/>
      <c r="BR9" s="429"/>
      <c r="BS9" s="429"/>
      <c r="BT9" s="429"/>
      <c r="BU9" s="430"/>
      <c r="BV9" s="428">
        <v>289791</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8.5</v>
      </c>
      <c r="CU9" s="399"/>
      <c r="CV9" s="399"/>
      <c r="CW9" s="399"/>
      <c r="CX9" s="399"/>
      <c r="CY9" s="399"/>
      <c r="CZ9" s="399"/>
      <c r="DA9" s="400"/>
      <c r="DB9" s="398">
        <v>8.1999999999999993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66165</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792</v>
      </c>
      <c r="BO10" s="429"/>
      <c r="BP10" s="429"/>
      <c r="BQ10" s="429"/>
      <c r="BR10" s="429"/>
      <c r="BS10" s="429"/>
      <c r="BT10" s="429"/>
      <c r="BU10" s="430"/>
      <c r="BV10" s="428">
        <v>4374</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10066</v>
      </c>
      <c r="BO11" s="429"/>
      <c r="BP11" s="429"/>
      <c r="BQ11" s="429"/>
      <c r="BR11" s="429"/>
      <c r="BS11" s="429"/>
      <c r="BT11" s="429"/>
      <c r="BU11" s="430"/>
      <c r="BV11" s="428">
        <v>70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64509</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106</v>
      </c>
      <c r="AV12" s="486"/>
      <c r="AW12" s="486"/>
      <c r="AX12" s="486"/>
      <c r="AY12" s="408" t="s">
        <v>136</v>
      </c>
      <c r="AZ12" s="409"/>
      <c r="BA12" s="409"/>
      <c r="BB12" s="409"/>
      <c r="BC12" s="409"/>
      <c r="BD12" s="409"/>
      <c r="BE12" s="409"/>
      <c r="BF12" s="409"/>
      <c r="BG12" s="409"/>
      <c r="BH12" s="409"/>
      <c r="BI12" s="409"/>
      <c r="BJ12" s="409"/>
      <c r="BK12" s="409"/>
      <c r="BL12" s="409"/>
      <c r="BM12" s="410"/>
      <c r="BN12" s="428">
        <v>250000</v>
      </c>
      <c r="BO12" s="429"/>
      <c r="BP12" s="429"/>
      <c r="BQ12" s="429"/>
      <c r="BR12" s="429"/>
      <c r="BS12" s="429"/>
      <c r="BT12" s="429"/>
      <c r="BU12" s="430"/>
      <c r="BV12" s="428">
        <v>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63731</v>
      </c>
      <c r="S13" s="532"/>
      <c r="T13" s="532"/>
      <c r="U13" s="532"/>
      <c r="V13" s="533"/>
      <c r="W13" s="519" t="s">
        <v>140</v>
      </c>
      <c r="X13" s="441"/>
      <c r="Y13" s="441"/>
      <c r="Z13" s="441"/>
      <c r="AA13" s="441"/>
      <c r="AB13" s="442"/>
      <c r="AC13" s="404">
        <v>137</v>
      </c>
      <c r="AD13" s="405"/>
      <c r="AE13" s="405"/>
      <c r="AF13" s="405"/>
      <c r="AG13" s="406"/>
      <c r="AH13" s="404">
        <v>108</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-527597</v>
      </c>
      <c r="BO13" s="429"/>
      <c r="BP13" s="429"/>
      <c r="BQ13" s="429"/>
      <c r="BR13" s="429"/>
      <c r="BS13" s="429"/>
      <c r="BT13" s="429"/>
      <c r="BU13" s="430"/>
      <c r="BV13" s="428">
        <v>294235</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1.5</v>
      </c>
      <c r="CU13" s="399"/>
      <c r="CV13" s="399"/>
      <c r="CW13" s="399"/>
      <c r="CX13" s="399"/>
      <c r="CY13" s="399"/>
      <c r="CZ13" s="399"/>
      <c r="DA13" s="400"/>
      <c r="DB13" s="398">
        <v>1.5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64916</v>
      </c>
      <c r="S14" s="532"/>
      <c r="T14" s="532"/>
      <c r="U14" s="532"/>
      <c r="V14" s="533"/>
      <c r="W14" s="534"/>
      <c r="X14" s="444"/>
      <c r="Y14" s="444"/>
      <c r="Z14" s="444"/>
      <c r="AA14" s="444"/>
      <c r="AB14" s="445"/>
      <c r="AC14" s="524">
        <v>0.5</v>
      </c>
      <c r="AD14" s="525"/>
      <c r="AE14" s="525"/>
      <c r="AF14" s="525"/>
      <c r="AG14" s="526"/>
      <c r="AH14" s="524">
        <v>0.4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75.8</v>
      </c>
      <c r="CU14" s="536"/>
      <c r="CV14" s="536"/>
      <c r="CW14" s="536"/>
      <c r="CX14" s="536"/>
      <c r="CY14" s="536"/>
      <c r="CZ14" s="536"/>
      <c r="DA14" s="537"/>
      <c r="DB14" s="535">
        <v>39.5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64235</v>
      </c>
      <c r="S15" s="532"/>
      <c r="T15" s="532"/>
      <c r="U15" s="532"/>
      <c r="V15" s="533"/>
      <c r="W15" s="519" t="s">
        <v>147</v>
      </c>
      <c r="X15" s="441"/>
      <c r="Y15" s="441"/>
      <c r="Z15" s="441"/>
      <c r="AA15" s="441"/>
      <c r="AB15" s="442"/>
      <c r="AC15" s="404">
        <v>7377</v>
      </c>
      <c r="AD15" s="405"/>
      <c r="AE15" s="405"/>
      <c r="AF15" s="405"/>
      <c r="AG15" s="406"/>
      <c r="AH15" s="404">
        <v>7162</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6859496</v>
      </c>
      <c r="BO15" s="424"/>
      <c r="BP15" s="424"/>
      <c r="BQ15" s="424"/>
      <c r="BR15" s="424"/>
      <c r="BS15" s="424"/>
      <c r="BT15" s="424"/>
      <c r="BU15" s="425"/>
      <c r="BV15" s="423">
        <v>6796625</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27.5</v>
      </c>
      <c r="AD16" s="525"/>
      <c r="AE16" s="525"/>
      <c r="AF16" s="525"/>
      <c r="AG16" s="526"/>
      <c r="AH16" s="524">
        <v>27.2</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11039547</v>
      </c>
      <c r="BO16" s="429"/>
      <c r="BP16" s="429"/>
      <c r="BQ16" s="429"/>
      <c r="BR16" s="429"/>
      <c r="BS16" s="429"/>
      <c r="BT16" s="429"/>
      <c r="BU16" s="430"/>
      <c r="BV16" s="428">
        <v>10976988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19348</v>
      </c>
      <c r="AD17" s="405"/>
      <c r="AE17" s="405"/>
      <c r="AF17" s="405"/>
      <c r="AG17" s="406"/>
      <c r="AH17" s="404">
        <v>19051</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8818242</v>
      </c>
      <c r="BO17" s="429"/>
      <c r="BP17" s="429"/>
      <c r="BQ17" s="429"/>
      <c r="BR17" s="429"/>
      <c r="BS17" s="429"/>
      <c r="BT17" s="429"/>
      <c r="BU17" s="430"/>
      <c r="BV17" s="428">
        <v>8727859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8.89</v>
      </c>
      <c r="M18" s="493"/>
      <c r="N18" s="493"/>
      <c r="O18" s="493"/>
      <c r="P18" s="493"/>
      <c r="Q18" s="493"/>
      <c r="R18" s="494"/>
      <c r="S18" s="494"/>
      <c r="T18" s="494"/>
      <c r="U18" s="494"/>
      <c r="V18" s="495"/>
      <c r="W18" s="509"/>
      <c r="X18" s="510"/>
      <c r="Y18" s="510"/>
      <c r="Z18" s="510"/>
      <c r="AA18" s="510"/>
      <c r="AB18" s="520"/>
      <c r="AC18" s="392">
        <v>72</v>
      </c>
      <c r="AD18" s="393"/>
      <c r="AE18" s="393"/>
      <c r="AF18" s="393"/>
      <c r="AG18" s="496"/>
      <c r="AH18" s="392">
        <v>72.400000000000006</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14211808</v>
      </c>
      <c r="BO18" s="429"/>
      <c r="BP18" s="429"/>
      <c r="BQ18" s="429"/>
      <c r="BR18" s="429"/>
      <c r="BS18" s="429"/>
      <c r="BT18" s="429"/>
      <c r="BU18" s="430"/>
      <c r="BV18" s="428">
        <v>14323180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7361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15808236</v>
      </c>
      <c r="BO19" s="429"/>
      <c r="BP19" s="429"/>
      <c r="BQ19" s="429"/>
      <c r="BR19" s="429"/>
      <c r="BS19" s="429"/>
      <c r="BT19" s="429"/>
      <c r="BU19" s="430"/>
      <c r="BV19" s="428">
        <v>15879902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27133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19392709</v>
      </c>
      <c r="BO23" s="429"/>
      <c r="BP23" s="429"/>
      <c r="BQ23" s="429"/>
      <c r="BR23" s="429"/>
      <c r="BS23" s="429"/>
      <c r="BT23" s="429"/>
      <c r="BU23" s="430"/>
      <c r="BV23" s="428">
        <v>18686412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7520</v>
      </c>
      <c r="R24" s="405"/>
      <c r="S24" s="405"/>
      <c r="T24" s="405"/>
      <c r="U24" s="405"/>
      <c r="V24" s="406"/>
      <c r="W24" s="470"/>
      <c r="X24" s="461"/>
      <c r="Y24" s="462"/>
      <c r="Z24" s="401" t="s">
        <v>171</v>
      </c>
      <c r="AA24" s="402"/>
      <c r="AB24" s="402"/>
      <c r="AC24" s="402"/>
      <c r="AD24" s="402"/>
      <c r="AE24" s="402"/>
      <c r="AF24" s="402"/>
      <c r="AG24" s="403"/>
      <c r="AH24" s="404">
        <v>432</v>
      </c>
      <c r="AI24" s="405"/>
      <c r="AJ24" s="405"/>
      <c r="AK24" s="405"/>
      <c r="AL24" s="406"/>
      <c r="AM24" s="404">
        <v>1260576</v>
      </c>
      <c r="AN24" s="405"/>
      <c r="AO24" s="405"/>
      <c r="AP24" s="405"/>
      <c r="AQ24" s="405"/>
      <c r="AR24" s="406"/>
      <c r="AS24" s="404">
        <v>2918</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15227087</v>
      </c>
      <c r="BO24" s="429"/>
      <c r="BP24" s="429"/>
      <c r="BQ24" s="429"/>
      <c r="BR24" s="429"/>
      <c r="BS24" s="429"/>
      <c r="BT24" s="429"/>
      <c r="BU24" s="430"/>
      <c r="BV24" s="428">
        <v>14817445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6560</v>
      </c>
      <c r="R25" s="405"/>
      <c r="S25" s="405"/>
      <c r="T25" s="405"/>
      <c r="U25" s="405"/>
      <c r="V25" s="406"/>
      <c r="W25" s="470"/>
      <c r="X25" s="461"/>
      <c r="Y25" s="462"/>
      <c r="Z25" s="401" t="s">
        <v>174</v>
      </c>
      <c r="AA25" s="402"/>
      <c r="AB25" s="402"/>
      <c r="AC25" s="402"/>
      <c r="AD25" s="402"/>
      <c r="AE25" s="402"/>
      <c r="AF25" s="402"/>
      <c r="AG25" s="403"/>
      <c r="AH25" s="404" t="s">
        <v>175</v>
      </c>
      <c r="AI25" s="405"/>
      <c r="AJ25" s="405"/>
      <c r="AK25" s="405"/>
      <c r="AL25" s="406"/>
      <c r="AM25" s="404" t="s">
        <v>176</v>
      </c>
      <c r="AN25" s="405"/>
      <c r="AO25" s="405"/>
      <c r="AP25" s="405"/>
      <c r="AQ25" s="405"/>
      <c r="AR25" s="406"/>
      <c r="AS25" s="404" t="s">
        <v>176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3482026</v>
      </c>
      <c r="BO25" s="424"/>
      <c r="BP25" s="424"/>
      <c r="BQ25" s="424"/>
      <c r="BR25" s="424"/>
      <c r="BS25" s="424"/>
      <c r="BT25" s="424"/>
      <c r="BU25" s="425"/>
      <c r="BV25" s="423">
        <v>3181867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5840</v>
      </c>
      <c r="R26" s="405"/>
      <c r="S26" s="405"/>
      <c r="T26" s="405"/>
      <c r="U26" s="405"/>
      <c r="V26" s="406"/>
      <c r="W26" s="470"/>
      <c r="X26" s="461"/>
      <c r="Y26" s="462"/>
      <c r="Z26" s="401" t="s">
        <v>179</v>
      </c>
      <c r="AA26" s="483"/>
      <c r="AB26" s="483"/>
      <c r="AC26" s="483"/>
      <c r="AD26" s="483"/>
      <c r="AE26" s="483"/>
      <c r="AF26" s="483"/>
      <c r="AG26" s="484"/>
      <c r="AH26" s="404">
        <v>42</v>
      </c>
      <c r="AI26" s="405"/>
      <c r="AJ26" s="405"/>
      <c r="AK26" s="405"/>
      <c r="AL26" s="406"/>
      <c r="AM26" s="404">
        <v>139272</v>
      </c>
      <c r="AN26" s="405"/>
      <c r="AO26" s="405"/>
      <c r="AP26" s="405"/>
      <c r="AQ26" s="405"/>
      <c r="AR26" s="406"/>
      <c r="AS26" s="404">
        <v>3316</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181</v>
      </c>
      <c r="BO26" s="429"/>
      <c r="BP26" s="429"/>
      <c r="BQ26" s="429"/>
      <c r="BR26" s="429"/>
      <c r="BS26" s="429"/>
      <c r="BT26" s="429"/>
      <c r="BU26" s="430"/>
      <c r="BV26" s="428" t="s">
        <v>176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5800</v>
      </c>
      <c r="R27" s="405"/>
      <c r="S27" s="405"/>
      <c r="T27" s="405"/>
      <c r="U27" s="405"/>
      <c r="V27" s="406"/>
      <c r="W27" s="470"/>
      <c r="X27" s="461"/>
      <c r="Y27" s="462"/>
      <c r="Z27" s="401" t="s">
        <v>183</v>
      </c>
      <c r="AA27" s="402"/>
      <c r="AB27" s="402"/>
      <c r="AC27" s="402"/>
      <c r="AD27" s="402"/>
      <c r="AE27" s="402"/>
      <c r="AF27" s="402"/>
      <c r="AG27" s="403"/>
      <c r="AH27" s="404">
        <v>33</v>
      </c>
      <c r="AI27" s="405"/>
      <c r="AJ27" s="405"/>
      <c r="AK27" s="405"/>
      <c r="AL27" s="406"/>
      <c r="AM27" s="404">
        <v>110551</v>
      </c>
      <c r="AN27" s="405"/>
      <c r="AO27" s="405"/>
      <c r="AP27" s="405"/>
      <c r="AQ27" s="405"/>
      <c r="AR27" s="406"/>
      <c r="AS27" s="404">
        <v>3350</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175</v>
      </c>
      <c r="BO27" s="432"/>
      <c r="BP27" s="432"/>
      <c r="BQ27" s="432"/>
      <c r="BR27" s="432"/>
      <c r="BS27" s="432"/>
      <c r="BT27" s="432"/>
      <c r="BU27" s="433"/>
      <c r="BV27" s="431" t="s">
        <v>176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5400</v>
      </c>
      <c r="R28" s="405"/>
      <c r="S28" s="405"/>
      <c r="T28" s="405"/>
      <c r="U28" s="405"/>
      <c r="V28" s="406"/>
      <c r="W28" s="470"/>
      <c r="X28" s="461"/>
      <c r="Y28" s="462"/>
      <c r="Z28" s="401" t="s">
        <v>186</v>
      </c>
      <c r="AA28" s="402"/>
      <c r="AB28" s="402"/>
      <c r="AC28" s="402"/>
      <c r="AD28" s="402"/>
      <c r="AE28" s="402"/>
      <c r="AF28" s="402"/>
      <c r="AG28" s="403"/>
      <c r="AH28" s="404" t="s">
        <v>176</v>
      </c>
      <c r="AI28" s="405"/>
      <c r="AJ28" s="405"/>
      <c r="AK28" s="405"/>
      <c r="AL28" s="406"/>
      <c r="AM28" s="404" t="s">
        <v>138</v>
      </c>
      <c r="AN28" s="405"/>
      <c r="AO28" s="405"/>
      <c r="AP28" s="405"/>
      <c r="AQ28" s="405"/>
      <c r="AR28" s="406"/>
      <c r="AS28" s="404" t="s">
        <v>181</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1493341</v>
      </c>
      <c r="BO28" s="424"/>
      <c r="BP28" s="424"/>
      <c r="BQ28" s="424"/>
      <c r="BR28" s="424"/>
      <c r="BS28" s="424"/>
      <c r="BT28" s="424"/>
      <c r="BU28" s="425"/>
      <c r="BV28" s="423">
        <v>1542549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12</v>
      </c>
      <c r="M29" s="405"/>
      <c r="N29" s="405"/>
      <c r="O29" s="405"/>
      <c r="P29" s="406"/>
      <c r="Q29" s="404">
        <v>5200</v>
      </c>
      <c r="R29" s="405"/>
      <c r="S29" s="405"/>
      <c r="T29" s="405"/>
      <c r="U29" s="405"/>
      <c r="V29" s="406"/>
      <c r="W29" s="471"/>
      <c r="X29" s="472"/>
      <c r="Y29" s="473"/>
      <c r="Z29" s="401" t="s">
        <v>189</v>
      </c>
      <c r="AA29" s="402"/>
      <c r="AB29" s="402"/>
      <c r="AC29" s="402"/>
      <c r="AD29" s="402"/>
      <c r="AE29" s="402"/>
      <c r="AF29" s="402"/>
      <c r="AG29" s="403"/>
      <c r="AH29" s="404">
        <v>465</v>
      </c>
      <c r="AI29" s="405"/>
      <c r="AJ29" s="405"/>
      <c r="AK29" s="405"/>
      <c r="AL29" s="406"/>
      <c r="AM29" s="404">
        <v>1371127</v>
      </c>
      <c r="AN29" s="405"/>
      <c r="AO29" s="405"/>
      <c r="AP29" s="405"/>
      <c r="AQ29" s="405"/>
      <c r="AR29" s="406"/>
      <c r="AS29" s="404">
        <v>2949</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171852</v>
      </c>
      <c r="BO29" s="429"/>
      <c r="BP29" s="429"/>
      <c r="BQ29" s="429"/>
      <c r="BR29" s="429"/>
      <c r="BS29" s="429"/>
      <c r="BT29" s="429"/>
      <c r="BU29" s="430"/>
      <c r="BV29" s="428">
        <v>171850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96.4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330559</v>
      </c>
      <c r="BO30" s="432"/>
      <c r="BP30" s="432"/>
      <c r="BQ30" s="432"/>
      <c r="BR30" s="432"/>
      <c r="BS30" s="432"/>
      <c r="BT30" s="432"/>
      <c r="BU30" s="433"/>
      <c r="BV30" s="431">
        <v>353043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200</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藤井寺市柏原市学校給食組合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藤井寺市地域サービス公社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IF('各会計、関係団体の財政状況及び健全化判断比率'!B33="","",'各会計、関係団体の財政状況及び健全化判断比率'!B33)</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柏原羽曳野藤井寺消防組合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藤井寺市勤労者互助会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IF('各会計、関係団体の財政状況及び健全化判断比率'!B34="","",'各会計、関係団体の財政状況及び健全化判断比率'!B34)</f>
        <v>公共下水道事業会計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柏羽藤環境事業組合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駐車場特別会計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大和川右岸水防事務組合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大阪府後期高齢者医療広域連合（一般会計）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大阪府後期高齢者医療広域連合（後期高齢者医療特別会計）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大阪広域水道企業団（水道事業会計）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16</v>
      </c>
      <c r="BX41" s="387"/>
      <c r="BY41" s="386" t="str">
        <f>IF('各会計、関係団体の財政状況及び健全化判断比率'!B75="","",'各会計、関係団体の財政状況及び健全化判断比率'!B75)</f>
        <v>大阪広域水道企業団（工業用水道事業会計）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i+6uCovGzuKnTIhE21vaOWPhxz21Lt2jt/AcKLezU2xPUmHd3lumIOr5PqcYMg46gi5VKYUgI2PaIOXbmy1Lw==" saltValue="ghUnY+4DrDf8Epuc+qKi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0" t="s">
        <v>582</v>
      </c>
      <c r="D34" s="1210"/>
      <c r="E34" s="1211"/>
      <c r="F34" s="32">
        <v>8.08</v>
      </c>
      <c r="G34" s="33">
        <v>8.9</v>
      </c>
      <c r="H34" s="33">
        <v>8.9700000000000006</v>
      </c>
      <c r="I34" s="33">
        <v>9.57</v>
      </c>
      <c r="J34" s="34">
        <v>10.63</v>
      </c>
      <c r="K34" s="22"/>
      <c r="L34" s="22"/>
      <c r="M34" s="22"/>
      <c r="N34" s="22"/>
      <c r="O34" s="22"/>
      <c r="P34" s="22"/>
    </row>
    <row r="35" spans="1:16" ht="39" customHeight="1" x14ac:dyDescent="0.15">
      <c r="A35" s="22"/>
      <c r="B35" s="35"/>
      <c r="C35" s="1204" t="s">
        <v>583</v>
      </c>
      <c r="D35" s="1205"/>
      <c r="E35" s="1206"/>
      <c r="F35" s="36">
        <v>6.41</v>
      </c>
      <c r="G35" s="37">
        <v>6.18</v>
      </c>
      <c r="H35" s="37">
        <v>5.99</v>
      </c>
      <c r="I35" s="37">
        <v>5.24</v>
      </c>
      <c r="J35" s="38">
        <v>4.54</v>
      </c>
      <c r="K35" s="22"/>
      <c r="L35" s="22"/>
      <c r="M35" s="22"/>
      <c r="N35" s="22"/>
      <c r="O35" s="22"/>
      <c r="P35" s="22"/>
    </row>
    <row r="36" spans="1:16" ht="39" customHeight="1" x14ac:dyDescent="0.15">
      <c r="A36" s="22"/>
      <c r="B36" s="35"/>
      <c r="C36" s="1204" t="s">
        <v>584</v>
      </c>
      <c r="D36" s="1205"/>
      <c r="E36" s="1206"/>
      <c r="F36" s="36">
        <v>0.44</v>
      </c>
      <c r="G36" s="37">
        <v>1.27</v>
      </c>
      <c r="H36" s="37">
        <v>1.7</v>
      </c>
      <c r="I36" s="37">
        <v>2.17</v>
      </c>
      <c r="J36" s="38">
        <v>3.39</v>
      </c>
      <c r="K36" s="22"/>
      <c r="L36" s="22"/>
      <c r="M36" s="22"/>
      <c r="N36" s="22"/>
      <c r="O36" s="22"/>
      <c r="P36" s="22"/>
    </row>
    <row r="37" spans="1:16" ht="39" customHeight="1" x14ac:dyDescent="0.15">
      <c r="A37" s="22"/>
      <c r="B37" s="35"/>
      <c r="C37" s="1204" t="s">
        <v>585</v>
      </c>
      <c r="D37" s="1205"/>
      <c r="E37" s="1206"/>
      <c r="F37" s="36">
        <v>1.1100000000000001</v>
      </c>
      <c r="G37" s="37">
        <v>1.27</v>
      </c>
      <c r="H37" s="37">
        <v>1</v>
      </c>
      <c r="I37" s="37">
        <v>0.28999999999999998</v>
      </c>
      <c r="J37" s="38">
        <v>0.55000000000000004</v>
      </c>
      <c r="K37" s="22"/>
      <c r="L37" s="22"/>
      <c r="M37" s="22"/>
      <c r="N37" s="22"/>
      <c r="O37" s="22"/>
      <c r="P37" s="22"/>
    </row>
    <row r="38" spans="1:16" ht="39" customHeight="1" x14ac:dyDescent="0.15">
      <c r="A38" s="22"/>
      <c r="B38" s="35"/>
      <c r="C38" s="1204" t="s">
        <v>586</v>
      </c>
      <c r="D38" s="1205"/>
      <c r="E38" s="1206"/>
      <c r="F38" s="36" t="s">
        <v>532</v>
      </c>
      <c r="G38" s="37" t="s">
        <v>532</v>
      </c>
      <c r="H38" s="37" t="s">
        <v>532</v>
      </c>
      <c r="I38" s="37" t="s">
        <v>532</v>
      </c>
      <c r="J38" s="38">
        <v>0.15</v>
      </c>
      <c r="K38" s="22"/>
      <c r="L38" s="22"/>
      <c r="M38" s="22"/>
      <c r="N38" s="22"/>
      <c r="O38" s="22"/>
      <c r="P38" s="22"/>
    </row>
    <row r="39" spans="1:16" ht="39" customHeight="1" x14ac:dyDescent="0.15">
      <c r="A39" s="22"/>
      <c r="B39" s="35"/>
      <c r="C39" s="1204" t="s">
        <v>587</v>
      </c>
      <c r="D39" s="1205"/>
      <c r="E39" s="1206"/>
      <c r="F39" s="36">
        <v>0.11</v>
      </c>
      <c r="G39" s="37">
        <v>0.11</v>
      </c>
      <c r="H39" s="37">
        <v>0.11</v>
      </c>
      <c r="I39" s="37">
        <v>2.2000000000000002</v>
      </c>
      <c r="J39" s="38">
        <v>0.12</v>
      </c>
      <c r="K39" s="22"/>
      <c r="L39" s="22"/>
      <c r="M39" s="22"/>
      <c r="N39" s="22"/>
      <c r="O39" s="22"/>
      <c r="P39" s="22"/>
    </row>
    <row r="40" spans="1:16" ht="39" customHeight="1" x14ac:dyDescent="0.15">
      <c r="A40" s="22"/>
      <c r="B40" s="35"/>
      <c r="C40" s="1204" t="s">
        <v>588</v>
      </c>
      <c r="D40" s="1205"/>
      <c r="E40" s="1206"/>
      <c r="F40" s="36" t="s">
        <v>589</v>
      </c>
      <c r="G40" s="37" t="s">
        <v>590</v>
      </c>
      <c r="H40" s="37" t="s">
        <v>591</v>
      </c>
      <c r="I40" s="37">
        <v>0.04</v>
      </c>
      <c r="J40" s="38">
        <v>0.12</v>
      </c>
      <c r="K40" s="22"/>
      <c r="L40" s="22"/>
      <c r="M40" s="22"/>
      <c r="N40" s="22"/>
      <c r="O40" s="22"/>
      <c r="P40" s="22"/>
    </row>
    <row r="41" spans="1:16" ht="39" customHeight="1" x14ac:dyDescent="0.15">
      <c r="A41" s="22"/>
      <c r="B41" s="35"/>
      <c r="C41" s="1204" t="s">
        <v>592</v>
      </c>
      <c r="D41" s="1205"/>
      <c r="E41" s="1206"/>
      <c r="F41" s="36">
        <v>0.2</v>
      </c>
      <c r="G41" s="37">
        <v>0.21</v>
      </c>
      <c r="H41" s="37">
        <v>0.21</v>
      </c>
      <c r="I41" s="37">
        <v>0.23</v>
      </c>
      <c r="J41" s="38">
        <v>0.05</v>
      </c>
      <c r="K41" s="22"/>
      <c r="L41" s="22"/>
      <c r="M41" s="22"/>
      <c r="N41" s="22"/>
      <c r="O41" s="22"/>
      <c r="P41" s="22"/>
    </row>
    <row r="42" spans="1:16" ht="39" customHeight="1" x14ac:dyDescent="0.15">
      <c r="A42" s="22"/>
      <c r="B42" s="39"/>
      <c r="C42" s="1204" t="s">
        <v>593</v>
      </c>
      <c r="D42" s="1205"/>
      <c r="E42" s="1206"/>
      <c r="F42" s="36" t="s">
        <v>532</v>
      </c>
      <c r="G42" s="37" t="s">
        <v>532</v>
      </c>
      <c r="H42" s="37" t="s">
        <v>532</v>
      </c>
      <c r="I42" s="37" t="s">
        <v>532</v>
      </c>
      <c r="J42" s="38" t="s">
        <v>532</v>
      </c>
      <c r="K42" s="22"/>
      <c r="L42" s="22"/>
      <c r="M42" s="22"/>
      <c r="N42" s="22"/>
      <c r="O42" s="22"/>
      <c r="P42" s="22"/>
    </row>
    <row r="43" spans="1:16" ht="39" customHeight="1" thickBot="1" x14ac:dyDescent="0.2">
      <c r="A43" s="22"/>
      <c r="B43" s="40"/>
      <c r="C43" s="1207" t="s">
        <v>594</v>
      </c>
      <c r="D43" s="1208"/>
      <c r="E43" s="1209"/>
      <c r="F43" s="41">
        <v>0</v>
      </c>
      <c r="G43" s="42">
        <v>0</v>
      </c>
      <c r="H43" s="42">
        <v>0</v>
      </c>
      <c r="I43" s="42">
        <v>1.64</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AFwLJEbiryL9m3mgSDIgyxah36Zj6GtH4Sx4VIIxm40EUdBDIFYPO3RXY4fQatnh1SonBwY93lIz7vlywxDBA==" saltValue="qilzZsVgMb1LHlmB1syL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1206</v>
      </c>
      <c r="L45" s="60">
        <v>1236</v>
      </c>
      <c r="M45" s="60">
        <v>1302</v>
      </c>
      <c r="N45" s="60">
        <v>1327</v>
      </c>
      <c r="O45" s="61">
        <v>1355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532</v>
      </c>
      <c r="L46" s="64" t="s">
        <v>532</v>
      </c>
      <c r="M46" s="64" t="s">
        <v>532</v>
      </c>
      <c r="N46" s="64" t="s">
        <v>532</v>
      </c>
      <c r="O46" s="65" t="s">
        <v>532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532</v>
      </c>
      <c r="L47" s="64" t="s">
        <v>532</v>
      </c>
      <c r="M47" s="64" t="s">
        <v>532</v>
      </c>
      <c r="N47" s="64" t="s">
        <v>532</v>
      </c>
      <c r="O47" s="65" t="s">
        <v>532</v>
      </c>
      <c r="P47" s="48"/>
      <c r="Q47" s="48"/>
      <c r="R47" s="48"/>
      <c r="S47" s="48"/>
      <c r="T47" s="48"/>
      <c r="U47" s="48"/>
    </row>
    <row r="48" spans="1:21" ht="30.75" customHeight="1" x14ac:dyDescent="0.15">
      <c r="A48" s="48"/>
      <c r="B48" s="1232"/>
      <c r="C48" s="1233"/>
      <c r="D48" s="62"/>
      <c r="E48" s="1214" t="s">
        <v>15</v>
      </c>
      <c r="F48" s="1214"/>
      <c r="G48" s="1214"/>
      <c r="H48" s="1214"/>
      <c r="I48" s="1214"/>
      <c r="J48" s="1215"/>
      <c r="K48" s="63">
        <v>1062</v>
      </c>
      <c r="L48" s="64">
        <v>1094</v>
      </c>
      <c r="M48" s="64">
        <v>1104</v>
      </c>
      <c r="N48" s="64">
        <v>1114</v>
      </c>
      <c r="O48" s="65">
        <v>1141</v>
      </c>
      <c r="P48" s="48"/>
      <c r="Q48" s="48"/>
      <c r="R48" s="48"/>
      <c r="S48" s="48"/>
      <c r="T48" s="48"/>
      <c r="U48" s="48"/>
    </row>
    <row r="49" spans="1:21" ht="30.75" customHeight="1" x14ac:dyDescent="0.15">
      <c r="A49" s="48"/>
      <c r="B49" s="1232"/>
      <c r="C49" s="1233"/>
      <c r="D49" s="62"/>
      <c r="E49" s="1214" t="s">
        <v>16</v>
      </c>
      <c r="F49" s="1214"/>
      <c r="G49" s="1214"/>
      <c r="H49" s="1214"/>
      <c r="I49" s="1214"/>
      <c r="J49" s="1215"/>
      <c r="K49" s="63">
        <v>281</v>
      </c>
      <c r="L49" s="64">
        <v>272</v>
      </c>
      <c r="M49" s="64">
        <v>262</v>
      </c>
      <c r="N49" s="64">
        <v>171</v>
      </c>
      <c r="O49" s="65">
        <v>110</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532</v>
      </c>
      <c r="L50" s="64" t="s">
        <v>532</v>
      </c>
      <c r="M50" s="64" t="s">
        <v>532</v>
      </c>
      <c r="N50" s="64" t="s">
        <v>532</v>
      </c>
      <c r="O50" s="65">
        <v>86</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t="s">
        <v>532</v>
      </c>
      <c r="N51" s="64" t="s">
        <v>532</v>
      </c>
      <c r="O51" s="65">
        <v>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2245</v>
      </c>
      <c r="L52" s="64">
        <v>2349</v>
      </c>
      <c r="M52" s="64">
        <v>2456</v>
      </c>
      <c r="N52" s="64">
        <v>2509</v>
      </c>
      <c r="O52" s="65">
        <v>2470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304</v>
      </c>
      <c r="L53" s="69">
        <v>253</v>
      </c>
      <c r="M53" s="69">
        <v>212</v>
      </c>
      <c r="N53" s="69">
        <v>103</v>
      </c>
      <c r="O53" s="70">
        <v>223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619</v>
      </c>
      <c r="L57" s="84" t="s">
        <v>619</v>
      </c>
      <c r="M57" s="84" t="s">
        <v>619</v>
      </c>
      <c r="N57" s="84" t="s">
        <v>619</v>
      </c>
      <c r="O57" s="85" t="s">
        <v>619</v>
      </c>
    </row>
    <row r="58" spans="1:21" ht="31.5" customHeight="1" thickBot="1" x14ac:dyDescent="0.2">
      <c r="B58" s="1222"/>
      <c r="C58" s="1223"/>
      <c r="D58" s="1227" t="s">
        <v>27</v>
      </c>
      <c r="E58" s="1228"/>
      <c r="F58" s="1228"/>
      <c r="G58" s="1228"/>
      <c r="H58" s="1228"/>
      <c r="I58" s="1228"/>
      <c r="J58" s="1229"/>
      <c r="K58" s="86" t="s">
        <v>619</v>
      </c>
      <c r="L58" s="87" t="s">
        <v>619</v>
      </c>
      <c r="M58" s="87" t="s">
        <v>619</v>
      </c>
      <c r="N58" s="87" t="s">
        <v>619</v>
      </c>
      <c r="O58" s="88" t="s">
        <v>619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2zi/smsH7pOt5KnDxRCuSPNBB+fBsCzm+F8Xs9KnI3Ma0IgDlIE3mnmR/3ps9ZEpYUCmVdBhKg+72bhm8eAbA==" saltValue="JVMiOeQyMG7G5Vgb766J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0" t="s">
        <v>30</v>
      </c>
      <c r="C41" s="1251"/>
      <c r="D41" s="102"/>
      <c r="E41" s="1252" t="s">
        <v>31</v>
      </c>
      <c r="F41" s="1252"/>
      <c r="G41" s="1252"/>
      <c r="H41" s="1253"/>
      <c r="I41" s="103">
        <v>15136</v>
      </c>
      <c r="J41" s="104">
        <v>15904</v>
      </c>
      <c r="K41" s="104">
        <v>18353</v>
      </c>
      <c r="L41" s="104">
        <v>18686</v>
      </c>
      <c r="M41" s="105">
        <v>19393</v>
      </c>
    </row>
    <row r="42" spans="2:13" ht="27.75" customHeight="1" x14ac:dyDescent="0.15">
      <c r="B42" s="1240"/>
      <c r="C42" s="1241"/>
      <c r="D42" s="106"/>
      <c r="E42" s="1244" t="s">
        <v>32</v>
      </c>
      <c r="F42" s="1244"/>
      <c r="G42" s="1244"/>
      <c r="H42" s="1245"/>
      <c r="I42" s="107" t="s">
        <v>532</v>
      </c>
      <c r="J42" s="108" t="s">
        <v>532</v>
      </c>
      <c r="K42" s="108" t="s">
        <v>532</v>
      </c>
      <c r="L42" s="108" t="s">
        <v>532</v>
      </c>
      <c r="M42" s="109">
        <v>86</v>
      </c>
    </row>
    <row r="43" spans="2:13" ht="27.75" customHeight="1" x14ac:dyDescent="0.15">
      <c r="B43" s="1240"/>
      <c r="C43" s="1241"/>
      <c r="D43" s="106"/>
      <c r="E43" s="1244" t="s">
        <v>33</v>
      </c>
      <c r="F43" s="1244"/>
      <c r="G43" s="1244"/>
      <c r="H43" s="1245"/>
      <c r="I43" s="107">
        <v>15808</v>
      </c>
      <c r="J43" s="108">
        <v>15208</v>
      </c>
      <c r="K43" s="108">
        <v>15260</v>
      </c>
      <c r="L43" s="108">
        <v>16105</v>
      </c>
      <c r="M43" s="109">
        <v>15786</v>
      </c>
    </row>
    <row r="44" spans="2:13" ht="27.75" customHeight="1" x14ac:dyDescent="0.15">
      <c r="B44" s="1240"/>
      <c r="C44" s="1241"/>
      <c r="D44" s="106"/>
      <c r="E44" s="1244" t="s">
        <v>34</v>
      </c>
      <c r="F44" s="1244"/>
      <c r="G44" s="1244"/>
      <c r="H44" s="1245"/>
      <c r="I44" s="107">
        <v>1016</v>
      </c>
      <c r="J44" s="108">
        <v>805</v>
      </c>
      <c r="K44" s="108">
        <v>621</v>
      </c>
      <c r="L44" s="108">
        <v>680</v>
      </c>
      <c r="M44" s="109">
        <v>738</v>
      </c>
    </row>
    <row r="45" spans="2:13" ht="27.75" customHeight="1" x14ac:dyDescent="0.15">
      <c r="B45" s="1240"/>
      <c r="C45" s="1241"/>
      <c r="D45" s="106"/>
      <c r="E45" s="1244" t="s">
        <v>35</v>
      </c>
      <c r="F45" s="1244"/>
      <c r="G45" s="1244"/>
      <c r="H45" s="1245"/>
      <c r="I45" s="107">
        <v>3247</v>
      </c>
      <c r="J45" s="108">
        <v>3301</v>
      </c>
      <c r="K45" s="108">
        <v>3220</v>
      </c>
      <c r="L45" s="108">
        <v>3061</v>
      </c>
      <c r="M45" s="109">
        <v>2943</v>
      </c>
    </row>
    <row r="46" spans="2:13" ht="27.75" customHeight="1" x14ac:dyDescent="0.15">
      <c r="B46" s="1240"/>
      <c r="C46" s="1241"/>
      <c r="D46" s="110"/>
      <c r="E46" s="1244" t="s">
        <v>36</v>
      </c>
      <c r="F46" s="1244"/>
      <c r="G46" s="1244"/>
      <c r="H46" s="1245"/>
      <c r="I46" s="107" t="s">
        <v>532</v>
      </c>
      <c r="J46" s="108" t="s">
        <v>532</v>
      </c>
      <c r="K46" s="108" t="s">
        <v>532</v>
      </c>
      <c r="L46" s="108" t="s">
        <v>532</v>
      </c>
      <c r="M46" s="109" t="s">
        <v>532</v>
      </c>
    </row>
    <row r="47" spans="2:13" ht="27.75" customHeight="1" x14ac:dyDescent="0.15">
      <c r="B47" s="1240"/>
      <c r="C47" s="1241"/>
      <c r="D47" s="111"/>
      <c r="E47" s="1254" t="s">
        <v>37</v>
      </c>
      <c r="F47" s="1255"/>
      <c r="G47" s="1255"/>
      <c r="H47" s="1256"/>
      <c r="I47" s="107" t="s">
        <v>532</v>
      </c>
      <c r="J47" s="108" t="s">
        <v>532</v>
      </c>
      <c r="K47" s="108" t="s">
        <v>532</v>
      </c>
      <c r="L47" s="108" t="s">
        <v>532</v>
      </c>
      <c r="M47" s="109" t="s">
        <v>532</v>
      </c>
    </row>
    <row r="48" spans="2:13" ht="27.75" customHeight="1" x14ac:dyDescent="0.15">
      <c r="B48" s="1240"/>
      <c r="C48" s="1241"/>
      <c r="D48" s="106"/>
      <c r="E48" s="1244" t="s">
        <v>38</v>
      </c>
      <c r="F48" s="1244"/>
      <c r="G48" s="1244"/>
      <c r="H48" s="1245"/>
      <c r="I48" s="107" t="s">
        <v>532</v>
      </c>
      <c r="J48" s="108" t="s">
        <v>532</v>
      </c>
      <c r="K48" s="108" t="s">
        <v>532</v>
      </c>
      <c r="L48" s="108" t="s">
        <v>532</v>
      </c>
      <c r="M48" s="109" t="s">
        <v>532</v>
      </c>
    </row>
    <row r="49" spans="2:13" ht="27.75" customHeight="1" x14ac:dyDescent="0.15">
      <c r="B49" s="1242"/>
      <c r="C49" s="1243"/>
      <c r="D49" s="106"/>
      <c r="E49" s="1244" t="s">
        <v>39</v>
      </c>
      <c r="F49" s="1244"/>
      <c r="G49" s="1244"/>
      <c r="H49" s="1245"/>
      <c r="I49" s="107" t="s">
        <v>532</v>
      </c>
      <c r="J49" s="108" t="s">
        <v>532</v>
      </c>
      <c r="K49" s="108" t="s">
        <v>532</v>
      </c>
      <c r="L49" s="108" t="s">
        <v>532</v>
      </c>
      <c r="M49" s="109" t="s">
        <v>532</v>
      </c>
    </row>
    <row r="50" spans="2:13" ht="27.75" customHeight="1" x14ac:dyDescent="0.15">
      <c r="B50" s="1238" t="s">
        <v>40</v>
      </c>
      <c r="C50" s="1239"/>
      <c r="D50" s="112"/>
      <c r="E50" s="1244" t="s">
        <v>41</v>
      </c>
      <c r="F50" s="1244"/>
      <c r="G50" s="1244"/>
      <c r="H50" s="1245"/>
      <c r="I50" s="107">
        <v>2479</v>
      </c>
      <c r="J50" s="108">
        <v>2409</v>
      </c>
      <c r="K50" s="108">
        <v>2407</v>
      </c>
      <c r="L50" s="108">
        <v>2737</v>
      </c>
      <c r="M50" s="109">
        <v>2737</v>
      </c>
    </row>
    <row r="51" spans="2:13" ht="27.75" customHeight="1" x14ac:dyDescent="0.15">
      <c r="B51" s="1240"/>
      <c r="C51" s="1241"/>
      <c r="D51" s="106"/>
      <c r="E51" s="1244" t="s">
        <v>42</v>
      </c>
      <c r="F51" s="1244"/>
      <c r="G51" s="1244"/>
      <c r="H51" s="1245"/>
      <c r="I51" s="107">
        <v>6195</v>
      </c>
      <c r="J51" s="108">
        <v>6608</v>
      </c>
      <c r="K51" s="108">
        <v>6687</v>
      </c>
      <c r="L51" s="108">
        <v>8047</v>
      </c>
      <c r="M51" s="109">
        <v>4332</v>
      </c>
    </row>
    <row r="52" spans="2:13" ht="27.75" customHeight="1" x14ac:dyDescent="0.15">
      <c r="B52" s="1242"/>
      <c r="C52" s="1243"/>
      <c r="D52" s="106"/>
      <c r="E52" s="1244" t="s">
        <v>43</v>
      </c>
      <c r="F52" s="1244"/>
      <c r="G52" s="1244"/>
      <c r="H52" s="1245"/>
      <c r="I52" s="107">
        <v>22873</v>
      </c>
      <c r="J52" s="108">
        <v>23071</v>
      </c>
      <c r="K52" s="108">
        <v>23050</v>
      </c>
      <c r="L52" s="108">
        <v>23005</v>
      </c>
      <c r="M52" s="109">
        <v>22826</v>
      </c>
    </row>
    <row r="53" spans="2:13" ht="27.75" customHeight="1" thickBot="1" x14ac:dyDescent="0.2">
      <c r="B53" s="1246" t="s">
        <v>44</v>
      </c>
      <c r="C53" s="1247"/>
      <c r="D53" s="113"/>
      <c r="E53" s="1248" t="s">
        <v>45</v>
      </c>
      <c r="F53" s="1248"/>
      <c r="G53" s="1248"/>
      <c r="H53" s="1249"/>
      <c r="I53" s="114">
        <v>3659</v>
      </c>
      <c r="J53" s="115">
        <v>3130</v>
      </c>
      <c r="K53" s="115">
        <v>5309</v>
      </c>
      <c r="L53" s="115">
        <v>4744</v>
      </c>
      <c r="M53" s="116">
        <v>9051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W53sKxNMRGiaU6ot4JheMpoXp/AZqzaQfPyiENSaeSthY/EqgVO236JlGkp2ResNE7Fag7OM3BKSZWJbR80xA==" saltValue="44fEc3OkatN2pDOnrwiJ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5" t="s">
        <v>48</v>
      </c>
      <c r="D55" s="1265"/>
      <c r="E55" s="1266"/>
      <c r="F55" s="128">
        <v>1528</v>
      </c>
      <c r="G55" s="128">
        <v>1543</v>
      </c>
      <c r="H55" s="129">
        <v>1493</v>
      </c>
    </row>
    <row r="56" spans="2:8" ht="52.5" customHeight="1" x14ac:dyDescent="0.15">
      <c r="B56" s="130"/>
      <c r="C56" s="1267" t="s">
        <v>49</v>
      </c>
      <c r="D56" s="1267"/>
      <c r="E56" s="1268"/>
      <c r="F56" s="131">
        <v>2</v>
      </c>
      <c r="G56" s="131">
        <v>172</v>
      </c>
      <c r="H56" s="132">
        <v>172</v>
      </c>
    </row>
    <row r="57" spans="2:8" ht="53.25" customHeight="1" x14ac:dyDescent="0.15">
      <c r="B57" s="130"/>
      <c r="C57" s="1269" t="s">
        <v>50</v>
      </c>
      <c r="D57" s="1269"/>
      <c r="E57" s="1270"/>
      <c r="F57" s="133">
        <v>338</v>
      </c>
      <c r="G57" s="133">
        <v>353</v>
      </c>
      <c r="H57" s="134">
        <v>331</v>
      </c>
    </row>
    <row r="58" spans="2:8" ht="45.75" customHeight="1" x14ac:dyDescent="0.15">
      <c r="B58" s="135"/>
      <c r="C58" s="1257" t="s">
        <v>612</v>
      </c>
      <c r="D58" s="1258"/>
      <c r="E58" s="1259"/>
      <c r="F58" s="136">
        <v>253</v>
      </c>
      <c r="G58" s="136">
        <v>263</v>
      </c>
      <c r="H58" s="137">
        <v>213</v>
      </c>
    </row>
    <row r="59" spans="2:8" ht="45.75" customHeight="1" x14ac:dyDescent="0.15">
      <c r="B59" s="135"/>
      <c r="C59" s="1257" t="s">
        <v>613</v>
      </c>
      <c r="D59" s="1258"/>
      <c r="E59" s="1259"/>
      <c r="F59" s="136">
        <v>8</v>
      </c>
      <c r="G59" s="136">
        <v>15</v>
      </c>
      <c r="H59" s="137">
        <v>41</v>
      </c>
    </row>
    <row r="60" spans="2:8" ht="45.75" customHeight="1" x14ac:dyDescent="0.15">
      <c r="B60" s="135"/>
      <c r="C60" s="1257" t="s">
        <v>614</v>
      </c>
      <c r="D60" s="1258"/>
      <c r="E60" s="1259"/>
      <c r="F60" s="136">
        <v>37</v>
      </c>
      <c r="G60" s="136">
        <v>37</v>
      </c>
      <c r="H60" s="137">
        <v>37</v>
      </c>
    </row>
    <row r="61" spans="2:8" ht="45.75" customHeight="1" x14ac:dyDescent="0.15">
      <c r="B61" s="135"/>
      <c r="C61" s="1257" t="s">
        <v>615</v>
      </c>
      <c r="D61" s="1258"/>
      <c r="E61" s="1259"/>
      <c r="F61" s="136">
        <v>27</v>
      </c>
      <c r="G61" s="136">
        <v>27</v>
      </c>
      <c r="H61" s="137">
        <v>26</v>
      </c>
    </row>
    <row r="62" spans="2:8" ht="45.75" customHeight="1" thickBot="1" x14ac:dyDescent="0.2">
      <c r="B62" s="138"/>
      <c r="C62" s="1260" t="s">
        <v>616</v>
      </c>
      <c r="D62" s="1261"/>
      <c r="E62" s="1262"/>
      <c r="F62" s="139">
        <v>7</v>
      </c>
      <c r="G62" s="139">
        <v>7</v>
      </c>
      <c r="H62" s="140">
        <v>7</v>
      </c>
    </row>
    <row r="63" spans="2:8" ht="52.5" customHeight="1" thickBot="1" x14ac:dyDescent="0.2">
      <c r="B63" s="141"/>
      <c r="C63" s="1263" t="s">
        <v>51</v>
      </c>
      <c r="D63" s="1263"/>
      <c r="E63" s="1264"/>
      <c r="F63" s="142">
        <v>1868</v>
      </c>
      <c r="G63" s="142">
        <v>2067</v>
      </c>
      <c r="H63" s="143">
        <v>1996</v>
      </c>
    </row>
    <row r="64" spans="2:8" ht="15" customHeight="1" x14ac:dyDescent="0.15"/>
  </sheetData>
  <sheetProtection algorithmName="SHA-512" hashValue="+FOUvdQ5jH1S5SrqD/aYG3r95ezr/xYLrkVHpBMwegNXyFqcqki9vmfkEQc6XPATfy4lwN66SDC8wa8ag75zTQ==" saltValue="M3KKI66Af/cRUVDr+Fmx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573</v>
      </c>
      <c r="BQ50" s="1305"/>
      <c r="BR50" s="1305"/>
      <c r="BS50" s="1305"/>
      <c r="BT50" s="1305"/>
      <c r="BU50" s="1305"/>
      <c r="BV50" s="1305"/>
      <c r="BW50" s="1305"/>
      <c r="BX50" s="1305" t="s">
        <v>574</v>
      </c>
      <c r="BY50" s="1305"/>
      <c r="BZ50" s="1305"/>
      <c r="CA50" s="1305"/>
      <c r="CB50" s="1305"/>
      <c r="CC50" s="1305"/>
      <c r="CD50" s="1305"/>
      <c r="CE50" s="1305"/>
      <c r="CF50" s="1305" t="s">
        <v>575</v>
      </c>
      <c r="CG50" s="1305"/>
      <c r="CH50" s="1305"/>
      <c r="CI50" s="1305"/>
      <c r="CJ50" s="1305"/>
      <c r="CK50" s="1305"/>
      <c r="CL50" s="1305"/>
      <c r="CM50" s="1305"/>
      <c r="CN50" s="1305" t="s">
        <v>576</v>
      </c>
      <c r="CO50" s="1305"/>
      <c r="CP50" s="1305"/>
      <c r="CQ50" s="1305"/>
      <c r="CR50" s="1305"/>
      <c r="CS50" s="1305"/>
      <c r="CT50" s="1305"/>
      <c r="CU50" s="1305"/>
      <c r="CV50" s="1305" t="s">
        <v>577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625</v>
      </c>
      <c r="AO51" s="1309"/>
      <c r="AP51" s="1309"/>
      <c r="AQ51" s="1309"/>
      <c r="AR51" s="1309"/>
      <c r="AS51" s="1309"/>
      <c r="AT51" s="1309"/>
      <c r="AU51" s="1309"/>
      <c r="AV51" s="1309"/>
      <c r="AW51" s="1309"/>
      <c r="AX51" s="1309"/>
      <c r="AY51" s="1309"/>
      <c r="AZ51" s="1309"/>
      <c r="BA51" s="1309"/>
      <c r="BB51" s="1309" t="s">
        <v>626</v>
      </c>
      <c r="BC51" s="1309"/>
      <c r="BD51" s="1309"/>
      <c r="BE51" s="1309"/>
      <c r="BF51" s="1309"/>
      <c r="BG51" s="1309"/>
      <c r="BH51" s="1309"/>
      <c r="BI51" s="1309"/>
      <c r="BJ51" s="1309"/>
      <c r="BK51" s="1309"/>
      <c r="BL51" s="1309"/>
      <c r="BM51" s="1309"/>
      <c r="BN51" s="1309"/>
      <c r="BO51" s="1309"/>
      <c r="BP51" s="1310">
        <v>29.9</v>
      </c>
      <c r="BQ51" s="1310"/>
      <c r="BR51" s="1310"/>
      <c r="BS51" s="1310"/>
      <c r="BT51" s="1310"/>
      <c r="BU51" s="1310"/>
      <c r="BV51" s="1310"/>
      <c r="BW51" s="1310"/>
      <c r="BX51" s="1310">
        <v>26.4</v>
      </c>
      <c r="BY51" s="1310"/>
      <c r="BZ51" s="1310"/>
      <c r="CA51" s="1310"/>
      <c r="CB51" s="1310"/>
      <c r="CC51" s="1310"/>
      <c r="CD51" s="1310"/>
      <c r="CE51" s="1310"/>
      <c r="CF51" s="1311"/>
      <c r="CG51" s="1310"/>
      <c r="CH51" s="1310"/>
      <c r="CI51" s="1310"/>
      <c r="CJ51" s="1310"/>
      <c r="CK51" s="1310"/>
      <c r="CL51" s="1310"/>
      <c r="CM51" s="1310"/>
      <c r="CN51" s="1310">
        <v>39.5</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627</v>
      </c>
      <c r="BC53" s="1309"/>
      <c r="BD53" s="1309"/>
      <c r="BE53" s="1309"/>
      <c r="BF53" s="1309"/>
      <c r="BG53" s="1309"/>
      <c r="BH53" s="1309"/>
      <c r="BI53" s="1309"/>
      <c r="BJ53" s="1309"/>
      <c r="BK53" s="1309"/>
      <c r="BL53" s="1309"/>
      <c r="BM53" s="1309"/>
      <c r="BN53" s="1309"/>
      <c r="BO53" s="1309"/>
      <c r="BP53" s="1310">
        <v>36.200000000000003</v>
      </c>
      <c r="BQ53" s="1310"/>
      <c r="BR53" s="1310"/>
      <c r="BS53" s="1310"/>
      <c r="BT53" s="1310"/>
      <c r="BU53" s="1310"/>
      <c r="BV53" s="1310"/>
      <c r="BW53" s="1310"/>
      <c r="BX53" s="1310">
        <v>52</v>
      </c>
      <c r="BY53" s="1310"/>
      <c r="BZ53" s="1310"/>
      <c r="CA53" s="1310"/>
      <c r="CB53" s="1310"/>
      <c r="CC53" s="1310"/>
      <c r="CD53" s="1310"/>
      <c r="CE53" s="1310"/>
      <c r="CF53" s="1311"/>
      <c r="CG53" s="1310"/>
      <c r="CH53" s="1310"/>
      <c r="CI53" s="1310"/>
      <c r="CJ53" s="1310"/>
      <c r="CK53" s="1310"/>
      <c r="CL53" s="1310"/>
      <c r="CM53" s="1310"/>
      <c r="CN53" s="1310">
        <v>38.5</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628</v>
      </c>
      <c r="AO55" s="1305"/>
      <c r="AP55" s="1305"/>
      <c r="AQ55" s="1305"/>
      <c r="AR55" s="1305"/>
      <c r="AS55" s="1305"/>
      <c r="AT55" s="1305"/>
      <c r="AU55" s="1305"/>
      <c r="AV55" s="1305"/>
      <c r="AW55" s="1305"/>
      <c r="AX55" s="1305"/>
      <c r="AY55" s="1305"/>
      <c r="AZ55" s="1305"/>
      <c r="BA55" s="1305"/>
      <c r="BB55" s="1309" t="s">
        <v>626</v>
      </c>
      <c r="BC55" s="1309"/>
      <c r="BD55" s="1309"/>
      <c r="BE55" s="1309"/>
      <c r="BF55" s="1309"/>
      <c r="BG55" s="1309"/>
      <c r="BH55" s="1309"/>
      <c r="BI55" s="1309"/>
      <c r="BJ55" s="1309"/>
      <c r="BK55" s="1309"/>
      <c r="BL55" s="1309"/>
      <c r="BM55" s="1309"/>
      <c r="BN55" s="1309"/>
      <c r="BO55" s="1309"/>
      <c r="BP55" s="1310">
        <v>33.6</v>
      </c>
      <c r="BQ55" s="1310"/>
      <c r="BR55" s="1310"/>
      <c r="BS55" s="1310"/>
      <c r="BT55" s="1310"/>
      <c r="BU55" s="1310"/>
      <c r="BV55" s="1310"/>
      <c r="BW55" s="1310"/>
      <c r="BX55" s="1310">
        <v>35.299999999999997</v>
      </c>
      <c r="BY55" s="1310"/>
      <c r="BZ55" s="1310"/>
      <c r="CA55" s="1310"/>
      <c r="CB55" s="1310"/>
      <c r="CC55" s="1310"/>
      <c r="CD55" s="1310"/>
      <c r="CE55" s="1310"/>
      <c r="CF55" s="1311"/>
      <c r="CG55" s="1310"/>
      <c r="CH55" s="1310"/>
      <c r="CI55" s="1310"/>
      <c r="CJ55" s="1310"/>
      <c r="CK55" s="1310"/>
      <c r="CL55" s="1310"/>
      <c r="CM55" s="1310"/>
      <c r="CN55" s="1310">
        <v>24.2</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627</v>
      </c>
      <c r="BC57" s="1309"/>
      <c r="BD57" s="1309"/>
      <c r="BE57" s="1309"/>
      <c r="BF57" s="1309"/>
      <c r="BG57" s="1309"/>
      <c r="BH57" s="1309"/>
      <c r="BI57" s="1309"/>
      <c r="BJ57" s="1309"/>
      <c r="BK57" s="1309"/>
      <c r="BL57" s="1309"/>
      <c r="BM57" s="1309"/>
      <c r="BN57" s="1309"/>
      <c r="BO57" s="1309"/>
      <c r="BP57" s="1310">
        <v>56.8</v>
      </c>
      <c r="BQ57" s="1310"/>
      <c r="BR57" s="1310"/>
      <c r="BS57" s="1310"/>
      <c r="BT57" s="1310"/>
      <c r="BU57" s="1310"/>
      <c r="BV57" s="1310"/>
      <c r="BW57" s="1310"/>
      <c r="BX57" s="1310">
        <v>60.4</v>
      </c>
      <c r="BY57" s="1310"/>
      <c r="BZ57" s="1310"/>
      <c r="CA57" s="1310"/>
      <c r="CB57" s="1310"/>
      <c r="CC57" s="1310"/>
      <c r="CD57" s="1310"/>
      <c r="CE57" s="1310"/>
      <c r="CF57" s="1311"/>
      <c r="CG57" s="1310"/>
      <c r="CH57" s="1310"/>
      <c r="CI57" s="1310"/>
      <c r="CJ57" s="1310"/>
      <c r="CK57" s="1310"/>
      <c r="CL57" s="1310"/>
      <c r="CM57" s="1310"/>
      <c r="CN57" s="1310">
        <v>59.9</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629</v>
      </c>
    </row>
    <row r="64" spans="1:109" x14ac:dyDescent="0.15">
      <c r="B64" s="1280"/>
      <c r="G64" s="1287"/>
      <c r="I64" s="1321"/>
      <c r="J64" s="1321"/>
      <c r="K64" s="1321"/>
      <c r="L64" s="1321"/>
      <c r="M64" s="1321"/>
      <c r="N64" s="1322"/>
      <c r="AM64" s="1287"/>
      <c r="AN64" s="1287" t="s">
        <v>622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624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573</v>
      </c>
      <c r="BQ72" s="1305"/>
      <c r="BR72" s="1305"/>
      <c r="BS72" s="1305"/>
      <c r="BT72" s="1305"/>
      <c r="BU72" s="1305"/>
      <c r="BV72" s="1305"/>
      <c r="BW72" s="1305"/>
      <c r="BX72" s="1305" t="s">
        <v>574</v>
      </c>
      <c r="BY72" s="1305"/>
      <c r="BZ72" s="1305"/>
      <c r="CA72" s="1305"/>
      <c r="CB72" s="1305"/>
      <c r="CC72" s="1305"/>
      <c r="CD72" s="1305"/>
      <c r="CE72" s="1305"/>
      <c r="CF72" s="1305" t="s">
        <v>575</v>
      </c>
      <c r="CG72" s="1305"/>
      <c r="CH72" s="1305"/>
      <c r="CI72" s="1305"/>
      <c r="CJ72" s="1305"/>
      <c r="CK72" s="1305"/>
      <c r="CL72" s="1305"/>
      <c r="CM72" s="1305"/>
      <c r="CN72" s="1305" t="s">
        <v>576</v>
      </c>
      <c r="CO72" s="1305"/>
      <c r="CP72" s="1305"/>
      <c r="CQ72" s="1305"/>
      <c r="CR72" s="1305"/>
      <c r="CS72" s="1305"/>
      <c r="CT72" s="1305"/>
      <c r="CU72" s="1305"/>
      <c r="CV72" s="1305" t="s">
        <v>577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625</v>
      </c>
      <c r="AO73" s="1309"/>
      <c r="AP73" s="1309"/>
      <c r="AQ73" s="1309"/>
      <c r="AR73" s="1309"/>
      <c r="AS73" s="1309"/>
      <c r="AT73" s="1309"/>
      <c r="AU73" s="1309"/>
      <c r="AV73" s="1309"/>
      <c r="AW73" s="1309"/>
      <c r="AX73" s="1309"/>
      <c r="AY73" s="1309"/>
      <c r="AZ73" s="1309"/>
      <c r="BA73" s="1309"/>
      <c r="BB73" s="1309" t="s">
        <v>626</v>
      </c>
      <c r="BC73" s="1309"/>
      <c r="BD73" s="1309"/>
      <c r="BE73" s="1309"/>
      <c r="BF73" s="1309"/>
      <c r="BG73" s="1309"/>
      <c r="BH73" s="1309"/>
      <c r="BI73" s="1309"/>
      <c r="BJ73" s="1309"/>
      <c r="BK73" s="1309"/>
      <c r="BL73" s="1309"/>
      <c r="BM73" s="1309"/>
      <c r="BN73" s="1309"/>
      <c r="BO73" s="1309"/>
      <c r="BP73" s="1310">
        <v>29.9</v>
      </c>
      <c r="BQ73" s="1310"/>
      <c r="BR73" s="1310"/>
      <c r="BS73" s="1310"/>
      <c r="BT73" s="1310"/>
      <c r="BU73" s="1310"/>
      <c r="BV73" s="1310"/>
      <c r="BW73" s="1310"/>
      <c r="BX73" s="1310">
        <v>26.4</v>
      </c>
      <c r="BY73" s="1310"/>
      <c r="BZ73" s="1310"/>
      <c r="CA73" s="1310"/>
      <c r="CB73" s="1310"/>
      <c r="CC73" s="1310"/>
      <c r="CD73" s="1310"/>
      <c r="CE73" s="1310"/>
      <c r="CF73" s="1310">
        <v>44.5</v>
      </c>
      <c r="CG73" s="1310"/>
      <c r="CH73" s="1310"/>
      <c r="CI73" s="1310"/>
      <c r="CJ73" s="1310"/>
      <c r="CK73" s="1310"/>
      <c r="CL73" s="1310"/>
      <c r="CM73" s="1310"/>
      <c r="CN73" s="1310">
        <v>39.5</v>
      </c>
      <c r="CO73" s="1310"/>
      <c r="CP73" s="1310"/>
      <c r="CQ73" s="1310"/>
      <c r="CR73" s="1310"/>
      <c r="CS73" s="1310"/>
      <c r="CT73" s="1310"/>
      <c r="CU73" s="1310"/>
      <c r="CV73" s="1310">
        <v>75.8</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631</v>
      </c>
      <c r="BC75" s="1309"/>
      <c r="BD75" s="1309"/>
      <c r="BE75" s="1309"/>
      <c r="BF75" s="1309"/>
      <c r="BG75" s="1309"/>
      <c r="BH75" s="1309"/>
      <c r="BI75" s="1309"/>
      <c r="BJ75" s="1309"/>
      <c r="BK75" s="1309"/>
      <c r="BL75" s="1309"/>
      <c r="BM75" s="1309"/>
      <c r="BN75" s="1309"/>
      <c r="BO75" s="1309"/>
      <c r="BP75" s="1310">
        <v>2.8</v>
      </c>
      <c r="BQ75" s="1310"/>
      <c r="BR75" s="1310"/>
      <c r="BS75" s="1310"/>
      <c r="BT75" s="1310"/>
      <c r="BU75" s="1310"/>
      <c r="BV75" s="1310"/>
      <c r="BW75" s="1310"/>
      <c r="BX75" s="1310">
        <v>2.2999999999999998</v>
      </c>
      <c r="BY75" s="1310"/>
      <c r="BZ75" s="1310"/>
      <c r="CA75" s="1310"/>
      <c r="CB75" s="1310"/>
      <c r="CC75" s="1310"/>
      <c r="CD75" s="1310"/>
      <c r="CE75" s="1310"/>
      <c r="CF75" s="1310">
        <v>2.1</v>
      </c>
      <c r="CG75" s="1310"/>
      <c r="CH75" s="1310"/>
      <c r="CI75" s="1310"/>
      <c r="CJ75" s="1310"/>
      <c r="CK75" s="1310"/>
      <c r="CL75" s="1310"/>
      <c r="CM75" s="1310"/>
      <c r="CN75" s="1310">
        <v>1.5</v>
      </c>
      <c r="CO75" s="1310"/>
      <c r="CP75" s="1310"/>
      <c r="CQ75" s="1310"/>
      <c r="CR75" s="1310"/>
      <c r="CS75" s="1310"/>
      <c r="CT75" s="1310"/>
      <c r="CU75" s="1310"/>
      <c r="CV75" s="1310">
        <v>1.5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628</v>
      </c>
      <c r="AO77" s="1305"/>
      <c r="AP77" s="1305"/>
      <c r="AQ77" s="1305"/>
      <c r="AR77" s="1305"/>
      <c r="AS77" s="1305"/>
      <c r="AT77" s="1305"/>
      <c r="AU77" s="1305"/>
      <c r="AV77" s="1305"/>
      <c r="AW77" s="1305"/>
      <c r="AX77" s="1305"/>
      <c r="AY77" s="1305"/>
      <c r="AZ77" s="1305"/>
      <c r="BA77" s="1305"/>
      <c r="BB77" s="1309" t="s">
        <v>626</v>
      </c>
      <c r="BC77" s="1309"/>
      <c r="BD77" s="1309"/>
      <c r="BE77" s="1309"/>
      <c r="BF77" s="1309"/>
      <c r="BG77" s="1309"/>
      <c r="BH77" s="1309"/>
      <c r="BI77" s="1309"/>
      <c r="BJ77" s="1309"/>
      <c r="BK77" s="1309"/>
      <c r="BL77" s="1309"/>
      <c r="BM77" s="1309"/>
      <c r="BN77" s="1309"/>
      <c r="BO77" s="1309"/>
      <c r="BP77" s="1310">
        <v>33.6</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631</v>
      </c>
      <c r="BC79" s="1309"/>
      <c r="BD79" s="1309"/>
      <c r="BE79" s="1309"/>
      <c r="BF79" s="1309"/>
      <c r="BG79" s="1309"/>
      <c r="BH79" s="1309"/>
      <c r="BI79" s="1309"/>
      <c r="BJ79" s="1309"/>
      <c r="BK79" s="1309"/>
      <c r="BL79" s="1309"/>
      <c r="BM79" s="1309"/>
      <c r="BN79" s="1309"/>
      <c r="BO79" s="1309"/>
      <c r="BP79" s="1310">
        <v>7</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LOap5Q35hOkfu48M8KdG/ACVLSBJkHctknzMuRESClZ+c2WZzppVDWjBmfEYGBGym8aDGqoh/ScOzELOGSdyfw==" saltValue="rHfnmoI7B33lVD6MNFtq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543WKTEwD6ek3Yzec2Zxwbcg2+3jg48bZczCTDMPAPHP1j+7CzGhjbK4Ck+GwnfO3Gxkz7gkMnM0yv81icHEPQ==" saltValue="w8ww/Kc1pJIhDdUmm8XmS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xDAQPTfifooiICWmrSs9telYQAOBO/3476XBO+nqZSyfYrnARv0MtZv9TRknx2ynylsbUM3dbR3787nd00sKCQ==" saltValue="0dY7ILH2ZKbyGtmftxbEd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20257</v>
      </c>
      <c r="E3" s="162"/>
      <c r="F3" s="163">
        <v>47278</v>
      </c>
      <c r="G3" s="164"/>
      <c r="H3" s="165"/>
    </row>
    <row r="4" spans="1:8" x14ac:dyDescent="0.15">
      <c r="A4" s="166"/>
      <c r="B4" s="167"/>
      <c r="C4" s="168"/>
      <c r="D4" s="169">
        <v>18169</v>
      </c>
      <c r="E4" s="170"/>
      <c r="F4" s="171">
        <v>24096</v>
      </c>
      <c r="G4" s="172"/>
      <c r="H4" s="173"/>
    </row>
    <row r="5" spans="1:8" x14ac:dyDescent="0.15">
      <c r="A5" s="154" t="s">
        <v>565</v>
      </c>
      <c r="B5" s="159"/>
      <c r="C5" s="160"/>
      <c r="D5" s="161">
        <v>21890</v>
      </c>
      <c r="E5" s="162"/>
      <c r="F5" s="163">
        <v>44504</v>
      </c>
      <c r="G5" s="164"/>
      <c r="H5" s="165"/>
    </row>
    <row r="6" spans="1:8" x14ac:dyDescent="0.15">
      <c r="A6" s="166"/>
      <c r="B6" s="167"/>
      <c r="C6" s="168"/>
      <c r="D6" s="169">
        <v>14069</v>
      </c>
      <c r="E6" s="170"/>
      <c r="F6" s="171">
        <v>25876</v>
      </c>
      <c r="G6" s="172"/>
      <c r="H6" s="173"/>
    </row>
    <row r="7" spans="1:8" x14ac:dyDescent="0.15">
      <c r="A7" s="154" t="s">
        <v>566</v>
      </c>
      <c r="B7" s="159"/>
      <c r="C7" s="160"/>
      <c r="D7" s="161">
        <v>48788</v>
      </c>
      <c r="E7" s="162"/>
      <c r="F7" s="163">
        <v>47820</v>
      </c>
      <c r="G7" s="164"/>
      <c r="H7" s="165"/>
    </row>
    <row r="8" spans="1:8" x14ac:dyDescent="0.15">
      <c r="A8" s="166"/>
      <c r="B8" s="167"/>
      <c r="C8" s="168"/>
      <c r="D8" s="169">
        <v>31118</v>
      </c>
      <c r="E8" s="170"/>
      <c r="F8" s="171">
        <v>25855</v>
      </c>
      <c r="G8" s="172"/>
      <c r="H8" s="173"/>
    </row>
    <row r="9" spans="1:8" x14ac:dyDescent="0.15">
      <c r="A9" s="154" t="s">
        <v>567</v>
      </c>
      <c r="B9" s="159"/>
      <c r="C9" s="160"/>
      <c r="D9" s="161">
        <v>12143</v>
      </c>
      <c r="E9" s="162"/>
      <c r="F9" s="163">
        <v>41934</v>
      </c>
      <c r="G9" s="164"/>
      <c r="H9" s="165"/>
    </row>
    <row r="10" spans="1:8" x14ac:dyDescent="0.15">
      <c r="A10" s="166"/>
      <c r="B10" s="167"/>
      <c r="C10" s="168"/>
      <c r="D10" s="169">
        <v>10329</v>
      </c>
      <c r="E10" s="170"/>
      <c r="F10" s="171">
        <v>23352</v>
      </c>
      <c r="G10" s="172"/>
      <c r="H10" s="173"/>
    </row>
    <row r="11" spans="1:8" x14ac:dyDescent="0.15">
      <c r="A11" s="154" t="s">
        <v>568</v>
      </c>
      <c r="B11" s="159"/>
      <c r="C11" s="160"/>
      <c r="D11" s="161">
        <v>28489</v>
      </c>
      <c r="E11" s="162"/>
      <c r="F11" s="163">
        <v>45588</v>
      </c>
      <c r="G11" s="164"/>
      <c r="H11" s="165"/>
    </row>
    <row r="12" spans="1:8" x14ac:dyDescent="0.15">
      <c r="A12" s="166"/>
      <c r="B12" s="167"/>
      <c r="C12" s="174"/>
      <c r="D12" s="169">
        <v>14641</v>
      </c>
      <c r="E12" s="170"/>
      <c r="F12" s="171">
        <v>24150</v>
      </c>
      <c r="G12" s="172"/>
      <c r="H12" s="173"/>
    </row>
    <row r="13" spans="1:8" x14ac:dyDescent="0.15">
      <c r="A13" s="154"/>
      <c r="B13" s="159"/>
      <c r="C13" s="175"/>
      <c r="D13" s="176">
        <v>26313</v>
      </c>
      <c r="E13" s="177"/>
      <c r="F13" s="178">
        <v>45425</v>
      </c>
      <c r="G13" s="179"/>
      <c r="H13" s="165"/>
    </row>
    <row r="14" spans="1:8" x14ac:dyDescent="0.15">
      <c r="A14" s="166"/>
      <c r="B14" s="167"/>
      <c r="C14" s="168"/>
      <c r="D14" s="169">
        <v>17665</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0.11</v>
      </c>
      <c r="C19" s="180">
        <f>ROUND(VALUE(SUBSTITUTE(実質収支比率等に係る経年分析!G$48,"▲","-")),2)</f>
        <v>0.11</v>
      </c>
      <c r="D19" s="180">
        <f>ROUND(VALUE(SUBSTITUTE(実質収支比率等に係る経年分析!H$48,"▲","-")),2)</f>
        <v>0.11</v>
      </c>
      <c r="E19" s="180">
        <f>ROUND(VALUE(SUBSTITUTE(実質収支比率等に係る経年分析!I$48,"▲","-")),2)</f>
        <v>2.21</v>
      </c>
      <c r="F19" s="180">
        <f>ROUND(VALUE(SUBSTITUTE(実質収支比率等に係る経年分析!J$48,"▲","-")),2)</f>
        <v>0.12</v>
      </c>
    </row>
    <row r="20" spans="1:11" x14ac:dyDescent="0.15">
      <c r="A20" s="180" t="s">
        <v>55</v>
      </c>
      <c r="B20" s="180">
        <f>ROUND(VALUE(SUBSTITUTE(実質収支比率等に係る経年分析!F$47,"▲","-")),2)</f>
        <v>12.6</v>
      </c>
      <c r="C20" s="180">
        <f>ROUND(VALUE(SUBSTITUTE(実質収支比率等に係る経年分析!G$47,"▲","-")),2)</f>
        <v>11.93</v>
      </c>
      <c r="D20" s="180">
        <f>ROUND(VALUE(SUBSTITUTE(実質収支比率等に係る経年分析!H$47,"▲","-")),2)</f>
        <v>11.14</v>
      </c>
      <c r="E20" s="180">
        <f>ROUND(VALUE(SUBSTITUTE(実質収支比率等に係る経年分析!I$47,"▲","-")),2)</f>
        <v>11.15</v>
      </c>
      <c r="F20" s="180">
        <f>ROUND(VALUE(SUBSTITUTE(実質収支比率等に係る経年分析!J$47,"▲","-")),2)</f>
        <v>10.87</v>
      </c>
    </row>
    <row r="21" spans="1:11" x14ac:dyDescent="0.15">
      <c r="A21" s="180" t="s">
        <v>56</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-0.99</v>
      </c>
      <c r="D21" s="180">
        <f>IF(ISNUMBER(VALUE(SUBSTITUTE(実質収支比率等に係る経年分析!H$49,"▲","-"))),ROUND(VALUE(SUBSTITUTE(実質収支比率等に係る経年分析!H$49,"▲","-")),2),NA())</f>
        <v>-0.71</v>
      </c>
      <c r="E21" s="180">
        <f>IF(ISNUMBER(VALUE(SUBSTITUTE(実質収支比率等に係る経年分析!I$49,"▲","-"))),ROUND(VALUE(SUBSTITUTE(実質収支比率等に係る経年分析!I$49,"▲","-")),2),NA())</f>
        <v>2.13</v>
      </c>
      <c r="F21" s="180">
        <f>IF(ISNUMBER(VALUE(SUBSTITUTE(実質収支比率等に係る経年分析!J$49,"▲","-"))),ROUND(VALUE(SUBSTITUTE(実質収支比率等に係る経年分析!J$49,"▲","-")),2),NA())</f>
        <v>-3.84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1.64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駐車場特別会計</v>
      </c>
      <c r="B30" s="181">
        <f>IF(ROUND(VALUE(SUBSTITUTE(連結実質赤字比率に係る赤字・黒字の構成分析!F$40,"▲", "-")), 2) &lt; 0, ABS(ROUND(VALUE(SUBSTITUTE(連結実質赤字比率に係る赤字・黒字の構成分析!F$40,"▲", "-")), 2)), NA())</f>
        <v>0.19</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0.1</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0.02</v>
      </c>
      <c r="G30" s="181" t="e">
        <f>IF(ROUND(VALUE(SUBSTITUTE(連結実質赤字比率に係る赤字・黒字の構成分析!H$40,"▲", "-")), 2) &gt;= 0, ABS(ROUND(VALUE(SUBSTITUTE(連結実質赤字比率に係る赤字・黒字の構成分析!H$40,"▲", "-")), 2)), NA())</f>
        <v>#N/A</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2.2000000000000002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3.39</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2245</v>
      </c>
      <c r="E42" s="182"/>
      <c r="F42" s="182"/>
      <c r="G42" s="182">
        <f>'実質公債費比率（分子）の構造'!L$52</f>
        <v>2349</v>
      </c>
      <c r="H42" s="182"/>
      <c r="I42" s="182"/>
      <c r="J42" s="182">
        <f>'実質公債費比率（分子）の構造'!M$52</f>
        <v>2456</v>
      </c>
      <c r="K42" s="182"/>
      <c r="L42" s="182"/>
      <c r="M42" s="182">
        <f>'実質公債費比率（分子）の構造'!N$52</f>
        <v>2509</v>
      </c>
      <c r="N42" s="182"/>
      <c r="O42" s="182"/>
      <c r="P42" s="182">
        <f>'実質公債費比率（分子）の構造'!O$52</f>
        <v>2470</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86</v>
      </c>
      <c r="O44" s="182"/>
      <c r="P44" s="182"/>
    </row>
    <row r="45" spans="1:16" x14ac:dyDescent="0.15">
      <c r="A45" s="182" t="s">
        <v>66</v>
      </c>
      <c r="B45" s="182">
        <f>'実質公債費比率（分子）の構造'!K$49</f>
        <v>281</v>
      </c>
      <c r="C45" s="182"/>
      <c r="D45" s="182"/>
      <c r="E45" s="182">
        <f>'実質公債費比率（分子）の構造'!L$49</f>
        <v>272</v>
      </c>
      <c r="F45" s="182"/>
      <c r="G45" s="182"/>
      <c r="H45" s="182">
        <f>'実質公債費比率（分子）の構造'!M$49</f>
        <v>262</v>
      </c>
      <c r="I45" s="182"/>
      <c r="J45" s="182"/>
      <c r="K45" s="182">
        <f>'実質公債費比率（分子）の構造'!N$49</f>
        <v>171</v>
      </c>
      <c r="L45" s="182"/>
      <c r="M45" s="182"/>
      <c r="N45" s="182">
        <f>'実質公債費比率（分子）の構造'!O$49</f>
        <v>110</v>
      </c>
      <c r="O45" s="182"/>
      <c r="P45" s="182"/>
    </row>
    <row r="46" spans="1:16" x14ac:dyDescent="0.15">
      <c r="A46" s="182" t="s">
        <v>67</v>
      </c>
      <c r="B46" s="182">
        <f>'実質公債費比率（分子）の構造'!K$48</f>
        <v>1062</v>
      </c>
      <c r="C46" s="182"/>
      <c r="D46" s="182"/>
      <c r="E46" s="182">
        <f>'実質公債費比率（分子）の構造'!L$48</f>
        <v>1094</v>
      </c>
      <c r="F46" s="182"/>
      <c r="G46" s="182"/>
      <c r="H46" s="182">
        <f>'実質公債費比率（分子）の構造'!M$48</f>
        <v>1104</v>
      </c>
      <c r="I46" s="182"/>
      <c r="J46" s="182"/>
      <c r="K46" s="182">
        <f>'実質公債費比率（分子）の構造'!N$48</f>
        <v>1114</v>
      </c>
      <c r="L46" s="182"/>
      <c r="M46" s="182"/>
      <c r="N46" s="182">
        <f>'実質公債費比率（分子）の構造'!O$48</f>
        <v>1141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1206</v>
      </c>
      <c r="C49" s="182"/>
      <c r="D49" s="182"/>
      <c r="E49" s="182">
        <f>'実質公債費比率（分子）の構造'!L$45</f>
        <v>1236</v>
      </c>
      <c r="F49" s="182"/>
      <c r="G49" s="182"/>
      <c r="H49" s="182">
        <f>'実質公債費比率（分子）の構造'!M$45</f>
        <v>1302</v>
      </c>
      <c r="I49" s="182"/>
      <c r="J49" s="182"/>
      <c r="K49" s="182">
        <f>'実質公債費比率（分子）の構造'!N$45</f>
        <v>1327</v>
      </c>
      <c r="L49" s="182"/>
      <c r="M49" s="182"/>
      <c r="N49" s="182">
        <f>'実質公債費比率（分子）の構造'!O$45</f>
        <v>1355</v>
      </c>
      <c r="O49" s="182"/>
      <c r="P49" s="182"/>
    </row>
    <row r="50" spans="1:16" x14ac:dyDescent="0.15">
      <c r="A50" s="182" t="s">
        <v>71</v>
      </c>
      <c r="B50" s="182" t="e">
        <f>NA()</f>
        <v>#N/A</v>
      </c>
      <c r="C50" s="182">
        <f>IF(ISNUMBER('実質公債費比率（分子）の構造'!K$53),'実質公債費比率（分子）の構造'!K$53,NA())</f>
        <v>304</v>
      </c>
      <c r="D50" s="182" t="e">
        <f>NA()</f>
        <v>#N/A</v>
      </c>
      <c r="E50" s="182" t="e">
        <f>NA()</f>
        <v>#N/A</v>
      </c>
      <c r="F50" s="182">
        <f>IF(ISNUMBER('実質公債費比率（分子）の構造'!L$53),'実質公債費比率（分子）の構造'!L$53,NA())</f>
        <v>253</v>
      </c>
      <c r="G50" s="182" t="e">
        <f>NA()</f>
        <v>#N/A</v>
      </c>
      <c r="H50" s="182" t="e">
        <f>NA()</f>
        <v>#N/A</v>
      </c>
      <c r="I50" s="182">
        <f>IF(ISNUMBER('実質公債費比率（分子）の構造'!M$53),'実質公債費比率（分子）の構造'!M$53,NA())</f>
        <v>212</v>
      </c>
      <c r="J50" s="182" t="e">
        <f>NA()</f>
        <v>#N/A</v>
      </c>
      <c r="K50" s="182" t="e">
        <f>NA()</f>
        <v>#N/A</v>
      </c>
      <c r="L50" s="182">
        <f>IF(ISNUMBER('実質公債費比率（分子）の構造'!N$53),'実質公債費比率（分子）の構造'!N$53,NA())</f>
        <v>103</v>
      </c>
      <c r="M50" s="182" t="e">
        <f>NA()</f>
        <v>#N/A</v>
      </c>
      <c r="N50" s="182" t="e">
        <f>NA()</f>
        <v>#N/A</v>
      </c>
      <c r="O50" s="182">
        <f>IF(ISNUMBER('実質公債費比率（分子）の構造'!O$53),'実質公債費比率（分子）の構造'!O$53,NA())</f>
        <v>223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22873</v>
      </c>
      <c r="E56" s="181"/>
      <c r="F56" s="181"/>
      <c r="G56" s="181">
        <f>'将来負担比率（分子）の構造'!J$52</f>
        <v>23071</v>
      </c>
      <c r="H56" s="181"/>
      <c r="I56" s="181"/>
      <c r="J56" s="181">
        <f>'将来負担比率（分子）の構造'!K$52</f>
        <v>23050</v>
      </c>
      <c r="K56" s="181"/>
      <c r="L56" s="181"/>
      <c r="M56" s="181">
        <f>'将来負担比率（分子）の構造'!L$52</f>
        <v>23005</v>
      </c>
      <c r="N56" s="181"/>
      <c r="O56" s="181"/>
      <c r="P56" s="181">
        <f>'将来負担比率（分子）の構造'!M$52</f>
        <v>22826</v>
      </c>
    </row>
    <row r="57" spans="1:16" x14ac:dyDescent="0.15">
      <c r="A57" s="181" t="s">
        <v>42</v>
      </c>
      <c r="B57" s="181"/>
      <c r="C57" s="181"/>
      <c r="D57" s="181">
        <f>'将来負担比率（分子）の構造'!I$51</f>
        <v>6195</v>
      </c>
      <c r="E57" s="181"/>
      <c r="F57" s="181"/>
      <c r="G57" s="181">
        <f>'将来負担比率（分子）の構造'!J$51</f>
        <v>6608</v>
      </c>
      <c r="H57" s="181"/>
      <c r="I57" s="181"/>
      <c r="J57" s="181">
        <f>'将来負担比率（分子）の構造'!K$51</f>
        <v>6687</v>
      </c>
      <c r="K57" s="181"/>
      <c r="L57" s="181"/>
      <c r="M57" s="181">
        <f>'将来負担比率（分子）の構造'!L$51</f>
        <v>8047</v>
      </c>
      <c r="N57" s="181"/>
      <c r="O57" s="181"/>
      <c r="P57" s="181">
        <f>'将来負担比率（分子）の構造'!M$51</f>
        <v>4332</v>
      </c>
    </row>
    <row r="58" spans="1:16" x14ac:dyDescent="0.15">
      <c r="A58" s="181" t="s">
        <v>41</v>
      </c>
      <c r="B58" s="181"/>
      <c r="C58" s="181"/>
      <c r="D58" s="181">
        <f>'将来負担比率（分子）の構造'!I$50</f>
        <v>2479</v>
      </c>
      <c r="E58" s="181"/>
      <c r="F58" s="181"/>
      <c r="G58" s="181">
        <f>'将来負担比率（分子）の構造'!J$50</f>
        <v>2409</v>
      </c>
      <c r="H58" s="181"/>
      <c r="I58" s="181"/>
      <c r="J58" s="181">
        <f>'将来負担比率（分子）の構造'!K$50</f>
        <v>2407</v>
      </c>
      <c r="K58" s="181"/>
      <c r="L58" s="181"/>
      <c r="M58" s="181">
        <f>'将来負担比率（分子）の構造'!L$50</f>
        <v>2737</v>
      </c>
      <c r="N58" s="181"/>
      <c r="O58" s="181"/>
      <c r="P58" s="181">
        <f>'将来負担比率（分子）の構造'!M$50</f>
        <v>2737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3247</v>
      </c>
      <c r="C62" s="181"/>
      <c r="D62" s="181"/>
      <c r="E62" s="181">
        <f>'将来負担比率（分子）の構造'!J$45</f>
        <v>3301</v>
      </c>
      <c r="F62" s="181"/>
      <c r="G62" s="181"/>
      <c r="H62" s="181">
        <f>'将来負担比率（分子）の構造'!K$45</f>
        <v>3220</v>
      </c>
      <c r="I62" s="181"/>
      <c r="J62" s="181"/>
      <c r="K62" s="181">
        <f>'将来負担比率（分子）の構造'!L$45</f>
        <v>3061</v>
      </c>
      <c r="L62" s="181"/>
      <c r="M62" s="181"/>
      <c r="N62" s="181">
        <f>'将来負担比率（分子）の構造'!M$45</f>
        <v>2943</v>
      </c>
      <c r="O62" s="181"/>
      <c r="P62" s="181"/>
    </row>
    <row r="63" spans="1:16" x14ac:dyDescent="0.15">
      <c r="A63" s="181" t="s">
        <v>34</v>
      </c>
      <c r="B63" s="181">
        <f>'将来負担比率（分子）の構造'!I$44</f>
        <v>1016</v>
      </c>
      <c r="C63" s="181"/>
      <c r="D63" s="181"/>
      <c r="E63" s="181">
        <f>'将来負担比率（分子）の構造'!J$44</f>
        <v>805</v>
      </c>
      <c r="F63" s="181"/>
      <c r="G63" s="181"/>
      <c r="H63" s="181">
        <f>'将来負担比率（分子）の構造'!K$44</f>
        <v>621</v>
      </c>
      <c r="I63" s="181"/>
      <c r="J63" s="181"/>
      <c r="K63" s="181">
        <f>'将来負担比率（分子）の構造'!L$44</f>
        <v>680</v>
      </c>
      <c r="L63" s="181"/>
      <c r="M63" s="181"/>
      <c r="N63" s="181">
        <f>'将来負担比率（分子）の構造'!M$44</f>
        <v>738</v>
      </c>
      <c r="O63" s="181"/>
      <c r="P63" s="181"/>
    </row>
    <row r="64" spans="1:16" x14ac:dyDescent="0.15">
      <c r="A64" s="181" t="s">
        <v>33</v>
      </c>
      <c r="B64" s="181">
        <f>'将来負担比率（分子）の構造'!I$43</f>
        <v>15808</v>
      </c>
      <c r="C64" s="181"/>
      <c r="D64" s="181"/>
      <c r="E64" s="181">
        <f>'将来負担比率（分子）の構造'!J$43</f>
        <v>15208</v>
      </c>
      <c r="F64" s="181"/>
      <c r="G64" s="181"/>
      <c r="H64" s="181">
        <f>'将来負担比率（分子）の構造'!K$43</f>
        <v>15260</v>
      </c>
      <c r="I64" s="181"/>
      <c r="J64" s="181"/>
      <c r="K64" s="181">
        <f>'将来負担比率（分子）の構造'!L$43</f>
        <v>16105</v>
      </c>
      <c r="L64" s="181"/>
      <c r="M64" s="181"/>
      <c r="N64" s="181">
        <f>'将来負担比率（分子）の構造'!M$43</f>
        <v>15786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86</v>
      </c>
      <c r="O65" s="181"/>
      <c r="P65" s="181"/>
    </row>
    <row r="66" spans="1:16" x14ac:dyDescent="0.15">
      <c r="A66" s="181" t="s">
        <v>31</v>
      </c>
      <c r="B66" s="181">
        <f>'将来負担比率（分子）の構造'!I$41</f>
        <v>15136</v>
      </c>
      <c r="C66" s="181"/>
      <c r="D66" s="181"/>
      <c r="E66" s="181">
        <f>'将来負担比率（分子）の構造'!J$41</f>
        <v>15904</v>
      </c>
      <c r="F66" s="181"/>
      <c r="G66" s="181"/>
      <c r="H66" s="181">
        <f>'将来負担比率（分子）の構造'!K$41</f>
        <v>18353</v>
      </c>
      <c r="I66" s="181"/>
      <c r="J66" s="181"/>
      <c r="K66" s="181">
        <f>'将来負担比率（分子）の構造'!L$41</f>
        <v>18686</v>
      </c>
      <c r="L66" s="181"/>
      <c r="M66" s="181"/>
      <c r="N66" s="181">
        <f>'将来負担比率（分子）の構造'!M$41</f>
        <v>19393</v>
      </c>
      <c r="O66" s="181"/>
      <c r="P66" s="181"/>
    </row>
    <row r="67" spans="1:16" x14ac:dyDescent="0.15">
      <c r="A67" s="181" t="s">
        <v>75</v>
      </c>
      <c r="B67" s="181" t="e">
        <f>NA()</f>
        <v>#N/A</v>
      </c>
      <c r="C67" s="181">
        <f>IF(ISNUMBER('将来負担比率（分子）の構造'!I$53), IF('将来負担比率（分子）の構造'!I$53 &lt; 0, 0, '将来負担比率（分子）の構造'!I$53), NA())</f>
        <v>3659</v>
      </c>
      <c r="D67" s="181" t="e">
        <f>NA()</f>
        <v>#N/A</v>
      </c>
      <c r="E67" s="181" t="e">
        <f>NA()</f>
        <v>#N/A</v>
      </c>
      <c r="F67" s="181">
        <f>IF(ISNUMBER('将来負担比率（分子）の構造'!J$53), IF('将来負担比率（分子）の構造'!J$53 &lt; 0, 0, '将来負担比率（分子）の構造'!J$53), NA())</f>
        <v>3130</v>
      </c>
      <c r="G67" s="181" t="e">
        <f>NA()</f>
        <v>#N/A</v>
      </c>
      <c r="H67" s="181" t="e">
        <f>NA()</f>
        <v>#N/A</v>
      </c>
      <c r="I67" s="181">
        <f>IF(ISNUMBER('将来負担比率（分子）の構造'!K$53), IF('将来負担比率（分子）の構造'!K$53 &lt; 0, 0, '将来負担比率（分子）の構造'!K$53), NA())</f>
        <v>5309</v>
      </c>
      <c r="J67" s="181" t="e">
        <f>NA()</f>
        <v>#N/A</v>
      </c>
      <c r="K67" s="181" t="e">
        <f>NA()</f>
        <v>#N/A</v>
      </c>
      <c r="L67" s="181">
        <f>IF(ISNUMBER('将来負担比率（分子）の構造'!L$53), IF('将来負担比率（分子）の構造'!L$53 &lt; 0, 0, '将来負担比率（分子）の構造'!L$53), NA())</f>
        <v>4744</v>
      </c>
      <c r="M67" s="181" t="e">
        <f>NA()</f>
        <v>#N/A</v>
      </c>
      <c r="N67" s="181" t="e">
        <f>NA()</f>
        <v>#N/A</v>
      </c>
      <c r="O67" s="181">
        <f>IF(ISNUMBER('将来負担比率（分子）の構造'!M$53), IF('将来負担比率（分子）の構造'!M$53 &lt; 0, 0, '将来負担比率（分子）の構造'!M$53), NA())</f>
        <v>9051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1528</v>
      </c>
      <c r="C72" s="185">
        <f>基金残高に係る経年分析!G55</f>
        <v>1543</v>
      </c>
      <c r="D72" s="185">
        <f>基金残高に係る経年分析!H55</f>
        <v>1493</v>
      </c>
    </row>
    <row r="73" spans="1:16" x14ac:dyDescent="0.15">
      <c r="A73" s="184" t="s">
        <v>78</v>
      </c>
      <c r="B73" s="185">
        <f>基金残高に係る経年分析!F56</f>
        <v>2</v>
      </c>
      <c r="C73" s="185">
        <f>基金残高に係る経年分析!G56</f>
        <v>172</v>
      </c>
      <c r="D73" s="185">
        <f>基金残高に係る経年分析!H56</f>
        <v>172</v>
      </c>
    </row>
    <row r="74" spans="1:16" x14ac:dyDescent="0.15">
      <c r="A74" s="184" t="s">
        <v>79</v>
      </c>
      <c r="B74" s="185">
        <f>基金残高に係る経年分析!F57</f>
        <v>338</v>
      </c>
      <c r="C74" s="185">
        <f>基金残高に係る経年分析!G57</f>
        <v>353</v>
      </c>
      <c r="D74" s="185">
        <f>基金残高に係る経年分析!H57</f>
        <v>331</v>
      </c>
    </row>
  </sheetData>
  <sheetProtection algorithmName="SHA-512" hashValue="1FIpkznuxl4eccA0ddPLpeIbUYK4Bq9GYP48F+MCqWOTxVsegX4DKGwFAys7WkH/z+2URkuCNd3jQGRs0Z/gNw==" saltValue="RnbT3WKW7ni0yxftJWLl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8411568</v>
      </c>
      <c r="S5" s="696"/>
      <c r="T5" s="696"/>
      <c r="U5" s="696"/>
      <c r="V5" s="696"/>
      <c r="W5" s="696"/>
      <c r="X5" s="696"/>
      <c r="Y5" s="739"/>
      <c r="Z5" s="757">
        <v>35.1</v>
      </c>
      <c r="AA5" s="757"/>
      <c r="AB5" s="757"/>
      <c r="AC5" s="757"/>
      <c r="AD5" s="758">
        <v>7688381</v>
      </c>
      <c r="AE5" s="758"/>
      <c r="AF5" s="758"/>
      <c r="AG5" s="758"/>
      <c r="AH5" s="758"/>
      <c r="AI5" s="758"/>
      <c r="AJ5" s="758"/>
      <c r="AK5" s="758"/>
      <c r="AL5" s="740">
        <v>57.2</v>
      </c>
      <c r="AM5" s="711"/>
      <c r="AN5" s="711"/>
      <c r="AO5" s="741"/>
      <c r="AP5" s="706" t="s">
        <v>229</v>
      </c>
      <c r="AQ5" s="707"/>
      <c r="AR5" s="707"/>
      <c r="AS5" s="707"/>
      <c r="AT5" s="707"/>
      <c r="AU5" s="707"/>
      <c r="AV5" s="707"/>
      <c r="AW5" s="707"/>
      <c r="AX5" s="707"/>
      <c r="AY5" s="707"/>
      <c r="AZ5" s="707"/>
      <c r="BA5" s="707"/>
      <c r="BB5" s="707"/>
      <c r="BC5" s="707"/>
      <c r="BD5" s="707"/>
      <c r="BE5" s="707"/>
      <c r="BF5" s="708"/>
      <c r="BG5" s="640">
        <v>7688381</v>
      </c>
      <c r="BH5" s="641"/>
      <c r="BI5" s="641"/>
      <c r="BJ5" s="641"/>
      <c r="BK5" s="641"/>
      <c r="BL5" s="641"/>
      <c r="BM5" s="641"/>
      <c r="BN5" s="642"/>
      <c r="BO5" s="677">
        <v>91.4</v>
      </c>
      <c r="BP5" s="677"/>
      <c r="BQ5" s="677"/>
      <c r="BR5" s="677"/>
      <c r="BS5" s="678">
        <v>71235</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106231</v>
      </c>
      <c r="S6" s="641"/>
      <c r="T6" s="641"/>
      <c r="U6" s="641"/>
      <c r="V6" s="641"/>
      <c r="W6" s="641"/>
      <c r="X6" s="641"/>
      <c r="Y6" s="642"/>
      <c r="Z6" s="677">
        <v>0.4</v>
      </c>
      <c r="AA6" s="677"/>
      <c r="AB6" s="677"/>
      <c r="AC6" s="677"/>
      <c r="AD6" s="678">
        <v>106231</v>
      </c>
      <c r="AE6" s="678"/>
      <c r="AF6" s="678"/>
      <c r="AG6" s="678"/>
      <c r="AH6" s="678"/>
      <c r="AI6" s="678"/>
      <c r="AJ6" s="678"/>
      <c r="AK6" s="678"/>
      <c r="AL6" s="643">
        <v>0.8</v>
      </c>
      <c r="AM6" s="644"/>
      <c r="AN6" s="644"/>
      <c r="AO6" s="679"/>
      <c r="AP6" s="637" t="s">
        <v>234</v>
      </c>
      <c r="AQ6" s="638"/>
      <c r="AR6" s="638"/>
      <c r="AS6" s="638"/>
      <c r="AT6" s="638"/>
      <c r="AU6" s="638"/>
      <c r="AV6" s="638"/>
      <c r="AW6" s="638"/>
      <c r="AX6" s="638"/>
      <c r="AY6" s="638"/>
      <c r="AZ6" s="638"/>
      <c r="BA6" s="638"/>
      <c r="BB6" s="638"/>
      <c r="BC6" s="638"/>
      <c r="BD6" s="638"/>
      <c r="BE6" s="638"/>
      <c r="BF6" s="639"/>
      <c r="BG6" s="640">
        <v>7688381</v>
      </c>
      <c r="BH6" s="641"/>
      <c r="BI6" s="641"/>
      <c r="BJ6" s="641"/>
      <c r="BK6" s="641"/>
      <c r="BL6" s="641"/>
      <c r="BM6" s="641"/>
      <c r="BN6" s="642"/>
      <c r="BO6" s="677">
        <v>91.4</v>
      </c>
      <c r="BP6" s="677"/>
      <c r="BQ6" s="677"/>
      <c r="BR6" s="677"/>
      <c r="BS6" s="678">
        <v>71235</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209017</v>
      </c>
      <c r="CS6" s="641"/>
      <c r="CT6" s="641"/>
      <c r="CU6" s="641"/>
      <c r="CV6" s="641"/>
      <c r="CW6" s="641"/>
      <c r="CX6" s="641"/>
      <c r="CY6" s="642"/>
      <c r="CZ6" s="740">
        <v>0.9</v>
      </c>
      <c r="DA6" s="711"/>
      <c r="DB6" s="711"/>
      <c r="DC6" s="743"/>
      <c r="DD6" s="646" t="s">
        <v>236</v>
      </c>
      <c r="DE6" s="641"/>
      <c r="DF6" s="641"/>
      <c r="DG6" s="641"/>
      <c r="DH6" s="641"/>
      <c r="DI6" s="641"/>
      <c r="DJ6" s="641"/>
      <c r="DK6" s="641"/>
      <c r="DL6" s="641"/>
      <c r="DM6" s="641"/>
      <c r="DN6" s="641"/>
      <c r="DO6" s="641"/>
      <c r="DP6" s="642"/>
      <c r="DQ6" s="646">
        <v>209017</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12667</v>
      </c>
      <c r="S7" s="641"/>
      <c r="T7" s="641"/>
      <c r="U7" s="641"/>
      <c r="V7" s="641"/>
      <c r="W7" s="641"/>
      <c r="X7" s="641"/>
      <c r="Y7" s="642"/>
      <c r="Z7" s="677">
        <v>0.1</v>
      </c>
      <c r="AA7" s="677"/>
      <c r="AB7" s="677"/>
      <c r="AC7" s="677"/>
      <c r="AD7" s="678">
        <v>12667</v>
      </c>
      <c r="AE7" s="678"/>
      <c r="AF7" s="678"/>
      <c r="AG7" s="678"/>
      <c r="AH7" s="678"/>
      <c r="AI7" s="678"/>
      <c r="AJ7" s="678"/>
      <c r="AK7" s="678"/>
      <c r="AL7" s="643">
        <v>0.1</v>
      </c>
      <c r="AM7" s="644"/>
      <c r="AN7" s="644"/>
      <c r="AO7" s="679"/>
      <c r="AP7" s="637" t="s">
        <v>238</v>
      </c>
      <c r="AQ7" s="638"/>
      <c r="AR7" s="638"/>
      <c r="AS7" s="638"/>
      <c r="AT7" s="638"/>
      <c r="AU7" s="638"/>
      <c r="AV7" s="638"/>
      <c r="AW7" s="638"/>
      <c r="AX7" s="638"/>
      <c r="AY7" s="638"/>
      <c r="AZ7" s="638"/>
      <c r="BA7" s="638"/>
      <c r="BB7" s="638"/>
      <c r="BC7" s="638"/>
      <c r="BD7" s="638"/>
      <c r="BE7" s="638"/>
      <c r="BF7" s="639"/>
      <c r="BG7" s="640">
        <v>4043069</v>
      </c>
      <c r="BH7" s="641"/>
      <c r="BI7" s="641"/>
      <c r="BJ7" s="641"/>
      <c r="BK7" s="641"/>
      <c r="BL7" s="641"/>
      <c r="BM7" s="641"/>
      <c r="BN7" s="642"/>
      <c r="BO7" s="677">
        <v>48.1</v>
      </c>
      <c r="BP7" s="677"/>
      <c r="BQ7" s="677"/>
      <c r="BR7" s="677"/>
      <c r="BS7" s="678">
        <v>71235</v>
      </c>
      <c r="BT7" s="678"/>
      <c r="BU7" s="678"/>
      <c r="BV7" s="678"/>
      <c r="BW7" s="678"/>
      <c r="BX7" s="678"/>
      <c r="BY7" s="678"/>
      <c r="BZ7" s="678"/>
      <c r="CA7" s="678"/>
      <c r="CB7" s="737"/>
      <c r="CD7" s="673" t="s">
        <v>239</v>
      </c>
      <c r="CE7" s="674"/>
      <c r="CF7" s="674"/>
      <c r="CG7" s="674"/>
      <c r="CH7" s="674"/>
      <c r="CI7" s="674"/>
      <c r="CJ7" s="674"/>
      <c r="CK7" s="674"/>
      <c r="CL7" s="674"/>
      <c r="CM7" s="674"/>
      <c r="CN7" s="674"/>
      <c r="CO7" s="674"/>
      <c r="CP7" s="674"/>
      <c r="CQ7" s="675"/>
      <c r="CR7" s="640">
        <v>2479484</v>
      </c>
      <c r="CS7" s="641"/>
      <c r="CT7" s="641"/>
      <c r="CU7" s="641"/>
      <c r="CV7" s="641"/>
      <c r="CW7" s="641"/>
      <c r="CX7" s="641"/>
      <c r="CY7" s="642"/>
      <c r="CZ7" s="677">
        <v>10.4</v>
      </c>
      <c r="DA7" s="677"/>
      <c r="DB7" s="677"/>
      <c r="DC7" s="677"/>
      <c r="DD7" s="646">
        <v>81508</v>
      </c>
      <c r="DE7" s="641"/>
      <c r="DF7" s="641"/>
      <c r="DG7" s="641"/>
      <c r="DH7" s="641"/>
      <c r="DI7" s="641"/>
      <c r="DJ7" s="641"/>
      <c r="DK7" s="641"/>
      <c r="DL7" s="641"/>
      <c r="DM7" s="641"/>
      <c r="DN7" s="641"/>
      <c r="DO7" s="641"/>
      <c r="DP7" s="642"/>
      <c r="DQ7" s="646">
        <v>1968652</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58531</v>
      </c>
      <c r="S8" s="641"/>
      <c r="T8" s="641"/>
      <c r="U8" s="641"/>
      <c r="V8" s="641"/>
      <c r="W8" s="641"/>
      <c r="X8" s="641"/>
      <c r="Y8" s="642"/>
      <c r="Z8" s="677">
        <v>0.2</v>
      </c>
      <c r="AA8" s="677"/>
      <c r="AB8" s="677"/>
      <c r="AC8" s="677"/>
      <c r="AD8" s="678">
        <v>58531</v>
      </c>
      <c r="AE8" s="678"/>
      <c r="AF8" s="678"/>
      <c r="AG8" s="678"/>
      <c r="AH8" s="678"/>
      <c r="AI8" s="678"/>
      <c r="AJ8" s="678"/>
      <c r="AK8" s="678"/>
      <c r="AL8" s="643">
        <v>0.4</v>
      </c>
      <c r="AM8" s="644"/>
      <c r="AN8" s="644"/>
      <c r="AO8" s="679"/>
      <c r="AP8" s="637" t="s">
        <v>241</v>
      </c>
      <c r="AQ8" s="638"/>
      <c r="AR8" s="638"/>
      <c r="AS8" s="638"/>
      <c r="AT8" s="638"/>
      <c r="AU8" s="638"/>
      <c r="AV8" s="638"/>
      <c r="AW8" s="638"/>
      <c r="AX8" s="638"/>
      <c r="AY8" s="638"/>
      <c r="AZ8" s="638"/>
      <c r="BA8" s="638"/>
      <c r="BB8" s="638"/>
      <c r="BC8" s="638"/>
      <c r="BD8" s="638"/>
      <c r="BE8" s="638"/>
      <c r="BF8" s="639"/>
      <c r="BG8" s="640">
        <v>104110</v>
      </c>
      <c r="BH8" s="641"/>
      <c r="BI8" s="641"/>
      <c r="BJ8" s="641"/>
      <c r="BK8" s="641"/>
      <c r="BL8" s="641"/>
      <c r="BM8" s="641"/>
      <c r="BN8" s="642"/>
      <c r="BO8" s="677">
        <v>1.2</v>
      </c>
      <c r="BP8" s="677"/>
      <c r="BQ8" s="677"/>
      <c r="BR8" s="677"/>
      <c r="BS8" s="646" t="s">
        <v>176</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11821583</v>
      </c>
      <c r="CS8" s="641"/>
      <c r="CT8" s="641"/>
      <c r="CU8" s="641"/>
      <c r="CV8" s="641"/>
      <c r="CW8" s="641"/>
      <c r="CX8" s="641"/>
      <c r="CY8" s="642"/>
      <c r="CZ8" s="677">
        <v>49.4</v>
      </c>
      <c r="DA8" s="677"/>
      <c r="DB8" s="677"/>
      <c r="DC8" s="677"/>
      <c r="DD8" s="646">
        <v>300194</v>
      </c>
      <c r="DE8" s="641"/>
      <c r="DF8" s="641"/>
      <c r="DG8" s="641"/>
      <c r="DH8" s="641"/>
      <c r="DI8" s="641"/>
      <c r="DJ8" s="641"/>
      <c r="DK8" s="641"/>
      <c r="DL8" s="641"/>
      <c r="DM8" s="641"/>
      <c r="DN8" s="641"/>
      <c r="DO8" s="641"/>
      <c r="DP8" s="642"/>
      <c r="DQ8" s="646">
        <v>5977658</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33769</v>
      </c>
      <c r="S9" s="641"/>
      <c r="T9" s="641"/>
      <c r="U9" s="641"/>
      <c r="V9" s="641"/>
      <c r="W9" s="641"/>
      <c r="X9" s="641"/>
      <c r="Y9" s="642"/>
      <c r="Z9" s="677">
        <v>0.1</v>
      </c>
      <c r="AA9" s="677"/>
      <c r="AB9" s="677"/>
      <c r="AC9" s="677"/>
      <c r="AD9" s="678">
        <v>33769</v>
      </c>
      <c r="AE9" s="678"/>
      <c r="AF9" s="678"/>
      <c r="AG9" s="678"/>
      <c r="AH9" s="678"/>
      <c r="AI9" s="678"/>
      <c r="AJ9" s="678"/>
      <c r="AK9" s="678"/>
      <c r="AL9" s="643">
        <v>0.3</v>
      </c>
      <c r="AM9" s="644"/>
      <c r="AN9" s="644"/>
      <c r="AO9" s="679"/>
      <c r="AP9" s="637" t="s">
        <v>244</v>
      </c>
      <c r="AQ9" s="638"/>
      <c r="AR9" s="638"/>
      <c r="AS9" s="638"/>
      <c r="AT9" s="638"/>
      <c r="AU9" s="638"/>
      <c r="AV9" s="638"/>
      <c r="AW9" s="638"/>
      <c r="AX9" s="638"/>
      <c r="AY9" s="638"/>
      <c r="AZ9" s="638"/>
      <c r="BA9" s="638"/>
      <c r="BB9" s="638"/>
      <c r="BC9" s="638"/>
      <c r="BD9" s="638"/>
      <c r="BE9" s="638"/>
      <c r="BF9" s="639"/>
      <c r="BG9" s="640">
        <v>3418100</v>
      </c>
      <c r="BH9" s="641"/>
      <c r="BI9" s="641"/>
      <c r="BJ9" s="641"/>
      <c r="BK9" s="641"/>
      <c r="BL9" s="641"/>
      <c r="BM9" s="641"/>
      <c r="BN9" s="642"/>
      <c r="BO9" s="677">
        <v>40.6</v>
      </c>
      <c r="BP9" s="677"/>
      <c r="BQ9" s="677"/>
      <c r="BR9" s="677"/>
      <c r="BS9" s="646" t="s">
        <v>176</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1869529</v>
      </c>
      <c r="CS9" s="641"/>
      <c r="CT9" s="641"/>
      <c r="CU9" s="641"/>
      <c r="CV9" s="641"/>
      <c r="CW9" s="641"/>
      <c r="CX9" s="641"/>
      <c r="CY9" s="642"/>
      <c r="CZ9" s="677">
        <v>7.8</v>
      </c>
      <c r="DA9" s="677"/>
      <c r="DB9" s="677"/>
      <c r="DC9" s="677"/>
      <c r="DD9" s="646" t="s">
        <v>176</v>
      </c>
      <c r="DE9" s="641"/>
      <c r="DF9" s="641"/>
      <c r="DG9" s="641"/>
      <c r="DH9" s="641"/>
      <c r="DI9" s="641"/>
      <c r="DJ9" s="641"/>
      <c r="DK9" s="641"/>
      <c r="DL9" s="641"/>
      <c r="DM9" s="641"/>
      <c r="DN9" s="641"/>
      <c r="DO9" s="641"/>
      <c r="DP9" s="642"/>
      <c r="DQ9" s="646">
        <v>1732492</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176</v>
      </c>
      <c r="S10" s="641"/>
      <c r="T10" s="641"/>
      <c r="U10" s="641"/>
      <c r="V10" s="641"/>
      <c r="W10" s="641"/>
      <c r="X10" s="641"/>
      <c r="Y10" s="642"/>
      <c r="Z10" s="677" t="s">
        <v>236</v>
      </c>
      <c r="AA10" s="677"/>
      <c r="AB10" s="677"/>
      <c r="AC10" s="677"/>
      <c r="AD10" s="678" t="s">
        <v>236</v>
      </c>
      <c r="AE10" s="678"/>
      <c r="AF10" s="678"/>
      <c r="AG10" s="678"/>
      <c r="AH10" s="678"/>
      <c r="AI10" s="678"/>
      <c r="AJ10" s="678"/>
      <c r="AK10" s="678"/>
      <c r="AL10" s="643" t="s">
        <v>176</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140000</v>
      </c>
      <c r="BH10" s="641"/>
      <c r="BI10" s="641"/>
      <c r="BJ10" s="641"/>
      <c r="BK10" s="641"/>
      <c r="BL10" s="641"/>
      <c r="BM10" s="641"/>
      <c r="BN10" s="642"/>
      <c r="BO10" s="677">
        <v>1.7</v>
      </c>
      <c r="BP10" s="677"/>
      <c r="BQ10" s="677"/>
      <c r="BR10" s="677"/>
      <c r="BS10" s="646" t="s">
        <v>176</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28855</v>
      </c>
      <c r="CS10" s="641"/>
      <c r="CT10" s="641"/>
      <c r="CU10" s="641"/>
      <c r="CV10" s="641"/>
      <c r="CW10" s="641"/>
      <c r="CX10" s="641"/>
      <c r="CY10" s="642"/>
      <c r="CZ10" s="677">
        <v>0.1</v>
      </c>
      <c r="DA10" s="677"/>
      <c r="DB10" s="677"/>
      <c r="DC10" s="677"/>
      <c r="DD10" s="646" t="s">
        <v>236</v>
      </c>
      <c r="DE10" s="641"/>
      <c r="DF10" s="641"/>
      <c r="DG10" s="641"/>
      <c r="DH10" s="641"/>
      <c r="DI10" s="641"/>
      <c r="DJ10" s="641"/>
      <c r="DK10" s="641"/>
      <c r="DL10" s="641"/>
      <c r="DM10" s="641"/>
      <c r="DN10" s="641"/>
      <c r="DO10" s="641"/>
      <c r="DP10" s="642"/>
      <c r="DQ10" s="646">
        <v>28855</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1042330</v>
      </c>
      <c r="S11" s="641"/>
      <c r="T11" s="641"/>
      <c r="U11" s="641"/>
      <c r="V11" s="641"/>
      <c r="W11" s="641"/>
      <c r="X11" s="641"/>
      <c r="Y11" s="642"/>
      <c r="Z11" s="643">
        <v>4.3</v>
      </c>
      <c r="AA11" s="644"/>
      <c r="AB11" s="644"/>
      <c r="AC11" s="645"/>
      <c r="AD11" s="646">
        <v>1042330</v>
      </c>
      <c r="AE11" s="641"/>
      <c r="AF11" s="641"/>
      <c r="AG11" s="641"/>
      <c r="AH11" s="641"/>
      <c r="AI11" s="641"/>
      <c r="AJ11" s="641"/>
      <c r="AK11" s="642"/>
      <c r="AL11" s="643">
        <v>7.8</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380859</v>
      </c>
      <c r="BH11" s="641"/>
      <c r="BI11" s="641"/>
      <c r="BJ11" s="641"/>
      <c r="BK11" s="641"/>
      <c r="BL11" s="641"/>
      <c r="BM11" s="641"/>
      <c r="BN11" s="642"/>
      <c r="BO11" s="677">
        <v>4.5</v>
      </c>
      <c r="BP11" s="677"/>
      <c r="BQ11" s="677"/>
      <c r="BR11" s="677"/>
      <c r="BS11" s="646">
        <v>71235</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40177</v>
      </c>
      <c r="CS11" s="641"/>
      <c r="CT11" s="641"/>
      <c r="CU11" s="641"/>
      <c r="CV11" s="641"/>
      <c r="CW11" s="641"/>
      <c r="CX11" s="641"/>
      <c r="CY11" s="642"/>
      <c r="CZ11" s="677">
        <v>0.2</v>
      </c>
      <c r="DA11" s="677"/>
      <c r="DB11" s="677"/>
      <c r="DC11" s="677"/>
      <c r="DD11" s="646" t="s">
        <v>176</v>
      </c>
      <c r="DE11" s="641"/>
      <c r="DF11" s="641"/>
      <c r="DG11" s="641"/>
      <c r="DH11" s="641"/>
      <c r="DI11" s="641"/>
      <c r="DJ11" s="641"/>
      <c r="DK11" s="641"/>
      <c r="DL11" s="641"/>
      <c r="DM11" s="641"/>
      <c r="DN11" s="641"/>
      <c r="DO11" s="641"/>
      <c r="DP11" s="642"/>
      <c r="DQ11" s="646">
        <v>39048</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176</v>
      </c>
      <c r="S12" s="641"/>
      <c r="T12" s="641"/>
      <c r="U12" s="641"/>
      <c r="V12" s="641"/>
      <c r="W12" s="641"/>
      <c r="X12" s="641"/>
      <c r="Y12" s="642"/>
      <c r="Z12" s="677" t="s">
        <v>176</v>
      </c>
      <c r="AA12" s="677"/>
      <c r="AB12" s="677"/>
      <c r="AC12" s="677"/>
      <c r="AD12" s="678" t="s">
        <v>236</v>
      </c>
      <c r="AE12" s="678"/>
      <c r="AF12" s="678"/>
      <c r="AG12" s="678"/>
      <c r="AH12" s="678"/>
      <c r="AI12" s="678"/>
      <c r="AJ12" s="678"/>
      <c r="AK12" s="678"/>
      <c r="AL12" s="643" t="s">
        <v>176</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3159988</v>
      </c>
      <c r="BH12" s="641"/>
      <c r="BI12" s="641"/>
      <c r="BJ12" s="641"/>
      <c r="BK12" s="641"/>
      <c r="BL12" s="641"/>
      <c r="BM12" s="641"/>
      <c r="BN12" s="642"/>
      <c r="BO12" s="677">
        <v>37.6</v>
      </c>
      <c r="BP12" s="677"/>
      <c r="BQ12" s="677"/>
      <c r="BR12" s="677"/>
      <c r="BS12" s="646" t="s">
        <v>236</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129952</v>
      </c>
      <c r="CS12" s="641"/>
      <c r="CT12" s="641"/>
      <c r="CU12" s="641"/>
      <c r="CV12" s="641"/>
      <c r="CW12" s="641"/>
      <c r="CX12" s="641"/>
      <c r="CY12" s="642"/>
      <c r="CZ12" s="677">
        <v>0.5</v>
      </c>
      <c r="DA12" s="677"/>
      <c r="DB12" s="677"/>
      <c r="DC12" s="677"/>
      <c r="DD12" s="646" t="s">
        <v>236</v>
      </c>
      <c r="DE12" s="641"/>
      <c r="DF12" s="641"/>
      <c r="DG12" s="641"/>
      <c r="DH12" s="641"/>
      <c r="DI12" s="641"/>
      <c r="DJ12" s="641"/>
      <c r="DK12" s="641"/>
      <c r="DL12" s="641"/>
      <c r="DM12" s="641"/>
      <c r="DN12" s="641"/>
      <c r="DO12" s="641"/>
      <c r="DP12" s="642"/>
      <c r="DQ12" s="646">
        <v>121235</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138</v>
      </c>
      <c r="S13" s="641"/>
      <c r="T13" s="641"/>
      <c r="U13" s="641"/>
      <c r="V13" s="641"/>
      <c r="W13" s="641"/>
      <c r="X13" s="641"/>
      <c r="Y13" s="642"/>
      <c r="Z13" s="677" t="s">
        <v>236</v>
      </c>
      <c r="AA13" s="677"/>
      <c r="AB13" s="677"/>
      <c r="AC13" s="677"/>
      <c r="AD13" s="678" t="s">
        <v>236</v>
      </c>
      <c r="AE13" s="678"/>
      <c r="AF13" s="678"/>
      <c r="AG13" s="678"/>
      <c r="AH13" s="678"/>
      <c r="AI13" s="678"/>
      <c r="AJ13" s="678"/>
      <c r="AK13" s="678"/>
      <c r="AL13" s="643" t="s">
        <v>176</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3127950</v>
      </c>
      <c r="BH13" s="641"/>
      <c r="BI13" s="641"/>
      <c r="BJ13" s="641"/>
      <c r="BK13" s="641"/>
      <c r="BL13" s="641"/>
      <c r="BM13" s="641"/>
      <c r="BN13" s="642"/>
      <c r="BO13" s="677">
        <v>37.200000000000003</v>
      </c>
      <c r="BP13" s="677"/>
      <c r="BQ13" s="677"/>
      <c r="BR13" s="677"/>
      <c r="BS13" s="646" t="s">
        <v>176</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1921164</v>
      </c>
      <c r="CS13" s="641"/>
      <c r="CT13" s="641"/>
      <c r="CU13" s="641"/>
      <c r="CV13" s="641"/>
      <c r="CW13" s="641"/>
      <c r="CX13" s="641"/>
      <c r="CY13" s="642"/>
      <c r="CZ13" s="677">
        <v>8</v>
      </c>
      <c r="DA13" s="677"/>
      <c r="DB13" s="677"/>
      <c r="DC13" s="677"/>
      <c r="DD13" s="646">
        <v>165491</v>
      </c>
      <c r="DE13" s="641"/>
      <c r="DF13" s="641"/>
      <c r="DG13" s="641"/>
      <c r="DH13" s="641"/>
      <c r="DI13" s="641"/>
      <c r="DJ13" s="641"/>
      <c r="DK13" s="641"/>
      <c r="DL13" s="641"/>
      <c r="DM13" s="641"/>
      <c r="DN13" s="641"/>
      <c r="DO13" s="641"/>
      <c r="DP13" s="642"/>
      <c r="DQ13" s="646">
        <v>1745321</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30190</v>
      </c>
      <c r="S14" s="641"/>
      <c r="T14" s="641"/>
      <c r="U14" s="641"/>
      <c r="V14" s="641"/>
      <c r="W14" s="641"/>
      <c r="X14" s="641"/>
      <c r="Y14" s="642"/>
      <c r="Z14" s="677">
        <v>0.1</v>
      </c>
      <c r="AA14" s="677"/>
      <c r="AB14" s="677"/>
      <c r="AC14" s="677"/>
      <c r="AD14" s="678">
        <v>30190</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98778</v>
      </c>
      <c r="BH14" s="641"/>
      <c r="BI14" s="641"/>
      <c r="BJ14" s="641"/>
      <c r="BK14" s="641"/>
      <c r="BL14" s="641"/>
      <c r="BM14" s="641"/>
      <c r="BN14" s="642"/>
      <c r="BO14" s="677">
        <v>1.2</v>
      </c>
      <c r="BP14" s="677"/>
      <c r="BQ14" s="677"/>
      <c r="BR14" s="677"/>
      <c r="BS14" s="646" t="s">
        <v>176</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868853</v>
      </c>
      <c r="CS14" s="641"/>
      <c r="CT14" s="641"/>
      <c r="CU14" s="641"/>
      <c r="CV14" s="641"/>
      <c r="CW14" s="641"/>
      <c r="CX14" s="641"/>
      <c r="CY14" s="642"/>
      <c r="CZ14" s="677">
        <v>3.6</v>
      </c>
      <c r="DA14" s="677"/>
      <c r="DB14" s="677"/>
      <c r="DC14" s="677"/>
      <c r="DD14" s="646" t="s">
        <v>236</v>
      </c>
      <c r="DE14" s="641"/>
      <c r="DF14" s="641"/>
      <c r="DG14" s="641"/>
      <c r="DH14" s="641"/>
      <c r="DI14" s="641"/>
      <c r="DJ14" s="641"/>
      <c r="DK14" s="641"/>
      <c r="DL14" s="641"/>
      <c r="DM14" s="641"/>
      <c r="DN14" s="641"/>
      <c r="DO14" s="641"/>
      <c r="DP14" s="642"/>
      <c r="DQ14" s="646">
        <v>861980</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138</v>
      </c>
      <c r="S15" s="641"/>
      <c r="T15" s="641"/>
      <c r="U15" s="641"/>
      <c r="V15" s="641"/>
      <c r="W15" s="641"/>
      <c r="X15" s="641"/>
      <c r="Y15" s="642"/>
      <c r="Z15" s="677" t="s">
        <v>236</v>
      </c>
      <c r="AA15" s="677"/>
      <c r="AB15" s="677"/>
      <c r="AC15" s="677"/>
      <c r="AD15" s="678" t="s">
        <v>176</v>
      </c>
      <c r="AE15" s="678"/>
      <c r="AF15" s="678"/>
      <c r="AG15" s="678"/>
      <c r="AH15" s="678"/>
      <c r="AI15" s="678"/>
      <c r="AJ15" s="678"/>
      <c r="AK15" s="678"/>
      <c r="AL15" s="643" t="s">
        <v>176</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386546</v>
      </c>
      <c r="BH15" s="641"/>
      <c r="BI15" s="641"/>
      <c r="BJ15" s="641"/>
      <c r="BK15" s="641"/>
      <c r="BL15" s="641"/>
      <c r="BM15" s="641"/>
      <c r="BN15" s="642"/>
      <c r="BO15" s="677">
        <v>4.5999999999999996</v>
      </c>
      <c r="BP15" s="677"/>
      <c r="BQ15" s="677"/>
      <c r="BR15" s="677"/>
      <c r="BS15" s="646" t="s">
        <v>236</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3194497</v>
      </c>
      <c r="CS15" s="641"/>
      <c r="CT15" s="641"/>
      <c r="CU15" s="641"/>
      <c r="CV15" s="641"/>
      <c r="CW15" s="641"/>
      <c r="CX15" s="641"/>
      <c r="CY15" s="642"/>
      <c r="CZ15" s="677">
        <v>13.3</v>
      </c>
      <c r="DA15" s="677"/>
      <c r="DB15" s="677"/>
      <c r="DC15" s="677"/>
      <c r="DD15" s="646">
        <v>1290619</v>
      </c>
      <c r="DE15" s="641"/>
      <c r="DF15" s="641"/>
      <c r="DG15" s="641"/>
      <c r="DH15" s="641"/>
      <c r="DI15" s="641"/>
      <c r="DJ15" s="641"/>
      <c r="DK15" s="641"/>
      <c r="DL15" s="641"/>
      <c r="DM15" s="641"/>
      <c r="DN15" s="641"/>
      <c r="DO15" s="641"/>
      <c r="DP15" s="642"/>
      <c r="DQ15" s="646">
        <v>1731874</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9396</v>
      </c>
      <c r="S16" s="641"/>
      <c r="T16" s="641"/>
      <c r="U16" s="641"/>
      <c r="V16" s="641"/>
      <c r="W16" s="641"/>
      <c r="X16" s="641"/>
      <c r="Y16" s="642"/>
      <c r="Z16" s="677">
        <v>0</v>
      </c>
      <c r="AA16" s="677"/>
      <c r="AB16" s="677"/>
      <c r="AC16" s="677"/>
      <c r="AD16" s="678">
        <v>9396</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236</v>
      </c>
      <c r="BH16" s="641"/>
      <c r="BI16" s="641"/>
      <c r="BJ16" s="641"/>
      <c r="BK16" s="641"/>
      <c r="BL16" s="641"/>
      <c r="BM16" s="641"/>
      <c r="BN16" s="642"/>
      <c r="BO16" s="677" t="s">
        <v>236</v>
      </c>
      <c r="BP16" s="677"/>
      <c r="BQ16" s="677"/>
      <c r="BR16" s="677"/>
      <c r="BS16" s="646" t="s">
        <v>176</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t="s">
        <v>236</v>
      </c>
      <c r="CS16" s="641"/>
      <c r="CT16" s="641"/>
      <c r="CU16" s="641"/>
      <c r="CV16" s="641"/>
      <c r="CW16" s="641"/>
      <c r="CX16" s="641"/>
      <c r="CY16" s="642"/>
      <c r="CZ16" s="677" t="s">
        <v>176</v>
      </c>
      <c r="DA16" s="677"/>
      <c r="DB16" s="677"/>
      <c r="DC16" s="677"/>
      <c r="DD16" s="646" t="s">
        <v>176</v>
      </c>
      <c r="DE16" s="641"/>
      <c r="DF16" s="641"/>
      <c r="DG16" s="641"/>
      <c r="DH16" s="641"/>
      <c r="DI16" s="641"/>
      <c r="DJ16" s="641"/>
      <c r="DK16" s="641"/>
      <c r="DL16" s="641"/>
      <c r="DM16" s="641"/>
      <c r="DN16" s="641"/>
      <c r="DO16" s="641"/>
      <c r="DP16" s="642"/>
      <c r="DQ16" s="646" t="s">
        <v>176</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179956</v>
      </c>
      <c r="S17" s="641"/>
      <c r="T17" s="641"/>
      <c r="U17" s="641"/>
      <c r="V17" s="641"/>
      <c r="W17" s="641"/>
      <c r="X17" s="641"/>
      <c r="Y17" s="642"/>
      <c r="Z17" s="677">
        <v>0.8</v>
      </c>
      <c r="AA17" s="677"/>
      <c r="AB17" s="677"/>
      <c r="AC17" s="677"/>
      <c r="AD17" s="678">
        <v>179956</v>
      </c>
      <c r="AE17" s="678"/>
      <c r="AF17" s="678"/>
      <c r="AG17" s="678"/>
      <c r="AH17" s="678"/>
      <c r="AI17" s="678"/>
      <c r="AJ17" s="678"/>
      <c r="AK17" s="678"/>
      <c r="AL17" s="643">
        <v>1.3</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236</v>
      </c>
      <c r="BH17" s="641"/>
      <c r="BI17" s="641"/>
      <c r="BJ17" s="641"/>
      <c r="BK17" s="641"/>
      <c r="BL17" s="641"/>
      <c r="BM17" s="641"/>
      <c r="BN17" s="642"/>
      <c r="BO17" s="677" t="s">
        <v>176</v>
      </c>
      <c r="BP17" s="677"/>
      <c r="BQ17" s="677"/>
      <c r="BR17" s="677"/>
      <c r="BS17" s="646" t="s">
        <v>176</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1366059</v>
      </c>
      <c r="CS17" s="641"/>
      <c r="CT17" s="641"/>
      <c r="CU17" s="641"/>
      <c r="CV17" s="641"/>
      <c r="CW17" s="641"/>
      <c r="CX17" s="641"/>
      <c r="CY17" s="642"/>
      <c r="CZ17" s="677">
        <v>5.7</v>
      </c>
      <c r="DA17" s="677"/>
      <c r="DB17" s="677"/>
      <c r="DC17" s="677"/>
      <c r="DD17" s="646" t="s">
        <v>176</v>
      </c>
      <c r="DE17" s="641"/>
      <c r="DF17" s="641"/>
      <c r="DG17" s="641"/>
      <c r="DH17" s="641"/>
      <c r="DI17" s="641"/>
      <c r="DJ17" s="641"/>
      <c r="DK17" s="641"/>
      <c r="DL17" s="641"/>
      <c r="DM17" s="641"/>
      <c r="DN17" s="641"/>
      <c r="DO17" s="641"/>
      <c r="DP17" s="642"/>
      <c r="DQ17" s="646">
        <v>1337638</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59449</v>
      </c>
      <c r="S18" s="641"/>
      <c r="T18" s="641"/>
      <c r="U18" s="641"/>
      <c r="V18" s="641"/>
      <c r="W18" s="641"/>
      <c r="X18" s="641"/>
      <c r="Y18" s="642"/>
      <c r="Z18" s="677">
        <v>0.2</v>
      </c>
      <c r="AA18" s="677"/>
      <c r="AB18" s="677"/>
      <c r="AC18" s="677"/>
      <c r="AD18" s="678">
        <v>59449</v>
      </c>
      <c r="AE18" s="678"/>
      <c r="AF18" s="678"/>
      <c r="AG18" s="678"/>
      <c r="AH18" s="678"/>
      <c r="AI18" s="678"/>
      <c r="AJ18" s="678"/>
      <c r="AK18" s="678"/>
      <c r="AL18" s="643">
        <v>0.4</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176</v>
      </c>
      <c r="BH18" s="641"/>
      <c r="BI18" s="641"/>
      <c r="BJ18" s="641"/>
      <c r="BK18" s="641"/>
      <c r="BL18" s="641"/>
      <c r="BM18" s="641"/>
      <c r="BN18" s="642"/>
      <c r="BO18" s="677" t="s">
        <v>236</v>
      </c>
      <c r="BP18" s="677"/>
      <c r="BQ18" s="677"/>
      <c r="BR18" s="677"/>
      <c r="BS18" s="646" t="s">
        <v>176</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176</v>
      </c>
      <c r="CS18" s="641"/>
      <c r="CT18" s="641"/>
      <c r="CU18" s="641"/>
      <c r="CV18" s="641"/>
      <c r="CW18" s="641"/>
      <c r="CX18" s="641"/>
      <c r="CY18" s="642"/>
      <c r="CZ18" s="677" t="s">
        <v>236</v>
      </c>
      <c r="DA18" s="677"/>
      <c r="DB18" s="677"/>
      <c r="DC18" s="677"/>
      <c r="DD18" s="646" t="s">
        <v>176</v>
      </c>
      <c r="DE18" s="641"/>
      <c r="DF18" s="641"/>
      <c r="DG18" s="641"/>
      <c r="DH18" s="641"/>
      <c r="DI18" s="641"/>
      <c r="DJ18" s="641"/>
      <c r="DK18" s="641"/>
      <c r="DL18" s="641"/>
      <c r="DM18" s="641"/>
      <c r="DN18" s="641"/>
      <c r="DO18" s="641"/>
      <c r="DP18" s="642"/>
      <c r="DQ18" s="646" t="s">
        <v>236</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4227</v>
      </c>
      <c r="S19" s="641"/>
      <c r="T19" s="641"/>
      <c r="U19" s="641"/>
      <c r="V19" s="641"/>
      <c r="W19" s="641"/>
      <c r="X19" s="641"/>
      <c r="Y19" s="642"/>
      <c r="Z19" s="677">
        <v>0</v>
      </c>
      <c r="AA19" s="677"/>
      <c r="AB19" s="677"/>
      <c r="AC19" s="677"/>
      <c r="AD19" s="678">
        <v>4227</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723187</v>
      </c>
      <c r="BH19" s="641"/>
      <c r="BI19" s="641"/>
      <c r="BJ19" s="641"/>
      <c r="BK19" s="641"/>
      <c r="BL19" s="641"/>
      <c r="BM19" s="641"/>
      <c r="BN19" s="642"/>
      <c r="BO19" s="677">
        <v>8.6</v>
      </c>
      <c r="BP19" s="677"/>
      <c r="BQ19" s="677"/>
      <c r="BR19" s="677"/>
      <c r="BS19" s="646" t="s">
        <v>176</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236</v>
      </c>
      <c r="CS19" s="641"/>
      <c r="CT19" s="641"/>
      <c r="CU19" s="641"/>
      <c r="CV19" s="641"/>
      <c r="CW19" s="641"/>
      <c r="CX19" s="641"/>
      <c r="CY19" s="642"/>
      <c r="CZ19" s="677" t="s">
        <v>176</v>
      </c>
      <c r="DA19" s="677"/>
      <c r="DB19" s="677"/>
      <c r="DC19" s="677"/>
      <c r="DD19" s="646" t="s">
        <v>138</v>
      </c>
      <c r="DE19" s="641"/>
      <c r="DF19" s="641"/>
      <c r="DG19" s="641"/>
      <c r="DH19" s="641"/>
      <c r="DI19" s="641"/>
      <c r="DJ19" s="641"/>
      <c r="DK19" s="641"/>
      <c r="DL19" s="641"/>
      <c r="DM19" s="641"/>
      <c r="DN19" s="641"/>
      <c r="DO19" s="641"/>
      <c r="DP19" s="642"/>
      <c r="DQ19" s="646" t="s">
        <v>236</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1054</v>
      </c>
      <c r="S20" s="641"/>
      <c r="T20" s="641"/>
      <c r="U20" s="641"/>
      <c r="V20" s="641"/>
      <c r="W20" s="641"/>
      <c r="X20" s="641"/>
      <c r="Y20" s="642"/>
      <c r="Z20" s="677">
        <v>0</v>
      </c>
      <c r="AA20" s="677"/>
      <c r="AB20" s="677"/>
      <c r="AC20" s="677"/>
      <c r="AD20" s="678">
        <v>1054</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723187</v>
      </c>
      <c r="BH20" s="641"/>
      <c r="BI20" s="641"/>
      <c r="BJ20" s="641"/>
      <c r="BK20" s="641"/>
      <c r="BL20" s="641"/>
      <c r="BM20" s="641"/>
      <c r="BN20" s="642"/>
      <c r="BO20" s="677">
        <v>8.6</v>
      </c>
      <c r="BP20" s="677"/>
      <c r="BQ20" s="677"/>
      <c r="BR20" s="677"/>
      <c r="BS20" s="646" t="s">
        <v>236</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23929170</v>
      </c>
      <c r="CS20" s="641"/>
      <c r="CT20" s="641"/>
      <c r="CU20" s="641"/>
      <c r="CV20" s="641"/>
      <c r="CW20" s="641"/>
      <c r="CX20" s="641"/>
      <c r="CY20" s="642"/>
      <c r="CZ20" s="677">
        <v>100</v>
      </c>
      <c r="DA20" s="677"/>
      <c r="DB20" s="677"/>
      <c r="DC20" s="677"/>
      <c r="DD20" s="646">
        <v>1837812</v>
      </c>
      <c r="DE20" s="641"/>
      <c r="DF20" s="641"/>
      <c r="DG20" s="641"/>
      <c r="DH20" s="641"/>
      <c r="DI20" s="641"/>
      <c r="DJ20" s="641"/>
      <c r="DK20" s="641"/>
      <c r="DL20" s="641"/>
      <c r="DM20" s="641"/>
      <c r="DN20" s="641"/>
      <c r="DO20" s="641"/>
      <c r="DP20" s="642"/>
      <c r="DQ20" s="646">
        <v>15753770</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115226</v>
      </c>
      <c r="S21" s="641"/>
      <c r="T21" s="641"/>
      <c r="U21" s="641"/>
      <c r="V21" s="641"/>
      <c r="W21" s="641"/>
      <c r="X21" s="641"/>
      <c r="Y21" s="642"/>
      <c r="Z21" s="677">
        <v>0.5</v>
      </c>
      <c r="AA21" s="677"/>
      <c r="AB21" s="677"/>
      <c r="AC21" s="677"/>
      <c r="AD21" s="678">
        <v>115226</v>
      </c>
      <c r="AE21" s="678"/>
      <c r="AF21" s="678"/>
      <c r="AG21" s="678"/>
      <c r="AH21" s="678"/>
      <c r="AI21" s="678"/>
      <c r="AJ21" s="678"/>
      <c r="AK21" s="678"/>
      <c r="AL21" s="643">
        <v>0.9</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t="s">
        <v>176</v>
      </c>
      <c r="BH21" s="641"/>
      <c r="BI21" s="641"/>
      <c r="BJ21" s="641"/>
      <c r="BK21" s="641"/>
      <c r="BL21" s="641"/>
      <c r="BM21" s="641"/>
      <c r="BN21" s="642"/>
      <c r="BO21" s="677" t="s">
        <v>176</v>
      </c>
      <c r="BP21" s="677"/>
      <c r="BQ21" s="677"/>
      <c r="BR21" s="677"/>
      <c r="BS21" s="646" t="s">
        <v>236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4342623</v>
      </c>
      <c r="S22" s="641"/>
      <c r="T22" s="641"/>
      <c r="U22" s="641"/>
      <c r="V22" s="641"/>
      <c r="W22" s="641"/>
      <c r="X22" s="641"/>
      <c r="Y22" s="642"/>
      <c r="Z22" s="677">
        <v>18.100000000000001</v>
      </c>
      <c r="AA22" s="677"/>
      <c r="AB22" s="677"/>
      <c r="AC22" s="677"/>
      <c r="AD22" s="678">
        <v>4174269</v>
      </c>
      <c r="AE22" s="678"/>
      <c r="AF22" s="678"/>
      <c r="AG22" s="678"/>
      <c r="AH22" s="678"/>
      <c r="AI22" s="678"/>
      <c r="AJ22" s="678"/>
      <c r="AK22" s="678"/>
      <c r="AL22" s="643">
        <v>31.1</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138</v>
      </c>
      <c r="BH22" s="641"/>
      <c r="BI22" s="641"/>
      <c r="BJ22" s="641"/>
      <c r="BK22" s="641"/>
      <c r="BL22" s="641"/>
      <c r="BM22" s="641"/>
      <c r="BN22" s="642"/>
      <c r="BO22" s="677" t="s">
        <v>176</v>
      </c>
      <c r="BP22" s="677"/>
      <c r="BQ22" s="677"/>
      <c r="BR22" s="677"/>
      <c r="BS22" s="646" t="s">
        <v>236</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4174269</v>
      </c>
      <c r="S23" s="641"/>
      <c r="T23" s="641"/>
      <c r="U23" s="641"/>
      <c r="V23" s="641"/>
      <c r="W23" s="641"/>
      <c r="X23" s="641"/>
      <c r="Y23" s="642"/>
      <c r="Z23" s="677">
        <v>17.399999999999999</v>
      </c>
      <c r="AA23" s="677"/>
      <c r="AB23" s="677"/>
      <c r="AC23" s="677"/>
      <c r="AD23" s="678">
        <v>4174269</v>
      </c>
      <c r="AE23" s="678"/>
      <c r="AF23" s="678"/>
      <c r="AG23" s="678"/>
      <c r="AH23" s="678"/>
      <c r="AI23" s="678"/>
      <c r="AJ23" s="678"/>
      <c r="AK23" s="678"/>
      <c r="AL23" s="643">
        <v>31.1</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v>723187</v>
      </c>
      <c r="BH23" s="641"/>
      <c r="BI23" s="641"/>
      <c r="BJ23" s="641"/>
      <c r="BK23" s="641"/>
      <c r="BL23" s="641"/>
      <c r="BM23" s="641"/>
      <c r="BN23" s="642"/>
      <c r="BO23" s="677">
        <v>8.6</v>
      </c>
      <c r="BP23" s="677"/>
      <c r="BQ23" s="677"/>
      <c r="BR23" s="677"/>
      <c r="BS23" s="646" t="s">
        <v>236</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168354</v>
      </c>
      <c r="S24" s="641"/>
      <c r="T24" s="641"/>
      <c r="U24" s="641"/>
      <c r="V24" s="641"/>
      <c r="W24" s="641"/>
      <c r="X24" s="641"/>
      <c r="Y24" s="642"/>
      <c r="Z24" s="677">
        <v>0.7</v>
      </c>
      <c r="AA24" s="677"/>
      <c r="AB24" s="677"/>
      <c r="AC24" s="677"/>
      <c r="AD24" s="678" t="s">
        <v>236</v>
      </c>
      <c r="AE24" s="678"/>
      <c r="AF24" s="678"/>
      <c r="AG24" s="678"/>
      <c r="AH24" s="678"/>
      <c r="AI24" s="678"/>
      <c r="AJ24" s="678"/>
      <c r="AK24" s="678"/>
      <c r="AL24" s="643" t="s">
        <v>176</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236</v>
      </c>
      <c r="BH24" s="641"/>
      <c r="BI24" s="641"/>
      <c r="BJ24" s="641"/>
      <c r="BK24" s="641"/>
      <c r="BL24" s="641"/>
      <c r="BM24" s="641"/>
      <c r="BN24" s="642"/>
      <c r="BO24" s="677" t="s">
        <v>236</v>
      </c>
      <c r="BP24" s="677"/>
      <c r="BQ24" s="677"/>
      <c r="BR24" s="677"/>
      <c r="BS24" s="646" t="s">
        <v>236</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12341914</v>
      </c>
      <c r="CS24" s="696"/>
      <c r="CT24" s="696"/>
      <c r="CU24" s="696"/>
      <c r="CV24" s="696"/>
      <c r="CW24" s="696"/>
      <c r="CX24" s="696"/>
      <c r="CY24" s="739"/>
      <c r="CZ24" s="740">
        <v>51.6</v>
      </c>
      <c r="DA24" s="711"/>
      <c r="DB24" s="711"/>
      <c r="DC24" s="743"/>
      <c r="DD24" s="738">
        <v>7288107</v>
      </c>
      <c r="DE24" s="696"/>
      <c r="DF24" s="696"/>
      <c r="DG24" s="696"/>
      <c r="DH24" s="696"/>
      <c r="DI24" s="696"/>
      <c r="DJ24" s="696"/>
      <c r="DK24" s="739"/>
      <c r="DL24" s="738">
        <v>7256600</v>
      </c>
      <c r="DM24" s="696"/>
      <c r="DN24" s="696"/>
      <c r="DO24" s="696"/>
      <c r="DP24" s="696"/>
      <c r="DQ24" s="696"/>
      <c r="DR24" s="696"/>
      <c r="DS24" s="696"/>
      <c r="DT24" s="696"/>
      <c r="DU24" s="696"/>
      <c r="DV24" s="739"/>
      <c r="DW24" s="740">
        <v>51.2</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176</v>
      </c>
      <c r="S25" s="641"/>
      <c r="T25" s="641"/>
      <c r="U25" s="641"/>
      <c r="V25" s="641"/>
      <c r="W25" s="641"/>
      <c r="X25" s="641"/>
      <c r="Y25" s="642"/>
      <c r="Z25" s="677" t="s">
        <v>176</v>
      </c>
      <c r="AA25" s="677"/>
      <c r="AB25" s="677"/>
      <c r="AC25" s="677"/>
      <c r="AD25" s="678" t="s">
        <v>236</v>
      </c>
      <c r="AE25" s="678"/>
      <c r="AF25" s="678"/>
      <c r="AG25" s="678"/>
      <c r="AH25" s="678"/>
      <c r="AI25" s="678"/>
      <c r="AJ25" s="678"/>
      <c r="AK25" s="678"/>
      <c r="AL25" s="643" t="s">
        <v>176</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176</v>
      </c>
      <c r="BH25" s="641"/>
      <c r="BI25" s="641"/>
      <c r="BJ25" s="641"/>
      <c r="BK25" s="641"/>
      <c r="BL25" s="641"/>
      <c r="BM25" s="641"/>
      <c r="BN25" s="642"/>
      <c r="BO25" s="677" t="s">
        <v>176</v>
      </c>
      <c r="BP25" s="677"/>
      <c r="BQ25" s="677"/>
      <c r="BR25" s="677"/>
      <c r="BS25" s="646" t="s">
        <v>176</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4123937</v>
      </c>
      <c r="CS25" s="659"/>
      <c r="CT25" s="659"/>
      <c r="CU25" s="659"/>
      <c r="CV25" s="659"/>
      <c r="CW25" s="659"/>
      <c r="CX25" s="659"/>
      <c r="CY25" s="660"/>
      <c r="CZ25" s="643">
        <v>17.2</v>
      </c>
      <c r="DA25" s="661"/>
      <c r="DB25" s="661"/>
      <c r="DC25" s="662"/>
      <c r="DD25" s="646">
        <v>3781677</v>
      </c>
      <c r="DE25" s="659"/>
      <c r="DF25" s="659"/>
      <c r="DG25" s="659"/>
      <c r="DH25" s="659"/>
      <c r="DI25" s="659"/>
      <c r="DJ25" s="659"/>
      <c r="DK25" s="660"/>
      <c r="DL25" s="646">
        <v>3778899</v>
      </c>
      <c r="DM25" s="659"/>
      <c r="DN25" s="659"/>
      <c r="DO25" s="659"/>
      <c r="DP25" s="659"/>
      <c r="DQ25" s="659"/>
      <c r="DR25" s="659"/>
      <c r="DS25" s="659"/>
      <c r="DT25" s="659"/>
      <c r="DU25" s="659"/>
      <c r="DV25" s="660"/>
      <c r="DW25" s="643">
        <v>26.6</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14227261</v>
      </c>
      <c r="S26" s="641"/>
      <c r="T26" s="641"/>
      <c r="U26" s="641"/>
      <c r="V26" s="641"/>
      <c r="W26" s="641"/>
      <c r="X26" s="641"/>
      <c r="Y26" s="642"/>
      <c r="Z26" s="677">
        <v>59.3</v>
      </c>
      <c r="AA26" s="677"/>
      <c r="AB26" s="677"/>
      <c r="AC26" s="677"/>
      <c r="AD26" s="678">
        <v>13335720</v>
      </c>
      <c r="AE26" s="678"/>
      <c r="AF26" s="678"/>
      <c r="AG26" s="678"/>
      <c r="AH26" s="678"/>
      <c r="AI26" s="678"/>
      <c r="AJ26" s="678"/>
      <c r="AK26" s="678"/>
      <c r="AL26" s="643">
        <v>99.3</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176</v>
      </c>
      <c r="BH26" s="641"/>
      <c r="BI26" s="641"/>
      <c r="BJ26" s="641"/>
      <c r="BK26" s="641"/>
      <c r="BL26" s="641"/>
      <c r="BM26" s="641"/>
      <c r="BN26" s="642"/>
      <c r="BO26" s="677" t="s">
        <v>236</v>
      </c>
      <c r="BP26" s="677"/>
      <c r="BQ26" s="677"/>
      <c r="BR26" s="677"/>
      <c r="BS26" s="646" t="s">
        <v>176</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2708050</v>
      </c>
      <c r="CS26" s="641"/>
      <c r="CT26" s="641"/>
      <c r="CU26" s="641"/>
      <c r="CV26" s="641"/>
      <c r="CW26" s="641"/>
      <c r="CX26" s="641"/>
      <c r="CY26" s="642"/>
      <c r="CZ26" s="643">
        <v>11.3</v>
      </c>
      <c r="DA26" s="661"/>
      <c r="DB26" s="661"/>
      <c r="DC26" s="662"/>
      <c r="DD26" s="646">
        <v>2463186</v>
      </c>
      <c r="DE26" s="641"/>
      <c r="DF26" s="641"/>
      <c r="DG26" s="641"/>
      <c r="DH26" s="641"/>
      <c r="DI26" s="641"/>
      <c r="DJ26" s="641"/>
      <c r="DK26" s="642"/>
      <c r="DL26" s="646" t="s">
        <v>236</v>
      </c>
      <c r="DM26" s="641"/>
      <c r="DN26" s="641"/>
      <c r="DO26" s="641"/>
      <c r="DP26" s="641"/>
      <c r="DQ26" s="641"/>
      <c r="DR26" s="641"/>
      <c r="DS26" s="641"/>
      <c r="DT26" s="641"/>
      <c r="DU26" s="641"/>
      <c r="DV26" s="642"/>
      <c r="DW26" s="643" t="s">
        <v>176</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8727</v>
      </c>
      <c r="S27" s="641"/>
      <c r="T27" s="641"/>
      <c r="U27" s="641"/>
      <c r="V27" s="641"/>
      <c r="W27" s="641"/>
      <c r="X27" s="641"/>
      <c r="Y27" s="642"/>
      <c r="Z27" s="677">
        <v>0</v>
      </c>
      <c r="AA27" s="677"/>
      <c r="AB27" s="677"/>
      <c r="AC27" s="677"/>
      <c r="AD27" s="678">
        <v>8727</v>
      </c>
      <c r="AE27" s="678"/>
      <c r="AF27" s="678"/>
      <c r="AG27" s="678"/>
      <c r="AH27" s="678"/>
      <c r="AI27" s="678"/>
      <c r="AJ27" s="678"/>
      <c r="AK27" s="678"/>
      <c r="AL27" s="643">
        <v>0.1</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8411568</v>
      </c>
      <c r="BH27" s="641"/>
      <c r="BI27" s="641"/>
      <c r="BJ27" s="641"/>
      <c r="BK27" s="641"/>
      <c r="BL27" s="641"/>
      <c r="BM27" s="641"/>
      <c r="BN27" s="642"/>
      <c r="BO27" s="677">
        <v>100</v>
      </c>
      <c r="BP27" s="677"/>
      <c r="BQ27" s="677"/>
      <c r="BR27" s="677"/>
      <c r="BS27" s="646">
        <v>71235</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6851918</v>
      </c>
      <c r="CS27" s="659"/>
      <c r="CT27" s="659"/>
      <c r="CU27" s="659"/>
      <c r="CV27" s="659"/>
      <c r="CW27" s="659"/>
      <c r="CX27" s="659"/>
      <c r="CY27" s="660"/>
      <c r="CZ27" s="643">
        <v>28.6</v>
      </c>
      <c r="DA27" s="661"/>
      <c r="DB27" s="661"/>
      <c r="DC27" s="662"/>
      <c r="DD27" s="646">
        <v>2168792</v>
      </c>
      <c r="DE27" s="659"/>
      <c r="DF27" s="659"/>
      <c r="DG27" s="659"/>
      <c r="DH27" s="659"/>
      <c r="DI27" s="659"/>
      <c r="DJ27" s="659"/>
      <c r="DK27" s="660"/>
      <c r="DL27" s="646">
        <v>2150129</v>
      </c>
      <c r="DM27" s="659"/>
      <c r="DN27" s="659"/>
      <c r="DO27" s="659"/>
      <c r="DP27" s="659"/>
      <c r="DQ27" s="659"/>
      <c r="DR27" s="659"/>
      <c r="DS27" s="659"/>
      <c r="DT27" s="659"/>
      <c r="DU27" s="659"/>
      <c r="DV27" s="660"/>
      <c r="DW27" s="643">
        <v>15.2</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105918</v>
      </c>
      <c r="S28" s="641"/>
      <c r="T28" s="641"/>
      <c r="U28" s="641"/>
      <c r="V28" s="641"/>
      <c r="W28" s="641"/>
      <c r="X28" s="641"/>
      <c r="Y28" s="642"/>
      <c r="Z28" s="677">
        <v>0.4</v>
      </c>
      <c r="AA28" s="677"/>
      <c r="AB28" s="677"/>
      <c r="AC28" s="677"/>
      <c r="AD28" s="678" t="s">
        <v>176</v>
      </c>
      <c r="AE28" s="678"/>
      <c r="AF28" s="678"/>
      <c r="AG28" s="678"/>
      <c r="AH28" s="678"/>
      <c r="AI28" s="678"/>
      <c r="AJ28" s="678"/>
      <c r="AK28" s="678"/>
      <c r="AL28" s="643" t="s">
        <v>176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1366059</v>
      </c>
      <c r="CS28" s="641"/>
      <c r="CT28" s="641"/>
      <c r="CU28" s="641"/>
      <c r="CV28" s="641"/>
      <c r="CW28" s="641"/>
      <c r="CX28" s="641"/>
      <c r="CY28" s="642"/>
      <c r="CZ28" s="643">
        <v>5.7</v>
      </c>
      <c r="DA28" s="661"/>
      <c r="DB28" s="661"/>
      <c r="DC28" s="662"/>
      <c r="DD28" s="646">
        <v>1337638</v>
      </c>
      <c r="DE28" s="641"/>
      <c r="DF28" s="641"/>
      <c r="DG28" s="641"/>
      <c r="DH28" s="641"/>
      <c r="DI28" s="641"/>
      <c r="DJ28" s="641"/>
      <c r="DK28" s="642"/>
      <c r="DL28" s="646">
        <v>1327572</v>
      </c>
      <c r="DM28" s="641"/>
      <c r="DN28" s="641"/>
      <c r="DO28" s="641"/>
      <c r="DP28" s="641"/>
      <c r="DQ28" s="641"/>
      <c r="DR28" s="641"/>
      <c r="DS28" s="641"/>
      <c r="DT28" s="641"/>
      <c r="DU28" s="641"/>
      <c r="DV28" s="642"/>
      <c r="DW28" s="643">
        <v>9.4</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354290</v>
      </c>
      <c r="S29" s="641"/>
      <c r="T29" s="641"/>
      <c r="U29" s="641"/>
      <c r="V29" s="641"/>
      <c r="W29" s="641"/>
      <c r="X29" s="641"/>
      <c r="Y29" s="642"/>
      <c r="Z29" s="677">
        <v>1.5</v>
      </c>
      <c r="AA29" s="677"/>
      <c r="AB29" s="677"/>
      <c r="AC29" s="677"/>
      <c r="AD29" s="678">
        <v>75922</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70</v>
      </c>
      <c r="CG29" s="674"/>
      <c r="CH29" s="674"/>
      <c r="CI29" s="674"/>
      <c r="CJ29" s="674"/>
      <c r="CK29" s="674"/>
      <c r="CL29" s="674"/>
      <c r="CM29" s="674"/>
      <c r="CN29" s="674"/>
      <c r="CO29" s="674"/>
      <c r="CP29" s="674"/>
      <c r="CQ29" s="675"/>
      <c r="CR29" s="640">
        <v>1364946</v>
      </c>
      <c r="CS29" s="659"/>
      <c r="CT29" s="659"/>
      <c r="CU29" s="659"/>
      <c r="CV29" s="659"/>
      <c r="CW29" s="659"/>
      <c r="CX29" s="659"/>
      <c r="CY29" s="660"/>
      <c r="CZ29" s="643">
        <v>5.7</v>
      </c>
      <c r="DA29" s="661"/>
      <c r="DB29" s="661"/>
      <c r="DC29" s="662"/>
      <c r="DD29" s="646">
        <v>1336525</v>
      </c>
      <c r="DE29" s="659"/>
      <c r="DF29" s="659"/>
      <c r="DG29" s="659"/>
      <c r="DH29" s="659"/>
      <c r="DI29" s="659"/>
      <c r="DJ29" s="659"/>
      <c r="DK29" s="660"/>
      <c r="DL29" s="646">
        <v>1326459</v>
      </c>
      <c r="DM29" s="659"/>
      <c r="DN29" s="659"/>
      <c r="DO29" s="659"/>
      <c r="DP29" s="659"/>
      <c r="DQ29" s="659"/>
      <c r="DR29" s="659"/>
      <c r="DS29" s="659"/>
      <c r="DT29" s="659"/>
      <c r="DU29" s="659"/>
      <c r="DV29" s="660"/>
      <c r="DW29" s="643">
        <v>9.4</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43413</v>
      </c>
      <c r="S30" s="641"/>
      <c r="T30" s="641"/>
      <c r="U30" s="641"/>
      <c r="V30" s="641"/>
      <c r="W30" s="641"/>
      <c r="X30" s="641"/>
      <c r="Y30" s="642"/>
      <c r="Z30" s="677">
        <v>0.2</v>
      </c>
      <c r="AA30" s="677"/>
      <c r="AB30" s="677"/>
      <c r="AC30" s="677"/>
      <c r="AD30" s="678" t="s">
        <v>176</v>
      </c>
      <c r="AE30" s="678"/>
      <c r="AF30" s="678"/>
      <c r="AG30" s="678"/>
      <c r="AH30" s="678"/>
      <c r="AI30" s="678"/>
      <c r="AJ30" s="678"/>
      <c r="AK30" s="678"/>
      <c r="AL30" s="643" t="s">
        <v>236</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1249203</v>
      </c>
      <c r="CS30" s="641"/>
      <c r="CT30" s="641"/>
      <c r="CU30" s="641"/>
      <c r="CV30" s="641"/>
      <c r="CW30" s="641"/>
      <c r="CX30" s="641"/>
      <c r="CY30" s="642"/>
      <c r="CZ30" s="643">
        <v>5.2</v>
      </c>
      <c r="DA30" s="661"/>
      <c r="DB30" s="661"/>
      <c r="DC30" s="662"/>
      <c r="DD30" s="646">
        <v>1223489</v>
      </c>
      <c r="DE30" s="641"/>
      <c r="DF30" s="641"/>
      <c r="DG30" s="641"/>
      <c r="DH30" s="641"/>
      <c r="DI30" s="641"/>
      <c r="DJ30" s="641"/>
      <c r="DK30" s="642"/>
      <c r="DL30" s="646">
        <v>1213423</v>
      </c>
      <c r="DM30" s="641"/>
      <c r="DN30" s="641"/>
      <c r="DO30" s="641"/>
      <c r="DP30" s="641"/>
      <c r="DQ30" s="641"/>
      <c r="DR30" s="641"/>
      <c r="DS30" s="641"/>
      <c r="DT30" s="641"/>
      <c r="DU30" s="641"/>
      <c r="DV30" s="642"/>
      <c r="DW30" s="643">
        <v>8.6</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4675492</v>
      </c>
      <c r="S31" s="641"/>
      <c r="T31" s="641"/>
      <c r="U31" s="641"/>
      <c r="V31" s="641"/>
      <c r="W31" s="641"/>
      <c r="X31" s="641"/>
      <c r="Y31" s="642"/>
      <c r="Z31" s="677">
        <v>19.5</v>
      </c>
      <c r="AA31" s="677"/>
      <c r="AB31" s="677"/>
      <c r="AC31" s="677"/>
      <c r="AD31" s="678" t="s">
        <v>236</v>
      </c>
      <c r="AE31" s="678"/>
      <c r="AF31" s="678"/>
      <c r="AG31" s="678"/>
      <c r="AH31" s="678"/>
      <c r="AI31" s="678"/>
      <c r="AJ31" s="678"/>
      <c r="AK31" s="678"/>
      <c r="AL31" s="643" t="s">
        <v>176</v>
      </c>
      <c r="AM31" s="644"/>
      <c r="AN31" s="644"/>
      <c r="AO31" s="679"/>
      <c r="AP31" s="716" t="s">
        <v>312</v>
      </c>
      <c r="AQ31" s="717"/>
      <c r="AR31" s="717"/>
      <c r="AS31" s="717"/>
      <c r="AT31" s="722" t="s">
        <v>313</v>
      </c>
      <c r="AU31" s="231"/>
      <c r="AV31" s="231"/>
      <c r="AW31" s="231"/>
      <c r="AX31" s="706" t="s">
        <v>189</v>
      </c>
      <c r="AY31" s="707"/>
      <c r="AZ31" s="707"/>
      <c r="BA31" s="707"/>
      <c r="BB31" s="707"/>
      <c r="BC31" s="707"/>
      <c r="BD31" s="707"/>
      <c r="BE31" s="707"/>
      <c r="BF31" s="708"/>
      <c r="BG31" s="709">
        <v>99.2</v>
      </c>
      <c r="BH31" s="710"/>
      <c r="BI31" s="710"/>
      <c r="BJ31" s="710"/>
      <c r="BK31" s="710"/>
      <c r="BL31" s="710"/>
      <c r="BM31" s="711">
        <v>98</v>
      </c>
      <c r="BN31" s="710"/>
      <c r="BO31" s="710"/>
      <c r="BP31" s="710"/>
      <c r="BQ31" s="712"/>
      <c r="BR31" s="709">
        <v>99</v>
      </c>
      <c r="BS31" s="710"/>
      <c r="BT31" s="710"/>
      <c r="BU31" s="710"/>
      <c r="BV31" s="710"/>
      <c r="BW31" s="710"/>
      <c r="BX31" s="711">
        <v>97.2</v>
      </c>
      <c r="BY31" s="710"/>
      <c r="BZ31" s="710"/>
      <c r="CA31" s="710"/>
      <c r="CB31" s="712"/>
      <c r="CD31" s="727"/>
      <c r="CE31" s="728"/>
      <c r="CF31" s="673" t="s">
        <v>314</v>
      </c>
      <c r="CG31" s="674"/>
      <c r="CH31" s="674"/>
      <c r="CI31" s="674"/>
      <c r="CJ31" s="674"/>
      <c r="CK31" s="674"/>
      <c r="CL31" s="674"/>
      <c r="CM31" s="674"/>
      <c r="CN31" s="674"/>
      <c r="CO31" s="674"/>
      <c r="CP31" s="674"/>
      <c r="CQ31" s="675"/>
      <c r="CR31" s="640">
        <v>115743</v>
      </c>
      <c r="CS31" s="659"/>
      <c r="CT31" s="659"/>
      <c r="CU31" s="659"/>
      <c r="CV31" s="659"/>
      <c r="CW31" s="659"/>
      <c r="CX31" s="659"/>
      <c r="CY31" s="660"/>
      <c r="CZ31" s="643">
        <v>0.5</v>
      </c>
      <c r="DA31" s="661"/>
      <c r="DB31" s="661"/>
      <c r="DC31" s="662"/>
      <c r="DD31" s="646">
        <v>113036</v>
      </c>
      <c r="DE31" s="659"/>
      <c r="DF31" s="659"/>
      <c r="DG31" s="659"/>
      <c r="DH31" s="659"/>
      <c r="DI31" s="659"/>
      <c r="DJ31" s="659"/>
      <c r="DK31" s="660"/>
      <c r="DL31" s="646">
        <v>113036</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315</v>
      </c>
      <c r="C32" s="732"/>
      <c r="D32" s="732"/>
      <c r="E32" s="732"/>
      <c r="F32" s="732"/>
      <c r="G32" s="732"/>
      <c r="H32" s="732"/>
      <c r="I32" s="732"/>
      <c r="J32" s="732"/>
      <c r="K32" s="732"/>
      <c r="L32" s="732"/>
      <c r="M32" s="732"/>
      <c r="N32" s="732"/>
      <c r="O32" s="732"/>
      <c r="P32" s="732"/>
      <c r="Q32" s="733"/>
      <c r="R32" s="640" t="s">
        <v>138</v>
      </c>
      <c r="S32" s="641"/>
      <c r="T32" s="641"/>
      <c r="U32" s="641"/>
      <c r="V32" s="641"/>
      <c r="W32" s="641"/>
      <c r="X32" s="641"/>
      <c r="Y32" s="642"/>
      <c r="Z32" s="677" t="s">
        <v>176</v>
      </c>
      <c r="AA32" s="677"/>
      <c r="AB32" s="677"/>
      <c r="AC32" s="677"/>
      <c r="AD32" s="678" t="s">
        <v>236</v>
      </c>
      <c r="AE32" s="678"/>
      <c r="AF32" s="678"/>
      <c r="AG32" s="678"/>
      <c r="AH32" s="678"/>
      <c r="AI32" s="678"/>
      <c r="AJ32" s="678"/>
      <c r="AK32" s="678"/>
      <c r="AL32" s="643" t="s">
        <v>236</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99.1</v>
      </c>
      <c r="BH32" s="659"/>
      <c r="BI32" s="659"/>
      <c r="BJ32" s="659"/>
      <c r="BK32" s="659"/>
      <c r="BL32" s="659"/>
      <c r="BM32" s="644">
        <v>97.8</v>
      </c>
      <c r="BN32" s="705"/>
      <c r="BO32" s="705"/>
      <c r="BP32" s="705"/>
      <c r="BQ32" s="683"/>
      <c r="BR32" s="713">
        <v>98.7</v>
      </c>
      <c r="BS32" s="659"/>
      <c r="BT32" s="659"/>
      <c r="BU32" s="659"/>
      <c r="BV32" s="659"/>
      <c r="BW32" s="659"/>
      <c r="BX32" s="644">
        <v>96.7</v>
      </c>
      <c r="BY32" s="705"/>
      <c r="BZ32" s="705"/>
      <c r="CA32" s="705"/>
      <c r="CB32" s="683"/>
      <c r="CD32" s="729"/>
      <c r="CE32" s="730"/>
      <c r="CF32" s="673" t="s">
        <v>318</v>
      </c>
      <c r="CG32" s="674"/>
      <c r="CH32" s="674"/>
      <c r="CI32" s="674"/>
      <c r="CJ32" s="674"/>
      <c r="CK32" s="674"/>
      <c r="CL32" s="674"/>
      <c r="CM32" s="674"/>
      <c r="CN32" s="674"/>
      <c r="CO32" s="674"/>
      <c r="CP32" s="674"/>
      <c r="CQ32" s="675"/>
      <c r="CR32" s="640">
        <v>1113</v>
      </c>
      <c r="CS32" s="641"/>
      <c r="CT32" s="641"/>
      <c r="CU32" s="641"/>
      <c r="CV32" s="641"/>
      <c r="CW32" s="641"/>
      <c r="CX32" s="641"/>
      <c r="CY32" s="642"/>
      <c r="CZ32" s="643">
        <v>0</v>
      </c>
      <c r="DA32" s="661"/>
      <c r="DB32" s="661"/>
      <c r="DC32" s="662"/>
      <c r="DD32" s="646">
        <v>1113</v>
      </c>
      <c r="DE32" s="641"/>
      <c r="DF32" s="641"/>
      <c r="DG32" s="641"/>
      <c r="DH32" s="641"/>
      <c r="DI32" s="641"/>
      <c r="DJ32" s="641"/>
      <c r="DK32" s="642"/>
      <c r="DL32" s="646">
        <v>1113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1888017</v>
      </c>
      <c r="S33" s="641"/>
      <c r="T33" s="641"/>
      <c r="U33" s="641"/>
      <c r="V33" s="641"/>
      <c r="W33" s="641"/>
      <c r="X33" s="641"/>
      <c r="Y33" s="642"/>
      <c r="Z33" s="677">
        <v>7.9</v>
      </c>
      <c r="AA33" s="677"/>
      <c r="AB33" s="677"/>
      <c r="AC33" s="677"/>
      <c r="AD33" s="678" t="s">
        <v>236</v>
      </c>
      <c r="AE33" s="678"/>
      <c r="AF33" s="678"/>
      <c r="AG33" s="678"/>
      <c r="AH33" s="678"/>
      <c r="AI33" s="678"/>
      <c r="AJ33" s="678"/>
      <c r="AK33" s="678"/>
      <c r="AL33" s="643" t="s">
        <v>176</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99.4</v>
      </c>
      <c r="BH33" s="625"/>
      <c r="BI33" s="625"/>
      <c r="BJ33" s="625"/>
      <c r="BK33" s="625"/>
      <c r="BL33" s="625"/>
      <c r="BM33" s="668">
        <v>98.1</v>
      </c>
      <c r="BN33" s="625"/>
      <c r="BO33" s="625"/>
      <c r="BP33" s="625"/>
      <c r="BQ33" s="689"/>
      <c r="BR33" s="704">
        <v>99.3</v>
      </c>
      <c r="BS33" s="625"/>
      <c r="BT33" s="625"/>
      <c r="BU33" s="625"/>
      <c r="BV33" s="625"/>
      <c r="BW33" s="625"/>
      <c r="BX33" s="668">
        <v>97.4</v>
      </c>
      <c r="BY33" s="625"/>
      <c r="BZ33" s="625"/>
      <c r="CA33" s="625"/>
      <c r="CB33" s="689"/>
      <c r="CD33" s="673" t="s">
        <v>321</v>
      </c>
      <c r="CE33" s="674"/>
      <c r="CF33" s="674"/>
      <c r="CG33" s="674"/>
      <c r="CH33" s="674"/>
      <c r="CI33" s="674"/>
      <c r="CJ33" s="674"/>
      <c r="CK33" s="674"/>
      <c r="CL33" s="674"/>
      <c r="CM33" s="674"/>
      <c r="CN33" s="674"/>
      <c r="CO33" s="674"/>
      <c r="CP33" s="674"/>
      <c r="CQ33" s="675"/>
      <c r="CR33" s="640">
        <v>9749444</v>
      </c>
      <c r="CS33" s="659"/>
      <c r="CT33" s="659"/>
      <c r="CU33" s="659"/>
      <c r="CV33" s="659"/>
      <c r="CW33" s="659"/>
      <c r="CX33" s="659"/>
      <c r="CY33" s="660"/>
      <c r="CZ33" s="643">
        <v>40.700000000000003</v>
      </c>
      <c r="DA33" s="661"/>
      <c r="DB33" s="661"/>
      <c r="DC33" s="662"/>
      <c r="DD33" s="646">
        <v>8400377</v>
      </c>
      <c r="DE33" s="659"/>
      <c r="DF33" s="659"/>
      <c r="DG33" s="659"/>
      <c r="DH33" s="659"/>
      <c r="DI33" s="659"/>
      <c r="DJ33" s="659"/>
      <c r="DK33" s="660"/>
      <c r="DL33" s="646">
        <v>6955208</v>
      </c>
      <c r="DM33" s="659"/>
      <c r="DN33" s="659"/>
      <c r="DO33" s="659"/>
      <c r="DP33" s="659"/>
      <c r="DQ33" s="659"/>
      <c r="DR33" s="659"/>
      <c r="DS33" s="659"/>
      <c r="DT33" s="659"/>
      <c r="DU33" s="659"/>
      <c r="DV33" s="660"/>
      <c r="DW33" s="643">
        <v>49</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14960</v>
      </c>
      <c r="S34" s="641"/>
      <c r="T34" s="641"/>
      <c r="U34" s="641"/>
      <c r="V34" s="641"/>
      <c r="W34" s="641"/>
      <c r="X34" s="641"/>
      <c r="Y34" s="642"/>
      <c r="Z34" s="677">
        <v>0.1</v>
      </c>
      <c r="AA34" s="677"/>
      <c r="AB34" s="677"/>
      <c r="AC34" s="677"/>
      <c r="AD34" s="678">
        <v>13129</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2769922</v>
      </c>
      <c r="CS34" s="641"/>
      <c r="CT34" s="641"/>
      <c r="CU34" s="641"/>
      <c r="CV34" s="641"/>
      <c r="CW34" s="641"/>
      <c r="CX34" s="641"/>
      <c r="CY34" s="642"/>
      <c r="CZ34" s="643">
        <v>11.6</v>
      </c>
      <c r="DA34" s="661"/>
      <c r="DB34" s="661"/>
      <c r="DC34" s="662"/>
      <c r="DD34" s="646">
        <v>2224728</v>
      </c>
      <c r="DE34" s="641"/>
      <c r="DF34" s="641"/>
      <c r="DG34" s="641"/>
      <c r="DH34" s="641"/>
      <c r="DI34" s="641"/>
      <c r="DJ34" s="641"/>
      <c r="DK34" s="642"/>
      <c r="DL34" s="646">
        <v>1943592</v>
      </c>
      <c r="DM34" s="641"/>
      <c r="DN34" s="641"/>
      <c r="DO34" s="641"/>
      <c r="DP34" s="641"/>
      <c r="DQ34" s="641"/>
      <c r="DR34" s="641"/>
      <c r="DS34" s="641"/>
      <c r="DT34" s="641"/>
      <c r="DU34" s="641"/>
      <c r="DV34" s="642"/>
      <c r="DW34" s="643">
        <v>13.7</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42523</v>
      </c>
      <c r="S35" s="641"/>
      <c r="T35" s="641"/>
      <c r="U35" s="641"/>
      <c r="V35" s="641"/>
      <c r="W35" s="641"/>
      <c r="X35" s="641"/>
      <c r="Y35" s="642"/>
      <c r="Z35" s="677">
        <v>0.2</v>
      </c>
      <c r="AA35" s="677"/>
      <c r="AB35" s="677"/>
      <c r="AC35" s="677"/>
      <c r="AD35" s="678" t="s">
        <v>176</v>
      </c>
      <c r="AE35" s="678"/>
      <c r="AF35" s="678"/>
      <c r="AG35" s="678"/>
      <c r="AH35" s="678"/>
      <c r="AI35" s="678"/>
      <c r="AJ35" s="678"/>
      <c r="AK35" s="678"/>
      <c r="AL35" s="643" t="s">
        <v>176</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136548</v>
      </c>
      <c r="CS35" s="659"/>
      <c r="CT35" s="659"/>
      <c r="CU35" s="659"/>
      <c r="CV35" s="659"/>
      <c r="CW35" s="659"/>
      <c r="CX35" s="659"/>
      <c r="CY35" s="660"/>
      <c r="CZ35" s="643">
        <v>0.6</v>
      </c>
      <c r="DA35" s="661"/>
      <c r="DB35" s="661"/>
      <c r="DC35" s="662"/>
      <c r="DD35" s="646">
        <v>122990</v>
      </c>
      <c r="DE35" s="659"/>
      <c r="DF35" s="659"/>
      <c r="DG35" s="659"/>
      <c r="DH35" s="659"/>
      <c r="DI35" s="659"/>
      <c r="DJ35" s="659"/>
      <c r="DK35" s="660"/>
      <c r="DL35" s="646">
        <v>120929</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332403</v>
      </c>
      <c r="S36" s="641"/>
      <c r="T36" s="641"/>
      <c r="U36" s="641"/>
      <c r="V36" s="641"/>
      <c r="W36" s="641"/>
      <c r="X36" s="641"/>
      <c r="Y36" s="642"/>
      <c r="Z36" s="677">
        <v>1.4</v>
      </c>
      <c r="AA36" s="677"/>
      <c r="AB36" s="677"/>
      <c r="AC36" s="677"/>
      <c r="AD36" s="678" t="s">
        <v>138</v>
      </c>
      <c r="AE36" s="678"/>
      <c r="AF36" s="678"/>
      <c r="AG36" s="678"/>
      <c r="AH36" s="678"/>
      <c r="AI36" s="678"/>
      <c r="AJ36" s="678"/>
      <c r="AK36" s="678"/>
      <c r="AL36" s="643" t="s">
        <v>176</v>
      </c>
      <c r="AM36" s="644"/>
      <c r="AN36" s="644"/>
      <c r="AO36" s="679"/>
      <c r="AP36" s="235"/>
      <c r="AQ36" s="692" t="s">
        <v>329</v>
      </c>
      <c r="AR36" s="693"/>
      <c r="AS36" s="693"/>
      <c r="AT36" s="693"/>
      <c r="AU36" s="693"/>
      <c r="AV36" s="693"/>
      <c r="AW36" s="693"/>
      <c r="AX36" s="693"/>
      <c r="AY36" s="694"/>
      <c r="AZ36" s="695">
        <v>4083070</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466664</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4113258</v>
      </c>
      <c r="CS36" s="641"/>
      <c r="CT36" s="641"/>
      <c r="CU36" s="641"/>
      <c r="CV36" s="641"/>
      <c r="CW36" s="641"/>
      <c r="CX36" s="641"/>
      <c r="CY36" s="642"/>
      <c r="CZ36" s="643">
        <v>17.2</v>
      </c>
      <c r="DA36" s="661"/>
      <c r="DB36" s="661"/>
      <c r="DC36" s="662"/>
      <c r="DD36" s="646">
        <v>3942203</v>
      </c>
      <c r="DE36" s="641"/>
      <c r="DF36" s="641"/>
      <c r="DG36" s="641"/>
      <c r="DH36" s="641"/>
      <c r="DI36" s="641"/>
      <c r="DJ36" s="641"/>
      <c r="DK36" s="642"/>
      <c r="DL36" s="646">
        <v>2973227</v>
      </c>
      <c r="DM36" s="641"/>
      <c r="DN36" s="641"/>
      <c r="DO36" s="641"/>
      <c r="DP36" s="641"/>
      <c r="DQ36" s="641"/>
      <c r="DR36" s="641"/>
      <c r="DS36" s="641"/>
      <c r="DT36" s="641"/>
      <c r="DU36" s="641"/>
      <c r="DV36" s="642"/>
      <c r="DW36" s="643">
        <v>21</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145495</v>
      </c>
      <c r="S37" s="641"/>
      <c r="T37" s="641"/>
      <c r="U37" s="641"/>
      <c r="V37" s="641"/>
      <c r="W37" s="641"/>
      <c r="X37" s="641"/>
      <c r="Y37" s="642"/>
      <c r="Z37" s="677">
        <v>0.6</v>
      </c>
      <c r="AA37" s="677"/>
      <c r="AB37" s="677"/>
      <c r="AC37" s="677"/>
      <c r="AD37" s="678" t="s">
        <v>236</v>
      </c>
      <c r="AE37" s="678"/>
      <c r="AF37" s="678"/>
      <c r="AG37" s="678"/>
      <c r="AH37" s="678"/>
      <c r="AI37" s="678"/>
      <c r="AJ37" s="678"/>
      <c r="AK37" s="678"/>
      <c r="AL37" s="643" t="s">
        <v>176</v>
      </c>
      <c r="AM37" s="644"/>
      <c r="AN37" s="644"/>
      <c r="AO37" s="679"/>
      <c r="AQ37" s="680" t="s">
        <v>333</v>
      </c>
      <c r="AR37" s="681"/>
      <c r="AS37" s="681"/>
      <c r="AT37" s="681"/>
      <c r="AU37" s="681"/>
      <c r="AV37" s="681"/>
      <c r="AW37" s="681"/>
      <c r="AX37" s="681"/>
      <c r="AY37" s="682"/>
      <c r="AZ37" s="640">
        <v>1264121</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306277</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1717632</v>
      </c>
      <c r="CS37" s="659"/>
      <c r="CT37" s="659"/>
      <c r="CU37" s="659"/>
      <c r="CV37" s="659"/>
      <c r="CW37" s="659"/>
      <c r="CX37" s="659"/>
      <c r="CY37" s="660"/>
      <c r="CZ37" s="643">
        <v>7.2</v>
      </c>
      <c r="DA37" s="661"/>
      <c r="DB37" s="661"/>
      <c r="DC37" s="662"/>
      <c r="DD37" s="646">
        <v>1717323</v>
      </c>
      <c r="DE37" s="659"/>
      <c r="DF37" s="659"/>
      <c r="DG37" s="659"/>
      <c r="DH37" s="659"/>
      <c r="DI37" s="659"/>
      <c r="DJ37" s="659"/>
      <c r="DK37" s="660"/>
      <c r="DL37" s="646">
        <v>1669074</v>
      </c>
      <c r="DM37" s="659"/>
      <c r="DN37" s="659"/>
      <c r="DO37" s="659"/>
      <c r="DP37" s="659"/>
      <c r="DQ37" s="659"/>
      <c r="DR37" s="659"/>
      <c r="DS37" s="659"/>
      <c r="DT37" s="659"/>
      <c r="DU37" s="659"/>
      <c r="DV37" s="660"/>
      <c r="DW37" s="643">
        <v>11.8</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189637</v>
      </c>
      <c r="S38" s="641"/>
      <c r="T38" s="641"/>
      <c r="U38" s="641"/>
      <c r="V38" s="641"/>
      <c r="W38" s="641"/>
      <c r="X38" s="641"/>
      <c r="Y38" s="642"/>
      <c r="Z38" s="677">
        <v>0.8</v>
      </c>
      <c r="AA38" s="677"/>
      <c r="AB38" s="677"/>
      <c r="AC38" s="677"/>
      <c r="AD38" s="678">
        <v>15</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142763</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9062</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2637303</v>
      </c>
      <c r="CS38" s="641"/>
      <c r="CT38" s="641"/>
      <c r="CU38" s="641"/>
      <c r="CV38" s="641"/>
      <c r="CW38" s="641"/>
      <c r="CX38" s="641"/>
      <c r="CY38" s="642"/>
      <c r="CZ38" s="643">
        <v>11</v>
      </c>
      <c r="DA38" s="661"/>
      <c r="DB38" s="661"/>
      <c r="DC38" s="662"/>
      <c r="DD38" s="646">
        <v>2090856</v>
      </c>
      <c r="DE38" s="641"/>
      <c r="DF38" s="641"/>
      <c r="DG38" s="641"/>
      <c r="DH38" s="641"/>
      <c r="DI38" s="641"/>
      <c r="DJ38" s="641"/>
      <c r="DK38" s="642"/>
      <c r="DL38" s="646">
        <v>1917460</v>
      </c>
      <c r="DM38" s="641"/>
      <c r="DN38" s="641"/>
      <c r="DO38" s="641"/>
      <c r="DP38" s="641"/>
      <c r="DQ38" s="641"/>
      <c r="DR38" s="641"/>
      <c r="DS38" s="641"/>
      <c r="DT38" s="641"/>
      <c r="DU38" s="641"/>
      <c r="DV38" s="642"/>
      <c r="DW38" s="643">
        <v>13.5</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1955500</v>
      </c>
      <c r="S39" s="641"/>
      <c r="T39" s="641"/>
      <c r="U39" s="641"/>
      <c r="V39" s="641"/>
      <c r="W39" s="641"/>
      <c r="X39" s="641"/>
      <c r="Y39" s="642"/>
      <c r="Z39" s="677">
        <v>8.1999999999999993</v>
      </c>
      <c r="AA39" s="677"/>
      <c r="AB39" s="677"/>
      <c r="AC39" s="677"/>
      <c r="AD39" s="678" t="s">
        <v>236</v>
      </c>
      <c r="AE39" s="678"/>
      <c r="AF39" s="678"/>
      <c r="AG39" s="678"/>
      <c r="AH39" s="678"/>
      <c r="AI39" s="678"/>
      <c r="AJ39" s="678"/>
      <c r="AK39" s="678"/>
      <c r="AL39" s="643" t="s">
        <v>236</v>
      </c>
      <c r="AM39" s="644"/>
      <c r="AN39" s="644"/>
      <c r="AO39" s="679"/>
      <c r="AQ39" s="680" t="s">
        <v>341</v>
      </c>
      <c r="AR39" s="681"/>
      <c r="AS39" s="681"/>
      <c r="AT39" s="681"/>
      <c r="AU39" s="681"/>
      <c r="AV39" s="681"/>
      <c r="AW39" s="681"/>
      <c r="AX39" s="681"/>
      <c r="AY39" s="682"/>
      <c r="AZ39" s="640">
        <v>38883</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14497</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60713</v>
      </c>
      <c r="CS39" s="659"/>
      <c r="CT39" s="659"/>
      <c r="CU39" s="659"/>
      <c r="CV39" s="659"/>
      <c r="CW39" s="659"/>
      <c r="CX39" s="659"/>
      <c r="CY39" s="660"/>
      <c r="CZ39" s="643">
        <v>0.3</v>
      </c>
      <c r="DA39" s="661"/>
      <c r="DB39" s="661"/>
      <c r="DC39" s="662"/>
      <c r="DD39" s="646">
        <v>19600</v>
      </c>
      <c r="DE39" s="659"/>
      <c r="DF39" s="659"/>
      <c r="DG39" s="659"/>
      <c r="DH39" s="659"/>
      <c r="DI39" s="659"/>
      <c r="DJ39" s="659"/>
      <c r="DK39" s="660"/>
      <c r="DL39" s="646" t="s">
        <v>138</v>
      </c>
      <c r="DM39" s="659"/>
      <c r="DN39" s="659"/>
      <c r="DO39" s="659"/>
      <c r="DP39" s="659"/>
      <c r="DQ39" s="659"/>
      <c r="DR39" s="659"/>
      <c r="DS39" s="659"/>
      <c r="DT39" s="659"/>
      <c r="DU39" s="659"/>
      <c r="DV39" s="660"/>
      <c r="DW39" s="643" t="s">
        <v>176</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236</v>
      </c>
      <c r="S40" s="641"/>
      <c r="T40" s="641"/>
      <c r="U40" s="641"/>
      <c r="V40" s="641"/>
      <c r="W40" s="641"/>
      <c r="X40" s="641"/>
      <c r="Y40" s="642"/>
      <c r="Z40" s="677" t="s">
        <v>176</v>
      </c>
      <c r="AA40" s="677"/>
      <c r="AB40" s="677"/>
      <c r="AC40" s="677"/>
      <c r="AD40" s="678" t="s">
        <v>236</v>
      </c>
      <c r="AE40" s="678"/>
      <c r="AF40" s="678"/>
      <c r="AG40" s="678"/>
      <c r="AH40" s="678"/>
      <c r="AI40" s="678"/>
      <c r="AJ40" s="678"/>
      <c r="AK40" s="678"/>
      <c r="AL40" s="643" t="s">
        <v>176</v>
      </c>
      <c r="AM40" s="644"/>
      <c r="AN40" s="644"/>
      <c r="AO40" s="679"/>
      <c r="AQ40" s="680" t="s">
        <v>345</v>
      </c>
      <c r="AR40" s="681"/>
      <c r="AS40" s="681"/>
      <c r="AT40" s="681"/>
      <c r="AU40" s="681"/>
      <c r="AV40" s="681"/>
      <c r="AW40" s="681"/>
      <c r="AX40" s="681"/>
      <c r="AY40" s="682"/>
      <c r="AZ40" s="640" t="s">
        <v>138</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98</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31700</v>
      </c>
      <c r="CS40" s="641"/>
      <c r="CT40" s="641"/>
      <c r="CU40" s="641"/>
      <c r="CV40" s="641"/>
      <c r="CW40" s="641"/>
      <c r="CX40" s="641"/>
      <c r="CY40" s="642"/>
      <c r="CZ40" s="643">
        <v>0.1</v>
      </c>
      <c r="DA40" s="661"/>
      <c r="DB40" s="661"/>
      <c r="DC40" s="662"/>
      <c r="DD40" s="646" t="s">
        <v>236</v>
      </c>
      <c r="DE40" s="641"/>
      <c r="DF40" s="641"/>
      <c r="DG40" s="641"/>
      <c r="DH40" s="641"/>
      <c r="DI40" s="641"/>
      <c r="DJ40" s="641"/>
      <c r="DK40" s="642"/>
      <c r="DL40" s="646" t="s">
        <v>236</v>
      </c>
      <c r="DM40" s="641"/>
      <c r="DN40" s="641"/>
      <c r="DO40" s="641"/>
      <c r="DP40" s="641"/>
      <c r="DQ40" s="641"/>
      <c r="DR40" s="641"/>
      <c r="DS40" s="641"/>
      <c r="DT40" s="641"/>
      <c r="DU40" s="641"/>
      <c r="DV40" s="642"/>
      <c r="DW40" s="643" t="s">
        <v>138</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751000</v>
      </c>
      <c r="S41" s="641"/>
      <c r="T41" s="641"/>
      <c r="U41" s="641"/>
      <c r="V41" s="641"/>
      <c r="W41" s="641"/>
      <c r="X41" s="641"/>
      <c r="Y41" s="642"/>
      <c r="Z41" s="677">
        <v>3.1</v>
      </c>
      <c r="AA41" s="677"/>
      <c r="AB41" s="677"/>
      <c r="AC41" s="677"/>
      <c r="AD41" s="678" t="s">
        <v>236</v>
      </c>
      <c r="AE41" s="678"/>
      <c r="AF41" s="678"/>
      <c r="AG41" s="678"/>
      <c r="AH41" s="678"/>
      <c r="AI41" s="678"/>
      <c r="AJ41" s="678"/>
      <c r="AK41" s="678"/>
      <c r="AL41" s="643" t="s">
        <v>138</v>
      </c>
      <c r="AM41" s="644"/>
      <c r="AN41" s="644"/>
      <c r="AO41" s="679"/>
      <c r="AQ41" s="680" t="s">
        <v>350</v>
      </c>
      <c r="AR41" s="681"/>
      <c r="AS41" s="681"/>
      <c r="AT41" s="681"/>
      <c r="AU41" s="681"/>
      <c r="AV41" s="681"/>
      <c r="AW41" s="681"/>
      <c r="AX41" s="681"/>
      <c r="AY41" s="682"/>
      <c r="AZ41" s="640">
        <v>831416</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176</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176</v>
      </c>
      <c r="CS41" s="659"/>
      <c r="CT41" s="659"/>
      <c r="CU41" s="659"/>
      <c r="CV41" s="659"/>
      <c r="CW41" s="659"/>
      <c r="CX41" s="659"/>
      <c r="CY41" s="660"/>
      <c r="CZ41" s="643" t="s">
        <v>236</v>
      </c>
      <c r="DA41" s="661"/>
      <c r="DB41" s="661"/>
      <c r="DC41" s="662"/>
      <c r="DD41" s="646" t="s">
        <v>176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23983636</v>
      </c>
      <c r="S42" s="663"/>
      <c r="T42" s="663"/>
      <c r="U42" s="663"/>
      <c r="V42" s="663"/>
      <c r="W42" s="663"/>
      <c r="X42" s="663"/>
      <c r="Y42" s="665"/>
      <c r="Z42" s="666">
        <v>100</v>
      </c>
      <c r="AA42" s="666"/>
      <c r="AB42" s="666"/>
      <c r="AC42" s="666"/>
      <c r="AD42" s="667">
        <v>13433513</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1805887</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339</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1837812</v>
      </c>
      <c r="CS42" s="641"/>
      <c r="CT42" s="641"/>
      <c r="CU42" s="641"/>
      <c r="CV42" s="641"/>
      <c r="CW42" s="641"/>
      <c r="CX42" s="641"/>
      <c r="CY42" s="642"/>
      <c r="CZ42" s="643">
        <v>7.7</v>
      </c>
      <c r="DA42" s="644"/>
      <c r="DB42" s="644"/>
      <c r="DC42" s="645"/>
      <c r="DD42" s="646">
        <v>65286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27076</v>
      </c>
      <c r="CS43" s="659"/>
      <c r="CT43" s="659"/>
      <c r="CU43" s="659"/>
      <c r="CV43" s="659"/>
      <c r="CW43" s="659"/>
      <c r="CX43" s="659"/>
      <c r="CY43" s="660"/>
      <c r="CZ43" s="643">
        <v>0.1</v>
      </c>
      <c r="DA43" s="661"/>
      <c r="DB43" s="661"/>
      <c r="DC43" s="662"/>
      <c r="DD43" s="646">
        <v>27076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1837812</v>
      </c>
      <c r="CS44" s="641"/>
      <c r="CT44" s="641"/>
      <c r="CU44" s="641"/>
      <c r="CV44" s="641"/>
      <c r="CW44" s="641"/>
      <c r="CX44" s="641"/>
      <c r="CY44" s="642"/>
      <c r="CZ44" s="643">
        <v>7.7</v>
      </c>
      <c r="DA44" s="644"/>
      <c r="DB44" s="644"/>
      <c r="DC44" s="645"/>
      <c r="DD44" s="646">
        <v>65286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893337</v>
      </c>
      <c r="CS45" s="659"/>
      <c r="CT45" s="659"/>
      <c r="CU45" s="659"/>
      <c r="CV45" s="659"/>
      <c r="CW45" s="659"/>
      <c r="CX45" s="659"/>
      <c r="CY45" s="660"/>
      <c r="CZ45" s="643">
        <v>3.7</v>
      </c>
      <c r="DA45" s="661"/>
      <c r="DB45" s="661"/>
      <c r="DC45" s="662"/>
      <c r="DD45" s="646">
        <v>30813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944475</v>
      </c>
      <c r="CS46" s="641"/>
      <c r="CT46" s="641"/>
      <c r="CU46" s="641"/>
      <c r="CV46" s="641"/>
      <c r="CW46" s="641"/>
      <c r="CX46" s="641"/>
      <c r="CY46" s="642"/>
      <c r="CZ46" s="643">
        <v>3.9</v>
      </c>
      <c r="DA46" s="644"/>
      <c r="DB46" s="644"/>
      <c r="DC46" s="645"/>
      <c r="DD46" s="646">
        <v>34473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t="s">
        <v>176</v>
      </c>
      <c r="CS47" s="659"/>
      <c r="CT47" s="659"/>
      <c r="CU47" s="659"/>
      <c r="CV47" s="659"/>
      <c r="CW47" s="659"/>
      <c r="CX47" s="659"/>
      <c r="CY47" s="660"/>
      <c r="CZ47" s="643" t="s">
        <v>176</v>
      </c>
      <c r="DA47" s="661"/>
      <c r="DB47" s="661"/>
      <c r="DC47" s="662"/>
      <c r="DD47" s="646" t="s">
        <v>176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138</v>
      </c>
      <c r="CS48" s="641"/>
      <c r="CT48" s="641"/>
      <c r="CU48" s="641"/>
      <c r="CV48" s="641"/>
      <c r="CW48" s="641"/>
      <c r="CX48" s="641"/>
      <c r="CY48" s="642"/>
      <c r="CZ48" s="643" t="s">
        <v>236</v>
      </c>
      <c r="DA48" s="644"/>
      <c r="DB48" s="644"/>
      <c r="DC48" s="645"/>
      <c r="DD48" s="646" t="s">
        <v>176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23929170</v>
      </c>
      <c r="CS49" s="625"/>
      <c r="CT49" s="625"/>
      <c r="CU49" s="625"/>
      <c r="CV49" s="625"/>
      <c r="CW49" s="625"/>
      <c r="CX49" s="625"/>
      <c r="CY49" s="626"/>
      <c r="CZ49" s="627">
        <v>100</v>
      </c>
      <c r="DA49" s="628"/>
      <c r="DB49" s="628"/>
      <c r="DC49" s="629"/>
      <c r="DD49" s="630">
        <v>15753770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2JsHBF+YXP8N9druXXuw101W2jje/Vdiwlz+HFOFx2HB+jG26+rx1Rydgc+qIbvouPyhPtY1tEtL2eGti9ZHnw==" saltValue="z4vAzMuA02uha6CzTEJdR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24005</v>
      </c>
      <c r="R7" s="1160"/>
      <c r="S7" s="1160"/>
      <c r="T7" s="1160"/>
      <c r="U7" s="1160"/>
      <c r="V7" s="1160">
        <v>23950</v>
      </c>
      <c r="W7" s="1160"/>
      <c r="X7" s="1160"/>
      <c r="Y7" s="1160"/>
      <c r="Z7" s="1160"/>
      <c r="AA7" s="1160">
        <v>54</v>
      </c>
      <c r="AB7" s="1160"/>
      <c r="AC7" s="1160"/>
      <c r="AD7" s="1160"/>
      <c r="AE7" s="1161"/>
      <c r="AF7" s="1162">
        <v>17</v>
      </c>
      <c r="AG7" s="1163"/>
      <c r="AH7" s="1163"/>
      <c r="AI7" s="1163"/>
      <c r="AJ7" s="1164"/>
      <c r="AK7" s="1146">
        <v>332</v>
      </c>
      <c r="AL7" s="1147"/>
      <c r="AM7" s="1147"/>
      <c r="AN7" s="1147"/>
      <c r="AO7" s="1147"/>
      <c r="AP7" s="1147">
        <v>19393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610</v>
      </c>
      <c r="BT7" s="1151"/>
      <c r="BU7" s="1151"/>
      <c r="BV7" s="1151"/>
      <c r="BW7" s="1151"/>
      <c r="BX7" s="1151"/>
      <c r="BY7" s="1151"/>
      <c r="BZ7" s="1151"/>
      <c r="CA7" s="1151"/>
      <c r="CB7" s="1151"/>
      <c r="CC7" s="1151"/>
      <c r="CD7" s="1151"/>
      <c r="CE7" s="1151"/>
      <c r="CF7" s="1151"/>
      <c r="CG7" s="1152"/>
      <c r="CH7" s="1143">
        <v>1</v>
      </c>
      <c r="CI7" s="1144"/>
      <c r="CJ7" s="1144"/>
      <c r="CK7" s="1144"/>
      <c r="CL7" s="1145"/>
      <c r="CM7" s="1143">
        <v>111</v>
      </c>
      <c r="CN7" s="1144"/>
      <c r="CO7" s="1144"/>
      <c r="CP7" s="1144"/>
      <c r="CQ7" s="1145"/>
      <c r="CR7" s="1143">
        <v>100</v>
      </c>
      <c r="CS7" s="1144"/>
      <c r="CT7" s="1144"/>
      <c r="CU7" s="1144"/>
      <c r="CV7" s="1145"/>
      <c r="CW7" s="1143" t="s">
        <v>601</v>
      </c>
      <c r="CX7" s="1144"/>
      <c r="CY7" s="1144"/>
      <c r="CZ7" s="1144"/>
      <c r="DA7" s="1145"/>
      <c r="DB7" s="1143" t="s">
        <v>601</v>
      </c>
      <c r="DC7" s="1144"/>
      <c r="DD7" s="1144"/>
      <c r="DE7" s="1144"/>
      <c r="DF7" s="1145"/>
      <c r="DG7" s="1143" t="s">
        <v>601</v>
      </c>
      <c r="DH7" s="1144"/>
      <c r="DI7" s="1144"/>
      <c r="DJ7" s="1144"/>
      <c r="DK7" s="1145"/>
      <c r="DL7" s="1143" t="s">
        <v>601</v>
      </c>
      <c r="DM7" s="1144"/>
      <c r="DN7" s="1144"/>
      <c r="DO7" s="1144"/>
      <c r="DP7" s="1145"/>
      <c r="DQ7" s="1143" t="s">
        <v>601</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611</v>
      </c>
      <c r="BT8" s="1070"/>
      <c r="BU8" s="1070"/>
      <c r="BV8" s="1070"/>
      <c r="BW8" s="1070"/>
      <c r="BX8" s="1070"/>
      <c r="BY8" s="1070"/>
      <c r="BZ8" s="1070"/>
      <c r="CA8" s="1070"/>
      <c r="CB8" s="1070"/>
      <c r="CC8" s="1070"/>
      <c r="CD8" s="1070"/>
      <c r="CE8" s="1070"/>
      <c r="CF8" s="1070"/>
      <c r="CG8" s="1071"/>
      <c r="CH8" s="1044">
        <v>-1</v>
      </c>
      <c r="CI8" s="1045"/>
      <c r="CJ8" s="1045"/>
      <c r="CK8" s="1045"/>
      <c r="CL8" s="1046"/>
      <c r="CM8" s="1044">
        <v>32</v>
      </c>
      <c r="CN8" s="1045"/>
      <c r="CO8" s="1045"/>
      <c r="CP8" s="1045"/>
      <c r="CQ8" s="1046"/>
      <c r="CR8" s="1044">
        <v>5</v>
      </c>
      <c r="CS8" s="1045"/>
      <c r="CT8" s="1045"/>
      <c r="CU8" s="1045"/>
      <c r="CV8" s="1046"/>
      <c r="CW8" s="1044">
        <v>6</v>
      </c>
      <c r="CX8" s="1045"/>
      <c r="CY8" s="1045"/>
      <c r="CZ8" s="1045"/>
      <c r="DA8" s="1046"/>
      <c r="DB8" s="1044" t="s">
        <v>601</v>
      </c>
      <c r="DC8" s="1045"/>
      <c r="DD8" s="1045"/>
      <c r="DE8" s="1045"/>
      <c r="DF8" s="1046"/>
      <c r="DG8" s="1044" t="s">
        <v>601</v>
      </c>
      <c r="DH8" s="1045"/>
      <c r="DI8" s="1045"/>
      <c r="DJ8" s="1045"/>
      <c r="DK8" s="1046"/>
      <c r="DL8" s="1044" t="s">
        <v>601</v>
      </c>
      <c r="DM8" s="1045"/>
      <c r="DN8" s="1045"/>
      <c r="DO8" s="1045"/>
      <c r="DP8" s="1046"/>
      <c r="DQ8" s="1044" t="s">
        <v>601</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23984</v>
      </c>
      <c r="R23" s="1124"/>
      <c r="S23" s="1124"/>
      <c r="T23" s="1124"/>
      <c r="U23" s="1124"/>
      <c r="V23" s="1124">
        <v>23929</v>
      </c>
      <c r="W23" s="1124"/>
      <c r="X23" s="1124"/>
      <c r="Y23" s="1124"/>
      <c r="Z23" s="1124"/>
      <c r="AA23" s="1124">
        <v>54</v>
      </c>
      <c r="AB23" s="1124"/>
      <c r="AC23" s="1124"/>
      <c r="AD23" s="1124"/>
      <c r="AE23" s="1125"/>
      <c r="AF23" s="1126">
        <v>17</v>
      </c>
      <c r="AG23" s="1124"/>
      <c r="AH23" s="1124"/>
      <c r="AI23" s="1124"/>
      <c r="AJ23" s="1127"/>
      <c r="AK23" s="1128"/>
      <c r="AL23" s="1129"/>
      <c r="AM23" s="1129"/>
      <c r="AN23" s="1129"/>
      <c r="AO23" s="1129"/>
      <c r="AP23" s="1124">
        <v>19393</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7654</v>
      </c>
      <c r="R28" s="1109"/>
      <c r="S28" s="1109"/>
      <c r="T28" s="1109"/>
      <c r="U28" s="1109"/>
      <c r="V28" s="1109">
        <v>7187</v>
      </c>
      <c r="W28" s="1109"/>
      <c r="X28" s="1109"/>
      <c r="Y28" s="1109"/>
      <c r="Z28" s="1109"/>
      <c r="AA28" s="1109">
        <v>467</v>
      </c>
      <c r="AB28" s="1109"/>
      <c r="AC28" s="1109"/>
      <c r="AD28" s="1109"/>
      <c r="AE28" s="1110"/>
      <c r="AF28" s="1111">
        <v>467</v>
      </c>
      <c r="AG28" s="1109"/>
      <c r="AH28" s="1109"/>
      <c r="AI28" s="1109"/>
      <c r="AJ28" s="1112"/>
      <c r="AK28" s="1113">
        <v>831</v>
      </c>
      <c r="AL28" s="1101"/>
      <c r="AM28" s="1101"/>
      <c r="AN28" s="1101"/>
      <c r="AO28" s="1101"/>
      <c r="AP28" s="1101" t="s">
        <v>601</v>
      </c>
      <c r="AQ28" s="1101"/>
      <c r="AR28" s="1101"/>
      <c r="AS28" s="1101"/>
      <c r="AT28" s="1101"/>
      <c r="AU28" s="1101" t="s">
        <v>601</v>
      </c>
      <c r="AV28" s="1101"/>
      <c r="AW28" s="1101"/>
      <c r="AX28" s="1101"/>
      <c r="AY28" s="1101"/>
      <c r="AZ28" s="1102" t="s">
        <v>601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6010</v>
      </c>
      <c r="R29" s="1099"/>
      <c r="S29" s="1099"/>
      <c r="T29" s="1099"/>
      <c r="U29" s="1099"/>
      <c r="V29" s="1099">
        <v>5934</v>
      </c>
      <c r="W29" s="1099"/>
      <c r="X29" s="1099"/>
      <c r="Y29" s="1099"/>
      <c r="Z29" s="1099"/>
      <c r="AA29" s="1099">
        <v>76</v>
      </c>
      <c r="AB29" s="1099"/>
      <c r="AC29" s="1099"/>
      <c r="AD29" s="1099"/>
      <c r="AE29" s="1100"/>
      <c r="AF29" s="1074">
        <v>76</v>
      </c>
      <c r="AG29" s="1075"/>
      <c r="AH29" s="1075"/>
      <c r="AI29" s="1075"/>
      <c r="AJ29" s="1076"/>
      <c r="AK29" s="1035">
        <v>930</v>
      </c>
      <c r="AL29" s="1026"/>
      <c r="AM29" s="1026"/>
      <c r="AN29" s="1026"/>
      <c r="AO29" s="1026"/>
      <c r="AP29" s="1026" t="s">
        <v>601</v>
      </c>
      <c r="AQ29" s="1026"/>
      <c r="AR29" s="1026"/>
      <c r="AS29" s="1026"/>
      <c r="AT29" s="1026"/>
      <c r="AU29" s="1026" t="s">
        <v>601</v>
      </c>
      <c r="AV29" s="1026"/>
      <c r="AW29" s="1026"/>
      <c r="AX29" s="1026"/>
      <c r="AY29" s="1026"/>
      <c r="AZ29" s="1097" t="s">
        <v>601</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1005</v>
      </c>
      <c r="R30" s="1099"/>
      <c r="S30" s="1099"/>
      <c r="T30" s="1099"/>
      <c r="U30" s="1099"/>
      <c r="V30" s="1099">
        <v>998</v>
      </c>
      <c r="W30" s="1099"/>
      <c r="X30" s="1099"/>
      <c r="Y30" s="1099"/>
      <c r="Z30" s="1099"/>
      <c r="AA30" s="1099">
        <v>7</v>
      </c>
      <c r="AB30" s="1099"/>
      <c r="AC30" s="1099"/>
      <c r="AD30" s="1099"/>
      <c r="AE30" s="1100"/>
      <c r="AF30" s="1074">
        <v>7</v>
      </c>
      <c r="AG30" s="1075"/>
      <c r="AH30" s="1075"/>
      <c r="AI30" s="1075"/>
      <c r="AJ30" s="1076"/>
      <c r="AK30" s="1035">
        <v>177</v>
      </c>
      <c r="AL30" s="1026"/>
      <c r="AM30" s="1026"/>
      <c r="AN30" s="1026"/>
      <c r="AO30" s="1026"/>
      <c r="AP30" s="1026" t="s">
        <v>601</v>
      </c>
      <c r="AQ30" s="1026"/>
      <c r="AR30" s="1026"/>
      <c r="AS30" s="1026"/>
      <c r="AT30" s="1026"/>
      <c r="AU30" s="1026" t="s">
        <v>601</v>
      </c>
      <c r="AV30" s="1026"/>
      <c r="AW30" s="1026"/>
      <c r="AX30" s="1026"/>
      <c r="AY30" s="1026"/>
      <c r="AZ30" s="1097" t="s">
        <v>601</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407</v>
      </c>
      <c r="C31" s="1093"/>
      <c r="D31" s="1093"/>
      <c r="E31" s="1093"/>
      <c r="F31" s="1093"/>
      <c r="G31" s="1093"/>
      <c r="H31" s="1093"/>
      <c r="I31" s="1093"/>
      <c r="J31" s="1093"/>
      <c r="K31" s="1093"/>
      <c r="L31" s="1093"/>
      <c r="M31" s="1093"/>
      <c r="N31" s="1093"/>
      <c r="O31" s="1093"/>
      <c r="P31" s="1094"/>
      <c r="Q31" s="1098">
        <v>41</v>
      </c>
      <c r="R31" s="1099"/>
      <c r="S31" s="1099"/>
      <c r="T31" s="1099"/>
      <c r="U31" s="1099"/>
      <c r="V31" s="1099">
        <v>25</v>
      </c>
      <c r="W31" s="1099"/>
      <c r="X31" s="1099"/>
      <c r="Y31" s="1099"/>
      <c r="Z31" s="1099"/>
      <c r="AA31" s="1099">
        <v>17</v>
      </c>
      <c r="AB31" s="1099"/>
      <c r="AC31" s="1099"/>
      <c r="AD31" s="1099"/>
      <c r="AE31" s="1100"/>
      <c r="AF31" s="1074">
        <v>17</v>
      </c>
      <c r="AG31" s="1075"/>
      <c r="AH31" s="1075"/>
      <c r="AI31" s="1075"/>
      <c r="AJ31" s="1076"/>
      <c r="AK31" s="1035" t="s">
        <v>601</v>
      </c>
      <c r="AL31" s="1026"/>
      <c r="AM31" s="1026"/>
      <c r="AN31" s="1026"/>
      <c r="AO31" s="1026"/>
      <c r="AP31" s="1026" t="s">
        <v>601</v>
      </c>
      <c r="AQ31" s="1026"/>
      <c r="AR31" s="1026"/>
      <c r="AS31" s="1026"/>
      <c r="AT31" s="1026"/>
      <c r="AU31" s="1026" t="s">
        <v>601</v>
      </c>
      <c r="AV31" s="1026"/>
      <c r="AW31" s="1026"/>
      <c r="AX31" s="1026"/>
      <c r="AY31" s="1026"/>
      <c r="AZ31" s="1097" t="s">
        <v>601</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1358</v>
      </c>
      <c r="R32" s="1099"/>
      <c r="S32" s="1099"/>
      <c r="T32" s="1099"/>
      <c r="U32" s="1099"/>
      <c r="V32" s="1099">
        <v>1230</v>
      </c>
      <c r="W32" s="1099"/>
      <c r="X32" s="1099"/>
      <c r="Y32" s="1099"/>
      <c r="Z32" s="1099"/>
      <c r="AA32" s="1099">
        <v>128</v>
      </c>
      <c r="AB32" s="1099"/>
      <c r="AC32" s="1099"/>
      <c r="AD32" s="1099"/>
      <c r="AE32" s="1100"/>
      <c r="AF32" s="1074">
        <v>1461</v>
      </c>
      <c r="AG32" s="1075"/>
      <c r="AH32" s="1075"/>
      <c r="AI32" s="1075"/>
      <c r="AJ32" s="1076"/>
      <c r="AK32" s="1035">
        <v>39</v>
      </c>
      <c r="AL32" s="1026"/>
      <c r="AM32" s="1026"/>
      <c r="AN32" s="1026"/>
      <c r="AO32" s="1026"/>
      <c r="AP32" s="1026">
        <v>2872</v>
      </c>
      <c r="AQ32" s="1026"/>
      <c r="AR32" s="1026"/>
      <c r="AS32" s="1026"/>
      <c r="AT32" s="1026"/>
      <c r="AU32" s="1026">
        <v>14</v>
      </c>
      <c r="AV32" s="1026"/>
      <c r="AW32" s="1026"/>
      <c r="AX32" s="1026"/>
      <c r="AY32" s="1026"/>
      <c r="AZ32" s="1097" t="s">
        <v>601</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410</v>
      </c>
      <c r="C33" s="1093"/>
      <c r="D33" s="1093"/>
      <c r="E33" s="1093"/>
      <c r="F33" s="1093"/>
      <c r="G33" s="1093"/>
      <c r="H33" s="1093"/>
      <c r="I33" s="1093"/>
      <c r="J33" s="1093"/>
      <c r="K33" s="1093"/>
      <c r="L33" s="1093"/>
      <c r="M33" s="1093"/>
      <c r="N33" s="1093"/>
      <c r="O33" s="1093"/>
      <c r="P33" s="1094"/>
      <c r="Q33" s="1098">
        <v>2246</v>
      </c>
      <c r="R33" s="1099"/>
      <c r="S33" s="1099"/>
      <c r="T33" s="1099"/>
      <c r="U33" s="1099"/>
      <c r="V33" s="1099">
        <v>2422</v>
      </c>
      <c r="W33" s="1099"/>
      <c r="X33" s="1099"/>
      <c r="Y33" s="1099"/>
      <c r="Z33" s="1099"/>
      <c r="AA33" s="1099">
        <v>-176</v>
      </c>
      <c r="AB33" s="1099"/>
      <c r="AC33" s="1099"/>
      <c r="AD33" s="1099"/>
      <c r="AE33" s="1100"/>
      <c r="AF33" s="1074">
        <v>625</v>
      </c>
      <c r="AG33" s="1075"/>
      <c r="AH33" s="1075"/>
      <c r="AI33" s="1075"/>
      <c r="AJ33" s="1076"/>
      <c r="AK33" s="1035">
        <v>143</v>
      </c>
      <c r="AL33" s="1026"/>
      <c r="AM33" s="1026"/>
      <c r="AN33" s="1026"/>
      <c r="AO33" s="1026"/>
      <c r="AP33" s="1026">
        <v>909</v>
      </c>
      <c r="AQ33" s="1026"/>
      <c r="AR33" s="1026"/>
      <c r="AS33" s="1026"/>
      <c r="AT33" s="1026"/>
      <c r="AU33" s="1026">
        <v>458</v>
      </c>
      <c r="AV33" s="1026"/>
      <c r="AW33" s="1026"/>
      <c r="AX33" s="1026"/>
      <c r="AY33" s="1026"/>
      <c r="AZ33" s="1097" t="s">
        <v>601</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412</v>
      </c>
      <c r="C34" s="1093"/>
      <c r="D34" s="1093"/>
      <c r="E34" s="1093"/>
      <c r="F34" s="1093"/>
      <c r="G34" s="1093"/>
      <c r="H34" s="1093"/>
      <c r="I34" s="1093"/>
      <c r="J34" s="1093"/>
      <c r="K34" s="1093"/>
      <c r="L34" s="1093"/>
      <c r="M34" s="1093"/>
      <c r="N34" s="1093"/>
      <c r="O34" s="1093"/>
      <c r="P34" s="1094"/>
      <c r="Q34" s="1098">
        <v>2008</v>
      </c>
      <c r="R34" s="1099"/>
      <c r="S34" s="1099"/>
      <c r="T34" s="1099"/>
      <c r="U34" s="1099"/>
      <c r="V34" s="1099">
        <v>1998</v>
      </c>
      <c r="W34" s="1099"/>
      <c r="X34" s="1099"/>
      <c r="Y34" s="1099"/>
      <c r="Z34" s="1099"/>
      <c r="AA34" s="1099">
        <v>9</v>
      </c>
      <c r="AB34" s="1099"/>
      <c r="AC34" s="1099"/>
      <c r="AD34" s="1099"/>
      <c r="AE34" s="1100"/>
      <c r="AF34" s="1074">
        <v>21</v>
      </c>
      <c r="AG34" s="1075"/>
      <c r="AH34" s="1075"/>
      <c r="AI34" s="1075"/>
      <c r="AJ34" s="1076"/>
      <c r="AK34" s="1035">
        <v>1264</v>
      </c>
      <c r="AL34" s="1026"/>
      <c r="AM34" s="1026"/>
      <c r="AN34" s="1026"/>
      <c r="AO34" s="1026"/>
      <c r="AP34" s="1026">
        <v>18122</v>
      </c>
      <c r="AQ34" s="1026"/>
      <c r="AR34" s="1026"/>
      <c r="AS34" s="1026"/>
      <c r="AT34" s="1026"/>
      <c r="AU34" s="1026">
        <v>15313</v>
      </c>
      <c r="AV34" s="1026"/>
      <c r="AW34" s="1026"/>
      <c r="AX34" s="1026"/>
      <c r="AY34" s="1026"/>
      <c r="AZ34" s="1097" t="s">
        <v>601</v>
      </c>
      <c r="BA34" s="1097"/>
      <c r="BB34" s="1097"/>
      <c r="BC34" s="1097"/>
      <c r="BD34" s="1097"/>
      <c r="BE34" s="1087" t="s">
        <v>409</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2674</v>
      </c>
      <c r="AG63" s="1014"/>
      <c r="AH63" s="1014"/>
      <c r="AI63" s="1014"/>
      <c r="AJ63" s="1085"/>
      <c r="AK63" s="1086"/>
      <c r="AL63" s="1018"/>
      <c r="AM63" s="1018"/>
      <c r="AN63" s="1018"/>
      <c r="AO63" s="1018"/>
      <c r="AP63" s="1014">
        <v>21903</v>
      </c>
      <c r="AQ63" s="1014"/>
      <c r="AR63" s="1014"/>
      <c r="AS63" s="1014"/>
      <c r="AT63" s="1014"/>
      <c r="AU63" s="1014">
        <v>15785</v>
      </c>
      <c r="AV63" s="1014"/>
      <c r="AW63" s="1014"/>
      <c r="AX63" s="1014"/>
      <c r="AY63" s="1014"/>
      <c r="AZ63" s="1080"/>
      <c r="BA63" s="1080"/>
      <c r="BB63" s="1080"/>
      <c r="BC63" s="1080"/>
      <c r="BD63" s="1080"/>
      <c r="BE63" s="1015"/>
      <c r="BF63" s="1015"/>
      <c r="BG63" s="1015"/>
      <c r="BH63" s="1015"/>
      <c r="BI63" s="1016"/>
      <c r="BJ63" s="1081" t="s">
        <v>415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397</v>
      </c>
      <c r="W66" s="1057"/>
      <c r="X66" s="1057"/>
      <c r="Y66" s="1057"/>
      <c r="Z66" s="1058"/>
      <c r="AA66" s="1056" t="s">
        <v>398</v>
      </c>
      <c r="AB66" s="1057"/>
      <c r="AC66" s="1057"/>
      <c r="AD66" s="1057"/>
      <c r="AE66" s="1058"/>
      <c r="AF66" s="1062" t="s">
        <v>419</v>
      </c>
      <c r="AG66" s="1063"/>
      <c r="AH66" s="1063"/>
      <c r="AI66" s="1063"/>
      <c r="AJ66" s="1064"/>
      <c r="AK66" s="1056" t="s">
        <v>400</v>
      </c>
      <c r="AL66" s="1051"/>
      <c r="AM66" s="1051"/>
      <c r="AN66" s="1051"/>
      <c r="AO66" s="1052"/>
      <c r="AP66" s="1056" t="s">
        <v>420</v>
      </c>
      <c r="AQ66" s="1057"/>
      <c r="AR66" s="1057"/>
      <c r="AS66" s="1057"/>
      <c r="AT66" s="1058"/>
      <c r="AU66" s="1056" t="s">
        <v>421</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602</v>
      </c>
      <c r="C68" s="1041"/>
      <c r="D68" s="1041"/>
      <c r="E68" s="1041"/>
      <c r="F68" s="1041"/>
      <c r="G68" s="1041"/>
      <c r="H68" s="1041"/>
      <c r="I68" s="1041"/>
      <c r="J68" s="1041"/>
      <c r="K68" s="1041"/>
      <c r="L68" s="1041"/>
      <c r="M68" s="1041"/>
      <c r="N68" s="1041"/>
      <c r="O68" s="1041"/>
      <c r="P68" s="1042"/>
      <c r="Q68" s="1043">
        <v>649</v>
      </c>
      <c r="R68" s="1037"/>
      <c r="S68" s="1037"/>
      <c r="T68" s="1037"/>
      <c r="U68" s="1037"/>
      <c r="V68" s="1037">
        <v>641</v>
      </c>
      <c r="W68" s="1037"/>
      <c r="X68" s="1037"/>
      <c r="Y68" s="1037"/>
      <c r="Z68" s="1037"/>
      <c r="AA68" s="1037">
        <v>8</v>
      </c>
      <c r="AB68" s="1037"/>
      <c r="AC68" s="1037"/>
      <c r="AD68" s="1037"/>
      <c r="AE68" s="1037"/>
      <c r="AF68" s="1037">
        <v>8</v>
      </c>
      <c r="AG68" s="1037"/>
      <c r="AH68" s="1037"/>
      <c r="AI68" s="1037"/>
      <c r="AJ68" s="1037"/>
      <c r="AK68" s="1037" t="s">
        <v>617</v>
      </c>
      <c r="AL68" s="1037"/>
      <c r="AM68" s="1037"/>
      <c r="AN68" s="1037"/>
      <c r="AO68" s="1037"/>
      <c r="AP68" s="1037">
        <v>91</v>
      </c>
      <c r="AQ68" s="1037"/>
      <c r="AR68" s="1037"/>
      <c r="AS68" s="1037"/>
      <c r="AT68" s="1037"/>
      <c r="AU68" s="1037">
        <v>45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603</v>
      </c>
      <c r="C69" s="1030"/>
      <c r="D69" s="1030"/>
      <c r="E69" s="1030"/>
      <c r="F69" s="1030"/>
      <c r="G69" s="1030"/>
      <c r="H69" s="1030"/>
      <c r="I69" s="1030"/>
      <c r="J69" s="1030"/>
      <c r="K69" s="1030"/>
      <c r="L69" s="1030"/>
      <c r="M69" s="1030"/>
      <c r="N69" s="1030"/>
      <c r="O69" s="1030"/>
      <c r="P69" s="1031"/>
      <c r="Q69" s="1032">
        <v>3047</v>
      </c>
      <c r="R69" s="1026"/>
      <c r="S69" s="1026"/>
      <c r="T69" s="1026"/>
      <c r="U69" s="1026"/>
      <c r="V69" s="1026">
        <v>3032</v>
      </c>
      <c r="W69" s="1026"/>
      <c r="X69" s="1026"/>
      <c r="Y69" s="1026"/>
      <c r="Z69" s="1026"/>
      <c r="AA69" s="1026">
        <v>15</v>
      </c>
      <c r="AB69" s="1026"/>
      <c r="AC69" s="1026"/>
      <c r="AD69" s="1026"/>
      <c r="AE69" s="1026"/>
      <c r="AF69" s="1026">
        <v>15</v>
      </c>
      <c r="AG69" s="1026"/>
      <c r="AH69" s="1026"/>
      <c r="AI69" s="1026"/>
      <c r="AJ69" s="1026"/>
      <c r="AK69" s="1026" t="s">
        <v>617</v>
      </c>
      <c r="AL69" s="1026"/>
      <c r="AM69" s="1026"/>
      <c r="AN69" s="1026"/>
      <c r="AO69" s="1026"/>
      <c r="AP69" s="1026">
        <v>1095</v>
      </c>
      <c r="AQ69" s="1026"/>
      <c r="AR69" s="1026"/>
      <c r="AS69" s="1026"/>
      <c r="AT69" s="1026"/>
      <c r="AU69" s="1026">
        <v>304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604</v>
      </c>
      <c r="C70" s="1030"/>
      <c r="D70" s="1030"/>
      <c r="E70" s="1030"/>
      <c r="F70" s="1030"/>
      <c r="G70" s="1030"/>
      <c r="H70" s="1030"/>
      <c r="I70" s="1030"/>
      <c r="J70" s="1030"/>
      <c r="K70" s="1030"/>
      <c r="L70" s="1030"/>
      <c r="M70" s="1030"/>
      <c r="N70" s="1030"/>
      <c r="O70" s="1030"/>
      <c r="P70" s="1031"/>
      <c r="Q70" s="1032">
        <v>2916</v>
      </c>
      <c r="R70" s="1026"/>
      <c r="S70" s="1026"/>
      <c r="T70" s="1026"/>
      <c r="U70" s="1026"/>
      <c r="V70" s="1026">
        <v>2828</v>
      </c>
      <c r="W70" s="1026"/>
      <c r="X70" s="1026"/>
      <c r="Y70" s="1026"/>
      <c r="Z70" s="1026"/>
      <c r="AA70" s="1026">
        <v>89</v>
      </c>
      <c r="AB70" s="1026"/>
      <c r="AC70" s="1026"/>
      <c r="AD70" s="1026"/>
      <c r="AE70" s="1026"/>
      <c r="AF70" s="1026">
        <v>89</v>
      </c>
      <c r="AG70" s="1026"/>
      <c r="AH70" s="1026"/>
      <c r="AI70" s="1026"/>
      <c r="AJ70" s="1026"/>
      <c r="AK70" s="1026">
        <v>31</v>
      </c>
      <c r="AL70" s="1026"/>
      <c r="AM70" s="1026"/>
      <c r="AN70" s="1026"/>
      <c r="AO70" s="1026"/>
      <c r="AP70" s="1026">
        <v>1322</v>
      </c>
      <c r="AQ70" s="1026"/>
      <c r="AR70" s="1026"/>
      <c r="AS70" s="1026"/>
      <c r="AT70" s="1026"/>
      <c r="AU70" s="1026">
        <v>389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605</v>
      </c>
      <c r="C71" s="1030"/>
      <c r="D71" s="1030"/>
      <c r="E71" s="1030"/>
      <c r="F71" s="1030"/>
      <c r="G71" s="1030"/>
      <c r="H71" s="1030"/>
      <c r="I71" s="1030"/>
      <c r="J71" s="1030"/>
      <c r="K71" s="1030"/>
      <c r="L71" s="1030"/>
      <c r="M71" s="1030"/>
      <c r="N71" s="1030"/>
      <c r="O71" s="1030"/>
      <c r="P71" s="1031"/>
      <c r="Q71" s="1032">
        <v>102</v>
      </c>
      <c r="R71" s="1026"/>
      <c r="S71" s="1026"/>
      <c r="T71" s="1026"/>
      <c r="U71" s="1026"/>
      <c r="V71" s="1026">
        <v>97</v>
      </c>
      <c r="W71" s="1026"/>
      <c r="X71" s="1026"/>
      <c r="Y71" s="1026"/>
      <c r="Z71" s="1026"/>
      <c r="AA71" s="1026">
        <v>5</v>
      </c>
      <c r="AB71" s="1026"/>
      <c r="AC71" s="1026"/>
      <c r="AD71" s="1026"/>
      <c r="AE71" s="1026"/>
      <c r="AF71" s="1026">
        <v>5</v>
      </c>
      <c r="AG71" s="1026"/>
      <c r="AH71" s="1026"/>
      <c r="AI71" s="1026"/>
      <c r="AJ71" s="1026"/>
      <c r="AK71" s="1026" t="s">
        <v>617</v>
      </c>
      <c r="AL71" s="1026"/>
      <c r="AM71" s="1026"/>
      <c r="AN71" s="1026"/>
      <c r="AO71" s="1026"/>
      <c r="AP71" s="1026" t="s">
        <v>617</v>
      </c>
      <c r="AQ71" s="1026"/>
      <c r="AR71" s="1026"/>
      <c r="AS71" s="1026"/>
      <c r="AT71" s="1026"/>
      <c r="AU71" s="1026" t="s">
        <v>617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606</v>
      </c>
      <c r="C72" s="1030"/>
      <c r="D72" s="1030"/>
      <c r="E72" s="1030"/>
      <c r="F72" s="1030"/>
      <c r="G72" s="1030"/>
      <c r="H72" s="1030"/>
      <c r="I72" s="1030"/>
      <c r="J72" s="1030"/>
      <c r="K72" s="1030"/>
      <c r="L72" s="1030"/>
      <c r="M72" s="1030"/>
      <c r="N72" s="1030"/>
      <c r="O72" s="1030"/>
      <c r="P72" s="1031"/>
      <c r="Q72" s="1032">
        <v>203</v>
      </c>
      <c r="R72" s="1026"/>
      <c r="S72" s="1026"/>
      <c r="T72" s="1026"/>
      <c r="U72" s="1026"/>
      <c r="V72" s="1026">
        <v>189</v>
      </c>
      <c r="W72" s="1026"/>
      <c r="X72" s="1026"/>
      <c r="Y72" s="1026"/>
      <c r="Z72" s="1026"/>
      <c r="AA72" s="1026">
        <v>14</v>
      </c>
      <c r="AB72" s="1026"/>
      <c r="AC72" s="1026"/>
      <c r="AD72" s="1026"/>
      <c r="AE72" s="1026"/>
      <c r="AF72" s="1026">
        <v>14</v>
      </c>
      <c r="AG72" s="1026"/>
      <c r="AH72" s="1026"/>
      <c r="AI72" s="1026"/>
      <c r="AJ72" s="1026"/>
      <c r="AK72" s="1026" t="s">
        <v>618</v>
      </c>
      <c r="AL72" s="1026"/>
      <c r="AM72" s="1026"/>
      <c r="AN72" s="1026"/>
      <c r="AO72" s="1026"/>
      <c r="AP72" s="1026" t="s">
        <v>618</v>
      </c>
      <c r="AQ72" s="1026"/>
      <c r="AR72" s="1026"/>
      <c r="AS72" s="1026"/>
      <c r="AT72" s="1026"/>
      <c r="AU72" s="1026" t="s">
        <v>618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607</v>
      </c>
      <c r="C73" s="1030"/>
      <c r="D73" s="1030"/>
      <c r="E73" s="1030"/>
      <c r="F73" s="1030"/>
      <c r="G73" s="1030"/>
      <c r="H73" s="1030"/>
      <c r="I73" s="1030"/>
      <c r="J73" s="1030"/>
      <c r="K73" s="1030"/>
      <c r="L73" s="1030"/>
      <c r="M73" s="1030"/>
      <c r="N73" s="1030"/>
      <c r="O73" s="1030"/>
      <c r="P73" s="1031"/>
      <c r="Q73" s="1032">
        <v>1218363</v>
      </c>
      <c r="R73" s="1026"/>
      <c r="S73" s="1026"/>
      <c r="T73" s="1026"/>
      <c r="U73" s="1026"/>
      <c r="V73" s="1026">
        <v>1197433</v>
      </c>
      <c r="W73" s="1026"/>
      <c r="X73" s="1026"/>
      <c r="Y73" s="1026"/>
      <c r="Z73" s="1026"/>
      <c r="AA73" s="1026">
        <v>20930</v>
      </c>
      <c r="AB73" s="1026"/>
      <c r="AC73" s="1026"/>
      <c r="AD73" s="1026"/>
      <c r="AE73" s="1026"/>
      <c r="AF73" s="1026">
        <v>20930</v>
      </c>
      <c r="AG73" s="1026"/>
      <c r="AH73" s="1026"/>
      <c r="AI73" s="1026"/>
      <c r="AJ73" s="1026"/>
      <c r="AK73" s="1026">
        <v>7055</v>
      </c>
      <c r="AL73" s="1026"/>
      <c r="AM73" s="1026"/>
      <c r="AN73" s="1026"/>
      <c r="AO73" s="1026"/>
      <c r="AP73" s="1026" t="s">
        <v>618</v>
      </c>
      <c r="AQ73" s="1026"/>
      <c r="AR73" s="1026"/>
      <c r="AS73" s="1026"/>
      <c r="AT73" s="1026"/>
      <c r="AU73" s="1026" t="s">
        <v>618</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608</v>
      </c>
      <c r="C74" s="1030"/>
      <c r="D74" s="1030"/>
      <c r="E74" s="1030"/>
      <c r="F74" s="1030"/>
      <c r="G74" s="1030"/>
      <c r="H74" s="1030"/>
      <c r="I74" s="1030"/>
      <c r="J74" s="1030"/>
      <c r="K74" s="1030"/>
      <c r="L74" s="1030"/>
      <c r="M74" s="1030"/>
      <c r="N74" s="1030"/>
      <c r="O74" s="1030"/>
      <c r="P74" s="1031"/>
      <c r="Q74" s="1032">
        <v>39402</v>
      </c>
      <c r="R74" s="1026"/>
      <c r="S74" s="1026"/>
      <c r="T74" s="1026"/>
      <c r="U74" s="1026"/>
      <c r="V74" s="1026">
        <v>34057</v>
      </c>
      <c r="W74" s="1026"/>
      <c r="X74" s="1026"/>
      <c r="Y74" s="1026"/>
      <c r="Z74" s="1026"/>
      <c r="AA74" s="1026">
        <v>5344</v>
      </c>
      <c r="AB74" s="1026"/>
      <c r="AC74" s="1026"/>
      <c r="AD74" s="1026"/>
      <c r="AE74" s="1026"/>
      <c r="AF74" s="1026">
        <v>19453</v>
      </c>
      <c r="AG74" s="1026"/>
      <c r="AH74" s="1026"/>
      <c r="AI74" s="1026"/>
      <c r="AJ74" s="1026"/>
      <c r="AK74" s="1026" t="s">
        <v>618</v>
      </c>
      <c r="AL74" s="1026"/>
      <c r="AM74" s="1026"/>
      <c r="AN74" s="1026"/>
      <c r="AO74" s="1026"/>
      <c r="AP74" s="1026">
        <v>119226</v>
      </c>
      <c r="AQ74" s="1026"/>
      <c r="AR74" s="1026"/>
      <c r="AS74" s="1026"/>
      <c r="AT74" s="1026"/>
      <c r="AU74" s="1026" t="s">
        <v>618</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609</v>
      </c>
      <c r="C75" s="1030"/>
      <c r="D75" s="1030"/>
      <c r="E75" s="1030"/>
      <c r="F75" s="1030"/>
      <c r="G75" s="1030"/>
      <c r="H75" s="1030"/>
      <c r="I75" s="1030"/>
      <c r="J75" s="1030"/>
      <c r="K75" s="1030"/>
      <c r="L75" s="1030"/>
      <c r="M75" s="1030"/>
      <c r="N75" s="1030"/>
      <c r="O75" s="1030"/>
      <c r="P75" s="1031"/>
      <c r="Q75" s="1033">
        <v>7725</v>
      </c>
      <c r="R75" s="1034"/>
      <c r="S75" s="1034"/>
      <c r="T75" s="1034"/>
      <c r="U75" s="1035"/>
      <c r="V75" s="1036">
        <v>6053</v>
      </c>
      <c r="W75" s="1034"/>
      <c r="X75" s="1034"/>
      <c r="Y75" s="1034"/>
      <c r="Z75" s="1035"/>
      <c r="AA75" s="1036">
        <v>1672</v>
      </c>
      <c r="AB75" s="1034"/>
      <c r="AC75" s="1034"/>
      <c r="AD75" s="1034"/>
      <c r="AE75" s="1035"/>
      <c r="AF75" s="1036">
        <v>16867</v>
      </c>
      <c r="AG75" s="1034"/>
      <c r="AH75" s="1034"/>
      <c r="AI75" s="1034"/>
      <c r="AJ75" s="1035"/>
      <c r="AK75" s="1036" t="s">
        <v>618</v>
      </c>
      <c r="AL75" s="1034"/>
      <c r="AM75" s="1034"/>
      <c r="AN75" s="1034"/>
      <c r="AO75" s="1035"/>
      <c r="AP75" s="1036">
        <v>13994</v>
      </c>
      <c r="AQ75" s="1034"/>
      <c r="AR75" s="1034"/>
      <c r="AS75" s="1034"/>
      <c r="AT75" s="1035"/>
      <c r="AU75" s="1036" t="s">
        <v>618</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57380</v>
      </c>
      <c r="AG88" s="1014"/>
      <c r="AH88" s="1014"/>
      <c r="AI88" s="1014"/>
      <c r="AJ88" s="1014"/>
      <c r="AK88" s="1018"/>
      <c r="AL88" s="1018"/>
      <c r="AM88" s="1018"/>
      <c r="AN88" s="1018"/>
      <c r="AO88" s="1018"/>
      <c r="AP88" s="1014">
        <v>135728</v>
      </c>
      <c r="AQ88" s="1014"/>
      <c r="AR88" s="1014"/>
      <c r="AS88" s="1014"/>
      <c r="AT88" s="1014"/>
      <c r="AU88" s="1014">
        <v>738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105</v>
      </c>
      <c r="CS102" s="1006"/>
      <c r="CT102" s="1006"/>
      <c r="CU102" s="1006"/>
      <c r="CV102" s="1007"/>
      <c r="CW102" s="1005">
        <v>6</v>
      </c>
      <c r="CX102" s="1006"/>
      <c r="CY102" s="1006"/>
      <c r="CZ102" s="1006"/>
      <c r="DA102" s="1007"/>
      <c r="DB102" s="1005" t="s">
        <v>601</v>
      </c>
      <c r="DC102" s="1006"/>
      <c r="DD102" s="1006"/>
      <c r="DE102" s="1006"/>
      <c r="DF102" s="1007"/>
      <c r="DG102" s="1005" t="s">
        <v>601</v>
      </c>
      <c r="DH102" s="1006"/>
      <c r="DI102" s="1006"/>
      <c r="DJ102" s="1006"/>
      <c r="DK102" s="1007"/>
      <c r="DL102" s="1005" t="s">
        <v>601</v>
      </c>
      <c r="DM102" s="1006"/>
      <c r="DN102" s="1006"/>
      <c r="DO102" s="1006"/>
      <c r="DP102" s="1007"/>
      <c r="DQ102" s="1005" t="s">
        <v>601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309</v>
      </c>
      <c r="AG109" s="949"/>
      <c r="AH109" s="949"/>
      <c r="AI109" s="949"/>
      <c r="AJ109" s="950"/>
      <c r="AK109" s="951" t="s">
        <v>308</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309</v>
      </c>
      <c r="BW109" s="949"/>
      <c r="BX109" s="949"/>
      <c r="BY109" s="949"/>
      <c r="BZ109" s="950"/>
      <c r="CA109" s="951" t="s">
        <v>308</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309</v>
      </c>
      <c r="DM109" s="949"/>
      <c r="DN109" s="949"/>
      <c r="DO109" s="949"/>
      <c r="DP109" s="950"/>
      <c r="DQ109" s="951" t="s">
        <v>308</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1301942</v>
      </c>
      <c r="AB110" s="942"/>
      <c r="AC110" s="942"/>
      <c r="AD110" s="942"/>
      <c r="AE110" s="943"/>
      <c r="AF110" s="944">
        <v>1327416</v>
      </c>
      <c r="AG110" s="942"/>
      <c r="AH110" s="942"/>
      <c r="AI110" s="942"/>
      <c r="AJ110" s="943"/>
      <c r="AK110" s="944">
        <v>1354880</v>
      </c>
      <c r="AL110" s="942"/>
      <c r="AM110" s="942"/>
      <c r="AN110" s="942"/>
      <c r="AO110" s="943"/>
      <c r="AP110" s="945">
        <v>11.4</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18352735</v>
      </c>
      <c r="BR110" s="889"/>
      <c r="BS110" s="889"/>
      <c r="BT110" s="889"/>
      <c r="BU110" s="889"/>
      <c r="BV110" s="889">
        <v>18686412</v>
      </c>
      <c r="BW110" s="889"/>
      <c r="BX110" s="889"/>
      <c r="BY110" s="889"/>
      <c r="BZ110" s="889"/>
      <c r="CA110" s="889">
        <v>19392709</v>
      </c>
      <c r="CB110" s="889"/>
      <c r="CC110" s="889"/>
      <c r="CD110" s="889"/>
      <c r="CE110" s="889"/>
      <c r="CF110" s="913">
        <v>162.6</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415</v>
      </c>
      <c r="DH110" s="889"/>
      <c r="DI110" s="889"/>
      <c r="DJ110" s="889"/>
      <c r="DK110" s="889"/>
      <c r="DL110" s="889" t="s">
        <v>438</v>
      </c>
      <c r="DM110" s="889"/>
      <c r="DN110" s="889"/>
      <c r="DO110" s="889"/>
      <c r="DP110" s="889"/>
      <c r="DQ110" s="889">
        <v>85978</v>
      </c>
      <c r="DR110" s="889"/>
      <c r="DS110" s="889"/>
      <c r="DT110" s="889"/>
      <c r="DU110" s="889"/>
      <c r="DV110" s="890">
        <v>0.7</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393</v>
      </c>
      <c r="AB111" s="970"/>
      <c r="AC111" s="970"/>
      <c r="AD111" s="970"/>
      <c r="AE111" s="971"/>
      <c r="AF111" s="972" t="s">
        <v>393</v>
      </c>
      <c r="AG111" s="970"/>
      <c r="AH111" s="970"/>
      <c r="AI111" s="970"/>
      <c r="AJ111" s="971"/>
      <c r="AK111" s="972" t="s">
        <v>393</v>
      </c>
      <c r="AL111" s="970"/>
      <c r="AM111" s="970"/>
      <c r="AN111" s="970"/>
      <c r="AO111" s="971"/>
      <c r="AP111" s="973" t="s">
        <v>438</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t="s">
        <v>415</v>
      </c>
      <c r="BR111" s="861"/>
      <c r="BS111" s="861"/>
      <c r="BT111" s="861"/>
      <c r="BU111" s="861"/>
      <c r="BV111" s="861" t="s">
        <v>415</v>
      </c>
      <c r="BW111" s="861"/>
      <c r="BX111" s="861"/>
      <c r="BY111" s="861"/>
      <c r="BZ111" s="861"/>
      <c r="CA111" s="861">
        <v>85978</v>
      </c>
      <c r="CB111" s="861"/>
      <c r="CC111" s="861"/>
      <c r="CD111" s="861"/>
      <c r="CE111" s="861"/>
      <c r="CF111" s="922">
        <v>0.7</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415</v>
      </c>
      <c r="DH111" s="861"/>
      <c r="DI111" s="861"/>
      <c r="DJ111" s="861"/>
      <c r="DK111" s="861"/>
      <c r="DL111" s="861" t="s">
        <v>415</v>
      </c>
      <c r="DM111" s="861"/>
      <c r="DN111" s="861"/>
      <c r="DO111" s="861"/>
      <c r="DP111" s="861"/>
      <c r="DQ111" s="861" t="s">
        <v>415</v>
      </c>
      <c r="DR111" s="861"/>
      <c r="DS111" s="861"/>
      <c r="DT111" s="861"/>
      <c r="DU111" s="861"/>
      <c r="DV111" s="838" t="s">
        <v>393</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415</v>
      </c>
      <c r="AG112" s="824"/>
      <c r="AH112" s="824"/>
      <c r="AI112" s="824"/>
      <c r="AJ112" s="825"/>
      <c r="AK112" s="826" t="s">
        <v>415</v>
      </c>
      <c r="AL112" s="824"/>
      <c r="AM112" s="824"/>
      <c r="AN112" s="824"/>
      <c r="AO112" s="825"/>
      <c r="AP112" s="871" t="s">
        <v>415</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15260450</v>
      </c>
      <c r="BR112" s="861"/>
      <c r="BS112" s="861"/>
      <c r="BT112" s="861"/>
      <c r="BU112" s="861"/>
      <c r="BV112" s="861">
        <v>16104993</v>
      </c>
      <c r="BW112" s="861"/>
      <c r="BX112" s="861"/>
      <c r="BY112" s="861"/>
      <c r="BZ112" s="861"/>
      <c r="CA112" s="861">
        <v>15785579</v>
      </c>
      <c r="CB112" s="861"/>
      <c r="CC112" s="861"/>
      <c r="CD112" s="861"/>
      <c r="CE112" s="861"/>
      <c r="CF112" s="922">
        <v>132.30000000000001</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415</v>
      </c>
      <c r="DH112" s="861"/>
      <c r="DI112" s="861"/>
      <c r="DJ112" s="861"/>
      <c r="DK112" s="861"/>
      <c r="DL112" s="861" t="s">
        <v>415</v>
      </c>
      <c r="DM112" s="861"/>
      <c r="DN112" s="861"/>
      <c r="DO112" s="861"/>
      <c r="DP112" s="861"/>
      <c r="DQ112" s="861" t="s">
        <v>415</v>
      </c>
      <c r="DR112" s="861"/>
      <c r="DS112" s="861"/>
      <c r="DT112" s="861"/>
      <c r="DU112" s="861"/>
      <c r="DV112" s="838" t="s">
        <v>415</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1104045</v>
      </c>
      <c r="AB113" s="970"/>
      <c r="AC113" s="970"/>
      <c r="AD113" s="970"/>
      <c r="AE113" s="971"/>
      <c r="AF113" s="972">
        <v>1113929</v>
      </c>
      <c r="AG113" s="970"/>
      <c r="AH113" s="970"/>
      <c r="AI113" s="970"/>
      <c r="AJ113" s="971"/>
      <c r="AK113" s="972">
        <v>1141088</v>
      </c>
      <c r="AL113" s="970"/>
      <c r="AM113" s="970"/>
      <c r="AN113" s="970"/>
      <c r="AO113" s="971"/>
      <c r="AP113" s="973">
        <v>9.6</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620686</v>
      </c>
      <c r="BR113" s="861"/>
      <c r="BS113" s="861"/>
      <c r="BT113" s="861"/>
      <c r="BU113" s="861"/>
      <c r="BV113" s="861">
        <v>680389</v>
      </c>
      <c r="BW113" s="861"/>
      <c r="BX113" s="861"/>
      <c r="BY113" s="861"/>
      <c r="BZ113" s="861"/>
      <c r="CA113" s="861">
        <v>738208</v>
      </c>
      <c r="CB113" s="861"/>
      <c r="CC113" s="861"/>
      <c r="CD113" s="861"/>
      <c r="CE113" s="861"/>
      <c r="CF113" s="922">
        <v>6.2</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415</v>
      </c>
      <c r="DH113" s="824"/>
      <c r="DI113" s="824"/>
      <c r="DJ113" s="824"/>
      <c r="DK113" s="825"/>
      <c r="DL113" s="826" t="s">
        <v>415</v>
      </c>
      <c r="DM113" s="824"/>
      <c r="DN113" s="824"/>
      <c r="DO113" s="824"/>
      <c r="DP113" s="825"/>
      <c r="DQ113" s="826" t="s">
        <v>415</v>
      </c>
      <c r="DR113" s="824"/>
      <c r="DS113" s="824"/>
      <c r="DT113" s="824"/>
      <c r="DU113" s="825"/>
      <c r="DV113" s="871" t="s">
        <v>415</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261626</v>
      </c>
      <c r="AB114" s="824"/>
      <c r="AC114" s="824"/>
      <c r="AD114" s="824"/>
      <c r="AE114" s="825"/>
      <c r="AF114" s="826">
        <v>170913</v>
      </c>
      <c r="AG114" s="824"/>
      <c r="AH114" s="824"/>
      <c r="AI114" s="824"/>
      <c r="AJ114" s="825"/>
      <c r="AK114" s="826">
        <v>110054</v>
      </c>
      <c r="AL114" s="824"/>
      <c r="AM114" s="824"/>
      <c r="AN114" s="824"/>
      <c r="AO114" s="825"/>
      <c r="AP114" s="871">
        <v>0.9</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3220194</v>
      </c>
      <c r="BR114" s="861"/>
      <c r="BS114" s="861"/>
      <c r="BT114" s="861"/>
      <c r="BU114" s="861"/>
      <c r="BV114" s="861">
        <v>3060695</v>
      </c>
      <c r="BW114" s="861"/>
      <c r="BX114" s="861"/>
      <c r="BY114" s="861"/>
      <c r="BZ114" s="861"/>
      <c r="CA114" s="861">
        <v>2942688</v>
      </c>
      <c r="CB114" s="861"/>
      <c r="CC114" s="861"/>
      <c r="CD114" s="861"/>
      <c r="CE114" s="861"/>
      <c r="CF114" s="922">
        <v>24.7</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415</v>
      </c>
      <c r="DH114" s="824"/>
      <c r="DI114" s="824"/>
      <c r="DJ114" s="824"/>
      <c r="DK114" s="825"/>
      <c r="DL114" s="826" t="s">
        <v>415</v>
      </c>
      <c r="DM114" s="824"/>
      <c r="DN114" s="824"/>
      <c r="DO114" s="824"/>
      <c r="DP114" s="825"/>
      <c r="DQ114" s="826" t="s">
        <v>415</v>
      </c>
      <c r="DR114" s="824"/>
      <c r="DS114" s="824"/>
      <c r="DT114" s="824"/>
      <c r="DU114" s="825"/>
      <c r="DV114" s="871" t="s">
        <v>415</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415</v>
      </c>
      <c r="AB115" s="970"/>
      <c r="AC115" s="970"/>
      <c r="AD115" s="970"/>
      <c r="AE115" s="971"/>
      <c r="AF115" s="972" t="s">
        <v>415</v>
      </c>
      <c r="AG115" s="970"/>
      <c r="AH115" s="970"/>
      <c r="AI115" s="970"/>
      <c r="AJ115" s="971"/>
      <c r="AK115" s="972">
        <v>85978</v>
      </c>
      <c r="AL115" s="970"/>
      <c r="AM115" s="970"/>
      <c r="AN115" s="970"/>
      <c r="AO115" s="971"/>
      <c r="AP115" s="973">
        <v>0.7</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415</v>
      </c>
      <c r="BR115" s="861"/>
      <c r="BS115" s="861"/>
      <c r="BT115" s="861"/>
      <c r="BU115" s="861"/>
      <c r="BV115" s="861" t="s">
        <v>415</v>
      </c>
      <c r="BW115" s="861"/>
      <c r="BX115" s="861"/>
      <c r="BY115" s="861"/>
      <c r="BZ115" s="861"/>
      <c r="CA115" s="861" t="s">
        <v>415</v>
      </c>
      <c r="CB115" s="861"/>
      <c r="CC115" s="861"/>
      <c r="CD115" s="861"/>
      <c r="CE115" s="861"/>
      <c r="CF115" s="922" t="s">
        <v>415</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415</v>
      </c>
      <c r="DH115" s="824"/>
      <c r="DI115" s="824"/>
      <c r="DJ115" s="824"/>
      <c r="DK115" s="825"/>
      <c r="DL115" s="826" t="s">
        <v>415</v>
      </c>
      <c r="DM115" s="824"/>
      <c r="DN115" s="824"/>
      <c r="DO115" s="824"/>
      <c r="DP115" s="825"/>
      <c r="DQ115" s="826" t="s">
        <v>415</v>
      </c>
      <c r="DR115" s="824"/>
      <c r="DS115" s="824"/>
      <c r="DT115" s="824"/>
      <c r="DU115" s="825"/>
      <c r="DV115" s="871" t="s">
        <v>415</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415</v>
      </c>
      <c r="AB116" s="824"/>
      <c r="AC116" s="824"/>
      <c r="AD116" s="824"/>
      <c r="AE116" s="825"/>
      <c r="AF116" s="826" t="s">
        <v>415</v>
      </c>
      <c r="AG116" s="824"/>
      <c r="AH116" s="824"/>
      <c r="AI116" s="824"/>
      <c r="AJ116" s="825"/>
      <c r="AK116" s="826">
        <v>582</v>
      </c>
      <c r="AL116" s="824"/>
      <c r="AM116" s="824"/>
      <c r="AN116" s="824"/>
      <c r="AO116" s="825"/>
      <c r="AP116" s="871">
        <v>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415</v>
      </c>
      <c r="BR116" s="861"/>
      <c r="BS116" s="861"/>
      <c r="BT116" s="861"/>
      <c r="BU116" s="861"/>
      <c r="BV116" s="861" t="s">
        <v>415</v>
      </c>
      <c r="BW116" s="861"/>
      <c r="BX116" s="861"/>
      <c r="BY116" s="861"/>
      <c r="BZ116" s="861"/>
      <c r="CA116" s="861" t="s">
        <v>438</v>
      </c>
      <c r="CB116" s="861"/>
      <c r="CC116" s="861"/>
      <c r="CD116" s="861"/>
      <c r="CE116" s="861"/>
      <c r="CF116" s="922" t="s">
        <v>415</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415</v>
      </c>
      <c r="DH116" s="824"/>
      <c r="DI116" s="824"/>
      <c r="DJ116" s="824"/>
      <c r="DK116" s="825"/>
      <c r="DL116" s="826" t="s">
        <v>415</v>
      </c>
      <c r="DM116" s="824"/>
      <c r="DN116" s="824"/>
      <c r="DO116" s="824"/>
      <c r="DP116" s="825"/>
      <c r="DQ116" s="826" t="s">
        <v>415</v>
      </c>
      <c r="DR116" s="824"/>
      <c r="DS116" s="824"/>
      <c r="DT116" s="824"/>
      <c r="DU116" s="825"/>
      <c r="DV116" s="871" t="s">
        <v>415</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2667613</v>
      </c>
      <c r="AB117" s="956"/>
      <c r="AC117" s="956"/>
      <c r="AD117" s="956"/>
      <c r="AE117" s="957"/>
      <c r="AF117" s="958">
        <v>2612258</v>
      </c>
      <c r="AG117" s="956"/>
      <c r="AH117" s="956"/>
      <c r="AI117" s="956"/>
      <c r="AJ117" s="957"/>
      <c r="AK117" s="958">
        <v>2692582</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176</v>
      </c>
      <c r="BR117" s="861"/>
      <c r="BS117" s="861"/>
      <c r="BT117" s="861"/>
      <c r="BU117" s="861"/>
      <c r="BV117" s="861" t="s">
        <v>460</v>
      </c>
      <c r="BW117" s="861"/>
      <c r="BX117" s="861"/>
      <c r="BY117" s="861"/>
      <c r="BZ117" s="861"/>
      <c r="CA117" s="861" t="s">
        <v>461</v>
      </c>
      <c r="CB117" s="861"/>
      <c r="CC117" s="861"/>
      <c r="CD117" s="861"/>
      <c r="CE117" s="861"/>
      <c r="CF117" s="922" t="s">
        <v>462</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464</v>
      </c>
      <c r="DH117" s="824"/>
      <c r="DI117" s="824"/>
      <c r="DJ117" s="824"/>
      <c r="DK117" s="825"/>
      <c r="DL117" s="826" t="s">
        <v>465</v>
      </c>
      <c r="DM117" s="824"/>
      <c r="DN117" s="824"/>
      <c r="DO117" s="824"/>
      <c r="DP117" s="825"/>
      <c r="DQ117" s="826" t="s">
        <v>466</v>
      </c>
      <c r="DR117" s="824"/>
      <c r="DS117" s="824"/>
      <c r="DT117" s="824"/>
      <c r="DU117" s="825"/>
      <c r="DV117" s="871" t="s">
        <v>460</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309</v>
      </c>
      <c r="AG118" s="949"/>
      <c r="AH118" s="949"/>
      <c r="AI118" s="949"/>
      <c r="AJ118" s="950"/>
      <c r="AK118" s="951" t="s">
        <v>308</v>
      </c>
      <c r="AL118" s="949"/>
      <c r="AM118" s="949"/>
      <c r="AN118" s="949"/>
      <c r="AO118" s="950"/>
      <c r="AP118" s="952" t="s">
        <v>432</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176</v>
      </c>
      <c r="BR118" s="892"/>
      <c r="BS118" s="892"/>
      <c r="BT118" s="892"/>
      <c r="BU118" s="892"/>
      <c r="BV118" s="892" t="s">
        <v>468</v>
      </c>
      <c r="BW118" s="892"/>
      <c r="BX118" s="892"/>
      <c r="BY118" s="892"/>
      <c r="BZ118" s="892"/>
      <c r="CA118" s="892" t="s">
        <v>469</v>
      </c>
      <c r="CB118" s="892"/>
      <c r="CC118" s="892"/>
      <c r="CD118" s="892"/>
      <c r="CE118" s="892"/>
      <c r="CF118" s="922" t="s">
        <v>466</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471</v>
      </c>
      <c r="DH118" s="824"/>
      <c r="DI118" s="824"/>
      <c r="DJ118" s="824"/>
      <c r="DK118" s="825"/>
      <c r="DL118" s="826" t="s">
        <v>176</v>
      </c>
      <c r="DM118" s="824"/>
      <c r="DN118" s="824"/>
      <c r="DO118" s="824"/>
      <c r="DP118" s="825"/>
      <c r="DQ118" s="826" t="s">
        <v>176</v>
      </c>
      <c r="DR118" s="824"/>
      <c r="DS118" s="824"/>
      <c r="DT118" s="824"/>
      <c r="DU118" s="825"/>
      <c r="DV118" s="871" t="s">
        <v>176</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472</v>
      </c>
      <c r="AB119" s="942"/>
      <c r="AC119" s="942"/>
      <c r="AD119" s="942"/>
      <c r="AE119" s="943"/>
      <c r="AF119" s="944" t="s">
        <v>473</v>
      </c>
      <c r="AG119" s="942"/>
      <c r="AH119" s="942"/>
      <c r="AI119" s="942"/>
      <c r="AJ119" s="943"/>
      <c r="AK119" s="944">
        <v>85978</v>
      </c>
      <c r="AL119" s="942"/>
      <c r="AM119" s="942"/>
      <c r="AN119" s="942"/>
      <c r="AO119" s="943"/>
      <c r="AP119" s="945">
        <v>0.7</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474</v>
      </c>
      <c r="BP119" s="925"/>
      <c r="BQ119" s="929">
        <v>37454065</v>
      </c>
      <c r="BR119" s="892"/>
      <c r="BS119" s="892"/>
      <c r="BT119" s="892"/>
      <c r="BU119" s="892"/>
      <c r="BV119" s="892">
        <v>38532489</v>
      </c>
      <c r="BW119" s="892"/>
      <c r="BX119" s="892"/>
      <c r="BY119" s="892"/>
      <c r="BZ119" s="892"/>
      <c r="CA119" s="892">
        <v>38945162</v>
      </c>
      <c r="CB119" s="892"/>
      <c r="CC119" s="892"/>
      <c r="CD119" s="892"/>
      <c r="CE119" s="892"/>
      <c r="CF119" s="790"/>
      <c r="CG119" s="791"/>
      <c r="CH119" s="791"/>
      <c r="CI119" s="791"/>
      <c r="CJ119" s="881"/>
      <c r="CK119" s="979"/>
      <c r="CL119" s="867"/>
      <c r="CM119" s="885" t="s">
        <v>475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466</v>
      </c>
      <c r="DH119" s="807"/>
      <c r="DI119" s="807"/>
      <c r="DJ119" s="807"/>
      <c r="DK119" s="808"/>
      <c r="DL119" s="809" t="s">
        <v>472</v>
      </c>
      <c r="DM119" s="807"/>
      <c r="DN119" s="807"/>
      <c r="DO119" s="807"/>
      <c r="DP119" s="808"/>
      <c r="DQ119" s="809" t="s">
        <v>465</v>
      </c>
      <c r="DR119" s="807"/>
      <c r="DS119" s="807"/>
      <c r="DT119" s="807"/>
      <c r="DU119" s="808"/>
      <c r="DV119" s="895" t="s">
        <v>476</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477</v>
      </c>
      <c r="AB120" s="824"/>
      <c r="AC120" s="824"/>
      <c r="AD120" s="824"/>
      <c r="AE120" s="825"/>
      <c r="AF120" s="826" t="s">
        <v>471</v>
      </c>
      <c r="AG120" s="824"/>
      <c r="AH120" s="824"/>
      <c r="AI120" s="824"/>
      <c r="AJ120" s="825"/>
      <c r="AK120" s="826" t="s">
        <v>469</v>
      </c>
      <c r="AL120" s="824"/>
      <c r="AM120" s="824"/>
      <c r="AN120" s="824"/>
      <c r="AO120" s="825"/>
      <c r="AP120" s="871" t="s">
        <v>469</v>
      </c>
      <c r="AQ120" s="872"/>
      <c r="AR120" s="872"/>
      <c r="AS120" s="872"/>
      <c r="AT120" s="873"/>
      <c r="AU120" s="930" t="s">
        <v>478</v>
      </c>
      <c r="AV120" s="931"/>
      <c r="AW120" s="931"/>
      <c r="AX120" s="931"/>
      <c r="AY120" s="932"/>
      <c r="AZ120" s="907" t="s">
        <v>479</v>
      </c>
      <c r="BA120" s="852"/>
      <c r="BB120" s="852"/>
      <c r="BC120" s="852"/>
      <c r="BD120" s="852"/>
      <c r="BE120" s="852"/>
      <c r="BF120" s="852"/>
      <c r="BG120" s="852"/>
      <c r="BH120" s="852"/>
      <c r="BI120" s="852"/>
      <c r="BJ120" s="852"/>
      <c r="BK120" s="852"/>
      <c r="BL120" s="852"/>
      <c r="BM120" s="852"/>
      <c r="BN120" s="852"/>
      <c r="BO120" s="852"/>
      <c r="BP120" s="853"/>
      <c r="BQ120" s="908">
        <v>2407273</v>
      </c>
      <c r="BR120" s="889"/>
      <c r="BS120" s="889"/>
      <c r="BT120" s="889"/>
      <c r="BU120" s="889"/>
      <c r="BV120" s="889">
        <v>2736927</v>
      </c>
      <c r="BW120" s="889"/>
      <c r="BX120" s="889"/>
      <c r="BY120" s="889"/>
      <c r="BZ120" s="889"/>
      <c r="CA120" s="889">
        <v>2736948</v>
      </c>
      <c r="CB120" s="889"/>
      <c r="CC120" s="889"/>
      <c r="CD120" s="889"/>
      <c r="CE120" s="889"/>
      <c r="CF120" s="913">
        <v>22.9</v>
      </c>
      <c r="CG120" s="914"/>
      <c r="CH120" s="914"/>
      <c r="CI120" s="914"/>
      <c r="CJ120" s="914"/>
      <c r="CK120" s="915" t="s">
        <v>480</v>
      </c>
      <c r="CL120" s="899"/>
      <c r="CM120" s="899"/>
      <c r="CN120" s="899"/>
      <c r="CO120" s="900"/>
      <c r="CP120" s="919" t="s">
        <v>481</v>
      </c>
      <c r="CQ120" s="920"/>
      <c r="CR120" s="920"/>
      <c r="CS120" s="920"/>
      <c r="CT120" s="920"/>
      <c r="CU120" s="920"/>
      <c r="CV120" s="920"/>
      <c r="CW120" s="920"/>
      <c r="CX120" s="920"/>
      <c r="CY120" s="920"/>
      <c r="CZ120" s="920"/>
      <c r="DA120" s="920"/>
      <c r="DB120" s="920"/>
      <c r="DC120" s="920"/>
      <c r="DD120" s="920"/>
      <c r="DE120" s="920"/>
      <c r="DF120" s="921"/>
      <c r="DG120" s="908" t="s">
        <v>176</v>
      </c>
      <c r="DH120" s="889"/>
      <c r="DI120" s="889"/>
      <c r="DJ120" s="889"/>
      <c r="DK120" s="889"/>
      <c r="DL120" s="889" t="s">
        <v>466</v>
      </c>
      <c r="DM120" s="889"/>
      <c r="DN120" s="889"/>
      <c r="DO120" s="889"/>
      <c r="DP120" s="889"/>
      <c r="DQ120" s="889">
        <v>15313080</v>
      </c>
      <c r="DR120" s="889"/>
      <c r="DS120" s="889"/>
      <c r="DT120" s="889"/>
      <c r="DU120" s="889"/>
      <c r="DV120" s="890">
        <v>128.4</v>
      </c>
      <c r="DW120" s="890"/>
      <c r="DX120" s="890"/>
      <c r="DY120" s="890"/>
      <c r="DZ120" s="891"/>
    </row>
    <row r="121" spans="1:130" s="247" customFormat="1" ht="26.25" customHeight="1" x14ac:dyDescent="0.15">
      <c r="A121" s="864"/>
      <c r="B121" s="865"/>
      <c r="C121" s="910" t="s">
        <v>482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483</v>
      </c>
      <c r="AB121" s="824"/>
      <c r="AC121" s="824"/>
      <c r="AD121" s="824"/>
      <c r="AE121" s="825"/>
      <c r="AF121" s="826" t="s">
        <v>469</v>
      </c>
      <c r="AG121" s="824"/>
      <c r="AH121" s="824"/>
      <c r="AI121" s="824"/>
      <c r="AJ121" s="825"/>
      <c r="AK121" s="826" t="s">
        <v>472</v>
      </c>
      <c r="AL121" s="824"/>
      <c r="AM121" s="824"/>
      <c r="AN121" s="824"/>
      <c r="AO121" s="825"/>
      <c r="AP121" s="871" t="s">
        <v>484</v>
      </c>
      <c r="AQ121" s="872"/>
      <c r="AR121" s="872"/>
      <c r="AS121" s="872"/>
      <c r="AT121" s="873"/>
      <c r="AU121" s="933"/>
      <c r="AV121" s="934"/>
      <c r="AW121" s="934"/>
      <c r="AX121" s="934"/>
      <c r="AY121" s="935"/>
      <c r="AZ121" s="859" t="s">
        <v>485</v>
      </c>
      <c r="BA121" s="794"/>
      <c r="BB121" s="794"/>
      <c r="BC121" s="794"/>
      <c r="BD121" s="794"/>
      <c r="BE121" s="794"/>
      <c r="BF121" s="794"/>
      <c r="BG121" s="794"/>
      <c r="BH121" s="794"/>
      <c r="BI121" s="794"/>
      <c r="BJ121" s="794"/>
      <c r="BK121" s="794"/>
      <c r="BL121" s="794"/>
      <c r="BM121" s="794"/>
      <c r="BN121" s="794"/>
      <c r="BO121" s="794"/>
      <c r="BP121" s="795"/>
      <c r="BQ121" s="860">
        <v>6687115</v>
      </c>
      <c r="BR121" s="861"/>
      <c r="BS121" s="861"/>
      <c r="BT121" s="861"/>
      <c r="BU121" s="861"/>
      <c r="BV121" s="861">
        <v>8046822</v>
      </c>
      <c r="BW121" s="861"/>
      <c r="BX121" s="861"/>
      <c r="BY121" s="861"/>
      <c r="BZ121" s="861"/>
      <c r="CA121" s="861">
        <v>4331630</v>
      </c>
      <c r="CB121" s="861"/>
      <c r="CC121" s="861"/>
      <c r="CD121" s="861"/>
      <c r="CE121" s="861"/>
      <c r="CF121" s="922">
        <v>36.299999999999997</v>
      </c>
      <c r="CG121" s="923"/>
      <c r="CH121" s="923"/>
      <c r="CI121" s="923"/>
      <c r="CJ121" s="923"/>
      <c r="CK121" s="916"/>
      <c r="CL121" s="902"/>
      <c r="CM121" s="902"/>
      <c r="CN121" s="902"/>
      <c r="CO121" s="903"/>
      <c r="CP121" s="882" t="s">
        <v>486</v>
      </c>
      <c r="CQ121" s="883"/>
      <c r="CR121" s="883"/>
      <c r="CS121" s="883"/>
      <c r="CT121" s="883"/>
      <c r="CU121" s="883"/>
      <c r="CV121" s="883"/>
      <c r="CW121" s="883"/>
      <c r="CX121" s="883"/>
      <c r="CY121" s="883"/>
      <c r="CZ121" s="883"/>
      <c r="DA121" s="883"/>
      <c r="DB121" s="883"/>
      <c r="DC121" s="883"/>
      <c r="DD121" s="883"/>
      <c r="DE121" s="883"/>
      <c r="DF121" s="884"/>
      <c r="DG121" s="860">
        <v>440745</v>
      </c>
      <c r="DH121" s="861"/>
      <c r="DI121" s="861"/>
      <c r="DJ121" s="861"/>
      <c r="DK121" s="861"/>
      <c r="DL121" s="861">
        <v>413417</v>
      </c>
      <c r="DM121" s="861"/>
      <c r="DN121" s="861"/>
      <c r="DO121" s="861"/>
      <c r="DP121" s="861"/>
      <c r="DQ121" s="861">
        <v>458138</v>
      </c>
      <c r="DR121" s="861"/>
      <c r="DS121" s="861"/>
      <c r="DT121" s="861"/>
      <c r="DU121" s="861"/>
      <c r="DV121" s="838">
        <v>3.8</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176</v>
      </c>
      <c r="AB122" s="824"/>
      <c r="AC122" s="824"/>
      <c r="AD122" s="824"/>
      <c r="AE122" s="825"/>
      <c r="AF122" s="826" t="s">
        <v>462</v>
      </c>
      <c r="AG122" s="824"/>
      <c r="AH122" s="824"/>
      <c r="AI122" s="824"/>
      <c r="AJ122" s="825"/>
      <c r="AK122" s="826" t="s">
        <v>469</v>
      </c>
      <c r="AL122" s="824"/>
      <c r="AM122" s="824"/>
      <c r="AN122" s="824"/>
      <c r="AO122" s="825"/>
      <c r="AP122" s="871" t="s">
        <v>464</v>
      </c>
      <c r="AQ122" s="872"/>
      <c r="AR122" s="872"/>
      <c r="AS122" s="872"/>
      <c r="AT122" s="873"/>
      <c r="AU122" s="933"/>
      <c r="AV122" s="934"/>
      <c r="AW122" s="934"/>
      <c r="AX122" s="934"/>
      <c r="AY122" s="935"/>
      <c r="AZ122" s="926" t="s">
        <v>487</v>
      </c>
      <c r="BA122" s="927"/>
      <c r="BB122" s="927"/>
      <c r="BC122" s="927"/>
      <c r="BD122" s="927"/>
      <c r="BE122" s="927"/>
      <c r="BF122" s="927"/>
      <c r="BG122" s="927"/>
      <c r="BH122" s="927"/>
      <c r="BI122" s="927"/>
      <c r="BJ122" s="927"/>
      <c r="BK122" s="927"/>
      <c r="BL122" s="927"/>
      <c r="BM122" s="927"/>
      <c r="BN122" s="927"/>
      <c r="BO122" s="927"/>
      <c r="BP122" s="928"/>
      <c r="BQ122" s="929">
        <v>23050372</v>
      </c>
      <c r="BR122" s="892"/>
      <c r="BS122" s="892"/>
      <c r="BT122" s="892"/>
      <c r="BU122" s="892"/>
      <c r="BV122" s="892">
        <v>23005072</v>
      </c>
      <c r="BW122" s="892"/>
      <c r="BX122" s="892"/>
      <c r="BY122" s="892"/>
      <c r="BZ122" s="892"/>
      <c r="CA122" s="892">
        <v>22826051</v>
      </c>
      <c r="CB122" s="892"/>
      <c r="CC122" s="892"/>
      <c r="CD122" s="892"/>
      <c r="CE122" s="892"/>
      <c r="CF122" s="893">
        <v>191.3</v>
      </c>
      <c r="CG122" s="894"/>
      <c r="CH122" s="894"/>
      <c r="CI122" s="894"/>
      <c r="CJ122" s="894"/>
      <c r="CK122" s="916"/>
      <c r="CL122" s="902"/>
      <c r="CM122" s="902"/>
      <c r="CN122" s="902"/>
      <c r="CO122" s="903"/>
      <c r="CP122" s="882" t="s">
        <v>488</v>
      </c>
      <c r="CQ122" s="883"/>
      <c r="CR122" s="883"/>
      <c r="CS122" s="883"/>
      <c r="CT122" s="883"/>
      <c r="CU122" s="883"/>
      <c r="CV122" s="883"/>
      <c r="CW122" s="883"/>
      <c r="CX122" s="883"/>
      <c r="CY122" s="883"/>
      <c r="CZ122" s="883"/>
      <c r="DA122" s="883"/>
      <c r="DB122" s="883"/>
      <c r="DC122" s="883"/>
      <c r="DD122" s="883"/>
      <c r="DE122" s="883"/>
      <c r="DF122" s="884"/>
      <c r="DG122" s="860">
        <v>12170</v>
      </c>
      <c r="DH122" s="861"/>
      <c r="DI122" s="861"/>
      <c r="DJ122" s="861"/>
      <c r="DK122" s="861"/>
      <c r="DL122" s="861">
        <v>12377</v>
      </c>
      <c r="DM122" s="861"/>
      <c r="DN122" s="861"/>
      <c r="DO122" s="861"/>
      <c r="DP122" s="861"/>
      <c r="DQ122" s="861">
        <v>14361</v>
      </c>
      <c r="DR122" s="861"/>
      <c r="DS122" s="861"/>
      <c r="DT122" s="861"/>
      <c r="DU122" s="861"/>
      <c r="DV122" s="838">
        <v>0.1</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464</v>
      </c>
      <c r="AB123" s="824"/>
      <c r="AC123" s="824"/>
      <c r="AD123" s="824"/>
      <c r="AE123" s="825"/>
      <c r="AF123" s="826" t="s">
        <v>176</v>
      </c>
      <c r="AG123" s="824"/>
      <c r="AH123" s="824"/>
      <c r="AI123" s="824"/>
      <c r="AJ123" s="825"/>
      <c r="AK123" s="826" t="s">
        <v>465</v>
      </c>
      <c r="AL123" s="824"/>
      <c r="AM123" s="824"/>
      <c r="AN123" s="824"/>
      <c r="AO123" s="825"/>
      <c r="AP123" s="871" t="s">
        <v>489</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490</v>
      </c>
      <c r="BP123" s="925"/>
      <c r="BQ123" s="879">
        <v>32144760</v>
      </c>
      <c r="BR123" s="880"/>
      <c r="BS123" s="880"/>
      <c r="BT123" s="880"/>
      <c r="BU123" s="880"/>
      <c r="BV123" s="880">
        <v>33788821</v>
      </c>
      <c r="BW123" s="880"/>
      <c r="BX123" s="880"/>
      <c r="BY123" s="880"/>
      <c r="BZ123" s="880"/>
      <c r="CA123" s="880">
        <v>29894629</v>
      </c>
      <c r="CB123" s="880"/>
      <c r="CC123" s="880"/>
      <c r="CD123" s="880"/>
      <c r="CE123" s="880"/>
      <c r="CF123" s="790"/>
      <c r="CG123" s="791"/>
      <c r="CH123" s="791"/>
      <c r="CI123" s="791"/>
      <c r="CJ123" s="881"/>
      <c r="CK123" s="916"/>
      <c r="CL123" s="902"/>
      <c r="CM123" s="902"/>
      <c r="CN123" s="902"/>
      <c r="CO123" s="903"/>
      <c r="CP123" s="882" t="s">
        <v>491</v>
      </c>
      <c r="CQ123" s="883"/>
      <c r="CR123" s="883"/>
      <c r="CS123" s="883"/>
      <c r="CT123" s="883"/>
      <c r="CU123" s="883"/>
      <c r="CV123" s="883"/>
      <c r="CW123" s="883"/>
      <c r="CX123" s="883"/>
      <c r="CY123" s="883"/>
      <c r="CZ123" s="883"/>
      <c r="DA123" s="883"/>
      <c r="DB123" s="883"/>
      <c r="DC123" s="883"/>
      <c r="DD123" s="883"/>
      <c r="DE123" s="883"/>
      <c r="DF123" s="884"/>
      <c r="DG123" s="823" t="s">
        <v>469</v>
      </c>
      <c r="DH123" s="824"/>
      <c r="DI123" s="824"/>
      <c r="DJ123" s="824"/>
      <c r="DK123" s="825"/>
      <c r="DL123" s="826" t="s">
        <v>469</v>
      </c>
      <c r="DM123" s="824"/>
      <c r="DN123" s="824"/>
      <c r="DO123" s="824"/>
      <c r="DP123" s="825"/>
      <c r="DQ123" s="826" t="s">
        <v>483</v>
      </c>
      <c r="DR123" s="824"/>
      <c r="DS123" s="824"/>
      <c r="DT123" s="824"/>
      <c r="DU123" s="825"/>
      <c r="DV123" s="871" t="s">
        <v>492</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472</v>
      </c>
      <c r="AB124" s="824"/>
      <c r="AC124" s="824"/>
      <c r="AD124" s="824"/>
      <c r="AE124" s="825"/>
      <c r="AF124" s="826" t="s">
        <v>493</v>
      </c>
      <c r="AG124" s="824"/>
      <c r="AH124" s="824"/>
      <c r="AI124" s="824"/>
      <c r="AJ124" s="825"/>
      <c r="AK124" s="826" t="s">
        <v>473</v>
      </c>
      <c r="AL124" s="824"/>
      <c r="AM124" s="824"/>
      <c r="AN124" s="824"/>
      <c r="AO124" s="825"/>
      <c r="AP124" s="871" t="s">
        <v>484</v>
      </c>
      <c r="AQ124" s="872"/>
      <c r="AR124" s="872"/>
      <c r="AS124" s="872"/>
      <c r="AT124" s="873"/>
      <c r="AU124" s="874" t="s">
        <v>494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44.5</v>
      </c>
      <c r="BR124" s="878"/>
      <c r="BS124" s="878"/>
      <c r="BT124" s="878"/>
      <c r="BU124" s="878"/>
      <c r="BV124" s="878">
        <v>39.5</v>
      </c>
      <c r="BW124" s="878"/>
      <c r="BX124" s="878"/>
      <c r="BY124" s="878"/>
      <c r="BZ124" s="878"/>
      <c r="CA124" s="878">
        <v>75.8</v>
      </c>
      <c r="CB124" s="878"/>
      <c r="CC124" s="878"/>
      <c r="CD124" s="878"/>
      <c r="CE124" s="878"/>
      <c r="CF124" s="768"/>
      <c r="CG124" s="769"/>
      <c r="CH124" s="769"/>
      <c r="CI124" s="769"/>
      <c r="CJ124" s="909"/>
      <c r="CK124" s="917"/>
      <c r="CL124" s="917"/>
      <c r="CM124" s="917"/>
      <c r="CN124" s="917"/>
      <c r="CO124" s="918"/>
      <c r="CP124" s="882" t="s">
        <v>495</v>
      </c>
      <c r="CQ124" s="883"/>
      <c r="CR124" s="883"/>
      <c r="CS124" s="883"/>
      <c r="CT124" s="883"/>
      <c r="CU124" s="883"/>
      <c r="CV124" s="883"/>
      <c r="CW124" s="883"/>
      <c r="CX124" s="883"/>
      <c r="CY124" s="883"/>
      <c r="CZ124" s="883"/>
      <c r="DA124" s="883"/>
      <c r="DB124" s="883"/>
      <c r="DC124" s="883"/>
      <c r="DD124" s="883"/>
      <c r="DE124" s="883"/>
      <c r="DF124" s="884"/>
      <c r="DG124" s="806">
        <v>14807535</v>
      </c>
      <c r="DH124" s="807"/>
      <c r="DI124" s="807"/>
      <c r="DJ124" s="807"/>
      <c r="DK124" s="808"/>
      <c r="DL124" s="809">
        <v>15679199</v>
      </c>
      <c r="DM124" s="807"/>
      <c r="DN124" s="807"/>
      <c r="DO124" s="807"/>
      <c r="DP124" s="808"/>
      <c r="DQ124" s="809" t="s">
        <v>477</v>
      </c>
      <c r="DR124" s="807"/>
      <c r="DS124" s="807"/>
      <c r="DT124" s="807"/>
      <c r="DU124" s="808"/>
      <c r="DV124" s="895" t="s">
        <v>493</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489</v>
      </c>
      <c r="AB125" s="824"/>
      <c r="AC125" s="824"/>
      <c r="AD125" s="824"/>
      <c r="AE125" s="825"/>
      <c r="AF125" s="826" t="s">
        <v>176</v>
      </c>
      <c r="AG125" s="824"/>
      <c r="AH125" s="824"/>
      <c r="AI125" s="824"/>
      <c r="AJ125" s="825"/>
      <c r="AK125" s="826" t="s">
        <v>489</v>
      </c>
      <c r="AL125" s="824"/>
      <c r="AM125" s="824"/>
      <c r="AN125" s="824"/>
      <c r="AO125" s="825"/>
      <c r="AP125" s="871" t="s">
        <v>472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496</v>
      </c>
      <c r="CL125" s="899"/>
      <c r="CM125" s="899"/>
      <c r="CN125" s="899"/>
      <c r="CO125" s="900"/>
      <c r="CP125" s="907" t="s">
        <v>497</v>
      </c>
      <c r="CQ125" s="852"/>
      <c r="CR125" s="852"/>
      <c r="CS125" s="852"/>
      <c r="CT125" s="852"/>
      <c r="CU125" s="852"/>
      <c r="CV125" s="852"/>
      <c r="CW125" s="852"/>
      <c r="CX125" s="852"/>
      <c r="CY125" s="852"/>
      <c r="CZ125" s="852"/>
      <c r="DA125" s="852"/>
      <c r="DB125" s="852"/>
      <c r="DC125" s="852"/>
      <c r="DD125" s="852"/>
      <c r="DE125" s="852"/>
      <c r="DF125" s="853"/>
      <c r="DG125" s="908" t="s">
        <v>462</v>
      </c>
      <c r="DH125" s="889"/>
      <c r="DI125" s="889"/>
      <c r="DJ125" s="889"/>
      <c r="DK125" s="889"/>
      <c r="DL125" s="889" t="s">
        <v>483</v>
      </c>
      <c r="DM125" s="889"/>
      <c r="DN125" s="889"/>
      <c r="DO125" s="889"/>
      <c r="DP125" s="889"/>
      <c r="DQ125" s="889" t="s">
        <v>472</v>
      </c>
      <c r="DR125" s="889"/>
      <c r="DS125" s="889"/>
      <c r="DT125" s="889"/>
      <c r="DU125" s="889"/>
      <c r="DV125" s="890" t="s">
        <v>176</v>
      </c>
      <c r="DW125" s="890"/>
      <c r="DX125" s="890"/>
      <c r="DY125" s="890"/>
      <c r="DZ125" s="891"/>
    </row>
    <row r="126" spans="1:130" s="247" customFormat="1" ht="26.25" customHeight="1" thickBot="1" x14ac:dyDescent="0.2">
      <c r="A126" s="864"/>
      <c r="B126" s="865"/>
      <c r="C126" s="868" t="s">
        <v>475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464</v>
      </c>
      <c r="AB126" s="824"/>
      <c r="AC126" s="824"/>
      <c r="AD126" s="824"/>
      <c r="AE126" s="825"/>
      <c r="AF126" s="826" t="s">
        <v>477</v>
      </c>
      <c r="AG126" s="824"/>
      <c r="AH126" s="824"/>
      <c r="AI126" s="824"/>
      <c r="AJ126" s="825"/>
      <c r="AK126" s="826" t="s">
        <v>176</v>
      </c>
      <c r="AL126" s="824"/>
      <c r="AM126" s="824"/>
      <c r="AN126" s="824"/>
      <c r="AO126" s="825"/>
      <c r="AP126" s="871" t="s">
        <v>176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498</v>
      </c>
      <c r="CQ126" s="794"/>
      <c r="CR126" s="794"/>
      <c r="CS126" s="794"/>
      <c r="CT126" s="794"/>
      <c r="CU126" s="794"/>
      <c r="CV126" s="794"/>
      <c r="CW126" s="794"/>
      <c r="CX126" s="794"/>
      <c r="CY126" s="794"/>
      <c r="CZ126" s="794"/>
      <c r="DA126" s="794"/>
      <c r="DB126" s="794"/>
      <c r="DC126" s="794"/>
      <c r="DD126" s="794"/>
      <c r="DE126" s="794"/>
      <c r="DF126" s="795"/>
      <c r="DG126" s="860" t="s">
        <v>489</v>
      </c>
      <c r="DH126" s="861"/>
      <c r="DI126" s="861"/>
      <c r="DJ126" s="861"/>
      <c r="DK126" s="861"/>
      <c r="DL126" s="861" t="s">
        <v>484</v>
      </c>
      <c r="DM126" s="861"/>
      <c r="DN126" s="861"/>
      <c r="DO126" s="861"/>
      <c r="DP126" s="861"/>
      <c r="DQ126" s="861" t="s">
        <v>461</v>
      </c>
      <c r="DR126" s="861"/>
      <c r="DS126" s="861"/>
      <c r="DT126" s="861"/>
      <c r="DU126" s="861"/>
      <c r="DV126" s="838" t="s">
        <v>176</v>
      </c>
      <c r="DW126" s="838"/>
      <c r="DX126" s="838"/>
      <c r="DY126" s="838"/>
      <c r="DZ126" s="839"/>
    </row>
    <row r="127" spans="1:130" s="247" customFormat="1" ht="26.25" customHeight="1" x14ac:dyDescent="0.15">
      <c r="A127" s="866"/>
      <c r="B127" s="867"/>
      <c r="C127" s="885" t="s">
        <v>499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483</v>
      </c>
      <c r="AB127" s="824"/>
      <c r="AC127" s="824"/>
      <c r="AD127" s="824"/>
      <c r="AE127" s="825"/>
      <c r="AF127" s="826" t="s">
        <v>493</v>
      </c>
      <c r="AG127" s="824"/>
      <c r="AH127" s="824"/>
      <c r="AI127" s="824"/>
      <c r="AJ127" s="825"/>
      <c r="AK127" s="826" t="s">
        <v>483</v>
      </c>
      <c r="AL127" s="824"/>
      <c r="AM127" s="824"/>
      <c r="AN127" s="824"/>
      <c r="AO127" s="825"/>
      <c r="AP127" s="871" t="s">
        <v>469</v>
      </c>
      <c r="AQ127" s="872"/>
      <c r="AR127" s="872"/>
      <c r="AS127" s="872"/>
      <c r="AT127" s="873"/>
      <c r="AU127" s="283"/>
      <c r="AV127" s="283"/>
      <c r="AW127" s="283"/>
      <c r="AX127" s="888" t="s">
        <v>500</v>
      </c>
      <c r="AY127" s="856"/>
      <c r="AZ127" s="856"/>
      <c r="BA127" s="856"/>
      <c r="BB127" s="856"/>
      <c r="BC127" s="856"/>
      <c r="BD127" s="856"/>
      <c r="BE127" s="857"/>
      <c r="BF127" s="855" t="s">
        <v>501</v>
      </c>
      <c r="BG127" s="856"/>
      <c r="BH127" s="856"/>
      <c r="BI127" s="856"/>
      <c r="BJ127" s="856"/>
      <c r="BK127" s="856"/>
      <c r="BL127" s="857"/>
      <c r="BM127" s="855" t="s">
        <v>502</v>
      </c>
      <c r="BN127" s="856"/>
      <c r="BO127" s="856"/>
      <c r="BP127" s="856"/>
      <c r="BQ127" s="856"/>
      <c r="BR127" s="856"/>
      <c r="BS127" s="857"/>
      <c r="BT127" s="855" t="s">
        <v>503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504</v>
      </c>
      <c r="CQ127" s="794"/>
      <c r="CR127" s="794"/>
      <c r="CS127" s="794"/>
      <c r="CT127" s="794"/>
      <c r="CU127" s="794"/>
      <c r="CV127" s="794"/>
      <c r="CW127" s="794"/>
      <c r="CX127" s="794"/>
      <c r="CY127" s="794"/>
      <c r="CZ127" s="794"/>
      <c r="DA127" s="794"/>
      <c r="DB127" s="794"/>
      <c r="DC127" s="794"/>
      <c r="DD127" s="794"/>
      <c r="DE127" s="794"/>
      <c r="DF127" s="795"/>
      <c r="DG127" s="860" t="s">
        <v>461</v>
      </c>
      <c r="DH127" s="861"/>
      <c r="DI127" s="861"/>
      <c r="DJ127" s="861"/>
      <c r="DK127" s="861"/>
      <c r="DL127" s="861" t="s">
        <v>472</v>
      </c>
      <c r="DM127" s="861"/>
      <c r="DN127" s="861"/>
      <c r="DO127" s="861"/>
      <c r="DP127" s="861"/>
      <c r="DQ127" s="861" t="s">
        <v>483</v>
      </c>
      <c r="DR127" s="861"/>
      <c r="DS127" s="861"/>
      <c r="DT127" s="861"/>
      <c r="DU127" s="861"/>
      <c r="DV127" s="838" t="s">
        <v>484</v>
      </c>
      <c r="DW127" s="838"/>
      <c r="DX127" s="838"/>
      <c r="DY127" s="838"/>
      <c r="DZ127" s="839"/>
    </row>
    <row r="128" spans="1:130" s="247" customFormat="1" ht="26.25" customHeight="1" thickBot="1" x14ac:dyDescent="0.2">
      <c r="A128" s="840" t="s">
        <v>505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506</v>
      </c>
      <c r="X128" s="842"/>
      <c r="Y128" s="842"/>
      <c r="Z128" s="843"/>
      <c r="AA128" s="844">
        <v>657803</v>
      </c>
      <c r="AB128" s="845"/>
      <c r="AC128" s="845"/>
      <c r="AD128" s="845"/>
      <c r="AE128" s="846"/>
      <c r="AF128" s="847">
        <v>654016</v>
      </c>
      <c r="AG128" s="845"/>
      <c r="AH128" s="845"/>
      <c r="AI128" s="845"/>
      <c r="AJ128" s="846"/>
      <c r="AK128" s="847">
        <v>656165</v>
      </c>
      <c r="AL128" s="845"/>
      <c r="AM128" s="845"/>
      <c r="AN128" s="845"/>
      <c r="AO128" s="846"/>
      <c r="AP128" s="848"/>
      <c r="AQ128" s="849"/>
      <c r="AR128" s="849"/>
      <c r="AS128" s="849"/>
      <c r="AT128" s="850"/>
      <c r="AU128" s="283"/>
      <c r="AV128" s="283"/>
      <c r="AW128" s="283"/>
      <c r="AX128" s="851" t="s">
        <v>507</v>
      </c>
      <c r="AY128" s="852"/>
      <c r="AZ128" s="852"/>
      <c r="BA128" s="852"/>
      <c r="BB128" s="852"/>
      <c r="BC128" s="852"/>
      <c r="BD128" s="852"/>
      <c r="BE128" s="853"/>
      <c r="BF128" s="830" t="s">
        <v>489</v>
      </c>
      <c r="BG128" s="831"/>
      <c r="BH128" s="831"/>
      <c r="BI128" s="831"/>
      <c r="BJ128" s="831"/>
      <c r="BK128" s="831"/>
      <c r="BL128" s="854"/>
      <c r="BM128" s="830">
        <v>12.88</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508</v>
      </c>
      <c r="CQ128" s="772"/>
      <c r="CR128" s="772"/>
      <c r="CS128" s="772"/>
      <c r="CT128" s="772"/>
      <c r="CU128" s="772"/>
      <c r="CV128" s="772"/>
      <c r="CW128" s="772"/>
      <c r="CX128" s="772"/>
      <c r="CY128" s="772"/>
      <c r="CZ128" s="772"/>
      <c r="DA128" s="772"/>
      <c r="DB128" s="772"/>
      <c r="DC128" s="772"/>
      <c r="DD128" s="772"/>
      <c r="DE128" s="772"/>
      <c r="DF128" s="773"/>
      <c r="DG128" s="834" t="s">
        <v>493</v>
      </c>
      <c r="DH128" s="835"/>
      <c r="DI128" s="835"/>
      <c r="DJ128" s="835"/>
      <c r="DK128" s="835"/>
      <c r="DL128" s="835" t="s">
        <v>489</v>
      </c>
      <c r="DM128" s="835"/>
      <c r="DN128" s="835"/>
      <c r="DO128" s="835"/>
      <c r="DP128" s="835"/>
      <c r="DQ128" s="835" t="s">
        <v>462</v>
      </c>
      <c r="DR128" s="835"/>
      <c r="DS128" s="835"/>
      <c r="DT128" s="835"/>
      <c r="DU128" s="835"/>
      <c r="DV128" s="836" t="s">
        <v>469</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509</v>
      </c>
      <c r="X129" s="821"/>
      <c r="Y129" s="821"/>
      <c r="Z129" s="822"/>
      <c r="AA129" s="823">
        <v>13718035</v>
      </c>
      <c r="AB129" s="824"/>
      <c r="AC129" s="824"/>
      <c r="AD129" s="824"/>
      <c r="AE129" s="825"/>
      <c r="AF129" s="826">
        <v>13836592</v>
      </c>
      <c r="AG129" s="824"/>
      <c r="AH129" s="824"/>
      <c r="AI129" s="824"/>
      <c r="AJ129" s="825"/>
      <c r="AK129" s="826">
        <v>13743594</v>
      </c>
      <c r="AL129" s="824"/>
      <c r="AM129" s="824"/>
      <c r="AN129" s="824"/>
      <c r="AO129" s="825"/>
      <c r="AP129" s="827"/>
      <c r="AQ129" s="828"/>
      <c r="AR129" s="828"/>
      <c r="AS129" s="828"/>
      <c r="AT129" s="829"/>
      <c r="AU129" s="285"/>
      <c r="AV129" s="285"/>
      <c r="AW129" s="285"/>
      <c r="AX129" s="793" t="s">
        <v>510</v>
      </c>
      <c r="AY129" s="794"/>
      <c r="AZ129" s="794"/>
      <c r="BA129" s="794"/>
      <c r="BB129" s="794"/>
      <c r="BC129" s="794"/>
      <c r="BD129" s="794"/>
      <c r="BE129" s="795"/>
      <c r="BF129" s="813" t="s">
        <v>477</v>
      </c>
      <c r="BG129" s="814"/>
      <c r="BH129" s="814"/>
      <c r="BI129" s="814"/>
      <c r="BJ129" s="814"/>
      <c r="BK129" s="814"/>
      <c r="BL129" s="815"/>
      <c r="BM129" s="813">
        <v>17.88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512</v>
      </c>
      <c r="X130" s="821"/>
      <c r="Y130" s="821"/>
      <c r="Z130" s="822"/>
      <c r="AA130" s="823">
        <v>1797475</v>
      </c>
      <c r="AB130" s="824"/>
      <c r="AC130" s="824"/>
      <c r="AD130" s="824"/>
      <c r="AE130" s="825"/>
      <c r="AF130" s="826">
        <v>1855240</v>
      </c>
      <c r="AG130" s="824"/>
      <c r="AH130" s="824"/>
      <c r="AI130" s="824"/>
      <c r="AJ130" s="825"/>
      <c r="AK130" s="826">
        <v>1813922</v>
      </c>
      <c r="AL130" s="824"/>
      <c r="AM130" s="824"/>
      <c r="AN130" s="824"/>
      <c r="AO130" s="825"/>
      <c r="AP130" s="827"/>
      <c r="AQ130" s="828"/>
      <c r="AR130" s="828"/>
      <c r="AS130" s="828"/>
      <c r="AT130" s="829"/>
      <c r="AU130" s="285"/>
      <c r="AV130" s="285"/>
      <c r="AW130" s="285"/>
      <c r="AX130" s="793" t="s">
        <v>513</v>
      </c>
      <c r="AY130" s="794"/>
      <c r="AZ130" s="794"/>
      <c r="BA130" s="794"/>
      <c r="BB130" s="794"/>
      <c r="BC130" s="794"/>
      <c r="BD130" s="794"/>
      <c r="BE130" s="795"/>
      <c r="BF130" s="796">
        <v>1.5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514</v>
      </c>
      <c r="X131" s="804"/>
      <c r="Y131" s="804"/>
      <c r="Z131" s="805"/>
      <c r="AA131" s="806">
        <v>11920560</v>
      </c>
      <c r="AB131" s="807"/>
      <c r="AC131" s="807"/>
      <c r="AD131" s="807"/>
      <c r="AE131" s="808"/>
      <c r="AF131" s="809">
        <v>11981352</v>
      </c>
      <c r="AG131" s="807"/>
      <c r="AH131" s="807"/>
      <c r="AI131" s="807"/>
      <c r="AJ131" s="808"/>
      <c r="AK131" s="809">
        <v>11929672</v>
      </c>
      <c r="AL131" s="807"/>
      <c r="AM131" s="807"/>
      <c r="AN131" s="807"/>
      <c r="AO131" s="808"/>
      <c r="AP131" s="810"/>
      <c r="AQ131" s="811"/>
      <c r="AR131" s="811"/>
      <c r="AS131" s="811"/>
      <c r="AT131" s="812"/>
      <c r="AU131" s="285"/>
      <c r="AV131" s="285"/>
      <c r="AW131" s="285"/>
      <c r="AX131" s="771" t="s">
        <v>515</v>
      </c>
      <c r="AY131" s="772"/>
      <c r="AZ131" s="772"/>
      <c r="BA131" s="772"/>
      <c r="BB131" s="772"/>
      <c r="BC131" s="772"/>
      <c r="BD131" s="772"/>
      <c r="BE131" s="773"/>
      <c r="BF131" s="774">
        <v>75.8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517</v>
      </c>
      <c r="W132" s="784"/>
      <c r="X132" s="784"/>
      <c r="Y132" s="784"/>
      <c r="Z132" s="785"/>
      <c r="AA132" s="786">
        <v>1.7812502100000001</v>
      </c>
      <c r="AB132" s="787"/>
      <c r="AC132" s="787"/>
      <c r="AD132" s="787"/>
      <c r="AE132" s="788"/>
      <c r="AF132" s="789">
        <v>0.85968595199999998</v>
      </c>
      <c r="AG132" s="787"/>
      <c r="AH132" s="787"/>
      <c r="AI132" s="787"/>
      <c r="AJ132" s="788"/>
      <c r="AK132" s="789">
        <v>1.865055468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518</v>
      </c>
      <c r="W133" s="763"/>
      <c r="X133" s="763"/>
      <c r="Y133" s="763"/>
      <c r="Z133" s="764"/>
      <c r="AA133" s="765">
        <v>2.1</v>
      </c>
      <c r="AB133" s="766"/>
      <c r="AC133" s="766"/>
      <c r="AD133" s="766"/>
      <c r="AE133" s="767"/>
      <c r="AF133" s="765">
        <v>1.5</v>
      </c>
      <c r="AG133" s="766"/>
      <c r="AH133" s="766"/>
      <c r="AI133" s="766"/>
      <c r="AJ133" s="767"/>
      <c r="AK133" s="765">
        <v>1.5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oFcn9aQfNdnokueHKcwxyl5NYtaXkRX1EJGZI+wjLiFfjgQsPRiJwyEy9J8Kns1VWIvy3w1xKB4faHtM+iAFQ==" saltValue="CSZZ5Cw2sdlY+pyidZdh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9d2qh3bzpGg3YFG4lzalGQ4PtAsAhepZA37sxmEdo99hkj+9cBgAN/WfL2acT4O9cPg8yPlvVLnSx8Ao81o+A==" saltValue="OeswGo2rHkiL0ESRsvsw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uig5bnKxBfkwa0cCM5WKxIJK5iV5o0lE4XPU6Cx8+ItcP6SdMxZYq6eX87pk0R6Kh6cGnyUeSGTBhA+mFS8mw==" saltValue="5kvgQ+NvX4N+dWVOvEiX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527</v>
      </c>
      <c r="AL9" s="1193"/>
      <c r="AM9" s="1193"/>
      <c r="AN9" s="1194"/>
      <c r="AO9" s="313">
        <v>4123937</v>
      </c>
      <c r="AP9" s="313">
        <v>63928</v>
      </c>
      <c r="AQ9" s="314">
        <v>57754</v>
      </c>
      <c r="AR9" s="315">
        <v>10.7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528</v>
      </c>
      <c r="AL10" s="1193"/>
      <c r="AM10" s="1193"/>
      <c r="AN10" s="1194"/>
      <c r="AO10" s="316">
        <v>353078</v>
      </c>
      <c r="AP10" s="316">
        <v>5473</v>
      </c>
      <c r="AQ10" s="317">
        <v>3830</v>
      </c>
      <c r="AR10" s="318">
        <v>42.9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529</v>
      </c>
      <c r="AL11" s="1193"/>
      <c r="AM11" s="1193"/>
      <c r="AN11" s="1194"/>
      <c r="AO11" s="316">
        <v>1029293</v>
      </c>
      <c r="AP11" s="316">
        <v>15956</v>
      </c>
      <c r="AQ11" s="317">
        <v>6814</v>
      </c>
      <c r="AR11" s="318">
        <v>134.19999999999999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530</v>
      </c>
      <c r="AL12" s="1193"/>
      <c r="AM12" s="1193"/>
      <c r="AN12" s="1194"/>
      <c r="AO12" s="316">
        <v>102105</v>
      </c>
      <c r="AP12" s="316">
        <v>1583</v>
      </c>
      <c r="AQ12" s="317">
        <v>1059</v>
      </c>
      <c r="AR12" s="318">
        <v>49.5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531</v>
      </c>
      <c r="AL13" s="1193"/>
      <c r="AM13" s="1193"/>
      <c r="AN13" s="1194"/>
      <c r="AO13" s="316" t="s">
        <v>532</v>
      </c>
      <c r="AP13" s="316" t="s">
        <v>532</v>
      </c>
      <c r="AQ13" s="317">
        <v>4</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533</v>
      </c>
      <c r="AL14" s="1193"/>
      <c r="AM14" s="1193"/>
      <c r="AN14" s="1194"/>
      <c r="AO14" s="316">
        <v>191532</v>
      </c>
      <c r="AP14" s="316">
        <v>2969</v>
      </c>
      <c r="AQ14" s="317">
        <v>2651</v>
      </c>
      <c r="AR14" s="318">
        <v>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534</v>
      </c>
      <c r="AL15" s="1193"/>
      <c r="AM15" s="1193"/>
      <c r="AN15" s="1194"/>
      <c r="AO15" s="316">
        <v>27076</v>
      </c>
      <c r="AP15" s="316">
        <v>420</v>
      </c>
      <c r="AQ15" s="317">
        <v>1352</v>
      </c>
      <c r="AR15" s="318">
        <v>-68.900000000000006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535</v>
      </c>
      <c r="AL16" s="1196"/>
      <c r="AM16" s="1196"/>
      <c r="AN16" s="1197"/>
      <c r="AO16" s="316">
        <v>-299078</v>
      </c>
      <c r="AP16" s="316">
        <v>-4636</v>
      </c>
      <c r="AQ16" s="317">
        <v>-4074</v>
      </c>
      <c r="AR16" s="318">
        <v>13.8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5527943</v>
      </c>
      <c r="AP17" s="316">
        <v>85693</v>
      </c>
      <c r="AQ17" s="317">
        <v>69392</v>
      </c>
      <c r="AR17" s="318">
        <v>23.5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540</v>
      </c>
      <c r="AL21" s="1190"/>
      <c r="AM21" s="1190"/>
      <c r="AN21" s="1191"/>
      <c r="AO21" s="328">
        <v>7.21</v>
      </c>
      <c r="AP21" s="329">
        <v>6.31</v>
      </c>
      <c r="AQ21" s="330">
        <v>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541</v>
      </c>
      <c r="AL22" s="1190"/>
      <c r="AM22" s="1190"/>
      <c r="AN22" s="1191"/>
      <c r="AO22" s="333">
        <v>96.4</v>
      </c>
      <c r="AP22" s="334">
        <v>98.4</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545</v>
      </c>
      <c r="AL32" s="1181"/>
      <c r="AM32" s="1181"/>
      <c r="AN32" s="1182"/>
      <c r="AO32" s="343">
        <v>1354880</v>
      </c>
      <c r="AP32" s="343">
        <v>21003</v>
      </c>
      <c r="AQ32" s="344">
        <v>34189</v>
      </c>
      <c r="AR32" s="345">
        <v>-38.6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546</v>
      </c>
      <c r="AL33" s="1181"/>
      <c r="AM33" s="1181"/>
      <c r="AN33" s="1182"/>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547</v>
      </c>
      <c r="AL34" s="1181"/>
      <c r="AM34" s="1181"/>
      <c r="AN34" s="1182"/>
      <c r="AO34" s="343" t="s">
        <v>532</v>
      </c>
      <c r="AP34" s="343" t="s">
        <v>532</v>
      </c>
      <c r="AQ34" s="344">
        <v>16</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548</v>
      </c>
      <c r="AL35" s="1181"/>
      <c r="AM35" s="1181"/>
      <c r="AN35" s="1182"/>
      <c r="AO35" s="343">
        <v>1141088</v>
      </c>
      <c r="AP35" s="343">
        <v>17689</v>
      </c>
      <c r="AQ35" s="344">
        <v>9412</v>
      </c>
      <c r="AR35" s="345">
        <v>87.9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549</v>
      </c>
      <c r="AL36" s="1181"/>
      <c r="AM36" s="1181"/>
      <c r="AN36" s="1182"/>
      <c r="AO36" s="343">
        <v>110054</v>
      </c>
      <c r="AP36" s="343">
        <v>1706</v>
      </c>
      <c r="AQ36" s="344">
        <v>2024</v>
      </c>
      <c r="AR36" s="345">
        <v>-15.7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550</v>
      </c>
      <c r="AL37" s="1181"/>
      <c r="AM37" s="1181"/>
      <c r="AN37" s="1182"/>
      <c r="AO37" s="343">
        <v>85978</v>
      </c>
      <c r="AP37" s="343">
        <v>1333</v>
      </c>
      <c r="AQ37" s="344">
        <v>1165</v>
      </c>
      <c r="AR37" s="345">
        <v>14.4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551</v>
      </c>
      <c r="AL38" s="1184"/>
      <c r="AM38" s="1184"/>
      <c r="AN38" s="1185"/>
      <c r="AO38" s="346">
        <v>582</v>
      </c>
      <c r="AP38" s="346">
        <v>9</v>
      </c>
      <c r="AQ38" s="347">
        <v>2</v>
      </c>
      <c r="AR38" s="335">
        <v>350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552</v>
      </c>
      <c r="AL39" s="1184"/>
      <c r="AM39" s="1184"/>
      <c r="AN39" s="1185"/>
      <c r="AO39" s="343">
        <v>-656165</v>
      </c>
      <c r="AP39" s="343">
        <v>-10172</v>
      </c>
      <c r="AQ39" s="344">
        <v>-6367</v>
      </c>
      <c r="AR39" s="345">
        <v>59.8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553</v>
      </c>
      <c r="AL40" s="1181"/>
      <c r="AM40" s="1181"/>
      <c r="AN40" s="1182"/>
      <c r="AO40" s="343">
        <v>-1813922</v>
      </c>
      <c r="AP40" s="343">
        <v>-28119</v>
      </c>
      <c r="AQ40" s="344">
        <v>-28963</v>
      </c>
      <c r="AR40" s="345">
        <v>-2.9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222495</v>
      </c>
      <c r="AP41" s="343">
        <v>3449</v>
      </c>
      <c r="AQ41" s="344">
        <v>11478</v>
      </c>
      <c r="AR41" s="345">
        <v>-70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522</v>
      </c>
      <c r="AN49" s="1175" t="s">
        <v>557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1339342</v>
      </c>
      <c r="AN51" s="365">
        <v>20257</v>
      </c>
      <c r="AO51" s="366">
        <v>-6.9</v>
      </c>
      <c r="AP51" s="367">
        <v>47278</v>
      </c>
      <c r="AQ51" s="368">
        <v>-28.6</v>
      </c>
      <c r="AR51" s="369">
        <v>21.7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1201274</v>
      </c>
      <c r="AN52" s="373">
        <v>18169</v>
      </c>
      <c r="AO52" s="374">
        <v>15</v>
      </c>
      <c r="AP52" s="375">
        <v>24096</v>
      </c>
      <c r="AQ52" s="376">
        <v>-24.3</v>
      </c>
      <c r="AR52" s="377">
        <v>39.299999999999997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1439135</v>
      </c>
      <c r="AN53" s="365">
        <v>21890</v>
      </c>
      <c r="AO53" s="366">
        <v>8.1</v>
      </c>
      <c r="AP53" s="367">
        <v>44504</v>
      </c>
      <c r="AQ53" s="368">
        <v>-5.9</v>
      </c>
      <c r="AR53" s="369">
        <v>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924935</v>
      </c>
      <c r="AN54" s="373">
        <v>14069</v>
      </c>
      <c r="AO54" s="374">
        <v>-22.6</v>
      </c>
      <c r="AP54" s="375">
        <v>25876</v>
      </c>
      <c r="AQ54" s="376">
        <v>7.4</v>
      </c>
      <c r="AR54" s="377">
        <v>-30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3186406</v>
      </c>
      <c r="AN55" s="365">
        <v>48788</v>
      </c>
      <c r="AO55" s="366">
        <v>122.9</v>
      </c>
      <c r="AP55" s="367">
        <v>47820</v>
      </c>
      <c r="AQ55" s="368">
        <v>7.5</v>
      </c>
      <c r="AR55" s="369">
        <v>115.4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2032322</v>
      </c>
      <c r="AN56" s="373">
        <v>31118</v>
      </c>
      <c r="AO56" s="374">
        <v>121.2</v>
      </c>
      <c r="AP56" s="375">
        <v>25855</v>
      </c>
      <c r="AQ56" s="376">
        <v>-0.1</v>
      </c>
      <c r="AR56" s="377">
        <v>121.3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788256</v>
      </c>
      <c r="AN57" s="365">
        <v>12143</v>
      </c>
      <c r="AO57" s="366">
        <v>-75.099999999999994</v>
      </c>
      <c r="AP57" s="367">
        <v>41934</v>
      </c>
      <c r="AQ57" s="368">
        <v>-12.3</v>
      </c>
      <c r="AR57" s="369">
        <v>-62.8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670509</v>
      </c>
      <c r="AN58" s="373">
        <v>10329</v>
      </c>
      <c r="AO58" s="374">
        <v>-66.8</v>
      </c>
      <c r="AP58" s="375">
        <v>23352</v>
      </c>
      <c r="AQ58" s="376">
        <v>-9.6999999999999993</v>
      </c>
      <c r="AR58" s="377">
        <v>-57.1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1837812</v>
      </c>
      <c r="AN59" s="365">
        <v>28489</v>
      </c>
      <c r="AO59" s="366">
        <v>134.6</v>
      </c>
      <c r="AP59" s="367">
        <v>45588</v>
      </c>
      <c r="AQ59" s="368">
        <v>8.6999999999999993</v>
      </c>
      <c r="AR59" s="369">
        <v>125.9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944475</v>
      </c>
      <c r="AN60" s="373">
        <v>14641</v>
      </c>
      <c r="AO60" s="374">
        <v>41.7</v>
      </c>
      <c r="AP60" s="375">
        <v>24150</v>
      </c>
      <c r="AQ60" s="376">
        <v>3.4</v>
      </c>
      <c r="AR60" s="377">
        <v>38.299999999999997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1718190</v>
      </c>
      <c r="AN61" s="380">
        <v>26313</v>
      </c>
      <c r="AO61" s="381">
        <v>36.700000000000003</v>
      </c>
      <c r="AP61" s="382">
        <v>45425</v>
      </c>
      <c r="AQ61" s="383">
        <v>-6.1</v>
      </c>
      <c r="AR61" s="369">
        <v>42.8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1154703</v>
      </c>
      <c r="AN62" s="373">
        <v>17665</v>
      </c>
      <c r="AO62" s="374">
        <v>17.7</v>
      </c>
      <c r="AP62" s="375">
        <v>24666</v>
      </c>
      <c r="AQ62" s="376">
        <v>-4.7</v>
      </c>
      <c r="AR62" s="377">
        <v>22.4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pUXSVug7LnzBZoYqn7+D+eCcR2fzGYrP1QwQrPy29sPU/SziWOAkCoBGThYP8Jtt+BCPqk+dZnoH0MGVwEjjQ==" saltValue="tke+g8S8tco4GC/cyCIf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8symQ37UnJ+PGJE3EtDPbgc30cpW/aMZZRezgRep9b4iqy7zR6TFYVgNr1Sl0CDLVwReCTOGtkH3K+7jHiN85w==" saltValue="5Z4dq/7YkUAjjSgbPWiO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qsyJkLXc9kOxOrHg4djGLKuGhsspLB9TONAebsUL3kG96AqeR9d1dDamV11MK/Z9bvwck2m8TNPlNlb+owWFBQ==" saltValue="FCXRxLSXXjbrZWsqPWPy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8" t="s">
        <v>3</v>
      </c>
      <c r="D47" s="1198"/>
      <c r="E47" s="1199"/>
      <c r="F47" s="11">
        <v>12.6</v>
      </c>
      <c r="G47" s="12">
        <v>11.93</v>
      </c>
      <c r="H47" s="12">
        <v>11.14</v>
      </c>
      <c r="I47" s="12">
        <v>11.15</v>
      </c>
      <c r="J47" s="13">
        <v>10.87</v>
      </c>
    </row>
    <row r="48" spans="2:10" ht="57.75" customHeight="1" x14ac:dyDescent="0.15">
      <c r="B48" s="14"/>
      <c r="C48" s="1200" t="s">
        <v>4</v>
      </c>
      <c r="D48" s="1200"/>
      <c r="E48" s="1201"/>
      <c r="F48" s="15">
        <v>0.11</v>
      </c>
      <c r="G48" s="16">
        <v>0.11</v>
      </c>
      <c r="H48" s="16">
        <v>0.11</v>
      </c>
      <c r="I48" s="16">
        <v>2.21</v>
      </c>
      <c r="J48" s="17">
        <v>0.12</v>
      </c>
    </row>
    <row r="49" spans="2:10" ht="57.75" customHeight="1" thickBot="1" x14ac:dyDescent="0.2">
      <c r="B49" s="18"/>
      <c r="C49" s="1202" t="s">
        <v>5</v>
      </c>
      <c r="D49" s="1202"/>
      <c r="E49" s="1203"/>
      <c r="F49" s="19" t="s">
        <v>578</v>
      </c>
      <c r="G49" s="20" t="s">
        <v>579</v>
      </c>
      <c r="H49" s="20" t="s">
        <v>580</v>
      </c>
      <c r="I49" s="20">
        <v>2.13</v>
      </c>
      <c r="J49" s="21" t="s">
        <v>581</v>
      </c>
    </row>
    <row r="50" spans="2:10" ht="13.5" customHeight="1" x14ac:dyDescent="0.15"/>
  </sheetData>
  <sheetProtection algorithmName="SHA-512" hashValue="zM/BkSR3Hnrw7Dd1xh3KTkGkOW5+kEQpXU1k9vBCPi5O5xlFlGqnrB4uBEhoiNCIiEGJAK+kv20teMEC4VlpJQ==" saltValue="+DfKoHuzcabP54XPYgG5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2021-03-11T01:34:04Z</cp:lastPrinted>
  <dcterms:created xsi:type="dcterms:W3CDTF">2021-02-05T03:22:43Z</dcterms:created>
  <dcterms:modified xsi:type="dcterms:W3CDTF">2021-10-29T07:23:45Z</dcterms:modified>
  <cp:category/>
</cp:coreProperties>
</file>