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C35" i="10"/>
  <c r="C36" i="10" s="1"/>
  <c r="U34" i="10" s="1"/>
  <c r="U35" i="10" s="1"/>
  <c r="BE34" i="10"/>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<sst xmlns="http://schemas.openxmlformats.org/spreadsheetml/2006/main" count="1135" uniqueCount="634">
  <si>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</si>
  <si>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</si>
  <si>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</si>
  <si>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</si>
  <si>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</si>
  <si>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</si>
  <si>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</si>
  <si>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</si>
  <si>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</si>
  <si>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</si>
  <si>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</si>
  <si>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</si>
  <si>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</si>
  <si>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</si>
  <si>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</si>
  <si>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</si>
  <si>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</si>
  <si>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</si>
  <si>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</si>
  <si>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</si>
  <si>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</si>
  <si>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</si>
  <si>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</si>
  <si>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</si>
  <si>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</si>
  <si>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</si>
  <si>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</si>
  <si>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</si>
  <si>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</si>
  <si>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</si>
  <si>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</si>
  <si>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</si>
  <si>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</si>
  <si>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</si>
  <si>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</si>
  <si>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</si>
  <si>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</si>
  <si>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</si>
  <si>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</si>
  <si>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</si>
  <si>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</si>
  <si>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</si>
  <si>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</si>
  <si>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</si>
  <si>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</si>
  <si>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</si>
  <si>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</si>
  <si>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</si>
  <si>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</si>
  <si>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</si>
  <si>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</si>
  <si>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</si>
  <si>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</si>
  <si>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</si>
  <si>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</si>
  <si>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</si>
  <si>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</si>
  <si>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</si>
  <si>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</si>
  <si>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</si>
  <si>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</si>
  <si>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</si>
  <si>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</si>
  <si>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</si>
  <si>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</si>
  <si>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</si>
  <si>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</si>
  <si>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</si>
  <si>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</si>
  <si>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</si>
  <si>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</si>
  <si>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</si>
  <si>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</si>
  <si>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</si>
  <si>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</si>
  <si>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</si>
  <si>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</si>
  <si>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</si>
  <si>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</si>
  <si>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</si>
  <si>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</si>
  <si>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</si>
  <si>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</si>
  <si>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</si>
  <si>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</si>
  <si>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</si>
  <si>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</si>
  <si>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</si>
  <si>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</si>
  <si>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</si>
  <si>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</si>
  <si>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</si>
  <si>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</si>
  <si>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</si>
  <si>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</si>
  <si>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</si>
  <si>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</si>
  <si>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</si>
  <si>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門真市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</si>
  <si>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</si>
  <si>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</si>
  <si>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</si>
  <si>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</si>
  <si>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</si>
  <si>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</si>
  <si>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</si>
  <si>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</si>
  <si>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</si>
  <si>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</si>
  <si>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</si>
  <si>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</si>
  <si>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</si>
  <si>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</si>
  <si>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</si>
  <si>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</si>
  <si>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</si>
  <si>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</si>
  <si>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</si>
  <si>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</si>
  <si>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</si>
  <si>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</si>
  <si>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</si>
  <si>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</si>
  <si>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</si>
  <si>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</si>
  <si>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</si>
  <si>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</si>
  <si>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</si>
  <si>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</si>
  <si>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</si>
  <si>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</si>
  <si>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</si>
  <si>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</si>
  <si>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</si>
  <si>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</si>
  <si>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</si>
  <si>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</si>
  <si>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</si>
  <si>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</si>
  <si>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</si>
  <si>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</si>
  <si>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</si>
  <si>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</si>
  <si>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</si>
  <si>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</si>
  <si>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</si>
  <si>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</si>
  <si>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</si>
  <si>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</si>
  <si>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</si>
  <si>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</si>
  <si>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</si>
  <si>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</si>
  <si>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</si>
  <si>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</si>
  <si>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</si>
  <si>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</si>
  <si>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</si>
  <si>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</si>
  <si>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</si>
  <si>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</si>
  <si>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</si>
  <si>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</si>
  <si>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</si>
  <si>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</si>
  <si>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</si>
  <si>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</si>
  <si>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</si>
  <si>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</si>
  <si>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</si>
  <si>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</si>
  <si>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</si>
  <si>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</si>
  <si>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</si>
  <si>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</si>
  <si>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</si>
  <si>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</si>
  <si>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</si>
  <si>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</si>
  <si>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</si>
  <si>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</si>
  <si>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</si>
  <si>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</si>
  <si>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</si>
  <si>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</si>
  <si>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</si>
  <si>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</si>
  <si>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</si>
  <si>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</si>
  <si>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</si>
  <si>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</si>
  <si>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</si>
  <si>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</si>
  <si>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</si>
  <si>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</si>
  <si>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</si>
  <si>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</si>
  <si>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</si>
  <si>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</si>
  <si>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</si>
  <si>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</si>
  <si>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</si>
  <si>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</si>
  <si>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</si>
  <si>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</si>
  <si>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</si>
  <si>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</si>
  <si>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</si>
  <si>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</si>
  <si>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</si>
  <si>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</si>
  <si>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大阪府門真市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</si>
  <si>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</si>
  <si>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</si>
  <si>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</si>
  <si>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</si>
  <si>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</si>
  <si>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</si>
  <si>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</si>
  <si>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</si>
  <si>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</si>
  <si>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</si>
  <si>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</si>
  <si>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</si>
  <si>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</si>
  <si>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</si>
  <si>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</si>
  <si>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</si>
  <si>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</si>
  <si>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</si>
  <si>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</si>
  <si>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</si>
  <si>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</si>
  <si>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</si>
  <si>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</si>
  <si>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</si>
  <si>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</si>
  <si>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</si>
  <si>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</si>
  <si>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</si>
  <si>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</si>
  <si>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</si>
  <si>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</si>
  <si>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</si>
  <si>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</si>
  <si>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</si>
  <si>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</si>
  <si>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</si>
  <si>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</si>
  <si>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</si>
  <si>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</si>
  <si>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</si>
  <si>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</si>
  <si>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</si>
  <si>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</si>
  <si>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</si>
  <si>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</si>
  <si>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</si>
  <si>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</si>
  <si>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</si>
  <si>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</si>
  <si>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</si>
  <si>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</si>
  <si>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</si>
  <si>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</si>
  <si>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</si>
  <si>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</si>
  <si>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</si>
  <si>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</si>
  <si>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</si>
  <si>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</si>
  <si>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</si>
  <si>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</si>
  <si>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</si>
  <si>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</si>
  <si>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</si>
  <si>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</si>
  <si>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</si>
  <si>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</si>
  <si>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</si>
  <si>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</si>
  <si>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</si>
  <si>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</si>
  <si>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</si>
  <si>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</si>
  <si>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</si>
  <si>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</si>
  <si>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</si>
  <si>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</si>
  <si>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</si>
  <si>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</si>
  <si>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</si>
  <si>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</si>
  <si>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</si>
  <si>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</si>
  <si>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</si>
  <si>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</si>
  <si>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</si>
  <si>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</si>
  <si>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</si>
  <si>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</si>
  <si>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</si>
  <si>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</si>
  <si>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</si>
  <si>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</si>
  <si>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</si>
  <si>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</si>
  <si>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</si>
  <si>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</si>
  <si>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</si>
  <si>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</si>
  <si>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</si>
  <si>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</si>
  <si>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</si>
  <si>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</si>
  <si>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</si>
  <si>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</si>
  <si>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</si>
  <si>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</si>
  <si>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</si>
  <si>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</si>
  <si>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</si>
  <si>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</si>
  <si>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</si>
  <si>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</si>
  <si>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</si>
  <si>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</si>
  <si>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</si>
  <si>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</si>
  <si>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</si>
  <si>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</si>
  <si>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</si>
  <si>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</si>
  <si>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</si>
  <si>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</si>
  <si>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</si>
  <si>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</si>
  <si>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</si>
  <si>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</si>
  <si>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</si>
  <si>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</si>
  <si>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</si>
  <si>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</si>
  <si>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</si>
  <si>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</si>
  <si>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</si>
  <si>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</si>
  <si>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</si>
  <si>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</si>
  <si>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</si>
  <si>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</si>
  <si>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</si>
  <si>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</si>
  <si>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</si>
  <si>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</si>
  <si>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</si>
  <si>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</si>
  <si>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</si>
  <si>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</si>
  <si>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</si>
  <si>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</si>
  <si>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</si>
  <si>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</si>
  <si>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</si>
  <si>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</si>
  <si>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</si>
  <si>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</si>
  <si>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大阪府門真市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</si>
  <si>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</si>
  <si>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</si>
  <si>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</si>
  <si>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</si>
  <si>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</si>
  <si>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</si>
  <si>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</si>
  <si>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</si>
  <si>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</si>
  <si>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</si>
  <si>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</si>
  <si>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</si>
  <si>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</si>
  <si>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</si>
  <si>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</si>
  <si>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</si>
  <si>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</si>
  <si>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</si>
  <si>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</si>
  <si>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</si>
  <si>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都市開発資金特別会計</t>
    <phoneticPr fontId="5"/>
  </si>
  <si>
    <t>-</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</si>
  <si>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</si>
  <si>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</si>
  <si>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</si>
  <si>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</si>
  <si>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</si>
  <si>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</si>
  <si>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</si>
  <si>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</si>
  <si>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</si>
  <si>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</si>
  <si>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</si>
  <si>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</si>
  <si>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</si>
  <si>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</si>
  <si>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</si>
  <si>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</si>
  <si>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</si>
  <si>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</si>
  <si>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</si>
  <si>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</si>
  <si>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</si>
  <si>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</si>
  <si>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</si>
  <si>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</si>
  <si>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</si>
  <si>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</si>
  <si>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</si>
  <si>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</si>
  <si>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</si>
  <si>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</si>
  <si>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</si>
  <si>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</si>
  <si>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</si>
  <si>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</si>
  <si>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</si>
  <si>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</si>
  <si>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</si>
  <si>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</si>
  <si>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</si>
  <si>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</si>
  <si>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</si>
  <si>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</si>
  <si>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</si>
  <si>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</si>
  <si>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</si>
  <si>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</si>
  <si>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</si>
  <si>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</si>
  <si>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</si>
  <si>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</si>
  <si>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</si>
  <si>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</si>
  <si>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</si>
  <si>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</si>
  <si>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</si>
  <si>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</si>
  <si>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</si>
  <si>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</si>
  <si>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</si>
  <si>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</si>
  <si>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</si>
  <si>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</si>
  <si>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</si>
  <si>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</si>
  <si>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</si>
  <si>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</si>
  <si>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</si>
  <si>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</si>
  <si>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</si>
  <si>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</si>
  <si>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</si>
  <si>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</si>
  <si>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</si>
  <si>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</si>
  <si>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</si>
  <si>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</si>
  <si>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</si>
  <si>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</si>
  <si>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</si>
  <si>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</si>
  <si>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</si>
  <si>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</si>
  <si>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</si>
  <si>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</si>
  <si>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</si>
  <si>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</si>
  <si>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</si>
  <si>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</si>
  <si>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</si>
  <si>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</si>
  <si>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</si>
  <si>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</si>
  <si>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</si>
  <si>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</si>
  <si>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</si>
  <si>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</si>
  <si>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</si>
  <si>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</si>
  <si>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</si>
  <si>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</si>
  <si>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</si>
  <si>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</si>
  <si>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</si>
  <si>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</si>
  <si>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</si>
  <si>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</si>
  <si>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</si>
  <si>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</si>
  <si>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</si>
  <si>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</si>
  <si>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</si>
  <si>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</si>
  <si>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</si>
  <si>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</si>
  <si>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</si>
  <si>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</si>
  <si>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</si>
  <si>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</si>
  <si>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</si>
  <si>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</si>
  <si>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</si>
  <si>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</si>
  <si>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</si>
  <si>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</si>
  <si>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</si>
  <si>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</si>
  <si>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</si>
  <si>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</si>
  <si>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</si>
  <si>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</si>
  <si>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</si>
  <si>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</si>
  <si>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</si>
  <si>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</si>
  <si>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</si>
  <si>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</si>
  <si>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</si>
  <si>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</si>
  <si>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</si>
  <si>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</si>
  <si>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</si>
  <si>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</si>
  <si>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</si>
  <si>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</si>
  <si>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</si>
  <si>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</si>
  <si>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</si>
  <si>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</si>
  <si>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</si>
  <si>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</si>
  <si>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</si>
  <si>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</si>
  <si>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</si>
  <si>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</si>
  <si>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</si>
  <si>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</si>
  <si>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</si>
  <si>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</si>
  <si>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</si>
  <si>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</si>
  <si>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</si>
  <si>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</si>
  <si>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</si>
  <si>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</si>
  <si>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</si>
  <si>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</si>
  <si>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</si>
  <si>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</si>
  <si>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</si>
  <si>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</si>
  <si>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</si>
  <si>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</si>
  <si>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</si>
  <si>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</si>
  <si>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0.56</t>
  </si>
  <si>
    <t>▲ 0.70</t>
  </si>
  <si>
    <t>▲ 0.21</t>
  </si>
  <si>
    <t>▲ 0.73</t>
  </si>
  <si>
    <t>国民健康保険事業特別会計</t>
  </si>
  <si>
    <t>▲ 6.44</t>
  </si>
  <si>
    <t>▲ 4.57</t>
  </si>
  <si>
    <t>▲ 2.82</t>
  </si>
  <si>
    <t>▲ 2.41</t>
  </si>
  <si>
    <t>▲ 1.10</t>
  </si>
  <si>
    <t>水道事業会計</t>
  </si>
  <si>
    <t>公共下水道事業会計</t>
  </si>
  <si>
    <t>一般会計</t>
  </si>
  <si>
    <t>後期高齢者医療事業特別会計</t>
  </si>
  <si>
    <t>都市開発資金特別会計</t>
  </si>
  <si>
    <t>公共用地先行取得事業特別会計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</si>
  <si>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</si>
  <si>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</si>
  <si>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</si>
  <si>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</si>
  <si>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</si>
  <si>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</si>
  <si>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</si>
  <si>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</si>
  <si>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門真都市開発ビル</t>
    <phoneticPr fontId="2"/>
  </si>
  <si>
    <t>守口市門真市消防組合</t>
    <rPh sb="0" eb="3">
      <t>モリグチシ</t>
    </rPh>
    <rPh sb="3" eb="6">
      <t>カドマシ</t>
    </rPh>
    <rPh sb="6" eb="8">
      <t>ショウボウ</t>
    </rPh>
    <rPh sb="8" eb="10">
      <t>クミアイ</t>
    </rPh>
    <phoneticPr fontId="2"/>
  </si>
  <si>
    <t>飯盛霊園組合（一般会計）</t>
    <rPh sb="0" eb="4">
      <t>イイモリレイエン</t>
    </rPh>
    <rPh sb="4" eb="6">
      <t>クミアイ</t>
    </rPh>
    <rPh sb="7" eb="9">
      <t>イッパン</t>
    </rPh>
    <rPh sb="9" eb="11">
      <t>カイケイ</t>
    </rPh>
    <phoneticPr fontId="2"/>
  </si>
  <si>
    <t>飯盛霊園組合（霊園事業特別会計）</t>
    <rPh sb="0" eb="4">
      <t>イイモリレイエン</t>
    </rPh>
    <rPh sb="4" eb="6">
      <t>クミアイ</t>
    </rPh>
    <rPh sb="7" eb="9">
      <t>レイエン</t>
    </rPh>
    <rPh sb="9" eb="11">
      <t>ジギョウ</t>
    </rPh>
    <rPh sb="11" eb="13">
      <t>トクベツ</t>
    </rPh>
    <rPh sb="13" eb="15">
      <t>カイケイ</t>
    </rPh>
    <phoneticPr fontId="2"/>
  </si>
  <si>
    <t>淀川左岸水防事務組合</t>
    <rPh sb="0" eb="4">
      <t>ヨドガワサガン</t>
    </rPh>
    <rPh sb="4" eb="6">
      <t>スイボウ</t>
    </rPh>
    <rPh sb="6" eb="8">
      <t>ジム</t>
    </rPh>
    <rPh sb="8" eb="10">
      <t>クミアイ</t>
    </rPh>
    <phoneticPr fontId="2"/>
  </si>
  <si>
    <t>くすのき広域連合</t>
    <rPh sb="4" eb="6">
      <t>コウイキ</t>
    </rPh>
    <rPh sb="6" eb="8">
      <t>レンゴウ</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</si>
  <si>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</si>
  <si>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6">
      <t>トクベツカイケイ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</si>
  <si>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</si>
  <si>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</si>
  <si>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t>
    <phoneticPr fontId="2"/>
  </si>
  <si>
    <t>-</t>
    <phoneticPr fontId="2"/>
  </si>
  <si>
    <t>-</t>
    <phoneticPr fontId="2"/>
  </si>
  <si>
    <t>▲301</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</si>
  <si>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</si>
  <si>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</si>
  <si>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</si>
  <si>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</si>
  <si>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</si>
  <si>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</si>
  <si>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</si>
  <si>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</si>
  <si>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</si>
  <si>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</si>
  <si>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</si>
  <si>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市営住宅建設基金</t>
  </si>
  <si>
    <t>まちづくり整備基金</t>
  </si>
  <si>
    <t>都市整備基金</t>
  </si>
  <si>
    <t>文化芸術振興基金</t>
  </si>
  <si>
    <t>環境保全基金</t>
  </si>
  <si>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</si>
  <si>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</si>
  <si>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</si>
  <si>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</si>
  <si>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</si>
  <si>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</si>
  <si>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</si>
  <si>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平成29年度から公共下水道事業を公営企業会計適用したことにより、公営企業債等繰入見込額が前年度と比較して約16.4億円減少したこと、都市計画事業にかかる費用が減少したことにより、都市計画税の充当率が増加したこと及び府営住宅の移管による公営住宅使用料の増収に伴い、公営住宅使用料の充当率が増加したことなどにより、充当可能特定歳入の額が、前年度と比較して14.8億円増加した結果、前年度比で5.2ポイント改善し、類似団体内平均値を下回っている。
　有形固定資産減価償却率についても、令和元年度に市内の府営住宅の移管を受けたこと及び市民文化会館の大規模改修を行ったこと等により、前年度比で5.2ポイント改善し、類似団体内平均値を下回る結果となった。引き続き、公共施設等総合管理計画に基づき、公共施設等の総量の適正化や長寿命化の推進等に取り組む。</t>
    <rPh sb="198" eb="200">
      <t>ケッカ</t>
    </rPh>
    <rPh sb="226" eb="228">
      <t>シタマワ</t>
    </rPh>
    <rPh sb="299" eb="303">
      <t>ゼンネンドヒ</t>
    </rPh>
    <rPh sb="311" eb="313">
      <t>カイゼン</t>
    </rPh>
    <rPh sb="319" eb="320">
      <t>ナイ</t>
    </rPh>
    <rPh sb="334" eb="335">
      <t>ヒ</t>
    </rPh>
    <rPh sb="336" eb="337">
      <t>ツヅ</t>
    </rPh>
    <rPh sb="377" eb="378">
      <t>ト</t>
    </rPh>
    <rPh sb="379" eb="380">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</si>
  <si>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</si>
  <si>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</si>
  <si>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</si>
  <si>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</si>
  <si>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</si>
  <si>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</si>
  <si>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将来負担比率については、前年度比で5.2ポイントの改善となり、類似団体内平均値を下回っている。
　また、実質公債費比率についても、平成29年度から公共下水道事業を公営企業会計適用したことにより、公共下水道事業の公債費に対して負担する金額が前年度と比較して約1億円減少したことに加え、過去の地方債の返済が終了したことなどにより、元利償還金の額が前年度と比較して約1億円減少した。その結果、比率は0.7ポイントの改善となった。
　今後も、まちづくり及び老朽化施設の整備等にかかる市債の発行を見込んでおり、引き続き、比率の動向に注意しながら、経常的経費の削減及び将来的な公債費の推移を見据えた市債発行に努める。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</si>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</sst>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65942</c:v>
                </c:pt>
                <c:pt idx="2">
                  <c:v>68655</c:v>
                </c:pt>
                <c:pt idx="3">
                  <c:v>66863</c:v>
                </c:pt>
                <c:pt idx="4">
                  <c:v>72051</c:v>
                </c:pt>
              </c:numCache>
            </c:numRef>
          </c:val>
          <c:smooth val="0"/>
          <c:extLst>
            <c:ext xmlns:c16="http://schemas.microsoft.com/office/drawing/2014/chart" uri="{C3380CC4-5D6E-409C-BE32-E72D297353CC}">
              <c16:uniqueId val="{00000000-56E9-4B78-8EC5-C3B2EC3AC3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39244</c:v>
                </c:pt>
                <c:pt idx="1">
                  <c:v>54741</c:v>
                </c:pt>
                <c:pt idx="2">
                  <c:v>26120</c:v>
                </c:pt>
                <c:pt idx="3">
                  <c:v>28258</c:v>
                </c:pt>
                <c:pt idx="4">
                  <c:v>48548</c:v>
                </c:pt>
              </c:numCache>
            </c:numRef>
          </c:val>
          <c:smooth val="0"/>
          <c:extLst>
            <c:ext xmlns:c16="http://schemas.microsoft.com/office/drawing/2014/chart" uri="{C3380CC4-5D6E-409C-BE32-E72D297353CC}">
              <c16:uniqueId val="{00000001-56E9-4B78-8EC5-C3B2EC3AC39D}"/>
            </c:ext>
          </c:extLst>
        </c:ser>
        <c:dLbls>
          <c:showLegendKey val="0"/>
          <c:showVal val="0"/>
          <c:showCatName val="0"/>
          <c:showSerName val="0"/>
          <c:showPercent val="0"/>
          <c:showBubbleSize val="0"/>
        </c:dLbls>
        <c:marker val="1"/>
        <c:smooth val="0"/>
        <c:axId val="102362864"/>
        <c:axId val="102366672"/>
      </c:lineChart>
      <c:catAx>
        <c:axId val="102362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366672"/>
        <c:crosses val="autoZero"/>
        <c:auto val="1"/>
        <c:lblAlgn val="ctr"/>
        <c:lblOffset val="100"/>
        <c:tickLblSkip val="1"/>
        <c:tickMarkSkip val="1"/>
        <c:noMultiLvlLbl val="0"/>
      </c:catAx>
      <c:valAx>
        <c:axId val="1023666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362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0.2</c:v>
                </c:pt>
                <c:pt idx="1">
                  <c:v>0.03</c:v>
                </c:pt>
                <c:pt idx="2">
                  <c:v>0.01</c:v>
                </c:pt>
                <c:pt idx="3">
                  <c:v>0</c:v>
                </c:pt>
                <c:pt idx="4">
                  <c:v>0.67</c:v>
                </c:pt>
              </c:numCache>
            </c:numRef>
          </c:val>
          <c:extLst>
            <c:ext xmlns:c16="http://schemas.microsoft.com/office/drawing/2014/chart" uri="{C3380CC4-5D6E-409C-BE32-E72D297353CC}">
              <c16:uniqueId val="{00000000-F02F-4DDB-A657-26AAC1B692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7.17</c:v>
                </c:pt>
                <c:pt idx="1">
                  <c:v>6.68</c:v>
                </c:pt>
                <c:pt idx="2">
                  <c:v>6.49</c:v>
                </c:pt>
                <c:pt idx="3">
                  <c:v>5.72</c:v>
                </c:pt>
                <c:pt idx="4">
                  <c:v>5.77</c:v>
                </c:pt>
              </c:numCache>
            </c:numRef>
          </c:val>
          <c:extLst>
            <c:ext xmlns:c16="http://schemas.microsoft.com/office/drawing/2014/chart" uri="{C3380CC4-5D6E-409C-BE32-E72D297353CC}">
              <c16:uniqueId val="{00000001-F02F-4DDB-A657-26AAC1B69277}"/>
            </c:ext>
          </c:extLst>
        </c:ser>
        <c:dLbls>
          <c:showLegendKey val="0"/>
          <c:showVal val="0"/>
          <c:showCatName val="0"/>
          <c:showSerName val="0"/>
          <c:showPercent val="0"/>
          <c:showBubbleSize val="0"/>
        </c:dLbls>
        <c:gapWidth val="250"/>
        <c:overlap val="100"/>
        <c:axId val="101725536"/>
        <c:axId val="102364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-0.56000000000000005</c:v>
                </c:pt>
                <c:pt idx="1">
                  <c:v>-0.7</c:v>
                </c:pt>
                <c:pt idx="2">
                  <c:v>-0.21</c:v>
                </c:pt>
                <c:pt idx="3">
                  <c:v>-0.73</c:v>
                </c:pt>
                <c:pt idx="4">
                  <c:v>0.7</c:v>
                </c:pt>
              </c:numCache>
            </c:numRef>
          </c:val>
          <c:smooth val="0"/>
          <c:extLst>
            <c:ext xmlns:c16="http://schemas.microsoft.com/office/drawing/2014/chart" uri="{C3380CC4-5D6E-409C-BE32-E72D297353CC}">
              <c16:uniqueId val="{00000002-F02F-4DDB-A657-26AAC1B69277}"/>
            </c:ext>
          </c:extLst>
        </c:ser>
        <c:dLbls>
          <c:showLegendKey val="0"/>
          <c:showVal val="0"/>
          <c:showCatName val="0"/>
          <c:showSerName val="0"/>
          <c:showPercent val="0"/>
          <c:showBubbleSize val="0"/>
        </c:dLbls>
        <c:marker val="1"/>
        <c:smooth val="0"/>
        <c:axId val="101725536"/>
        <c:axId val="102364496"/>
      </c:lineChart>
      <c:catAx>
        <c:axId val="10172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364496"/>
        <c:crosses val="autoZero"/>
        <c:auto val="1"/>
        <c:lblAlgn val="ctr"/>
        <c:lblOffset val="100"/>
        <c:tickLblSkip val="1"/>
        <c:tickMarkSkip val="1"/>
        <c:noMultiLvlLbl val="0"/>
      </c:catAx>
      <c:valAx>
        <c:axId val="102364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72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0.66</c:v>
                </c:pt>
                <c:pt idx="2">
                  <c:v>#N/A</c:v>
                </c:pt>
                <c:pt idx="3">
                  <c:v>2.2799999999999998</c:v>
                </c:pt>
                <c:pt idx="4">
                  <c:v>0</c:v>
                </c:pt>
                <c:pt idx="5">
                  <c:v>0</c:v>
                </c:pt>
                <c:pt idx="6">
                  <c:v>0</c:v>
                </c:pt>
                <c:pt idx="7">
                  <c:v>0</c:v>
                </c:pt>
                <c:pt idx="8">
                  <c:v>0</c:v>
                </c:pt>
                <c:pt idx="9">
                  <c:v>0</c:v>
                </c:pt>
              </c:numCache>
            </c:numRef>
          </c:val>
          <c:extLst>
            <c:ext xmlns:c16="http://schemas.microsoft.com/office/drawing/2014/chart" uri="{C3380CC4-5D6E-409C-BE32-E72D297353CC}">
              <c16:uniqueId val="{00000000-6674-46B8-BB82-1665C01211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74-46B8-BB82-1665C01211C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674-46B8-BB82-1665C01211CB}"/>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674-46B8-BB82-1665C01211CB}"/>
            </c:ext>
          </c:extLst>
        </c:ser>
        <c:ser>
          <c:idx val="4"/>
          <c:order val="4"/>
          <c:tx>
            <c:strRef>
              <c:f>データシート!$A$31</c:f>
              <c:strCache>
                <c:ptCount val="1"/>
                <c:pt idx="0">
                  <c:v>都市開発資金特別会計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674-46B8-BB82-1665C01211CB}"/>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0.28000000000000003</c:v>
                </c:pt>
                <c:pt idx="2">
                  <c:v>#N/A</c:v>
                </c:pt>
                <c:pt idx="3">
                  <c:v>0.28000000000000003</c:v>
                </c:pt>
                <c:pt idx="4">
                  <c:v>#N/A</c:v>
                </c:pt>
                <c:pt idx="5">
                  <c:v>0.3</c:v>
                </c:pt>
                <c:pt idx="6">
                  <c:v>#N/A</c:v>
                </c:pt>
                <c:pt idx="7">
                  <c:v>0.31</c:v>
                </c:pt>
                <c:pt idx="8">
                  <c:v>#N/A</c:v>
                </c:pt>
                <c:pt idx="9">
                  <c:v>0.32</c:v>
                </c:pt>
              </c:numCache>
            </c:numRef>
          </c:val>
          <c:extLst>
            <c:ext xmlns:c16="http://schemas.microsoft.com/office/drawing/2014/chart" uri="{C3380CC4-5D6E-409C-BE32-E72D297353CC}">
              <c16:uniqueId val="{00000005-6674-46B8-BB82-1665C01211C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c:v>
                </c:pt>
                <c:pt idx="2">
                  <c:v>#N/A</c:v>
                </c:pt>
                <c:pt idx="3">
                  <c:v>0.02</c:v>
                </c:pt>
                <c:pt idx="4">
                  <c:v>#N/A</c:v>
                </c:pt>
                <c:pt idx="5">
                  <c:v>0</c:v>
                </c:pt>
                <c:pt idx="6">
                  <c:v>#N/A</c:v>
                </c:pt>
                <c:pt idx="7">
                  <c:v>0</c:v>
                </c:pt>
                <c:pt idx="8">
                  <c:v>#N/A</c:v>
                </c:pt>
                <c:pt idx="9">
                  <c:v>0.66</c:v>
                </c:pt>
              </c:numCache>
            </c:numRef>
          </c:val>
          <c:extLst>
            <c:ext xmlns:c16="http://schemas.microsoft.com/office/drawing/2014/chart" uri="{C3380CC4-5D6E-409C-BE32-E72D297353CC}">
              <c16:uniqueId val="{00000006-6674-46B8-BB82-1665C01211CB}"/>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2.41</c:v>
                </c:pt>
                <c:pt idx="6">
                  <c:v>#N/A</c:v>
                </c:pt>
                <c:pt idx="7">
                  <c:v>1.88</c:v>
                </c:pt>
                <c:pt idx="8">
                  <c:v>#N/A</c:v>
                </c:pt>
                <c:pt idx="9">
                  <c:v>1.71</c:v>
                </c:pt>
              </c:numCache>
            </c:numRef>
          </c:val>
          <c:extLst>
            <c:ext xmlns:c16="http://schemas.microsoft.com/office/drawing/2014/chart" uri="{C3380CC4-5D6E-409C-BE32-E72D297353CC}">
              <c16:uniqueId val="{00000007-6674-46B8-BB82-1665C01211C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10.82</c:v>
                </c:pt>
                <c:pt idx="2">
                  <c:v>#N/A</c:v>
                </c:pt>
                <c:pt idx="3">
                  <c:v>11.89</c:v>
                </c:pt>
                <c:pt idx="4">
                  <c:v>#N/A</c:v>
                </c:pt>
                <c:pt idx="5">
                  <c:v>12.84</c:v>
                </c:pt>
                <c:pt idx="6">
                  <c:v>#N/A</c:v>
                </c:pt>
                <c:pt idx="7">
                  <c:v>13.41</c:v>
                </c:pt>
                <c:pt idx="8">
                  <c:v>#N/A</c:v>
                </c:pt>
                <c:pt idx="9">
                  <c:v>13.51</c:v>
                </c:pt>
              </c:numCache>
            </c:numRef>
          </c:val>
          <c:extLst>
            <c:ext xmlns:c16="http://schemas.microsoft.com/office/drawing/2014/chart" uri="{C3380CC4-5D6E-409C-BE32-E72D297353CC}">
              <c16:uniqueId val="{00000008-6674-46B8-BB82-1665C01211CB}"/>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6.44</c:v>
                </c:pt>
                <c:pt idx="1">
                  <c:v>#N/A</c:v>
                </c:pt>
                <c:pt idx="2">
                  <c:v>4.57</c:v>
                </c:pt>
                <c:pt idx="3">
                  <c:v>#N/A</c:v>
                </c:pt>
                <c:pt idx="4">
                  <c:v>2.82</c:v>
                </c:pt>
                <c:pt idx="5">
                  <c:v>#N/A</c:v>
                </c:pt>
                <c:pt idx="6">
                  <c:v>2.41</c:v>
                </c:pt>
                <c:pt idx="7">
                  <c:v>#N/A</c:v>
                </c:pt>
                <c:pt idx="8">
                  <c:v>1.1000000000000001</c:v>
                </c:pt>
                <c:pt idx="9">
                  <c:v>#N/A</c:v>
                </c:pt>
              </c:numCache>
            </c:numRef>
          </c:val>
          <c:extLst>
            <c:ext xmlns:c16="http://schemas.microsoft.com/office/drawing/2014/chart" uri="{C3380CC4-5D6E-409C-BE32-E72D297353CC}">
              <c16:uniqueId val="{00000009-6674-46B8-BB82-1665C01211CB}"/>
            </c:ext>
          </c:extLst>
        </c:ser>
        <c:dLbls>
          <c:showLegendKey val="0"/>
          <c:showVal val="0"/>
          <c:showCatName val="0"/>
          <c:showSerName val="0"/>
          <c:showPercent val="0"/>
          <c:showBubbleSize val="0"/>
        </c:dLbls>
        <c:gapWidth val="150"/>
        <c:overlap val="100"/>
        <c:axId val="336822928"/>
        <c:axId val="336836528"/>
      </c:barChart>
      <c:catAx>
        <c:axId val="33682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6836528"/>
        <c:crosses val="autoZero"/>
        <c:auto val="1"/>
        <c:lblAlgn val="ctr"/>
        <c:lblOffset val="100"/>
        <c:tickLblSkip val="1"/>
        <c:tickMarkSkip val="1"/>
        <c:noMultiLvlLbl val="0"/>
      </c:catAx>
      <c:valAx>
        <c:axId val="336836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822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4801</c:v>
                </c:pt>
                <c:pt idx="5">
                  <c:v>4886</c:v>
                </c:pt>
                <c:pt idx="8">
                  <c:v>4679</c:v>
                </c:pt>
                <c:pt idx="11">
                  <c:v>4657</c:v>
                </c:pt>
                <c:pt idx="14">
                  <c:v>4779</c:v>
                </c:pt>
              </c:numCache>
            </c:numRef>
          </c:val>
          <c:extLst>
            <c:ext xmlns:c16="http://schemas.microsoft.com/office/drawing/2014/chart" uri="{C3380CC4-5D6E-409C-BE32-E72D297353CC}">
              <c16:uniqueId val="{00000000-B6BF-4FF0-81E7-2E8B6FD6B8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BF-4FF0-81E7-2E8B6FD6B8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48</c:v>
                </c:pt>
                <c:pt idx="3">
                  <c:v>48</c:v>
                </c:pt>
                <c:pt idx="6">
                  <c:v>47</c:v>
                </c:pt>
                <c:pt idx="9">
                  <c:v>47</c:v>
                </c:pt>
                <c:pt idx="12">
                  <c:v>47</c:v>
                </c:pt>
              </c:numCache>
            </c:numRef>
          </c:val>
          <c:extLst>
            <c:ext xmlns:c16="http://schemas.microsoft.com/office/drawing/2014/chart" uri="{C3380CC4-5D6E-409C-BE32-E72D297353CC}">
              <c16:uniqueId val="{00000002-B6BF-4FF0-81E7-2E8B6FD6B8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103</c:v>
                </c:pt>
                <c:pt idx="3">
                  <c:v>103</c:v>
                </c:pt>
                <c:pt idx="6">
                  <c:v>97</c:v>
                </c:pt>
                <c:pt idx="9">
                  <c:v>97</c:v>
                </c:pt>
                <c:pt idx="12">
                  <c:v>99</c:v>
                </c:pt>
              </c:numCache>
            </c:numRef>
          </c:val>
          <c:extLst>
            <c:ext xmlns:c16="http://schemas.microsoft.com/office/drawing/2014/chart" uri="{C3380CC4-5D6E-409C-BE32-E72D297353CC}">
              <c16:uniqueId val="{00000003-B6BF-4FF0-81E7-2E8B6FD6B8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1708</c:v>
                </c:pt>
                <c:pt idx="3">
                  <c:v>1782</c:v>
                </c:pt>
                <c:pt idx="6">
                  <c:v>1516</c:v>
                </c:pt>
                <c:pt idx="9">
                  <c:v>1491</c:v>
                </c:pt>
                <c:pt idx="12">
                  <c:v>1469</c:v>
                </c:pt>
              </c:numCache>
            </c:numRef>
          </c:val>
          <c:extLst>
            <c:ext xmlns:c16="http://schemas.microsoft.com/office/drawing/2014/chart" uri="{C3380CC4-5D6E-409C-BE32-E72D297353CC}">
              <c16:uniqueId val="{00000004-B6BF-4FF0-81E7-2E8B6FD6B8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BF-4FF0-81E7-2E8B6FD6B8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BF-4FF0-81E7-2E8B6FD6B8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4660</c:v>
                </c:pt>
                <c:pt idx="3">
                  <c:v>4367</c:v>
                </c:pt>
                <c:pt idx="6">
                  <c:v>4239</c:v>
                </c:pt>
                <c:pt idx="9">
                  <c:v>4145</c:v>
                </c:pt>
                <c:pt idx="12">
                  <c:v>4066</c:v>
                </c:pt>
              </c:numCache>
            </c:numRef>
          </c:val>
          <c:extLst>
            <c:ext xmlns:c16="http://schemas.microsoft.com/office/drawing/2014/chart" uri="{C3380CC4-5D6E-409C-BE32-E72D297353CC}">
              <c16:uniqueId val="{00000007-B6BF-4FF0-81E7-2E8B6FD6B8D6}"/>
            </c:ext>
          </c:extLst>
        </c:ser>
        <c:dLbls>
          <c:showLegendKey val="0"/>
          <c:showVal val="0"/>
          <c:showCatName val="0"/>
          <c:showSerName val="0"/>
          <c:showPercent val="0"/>
          <c:showBubbleSize val="0"/>
        </c:dLbls>
        <c:gapWidth val="100"/>
        <c:overlap val="100"/>
        <c:axId val="336829456"/>
        <c:axId val="336826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1718</c:v>
                </c:pt>
                <c:pt idx="2">
                  <c:v>#N/A</c:v>
                </c:pt>
                <c:pt idx="3">
                  <c:v>#N/A</c:v>
                </c:pt>
                <c:pt idx="4">
                  <c:v>1414</c:v>
                </c:pt>
                <c:pt idx="5">
                  <c:v>#N/A</c:v>
                </c:pt>
                <c:pt idx="6">
                  <c:v>#N/A</c:v>
                </c:pt>
                <c:pt idx="7">
                  <c:v>1220</c:v>
                </c:pt>
                <c:pt idx="8">
                  <c:v>#N/A</c:v>
                </c:pt>
                <c:pt idx="9">
                  <c:v>#N/A</c:v>
                </c:pt>
                <c:pt idx="10">
                  <c:v>1123</c:v>
                </c:pt>
                <c:pt idx="11">
                  <c:v>#N/A</c:v>
                </c:pt>
                <c:pt idx="12">
                  <c:v>#N/A</c:v>
                </c:pt>
                <c:pt idx="13">
                  <c:v>902</c:v>
                </c:pt>
                <c:pt idx="14">
                  <c:v>#N/A</c:v>
                </c:pt>
              </c:numCache>
            </c:numRef>
          </c:val>
          <c:smooth val="0"/>
          <c:extLst>
            <c:ext xmlns:c16="http://schemas.microsoft.com/office/drawing/2014/chart" uri="{C3380CC4-5D6E-409C-BE32-E72D297353CC}">
              <c16:uniqueId val="{00000008-B6BF-4FF0-81E7-2E8B6FD6B8D6}"/>
            </c:ext>
          </c:extLst>
        </c:ser>
        <c:dLbls>
          <c:showLegendKey val="0"/>
          <c:showVal val="0"/>
          <c:showCatName val="0"/>
          <c:showSerName val="0"/>
          <c:showPercent val="0"/>
          <c:showBubbleSize val="0"/>
        </c:dLbls>
        <c:marker val="1"/>
        <c:smooth val="0"/>
        <c:axId val="336829456"/>
        <c:axId val="336826192"/>
      </c:lineChart>
      <c:catAx>
        <c:axId val="33682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6826192"/>
        <c:crosses val="autoZero"/>
        <c:auto val="1"/>
        <c:lblAlgn val="ctr"/>
        <c:lblOffset val="100"/>
        <c:tickLblSkip val="1"/>
        <c:tickMarkSkip val="1"/>
        <c:noMultiLvlLbl val="0"/>
      </c:catAx>
      <c:valAx>
        <c:axId val="33682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82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47075</c:v>
                </c:pt>
                <c:pt idx="5">
                  <c:v>47261</c:v>
                </c:pt>
                <c:pt idx="8">
                  <c:v>47940</c:v>
                </c:pt>
                <c:pt idx="11">
                  <c:v>47463</c:v>
                </c:pt>
                <c:pt idx="14">
                  <c:v>47406</c:v>
                </c:pt>
              </c:numCache>
            </c:numRef>
          </c:val>
          <c:extLst>
            <c:ext xmlns:c16="http://schemas.microsoft.com/office/drawing/2014/chart" uri="{C3380CC4-5D6E-409C-BE32-E72D297353CC}">
              <c16:uniqueId val="{00000000-A9D2-469A-BE72-E6B2D56985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18226</c:v>
                </c:pt>
                <c:pt idx="5">
                  <c:v>18697</c:v>
                </c:pt>
                <c:pt idx="8">
                  <c:v>19224</c:v>
                </c:pt>
                <c:pt idx="11">
                  <c:v>20917</c:v>
                </c:pt>
                <c:pt idx="14">
                  <c:v>22396</c:v>
                </c:pt>
              </c:numCache>
            </c:numRef>
          </c:val>
          <c:extLst>
            <c:ext xmlns:c16="http://schemas.microsoft.com/office/drawing/2014/chart" uri="{C3380CC4-5D6E-409C-BE32-E72D297353CC}">
              <c16:uniqueId val="{00000001-A9D2-469A-BE72-E6B2D56985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7121</c:v>
                </c:pt>
                <c:pt idx="5">
                  <c:v>6107</c:v>
                </c:pt>
                <c:pt idx="8">
                  <c:v>6122</c:v>
                </c:pt>
                <c:pt idx="11">
                  <c:v>5692</c:v>
                </c:pt>
                <c:pt idx="14">
                  <c:v>5138</c:v>
                </c:pt>
              </c:numCache>
            </c:numRef>
          </c:val>
          <c:extLst>
            <c:ext xmlns:c16="http://schemas.microsoft.com/office/drawing/2014/chart" uri="{C3380CC4-5D6E-409C-BE32-E72D297353CC}">
              <c16:uniqueId val="{00000002-A9D2-469A-BE72-E6B2D56985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D2-469A-BE72-E6B2D56985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D2-469A-BE72-E6B2D56985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D2-469A-BE72-E6B2D56985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4584</c:v>
                </c:pt>
                <c:pt idx="3">
                  <c:v>4764</c:v>
                </c:pt>
                <c:pt idx="6">
                  <c:v>4720</c:v>
                </c:pt>
                <c:pt idx="9">
                  <c:v>4761</c:v>
                </c:pt>
                <c:pt idx="12">
                  <c:v>4908</c:v>
                </c:pt>
              </c:numCache>
            </c:numRef>
          </c:val>
          <c:extLst>
            <c:ext xmlns:c16="http://schemas.microsoft.com/office/drawing/2014/chart" uri="{C3380CC4-5D6E-409C-BE32-E72D297353CC}">
              <c16:uniqueId val="{00000006-A9D2-469A-BE72-E6B2D56985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575</c:v>
                </c:pt>
                <c:pt idx="3">
                  <c:v>579</c:v>
                </c:pt>
                <c:pt idx="6">
                  <c:v>687</c:v>
                </c:pt>
                <c:pt idx="9">
                  <c:v>958</c:v>
                </c:pt>
                <c:pt idx="12">
                  <c:v>1092</c:v>
                </c:pt>
              </c:numCache>
            </c:numRef>
          </c:val>
          <c:extLst>
            <c:ext xmlns:c16="http://schemas.microsoft.com/office/drawing/2014/chart" uri="{C3380CC4-5D6E-409C-BE32-E72D297353CC}">
              <c16:uniqueId val="{00000007-A9D2-469A-BE72-E6B2D56985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28621</c:v>
                </c:pt>
                <c:pt idx="3">
                  <c:v>29540</c:v>
                </c:pt>
                <c:pt idx="6">
                  <c:v>28610</c:v>
                </c:pt>
                <c:pt idx="9">
                  <c:v>28204</c:v>
                </c:pt>
                <c:pt idx="12">
                  <c:v>26566</c:v>
                </c:pt>
              </c:numCache>
            </c:numRef>
          </c:val>
          <c:extLst>
            <c:ext xmlns:c16="http://schemas.microsoft.com/office/drawing/2014/chart" uri="{C3380CC4-5D6E-409C-BE32-E72D297353CC}">
              <c16:uniqueId val="{00000008-A9D2-469A-BE72-E6B2D56985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708</c:v>
                </c:pt>
                <c:pt idx="3">
                  <c:v>632</c:v>
                </c:pt>
                <c:pt idx="6">
                  <c:v>569</c:v>
                </c:pt>
                <c:pt idx="9">
                  <c:v>506</c:v>
                </c:pt>
                <c:pt idx="12">
                  <c:v>443</c:v>
                </c:pt>
              </c:numCache>
            </c:numRef>
          </c:val>
          <c:extLst>
            <c:ext xmlns:c16="http://schemas.microsoft.com/office/drawing/2014/chart" uri="{C3380CC4-5D6E-409C-BE32-E72D297353CC}">
              <c16:uniqueId val="{00000009-A9D2-469A-BE72-E6B2D56985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48483</c:v>
                </c:pt>
                <c:pt idx="3">
                  <c:v>50626</c:v>
                </c:pt>
                <c:pt idx="6">
                  <c:v>50846</c:v>
                </c:pt>
                <c:pt idx="9">
                  <c:v>50190</c:v>
                </c:pt>
                <c:pt idx="12">
                  <c:v>51209</c:v>
                </c:pt>
              </c:numCache>
            </c:numRef>
          </c:val>
          <c:extLst>
            <c:ext xmlns:c16="http://schemas.microsoft.com/office/drawing/2014/chart" uri="{C3380CC4-5D6E-409C-BE32-E72D297353CC}">
              <c16:uniqueId val="{0000000A-A9D2-469A-BE72-E6B2D56985C4}"/>
            </c:ext>
          </c:extLst>
        </c:ser>
        <c:dLbls>
          <c:showLegendKey val="0"/>
          <c:showVal val="0"/>
          <c:showCatName val="0"/>
          <c:showSerName val="0"/>
          <c:showPercent val="0"/>
          <c:showBubbleSize val="0"/>
        </c:dLbls>
        <c:gapWidth val="100"/>
        <c:overlap val="100"/>
        <c:axId val="336823472"/>
        <c:axId val="336834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10548</c:v>
                </c:pt>
                <c:pt idx="2">
                  <c:v>#N/A</c:v>
                </c:pt>
                <c:pt idx="3">
                  <c:v>#N/A</c:v>
                </c:pt>
                <c:pt idx="4">
                  <c:v>14075</c:v>
                </c:pt>
                <c:pt idx="5">
                  <c:v>#N/A</c:v>
                </c:pt>
                <c:pt idx="6">
                  <c:v>#N/A</c:v>
                </c:pt>
                <c:pt idx="7">
                  <c:v>12146</c:v>
                </c:pt>
                <c:pt idx="8">
                  <c:v>#N/A</c:v>
                </c:pt>
                <c:pt idx="9">
                  <c:v>#N/A</c:v>
                </c:pt>
                <c:pt idx="10">
                  <c:v>10546</c:v>
                </c:pt>
                <c:pt idx="11">
                  <c:v>#N/A</c:v>
                </c:pt>
                <c:pt idx="12">
                  <c:v>#N/A</c:v>
                </c:pt>
                <c:pt idx="13">
                  <c:v>9278</c:v>
                </c:pt>
                <c:pt idx="14">
                  <c:v>#N/A</c:v>
                </c:pt>
              </c:numCache>
            </c:numRef>
          </c:val>
          <c:smooth val="0"/>
          <c:extLst>
            <c:ext xmlns:c16="http://schemas.microsoft.com/office/drawing/2014/chart" uri="{C3380CC4-5D6E-409C-BE32-E72D297353CC}">
              <c16:uniqueId val="{0000000B-A9D2-469A-BE72-E6B2D56985C4}"/>
            </c:ext>
          </c:extLst>
        </c:ser>
        <c:dLbls>
          <c:showLegendKey val="0"/>
          <c:showVal val="0"/>
          <c:showCatName val="0"/>
          <c:showSerName val="0"/>
          <c:showPercent val="0"/>
          <c:showBubbleSize val="0"/>
        </c:dLbls>
        <c:marker val="1"/>
        <c:smooth val="0"/>
        <c:axId val="336823472"/>
        <c:axId val="336834896"/>
      </c:lineChart>
      <c:catAx>
        <c:axId val="33682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6834896"/>
        <c:crosses val="autoZero"/>
        <c:auto val="1"/>
        <c:lblAlgn val="ctr"/>
        <c:lblOffset val="100"/>
        <c:tickLblSkip val="1"/>
        <c:tickMarkSkip val="1"/>
        <c:noMultiLvlLbl val="0"/>
      </c:catAx>
      <c:valAx>
        <c:axId val="336834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82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1751</c:v>
                </c:pt>
                <c:pt idx="1">
                  <c:v>1554</c:v>
                </c:pt>
                <c:pt idx="2">
                  <c:v>1565</c:v>
                </c:pt>
              </c:numCache>
            </c:numRef>
          </c:val>
          <c:extLst>
            <c:ext xmlns:c16="http://schemas.microsoft.com/office/drawing/2014/chart" uri="{C3380CC4-5D6E-409C-BE32-E72D297353CC}">
              <c16:uniqueId val="{00000000-55DF-41B1-9DA3-06B6117E26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212</c:v>
                </c:pt>
                <c:pt idx="1">
                  <c:v>212</c:v>
                </c:pt>
                <c:pt idx="2">
                  <c:v>212</c:v>
                </c:pt>
              </c:numCache>
            </c:numRef>
          </c:val>
          <c:extLst>
            <c:ext xmlns:c16="http://schemas.microsoft.com/office/drawing/2014/chart" uri="{C3380CC4-5D6E-409C-BE32-E72D297353CC}">
              <c16:uniqueId val="{00000001-55DF-41B1-9DA3-06B6117E26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4102</c:v>
                </c:pt>
                <c:pt idx="1">
                  <c:v>3867</c:v>
                </c:pt>
                <c:pt idx="2">
                  <c:v>3303</c:v>
                </c:pt>
              </c:numCache>
            </c:numRef>
          </c:val>
          <c:extLst>
            <c:ext xmlns:c16="http://schemas.microsoft.com/office/drawing/2014/chart" uri="{C3380CC4-5D6E-409C-BE32-E72D297353CC}">
              <c16:uniqueId val="{00000002-55DF-41B1-9DA3-06B6117E268D}"/>
            </c:ext>
          </c:extLst>
        </c:ser>
        <c:dLbls>
          <c:showLegendKey val="0"/>
          <c:showVal val="0"/>
          <c:showCatName val="0"/>
          <c:showSerName val="0"/>
          <c:showPercent val="0"/>
          <c:showBubbleSize val="0"/>
        </c:dLbls>
        <c:gapWidth val="120"/>
        <c:overlap val="100"/>
        <c:axId val="336830000"/>
        <c:axId val="336827824"/>
      </c:barChart>
      <c:catAx>
        <c:axId val="33683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6827824"/>
        <c:crosses val="autoZero"/>
        <c:auto val="1"/>
        <c:lblAlgn val="ctr"/>
        <c:lblOffset val="100"/>
        <c:tickLblSkip val="1"/>
        <c:tickMarkSkip val="1"/>
        <c:noMultiLvlLbl val="0"/>
      </c:catAx>
      <c:valAx>
        <c:axId val="336827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683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{14B2E4F9-F02E-425D-A087-ECBEEDAC5347}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D08-4D79-ABF6-28B15B1F85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{37DB4570-3AB9-4647-9F6A-C6D1C2A545B6}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08-4D79-ABF6-28B15B1F85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{55FF331A-2276-4C68-AA0D-1C816CB4ACCB}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08-4D79-ABF6-28B15B1F85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{529D196E-52C0-4B47-8E0F-54233152D62E}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08-4D79-ABF6-28B15B1F85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{96CEB650-30ED-48D8-B6EF-AB10372C3003}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08-4D79-ABF6-28B15B1F857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{9375C41B-4C05-4CDD-AA6B-C47E98D4E4EB}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D08-4D79-ABF6-28B15B1F857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{1005F9C8-558A-4B3B-B822-F0E5FC70C04E}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D08-4D79-ABF6-28B15B1F857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{19DCCD62-80B2-4DC0-A015-188AE8EE93C7}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D08-4D79-ABF6-28B15B1F857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{DDC7F306-E904-403A-8FC6-2083D45DD5FD}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D08-4D79-ABF6-28B15B1F85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62.5</c:v>
                </c:pt>
                <c:pt idx="8">
                  <c:v>62.5</c:v>
                </c:pt>
                <c:pt idx="16">
                  <c:v>63.4</c:v>
                </c:pt>
                <c:pt idx="24">
                  <c:v>64.7</c:v>
                </c:pt>
                <c:pt idx="32">
                  <c:v>59.5</c:v>
                </c:pt>
              </c:numCache>
            </c:numRef>
          </c:xVal>
          <c:yVal>
            <c:numRef>
              <c:f>公会計指標分析・財政指標組合せ分析表!$BP$51:$DC$51</c:f>
              <c:numCache>
                <c:formatCode>#,##0.0;"▲ "#,##0.0</c:formatCode>
                <c:ptCount val="40"/>
                <c:pt idx="0">
                  <c:v>44.2</c:v>
                </c:pt>
                <c:pt idx="8">
                  <c:v>59.6</c:v>
                </c:pt>
                <c:pt idx="16">
                  <c:v>51.2</c:v>
                </c:pt>
                <c:pt idx="24">
                  <c:v>44.2</c:v>
                </c:pt>
                <c:pt idx="32">
                  <c:v>39</c:v>
                </c:pt>
              </c:numCache>
            </c:numRef>
          </c:yVal>
          <c:smooth val="0"/>
          <c:extLst>
            <c:ext xmlns:c16="http://schemas.microsoft.com/office/drawing/2014/chart" uri="{C3380CC4-5D6E-409C-BE32-E72D297353CC}">
              <c16:uniqueId val="{00000009-0D08-4D79-ABF6-28B15B1F857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{127D3202-571A-4EBD-9DEF-F3054C701780}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D08-4D79-ABF6-28B15B1F857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{07F011E7-05C8-4649-8C52-379D8F1BBCD9}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08-4D79-ABF6-28B15B1F85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{40B810A4-1AA4-4E92-9A02-B532EFA0249A}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08-4D79-ABF6-28B15B1F85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{EA3086C2-81DA-479A-8A39-121C18E2B2C4}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08-4D79-ABF6-28B15B1F85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{9E83BE4B-B97B-45FC-8ECF-3579F732274B}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08-4D79-ABF6-28B15B1F857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{F8C820AD-2FBA-4CD0-8C66-9D80527DD0A8}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D08-4D79-ABF6-28B15B1F857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{8D6D2965-D1AA-4C6C-8A31-07094225657F}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D08-4D79-ABF6-28B15B1F857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{8B2C8869-2148-4F2B-8877-20935A3920F5}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D08-4D79-ABF6-28B15B1F857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{B61CF76F-4748-426B-9AA4-27F34025F5A1}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D08-4D79-ABF6-28B15B1F85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57.4</c:v>
                </c:pt>
                <c:pt idx="16">
                  <c:v>58.7</c:v>
                </c:pt>
                <c:pt idx="24">
                  <c:v>59.8</c:v>
                </c:pt>
                <c:pt idx="32">
                  <c:v>60.9</c:v>
                </c:pt>
              </c:numCache>
            </c:numRef>
          </c:xVal>
          <c:yVal>
            <c:numRef>
              <c:f>公会計指標分析・財政指標組合せ分析表!$BP$55:$DC$55</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0D08-4D79-ABF6-28B15B1F8579}"/>
            </c:ext>
          </c:extLst>
        </c:ser>
        <c:dLbls>
          <c:showLegendKey val="0"/>
          <c:showVal val="1"/>
          <c:showCatName val="0"/>
          <c:showSerName val="0"/>
          <c:showPercent val="0"/>
          <c:showBubbleSize val="0"/>
        </c:dLbls>
        <c:axId val="-345240272"/>
        <c:axId val="-345241904"/>
      </c:scatterChart>
      <c:valAx>
        <c:axId val="-345240272"/>
        <c:scaling>
          <c:orientation val="minMax"/>
          <c:max val="65.399999999999991"/>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5241904"/>
        <c:crosses val="autoZero"/>
        <c:crossBetween val="midCat"/>
      </c:valAx>
      <c:valAx>
        <c:axId val="-345241904"/>
        <c:scaling>
          <c:orientation val="minMax"/>
          <c:max val="64"/>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5240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{B562F956-0683-4EEB-B837-49FAC5EFDB48}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4D0-43E3-80C4-84481EA21B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{EEAD4211-3EFC-4DAE-849A-F07FF29514C1}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D0-43E3-80C4-84481EA21B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{582C78E5-BFE1-4C40-9AC9-FD27AA99D23B}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D0-43E3-80C4-84481EA21B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{AAA5C0C2-F792-41B4-A30D-1099A969543F}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D0-43E3-80C4-84481EA21B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{C3FAF025-1896-4603-A09D-32F32F621962}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D0-43E3-80C4-84481EA21B6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{152A46EB-612A-4B00-BD9D-2A42512F7C90}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4D0-43E3-80C4-84481EA21B6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{0AE67C91-D8EC-4A68-9977-14BAEF7BC93C}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4D0-43E3-80C4-84481EA21B6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{07A57C88-7755-4A1E-8018-3F542EE5A2F9}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4D0-43E3-80C4-84481EA21B6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{D0F65A0A-A8CE-496F-A60A-D3932ABCC4A4}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4D0-43E3-80C4-84481EA21B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6.8</c:v>
                </c:pt>
                <c:pt idx="16">
                  <c:v>6.1</c:v>
                </c:pt>
                <c:pt idx="24">
                  <c:v>5.2</c:v>
                </c:pt>
                <c:pt idx="32">
                  <c:v>4.5</c:v>
                </c:pt>
              </c:numCache>
            </c:numRef>
          </c:xVal>
          <c:yVal>
            <c:numRef>
              <c:f>公会計指標分析・財政指標組合せ分析表!$BP$73:$DC$73</c:f>
              <c:numCache>
                <c:formatCode>#,##0.0;"▲ "#,##0.0</c:formatCode>
                <c:ptCount val="40"/>
                <c:pt idx="0">
                  <c:v>44.2</c:v>
                </c:pt>
                <c:pt idx="8">
                  <c:v>59.6</c:v>
                </c:pt>
                <c:pt idx="16">
                  <c:v>51.2</c:v>
                </c:pt>
                <c:pt idx="24">
                  <c:v>44.2</c:v>
                </c:pt>
                <c:pt idx="32">
                  <c:v>39</c:v>
                </c:pt>
              </c:numCache>
            </c:numRef>
          </c:yVal>
          <c:smooth val="0"/>
          <c:extLst>
            <c:ext xmlns:c16="http://schemas.microsoft.com/office/drawing/2014/chart" uri="{C3380CC4-5D6E-409C-BE32-E72D297353CC}">
              <c16:uniqueId val="{00000009-34D0-43E3-80C4-84481EA21B6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{98D235CE-A724-4DF4-8917-4ECA1DA20516}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4D0-43E3-80C4-84481EA21B6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{76592E82-05C7-4497-BF6E-7C0233B970CB}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D0-43E3-80C4-84481EA21B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{05D5EA03-4FD0-4A22-B1B3-4DE42FCB74FC}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D0-43E3-80C4-84481EA21B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{14A4E1F8-A16B-4511-9D9A-054EE120E657}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D0-43E3-80C4-84481EA21B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{AE169BCC-2162-461D-BB10-3150CA8942E1}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D0-43E3-80C4-84481EA21B6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{E2303A8F-72AE-4DDF-BCBF-0E6207017A8E}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4D0-43E3-80C4-84481EA21B6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{832B74FA-3B3F-4980-89B0-8AADA4FF7A9C}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4D0-43E3-80C4-84481EA21B6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{E298CB61-0CC5-468C-8ABD-69CF8B7392F5}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4D0-43E3-80C4-84481EA21B6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{23707867-5B6D-4538-BD2E-67FE660411E8}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4D0-43E3-80C4-84481EA21B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8.6</c:v>
                </c:pt>
                <c:pt idx="16">
                  <c:v>8.1999999999999993</c:v>
                </c:pt>
                <c:pt idx="24">
                  <c:v>7.8</c:v>
                </c:pt>
                <c:pt idx="32">
                  <c:v>7.6</c:v>
                </c:pt>
              </c:numCache>
            </c:numRef>
          </c:xVal>
          <c:yVal>
            <c:numRef>
              <c:f>公会計指標分析・財政指標組合せ分析表!$BP$77:$DC$77</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34D0-43E3-80C4-84481EA21B6C}"/>
            </c:ext>
          </c:extLst>
        </c:ser>
        <c:dLbls>
          <c:showLegendKey val="0"/>
          <c:showVal val="1"/>
          <c:showCatName val="0"/>
          <c:showSerName val="0"/>
          <c:showPercent val="0"/>
          <c:showBubbleSize val="0"/>
        </c:dLbls>
        <c:axId val="-345238096"/>
        <c:axId val="-345239728"/>
      </c:scatterChart>
      <c:valAx>
        <c:axId val="-345238096"/>
        <c:scaling>
          <c:orientation val="minMax"/>
          <c:max val="9"/>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5239728"/>
        <c:crosses val="autoZero"/>
        <c:crossBetween val="midCat"/>
      </c:valAx>
      <c:valAx>
        <c:axId val="-345239728"/>
        <c:scaling>
          <c:orientation val="minMax"/>
          <c:max val="64"/>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52380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実質公債費比率について、令和元年度は</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％となり、前年度と比較して、</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0.7</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ポイント減少した。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これは、平成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からの公共下水道事業の公営企業会計適用により、公共下水道事業の公債費に対して負担する金額が前年度と比較して約１億円減少したことや、過去の地方債の返済が終了したことなどにより、元利償還金の額が前年度と比較して約１億円減少したことなどが要因であ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引き続き、将来的な公債費の推移を見据えた市債発行に努める。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将来負担比率については、令和元年度は</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39.0</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％となり、前年度と比較して</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5.2</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ポイント改善した。</a:t>
          </a:r>
          <a:endPar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これは、平成</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年度から公共下水道事業を公営企業会計適用したことにより、公営企業債等繰入見込額が前年度と比較して</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16.4</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減少したことに加え、都市計画事業にかかる費用が減少したことにより、都市計画税の充当率が増加したこと及び府営住宅の移管による公営住宅使用料の増収に伴い、公営住宅使用料の充当率が増加したことなどにより、充当可能特定歳入の額が、前年度と比較して</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14.8</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億円増加となったことなどが要因である。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引き続き、元利償還金の動向を見据えながら計画的な市債の発行に努める。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大阪府門真市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財政調整基金は、ふるさと納税寄附金等を約</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千万円積み立てた一方、特定目的基金については、「文化芸術振興基金」から市民文化会館及び市民交流会館運営事業のため約４億３千７百万円を、「市営住宅建設基金」から市営住宅維持管理事業のため約１億６千７百万円を、「まちづくり整備基金」から住宅市街地総合整備事業のため約４千３百万円を取り崩し、「都市整備基金」は都市計画税余剰金等を約１億５千万円積み立てたことなどにより基金全体としては約５億５千３百円の減少となっ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基金条例にて制定している設置目的に合致する事業に、必要に応じて充当していく。</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まちづくり整備基金：良好なまちづくりの推進並びにまちづくりの構築に必要な公共施設（市が管理する水路、道路及び公園を除く。）の</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建設、修繕及び改良に要する費用に充てるため。</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森林環境基金　　　：木材利用の促進、普及啓発等に要する費用に充てるため。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職員退職手当基金　：職員の退職手当の支払資金に充てるため。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文化芸術振興基金　：文化芸術のための公共施設の建設、修繕及び改良並びに文化芸術の振興に要する費用に充てるため。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福祉推進基金　　　：地域福祉のための公共施設の建設、修繕及び改良並びに福祉事業推進に要する費用に充てるため。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環境保全基金　　　：環境保全及び環境活動の推進に要する費用に充てるため。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都市整備基金　　　：開発行為に係る開発区域周辺の公共施設の維持及び整備並びに市が管理する水路、道路及び公園の設置、維持及び</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整備に要する費用に充てるため。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市営住宅建設基金　：市営住宅又はその共同施設の建設、修繕及び改良に要する費用に充てるため。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教育振興基金　　　：教育の振興に要する費用に充てるため。</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都市整備基金」は都市計画税余剰金等を約１億５千万円積み立てた一方、「市営住宅建設基金」などは基金条例にて制定している設置目的に合致する事業実施のため約７億２千８百万円を取り崩したことなどにより、その他特定目的基金全体としては約５億６千４百万円の減少となっ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その他特定目的基金については、基金条例にて制定している設置目的に合致する事業に、必要に応じて充当していく。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ふるさと納税寄附金等を積み立てたことにより、約１千万円増加した。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南海トラフ地震等の大規模な災害も予測される中、本市においては財政調整基金の残高が十分に確保できている状況とは言えない。不測の事態における年度間の財政調整機能を発揮させるため、「門真市健全な財政に関する条例」及び関係規則において定める、災害等の緊急時に対応しうる財政調整基金残高（標準財政規模の</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％）の確保に努める。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増減なし。</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市債の償還財源を確保するとともに、適正な管理を行う。</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121,575
118,332
12.30
55,688,279
55,493,375
181,312
27,107,501
51,208,784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000000"/>
              </a:solidFill>
              <a:latin typeface="ＭＳ Ｐゴシック" panose="020B0600070205080204" pitchFamily="50" charset="-128"/>
              <a:ea typeface="ＭＳ Ｐゴシック" panose="020B0600070205080204" pitchFamily="50" charset="-128"/>
            </a:rPr>
            <a:t>　本市は、高度経済成長と急激な人口増加を背景に昭和</a:t>
          </a:r>
          <a:r>
            <a:rPr kumimoji="1" lang="en-US" altLang="ja-JP" sz="1050">
              <a:solidFill>
                <a:srgbClr val="000000"/>
              </a:solidFill>
              <a:latin typeface="ＭＳ Ｐゴシック" panose="020B0600070205080204" pitchFamily="50" charset="-128"/>
              <a:ea typeface="ＭＳ Ｐゴシック" panose="020B0600070205080204" pitchFamily="50" charset="-128"/>
            </a:rPr>
            <a:t>40</a:t>
          </a:r>
          <a:r>
            <a:rPr kumimoji="1" lang="ja-JP" altLang="en-US" sz="1050">
              <a:solidFill>
                <a:srgbClr val="000000"/>
              </a:solidFill>
              <a:latin typeface="ＭＳ Ｐゴシック" panose="020B0600070205080204" pitchFamily="50" charset="-128"/>
              <a:ea typeface="ＭＳ Ｐゴシック" panose="020B0600070205080204" pitchFamily="50" charset="-128"/>
            </a:rPr>
            <a:t>年代から昭和</a:t>
          </a:r>
          <a:r>
            <a:rPr kumimoji="1" lang="en-US" altLang="ja-JP" sz="1050">
              <a:solidFill>
                <a:srgbClr val="000000"/>
              </a:solidFill>
              <a:latin typeface="ＭＳ Ｐゴシック" panose="020B0600070205080204" pitchFamily="50" charset="-128"/>
              <a:ea typeface="ＭＳ Ｐゴシック" panose="020B0600070205080204" pitchFamily="50" charset="-128"/>
            </a:rPr>
            <a:t>50</a:t>
          </a:r>
          <a:r>
            <a:rPr kumimoji="1" lang="ja-JP" altLang="en-US" sz="1050">
              <a:solidFill>
                <a:srgbClr val="000000"/>
              </a:solidFill>
              <a:latin typeface="ＭＳ Ｐゴシック" panose="020B0600070205080204" pitchFamily="50" charset="-128"/>
              <a:ea typeface="ＭＳ Ｐゴシック" panose="020B0600070205080204" pitchFamily="50" charset="-128"/>
            </a:rPr>
            <a:t>年代にかけて建設された施設等が一斉に更新時期を迎えており、有形固定資産減価償却率は類似団体内平均値より高い水準にあったが、令和元年度に市内の府営住宅の移管を受けたこと及び市民文化会館の大規模改修を行ったこと等により、類似団体内平均値を下回る結果となった。</a:t>
          </a:r>
        </a:p>
        <a:p>
          <a:r>
            <a:rPr kumimoji="1" lang="ja-JP" altLang="en-US" sz="1050">
              <a:solidFill>
                <a:srgbClr val="000000"/>
              </a:solidFill>
              <a:latin typeface="ＭＳ Ｐゴシック" panose="020B0600070205080204" pitchFamily="50" charset="-128"/>
              <a:ea typeface="ＭＳ Ｐゴシック" panose="020B0600070205080204" pitchFamily="50" charset="-128"/>
            </a:rPr>
            <a:t>　引き続き、平成</a:t>
          </a:r>
          <a:r>
            <a:rPr kumimoji="1" lang="en-US" altLang="ja-JP" sz="1050">
              <a:solidFill>
                <a:srgbClr val="000000"/>
              </a:solidFill>
              <a:latin typeface="ＭＳ Ｐゴシック" panose="020B0600070205080204" pitchFamily="50" charset="-128"/>
              <a:ea typeface="ＭＳ Ｐゴシック" panose="020B0600070205080204" pitchFamily="50" charset="-128"/>
            </a:rPr>
            <a:t>28</a:t>
          </a:r>
          <a:r>
            <a:rPr kumimoji="1" lang="ja-JP" altLang="en-US" sz="1050">
              <a:solidFill>
                <a:srgbClr val="000000"/>
              </a:solidFill>
              <a:latin typeface="ＭＳ Ｐゴシック" panose="020B0600070205080204" pitchFamily="50" charset="-128"/>
              <a:ea typeface="ＭＳ Ｐゴシック" panose="020B0600070205080204" pitchFamily="50" charset="-128"/>
            </a:rPr>
            <a:t>年度に策定した公共施設等総合管理計画に基づき、公共施設等の総量の適正化や長寿命化の推進等に取り組む。</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4445</xdr:rowOff>
    </xdr:from>
    <xdr:to>
      <xdr:col>23</xdr:col>
      <xdr:colOff>85090</xdr:colOff>
      <xdr:row>34</xdr:row>
      <xdr:rowOff>14605</xdr:rowOff>
    </xdr:to>
    <xdr:cxnSp macro="">
      <xdr:nvCxnSpPr>
        <xdr:cNvPr id="65" name="直線コネクタ 64"/>
        <xdr:cNvCxnSpPr/>
      </xdr:nvCxnSpPr>
      <xdr:spPr>
        <a:xfrm flipV="1">
          <a:off x="4760595" y="5233670"/>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122572</xdr:rowOff>
    </xdr:from>
    <xdr:ext cx="405111" cy="259045"/>
    <xdr:sp macro="" textlink="">
      <xdr:nvSpPr>
        <xdr:cNvPr id="68" name="有形固定資産減価償却率最大値テキスト"/>
        <xdr:cNvSpPr txBox="1"/>
      </xdr:nvSpPr>
      <xdr:spPr>
        <a:xfrm>
          <a:off x="4813300" y="50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4445</xdr:rowOff>
    </xdr:from>
    <xdr:to>
      <xdr:col>23</xdr:col>
      <xdr:colOff>174625</xdr:colOff>
      <xdr:row>26</xdr:row>
      <xdr:rowOff>4445</xdr:rowOff>
    </xdr:to>
    <xdr:cxnSp macro="">
      <xdr:nvCxnSpPr>
        <xdr:cNvPr id="69" name="直線コネクタ 68"/>
        <xdr:cNvCxnSpPr/>
      </xdr:nvCxnSpPr>
      <xdr:spPr>
        <a:xfrm>
          <a:off x="4673600" y="5233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0"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2" name="フローチャート: 判断 71"/>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19897</xdr:rowOff>
    </xdr:from>
    <xdr:to>
      <xdr:col>15</xdr:col>
      <xdr:colOff>187325</xdr:colOff>
      <xdr:row>30</xdr:row>
      <xdr:rowOff>121497</xdr:rowOff>
    </xdr:to>
    <xdr:sp macro="" textlink="">
      <xdr:nvSpPr>
        <xdr:cNvPr id="73" name="フローチャート: 判断 72"/>
        <xdr:cNvSpPr/>
      </xdr:nvSpPr>
      <xdr:spPr>
        <a:xfrm>
          <a:off x="3238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74" name="フローチャート: 判断 73"/>
        <xdr:cNvSpPr/>
      </xdr:nvSpPr>
      <xdr:spPr>
        <a:xfrm>
          <a:off x="2476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48683</xdr:rowOff>
    </xdr:from>
    <xdr:to>
      <xdr:col>23</xdr:col>
      <xdr:colOff>136525</xdr:colOff>
      <xdr:row>30</xdr:row>
      <xdr:rowOff>150283</xdr:rowOff>
    </xdr:to>
    <xdr:sp macro="" textlink="">
      <xdr:nvSpPr>
        <xdr:cNvPr id="81" name="楕円 80"/>
        <xdr:cNvSpPr/>
      </xdr:nvSpPr>
      <xdr:spPr>
        <a:xfrm>
          <a:off x="47117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71560</xdr:rowOff>
    </xdr:from>
    <xdr:ext cx="405111" cy="259045"/>
    <xdr:sp macro="" textlink="">
      <xdr:nvSpPr>
        <xdr:cNvPr id="82" name="有形固定資産減価償却率該当値テキスト"/>
        <xdr:cNvSpPr txBox="1"/>
      </xdr:nvSpPr>
      <xdr:spPr>
        <a:xfrm>
          <a:off x="4813300" y="5815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64347</xdr:rowOff>
    </xdr:from>
    <xdr:to>
      <xdr:col>19</xdr:col>
      <xdr:colOff>187325</xdr:colOff>
      <xdr:row>31</xdr:row>
      <xdr:rowOff>165947</xdr:rowOff>
    </xdr:to>
    <xdr:sp macro="" textlink="">
      <xdr:nvSpPr>
        <xdr:cNvPr id="83" name="楕円 82"/>
        <xdr:cNvSpPr/>
      </xdr:nvSpPr>
      <xdr:spPr>
        <a:xfrm>
          <a:off x="4000500" y="61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99483</xdr:rowOff>
    </xdr:from>
    <xdr:to>
      <xdr:col>23</xdr:col>
      <xdr:colOff>85725</xdr:colOff>
      <xdr:row>31</xdr:row>
      <xdr:rowOff>115147</xdr:rowOff>
    </xdr:to>
    <xdr:cxnSp macro="">
      <xdr:nvCxnSpPr>
        <xdr:cNvPr id="84" name="直線コネクタ 83"/>
        <xdr:cNvCxnSpPr/>
      </xdr:nvCxnSpPr>
      <xdr:spPr>
        <a:xfrm flipV="1">
          <a:off x="4051300" y="6014508"/>
          <a:ext cx="711200" cy="18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17568</xdr:rowOff>
    </xdr:from>
    <xdr:to>
      <xdr:col>15</xdr:col>
      <xdr:colOff>187325</xdr:colOff>
      <xdr:row>31</xdr:row>
      <xdr:rowOff>119168</xdr:rowOff>
    </xdr:to>
    <xdr:sp macro="" textlink="">
      <xdr:nvSpPr>
        <xdr:cNvPr id="85" name="楕円 84"/>
        <xdr:cNvSpPr/>
      </xdr:nvSpPr>
      <xdr:spPr>
        <a:xfrm>
          <a:off x="3238500" y="61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68368</xdr:rowOff>
    </xdr:from>
    <xdr:to>
      <xdr:col>19</xdr:col>
      <xdr:colOff>136525</xdr:colOff>
      <xdr:row>31</xdr:row>
      <xdr:rowOff>115147</xdr:rowOff>
    </xdr:to>
    <xdr:cxnSp macro="">
      <xdr:nvCxnSpPr>
        <xdr:cNvPr id="86" name="直線コネクタ 85"/>
        <xdr:cNvCxnSpPr/>
      </xdr:nvCxnSpPr>
      <xdr:spPr>
        <a:xfrm>
          <a:off x="3289300" y="615484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156633</xdr:rowOff>
    </xdr:from>
    <xdr:to>
      <xdr:col>11</xdr:col>
      <xdr:colOff>187325</xdr:colOff>
      <xdr:row>31</xdr:row>
      <xdr:rowOff>86783</xdr:rowOff>
    </xdr:to>
    <xdr:sp macro="" textlink="">
      <xdr:nvSpPr>
        <xdr:cNvPr id="87" name="楕円 86"/>
        <xdr:cNvSpPr/>
      </xdr:nvSpPr>
      <xdr:spPr>
        <a:xfrm>
          <a:off x="2476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35983</xdr:rowOff>
    </xdr:from>
    <xdr:to>
      <xdr:col>15</xdr:col>
      <xdr:colOff>136525</xdr:colOff>
      <xdr:row>31</xdr:row>
      <xdr:rowOff>68368</xdr:rowOff>
    </xdr:to>
    <xdr:cxnSp macro="">
      <xdr:nvCxnSpPr>
        <xdr:cNvPr id="88" name="直線コネクタ 87"/>
        <xdr:cNvCxnSpPr/>
      </xdr:nvCxnSpPr>
      <xdr:spPr>
        <a:xfrm>
          <a:off x="2527300" y="612245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156633</xdr:rowOff>
    </xdr:from>
    <xdr:to>
      <xdr:col>7</xdr:col>
      <xdr:colOff>187325</xdr:colOff>
      <xdr:row>31</xdr:row>
      <xdr:rowOff>86783</xdr:rowOff>
    </xdr:to>
    <xdr:sp macro="" textlink="">
      <xdr:nvSpPr>
        <xdr:cNvPr id="89" name="楕円 88"/>
        <xdr:cNvSpPr/>
      </xdr:nvSpPr>
      <xdr:spPr>
        <a:xfrm>
          <a:off x="1714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35983</xdr:rowOff>
    </xdr:from>
    <xdr:to>
      <xdr:col>11</xdr:col>
      <xdr:colOff>136525</xdr:colOff>
      <xdr:row>31</xdr:row>
      <xdr:rowOff>35983</xdr:rowOff>
    </xdr:to>
    <xdr:cxnSp macro="">
      <xdr:nvCxnSpPr>
        <xdr:cNvPr id="90" name="直線コネクタ 89"/>
        <xdr:cNvCxnSpPr/>
      </xdr:nvCxnSpPr>
      <xdr:spPr>
        <a:xfrm>
          <a:off x="1765300" y="612245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6155</xdr:rowOff>
    </xdr:from>
    <xdr:ext cx="405111" cy="259045"/>
    <xdr:sp macro="" textlink="">
      <xdr:nvSpPr>
        <xdr:cNvPr id="91" name="n_1aveValue有形固定資産減価償却率"/>
        <xdr:cNvSpPr txBox="1"/>
      </xdr:nvSpPr>
      <xdr:spPr>
        <a:xfrm>
          <a:off x="38360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138024</xdr:rowOff>
    </xdr:from>
    <xdr:ext cx="405111" cy="259045"/>
    <xdr:sp macro="" textlink="">
      <xdr:nvSpPr>
        <xdr:cNvPr id="92" name="n_2aveValue有形固定資産減価償却率"/>
        <xdr:cNvSpPr txBox="1"/>
      </xdr:nvSpPr>
      <xdr:spPr>
        <a:xfrm>
          <a:off x="3086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91245</xdr:rowOff>
    </xdr:from>
    <xdr:ext cx="405111" cy="259045"/>
    <xdr:sp macro="" textlink="">
      <xdr:nvSpPr>
        <xdr:cNvPr id="93" name="n_3aveValue有形固定資産減価償却率"/>
        <xdr:cNvSpPr txBox="1"/>
      </xdr:nvSpPr>
      <xdr:spPr>
        <a:xfrm>
          <a:off x="2324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4"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157074</xdr:rowOff>
    </xdr:from>
    <xdr:ext cx="405111" cy="259045"/>
    <xdr:sp macro="" textlink="">
      <xdr:nvSpPr>
        <xdr:cNvPr id="95" name="n_1mainValue有形固定資産減価償却率"/>
        <xdr:cNvSpPr txBox="1"/>
      </xdr:nvSpPr>
      <xdr:spPr>
        <a:xfrm>
          <a:off x="3836044" y="624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6" name="n_2mainValue有形固定資産減価償却率"/>
        <xdr:cNvSpPr txBox="1"/>
      </xdr:nvSpPr>
      <xdr:spPr>
        <a:xfrm>
          <a:off x="3086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77910</xdr:rowOff>
    </xdr:from>
    <xdr:ext cx="405111" cy="259045"/>
    <xdr:sp macro="" textlink="">
      <xdr:nvSpPr>
        <xdr:cNvPr id="97" name="n_3mainValue有形固定資産減価償却率"/>
        <xdr:cNvSpPr txBox="1"/>
      </xdr:nvSpPr>
      <xdr:spPr>
        <a:xfrm>
          <a:off x="23247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77910</xdr:rowOff>
    </xdr:from>
    <xdr:ext cx="405111" cy="259045"/>
    <xdr:sp macro="" textlink="">
      <xdr:nvSpPr>
        <xdr:cNvPr id="98" name="n_4mainValue有形固定資産減価償却率"/>
        <xdr:cNvSpPr txBox="1"/>
      </xdr:nvSpPr>
      <xdr:spPr>
        <a:xfrm>
          <a:off x="15627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0000"/>
              </a:solidFill>
              <a:latin typeface="ＭＳ Ｐゴシック" panose="020B0600070205080204" pitchFamily="50" charset="-128"/>
              <a:ea typeface="ＭＳ Ｐゴシック" panose="020B0600070205080204" pitchFamily="50" charset="-128"/>
            </a:rPr>
            <a:t>　本市は、経常収支比率が</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r>
            <a:rPr kumimoji="1" lang="ja-JP" altLang="en-US" sz="1000">
              <a:solidFill>
                <a:srgbClr val="000000"/>
              </a:solidFill>
              <a:latin typeface="ＭＳ Ｐゴシック" panose="020B0600070205080204" pitchFamily="50" charset="-128"/>
              <a:ea typeface="ＭＳ Ｐゴシック" panose="020B0600070205080204" pitchFamily="50" charset="-128"/>
            </a:rPr>
            <a:t>％を超えている状態であり、経常一般財源等に占める経常経費充当財源等の割合が高くなっている。また、平成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28</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市立総合体育館の建設等により地方債残高が増加したことや、財政調整基金等の充当可能基金残高が類似団体と比較して少ないこと等により、債務償還比率は、類似団体内で最も高い数値となっている。</a:t>
          </a:r>
        </a:p>
        <a:p>
          <a:r>
            <a:rPr kumimoji="1" lang="ja-JP" altLang="en-US" sz="1000">
              <a:solidFill>
                <a:srgbClr val="000000"/>
              </a:solidFill>
              <a:latin typeface="ＭＳ Ｐゴシック" panose="020B0600070205080204" pitchFamily="50" charset="-128"/>
              <a:ea typeface="ＭＳ Ｐゴシック" panose="020B0600070205080204" pitchFamily="50" charset="-128"/>
            </a:rPr>
            <a:t>　今後についても、まちづくり及び老朽化施設の整備等にかかる市債の発行を見込んでいるが、地方債残高の動向を見据えながら、計画的に市債を発行していくものとする。また、経常的経費の削減を行うとともに、基金残高を確保し、債務償還比率の改善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1,400.0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20" name="テキスト ボックス 119"/>
        <xdr:cNvSpPr txBox="1"/>
      </xdr:nvSpPr>
      <xdr:spPr>
        <a:xfrm>
          <a:off x="10756676" y="6092913"/>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6" name="テキスト ボックス 125"/>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8" name="テキスト ボックス 127"/>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20638</xdr:rowOff>
    </xdr:from>
    <xdr:to>
      <xdr:col>76</xdr:col>
      <xdr:colOff>21589</xdr:colOff>
      <xdr:row>33</xdr:row>
      <xdr:rowOff>25981</xdr:rowOff>
    </xdr:to>
    <xdr:cxnSp macro="">
      <xdr:nvCxnSpPr>
        <xdr:cNvPr id="130" name="直線コネクタ 129"/>
        <xdr:cNvCxnSpPr/>
      </xdr:nvCxnSpPr>
      <xdr:spPr>
        <a:xfrm flipV="1">
          <a:off x="14793595" y="5249863"/>
          <a:ext cx="1269" cy="120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29808</xdr:rowOff>
    </xdr:from>
    <xdr:ext cx="560923" cy="259045"/>
    <xdr:sp macro="" textlink="">
      <xdr:nvSpPr>
        <xdr:cNvPr id="131" name="債務償還比率最小値テキスト"/>
        <xdr:cNvSpPr txBox="1"/>
      </xdr:nvSpPr>
      <xdr:spPr>
        <a:xfrm>
          <a:off x="14846300" y="64591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25981</xdr:rowOff>
    </xdr:from>
    <xdr:to>
      <xdr:col>76</xdr:col>
      <xdr:colOff>111125</xdr:colOff>
      <xdr:row>33</xdr:row>
      <xdr:rowOff>25981</xdr:rowOff>
    </xdr:to>
    <xdr:cxnSp macro="">
      <xdr:nvCxnSpPr>
        <xdr:cNvPr id="132" name="直線コネクタ 131"/>
        <xdr:cNvCxnSpPr/>
      </xdr:nvCxnSpPr>
      <xdr:spPr>
        <a:xfrm>
          <a:off x="14706600" y="645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138765</xdr:rowOff>
    </xdr:from>
    <xdr:ext cx="469744" cy="259045"/>
    <xdr:sp macro="" textlink="">
      <xdr:nvSpPr>
        <xdr:cNvPr id="133" name="債務償還比率最大値テキスト"/>
        <xdr:cNvSpPr txBox="1"/>
      </xdr:nvSpPr>
      <xdr:spPr>
        <a:xfrm>
          <a:off x="14846300" y="502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20638</xdr:rowOff>
    </xdr:from>
    <xdr:to>
      <xdr:col>76</xdr:col>
      <xdr:colOff>111125</xdr:colOff>
      <xdr:row>26</xdr:row>
      <xdr:rowOff>20638</xdr:rowOff>
    </xdr:to>
    <xdr:cxnSp macro="">
      <xdr:nvCxnSpPr>
        <xdr:cNvPr id="134" name="直線コネクタ 133"/>
        <xdr:cNvCxnSpPr/>
      </xdr:nvCxnSpPr>
      <xdr:spPr>
        <a:xfrm>
          <a:off x="14706600" y="524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16727</xdr:rowOff>
    </xdr:from>
    <xdr:ext cx="469744" cy="259045"/>
    <xdr:sp macro="" textlink="">
      <xdr:nvSpPr>
        <xdr:cNvPr id="135" name="債務償還比率平均値テキスト"/>
        <xdr:cNvSpPr txBox="1"/>
      </xdr:nvSpPr>
      <xdr:spPr>
        <a:xfrm>
          <a:off x="14846300" y="5588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165300</xdr:rowOff>
    </xdr:from>
    <xdr:to>
      <xdr:col>76</xdr:col>
      <xdr:colOff>73025</xdr:colOff>
      <xdr:row>29</xdr:row>
      <xdr:rowOff>95450</xdr:rowOff>
    </xdr:to>
    <xdr:sp macro="" textlink="">
      <xdr:nvSpPr>
        <xdr:cNvPr id="136" name="フローチャート: 判断 135"/>
        <xdr:cNvSpPr/>
      </xdr:nvSpPr>
      <xdr:spPr>
        <a:xfrm>
          <a:off x="14744700" y="57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88809</xdr:rowOff>
    </xdr:from>
    <xdr:to>
      <xdr:col>72</xdr:col>
      <xdr:colOff>123825</xdr:colOff>
      <xdr:row>29</xdr:row>
      <xdr:rowOff>18959</xdr:rowOff>
    </xdr:to>
    <xdr:sp macro="" textlink="">
      <xdr:nvSpPr>
        <xdr:cNvPr id="137" name="フローチャート: 判断 136"/>
        <xdr:cNvSpPr/>
      </xdr:nvSpPr>
      <xdr:spPr>
        <a:xfrm>
          <a:off x="14033500" y="566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74468</xdr:rowOff>
    </xdr:from>
    <xdr:to>
      <xdr:col>68</xdr:col>
      <xdr:colOff>123825</xdr:colOff>
      <xdr:row>29</xdr:row>
      <xdr:rowOff>4618</xdr:rowOff>
    </xdr:to>
    <xdr:sp macro="" textlink="">
      <xdr:nvSpPr>
        <xdr:cNvPr id="138" name="フローチャート: 判断 137"/>
        <xdr:cNvSpPr/>
      </xdr:nvSpPr>
      <xdr:spPr>
        <a:xfrm>
          <a:off x="13271500" y="5646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73234</xdr:rowOff>
    </xdr:from>
    <xdr:to>
      <xdr:col>64</xdr:col>
      <xdr:colOff>123825</xdr:colOff>
      <xdr:row>29</xdr:row>
      <xdr:rowOff>3384</xdr:rowOff>
    </xdr:to>
    <xdr:sp macro="" textlink="">
      <xdr:nvSpPr>
        <xdr:cNvPr id="139" name="フローチャート: 判断 138"/>
        <xdr:cNvSpPr/>
      </xdr:nvSpPr>
      <xdr:spPr>
        <a:xfrm>
          <a:off x="12509500" y="564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71810</xdr:rowOff>
    </xdr:from>
    <xdr:to>
      <xdr:col>60</xdr:col>
      <xdr:colOff>123825</xdr:colOff>
      <xdr:row>28</xdr:row>
      <xdr:rowOff>1960</xdr:rowOff>
    </xdr:to>
    <xdr:sp macro="" textlink="">
      <xdr:nvSpPr>
        <xdr:cNvPr id="140" name="フローチャート: 判断 139"/>
        <xdr:cNvSpPr/>
      </xdr:nvSpPr>
      <xdr:spPr>
        <a:xfrm>
          <a:off x="11747500" y="54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146631</xdr:rowOff>
    </xdr:from>
    <xdr:to>
      <xdr:col>76</xdr:col>
      <xdr:colOff>73025</xdr:colOff>
      <xdr:row>33</xdr:row>
      <xdr:rowOff>76781</xdr:rowOff>
    </xdr:to>
    <xdr:sp macro="" textlink="">
      <xdr:nvSpPr>
        <xdr:cNvPr id="146" name="楕円 145"/>
        <xdr:cNvSpPr/>
      </xdr:nvSpPr>
      <xdr:spPr>
        <a:xfrm>
          <a:off x="14744700" y="640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61558</xdr:rowOff>
    </xdr:from>
    <xdr:ext cx="560923" cy="259045"/>
    <xdr:sp macro="" textlink="">
      <xdr:nvSpPr>
        <xdr:cNvPr id="147" name="債務償還比率該当値テキスト"/>
        <xdr:cNvSpPr txBox="1"/>
      </xdr:nvSpPr>
      <xdr:spPr>
        <a:xfrm>
          <a:off x="14846300" y="63194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14850</xdr:rowOff>
    </xdr:from>
    <xdr:to>
      <xdr:col>72</xdr:col>
      <xdr:colOff>123825</xdr:colOff>
      <xdr:row>34</xdr:row>
      <xdr:rowOff>116450</xdr:rowOff>
    </xdr:to>
    <xdr:sp macro="" textlink="">
      <xdr:nvSpPr>
        <xdr:cNvPr id="148" name="楕円 147"/>
        <xdr:cNvSpPr/>
      </xdr:nvSpPr>
      <xdr:spPr>
        <a:xfrm>
          <a:off x="14033500" y="661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25981</xdr:rowOff>
    </xdr:from>
    <xdr:to>
      <xdr:col>76</xdr:col>
      <xdr:colOff>22225</xdr:colOff>
      <xdr:row>34</xdr:row>
      <xdr:rowOff>65650</xdr:rowOff>
    </xdr:to>
    <xdr:cxnSp macro="">
      <xdr:nvCxnSpPr>
        <xdr:cNvPr id="149" name="直線コネクタ 148"/>
        <xdr:cNvCxnSpPr/>
      </xdr:nvCxnSpPr>
      <xdr:spPr>
        <a:xfrm flipV="1">
          <a:off x="14084300" y="6455356"/>
          <a:ext cx="711200" cy="21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52442</xdr:rowOff>
    </xdr:from>
    <xdr:to>
      <xdr:col>68</xdr:col>
      <xdr:colOff>123825</xdr:colOff>
      <xdr:row>33</xdr:row>
      <xdr:rowOff>154042</xdr:rowOff>
    </xdr:to>
    <xdr:sp macro="" textlink="">
      <xdr:nvSpPr>
        <xdr:cNvPr id="150" name="楕円 149"/>
        <xdr:cNvSpPr/>
      </xdr:nvSpPr>
      <xdr:spPr>
        <a:xfrm>
          <a:off x="13271500" y="64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103242</xdr:rowOff>
    </xdr:from>
    <xdr:to>
      <xdr:col>72</xdr:col>
      <xdr:colOff>73025</xdr:colOff>
      <xdr:row>34</xdr:row>
      <xdr:rowOff>65650</xdr:rowOff>
    </xdr:to>
    <xdr:cxnSp macro="">
      <xdr:nvCxnSpPr>
        <xdr:cNvPr id="151" name="直線コネクタ 150"/>
        <xdr:cNvCxnSpPr/>
      </xdr:nvCxnSpPr>
      <xdr:spPr>
        <a:xfrm>
          <a:off x="13322300" y="6532617"/>
          <a:ext cx="762000" cy="1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94697</xdr:rowOff>
    </xdr:from>
    <xdr:to>
      <xdr:col>64</xdr:col>
      <xdr:colOff>123825</xdr:colOff>
      <xdr:row>34</xdr:row>
      <xdr:rowOff>24847</xdr:rowOff>
    </xdr:to>
    <xdr:sp macro="" textlink="">
      <xdr:nvSpPr>
        <xdr:cNvPr id="152" name="楕円 151"/>
        <xdr:cNvSpPr/>
      </xdr:nvSpPr>
      <xdr:spPr>
        <a:xfrm>
          <a:off x="12509500" y="65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103242</xdr:rowOff>
    </xdr:from>
    <xdr:to>
      <xdr:col>68</xdr:col>
      <xdr:colOff>73025</xdr:colOff>
      <xdr:row>33</xdr:row>
      <xdr:rowOff>145497</xdr:rowOff>
    </xdr:to>
    <xdr:cxnSp macro="">
      <xdr:nvCxnSpPr>
        <xdr:cNvPr id="153" name="直線コネクタ 152"/>
        <xdr:cNvCxnSpPr/>
      </xdr:nvCxnSpPr>
      <xdr:spPr>
        <a:xfrm flipV="1">
          <a:off x="12560300" y="6532617"/>
          <a:ext cx="762000" cy="4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88882</xdr:rowOff>
    </xdr:from>
    <xdr:to>
      <xdr:col>60</xdr:col>
      <xdr:colOff>123825</xdr:colOff>
      <xdr:row>31</xdr:row>
      <xdr:rowOff>19032</xdr:rowOff>
    </xdr:to>
    <xdr:sp macro="" textlink="">
      <xdr:nvSpPr>
        <xdr:cNvPr id="154" name="楕円 153"/>
        <xdr:cNvSpPr/>
      </xdr:nvSpPr>
      <xdr:spPr>
        <a:xfrm>
          <a:off x="11747500" y="600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139682</xdr:rowOff>
    </xdr:from>
    <xdr:to>
      <xdr:col>64</xdr:col>
      <xdr:colOff>73025</xdr:colOff>
      <xdr:row>33</xdr:row>
      <xdr:rowOff>145497</xdr:rowOff>
    </xdr:to>
    <xdr:cxnSp macro="">
      <xdr:nvCxnSpPr>
        <xdr:cNvPr id="155" name="直線コネクタ 154"/>
        <xdr:cNvCxnSpPr/>
      </xdr:nvCxnSpPr>
      <xdr:spPr>
        <a:xfrm>
          <a:off x="11798300" y="6054707"/>
          <a:ext cx="762000" cy="52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35486</xdr:rowOff>
    </xdr:from>
    <xdr:ext cx="469744" cy="259045"/>
    <xdr:sp macro="" textlink="">
      <xdr:nvSpPr>
        <xdr:cNvPr id="156" name="n_1aveValue債務償還比率"/>
        <xdr:cNvSpPr txBox="1"/>
      </xdr:nvSpPr>
      <xdr:spPr>
        <a:xfrm>
          <a:off x="13836727" y="543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21145</xdr:rowOff>
    </xdr:from>
    <xdr:ext cx="469744" cy="259045"/>
    <xdr:sp macro="" textlink="">
      <xdr:nvSpPr>
        <xdr:cNvPr id="157" name="n_2aveValue債務償還比率"/>
        <xdr:cNvSpPr txBox="1"/>
      </xdr:nvSpPr>
      <xdr:spPr>
        <a:xfrm>
          <a:off x="13087427" y="542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19911</xdr:rowOff>
    </xdr:from>
    <xdr:ext cx="469744" cy="259045"/>
    <xdr:sp macro="" textlink="">
      <xdr:nvSpPr>
        <xdr:cNvPr id="158" name="n_3aveValue債務償還比率"/>
        <xdr:cNvSpPr txBox="1"/>
      </xdr:nvSpPr>
      <xdr:spPr>
        <a:xfrm>
          <a:off x="12325427" y="542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18487</xdr:rowOff>
    </xdr:from>
    <xdr:ext cx="469744" cy="259045"/>
    <xdr:sp macro="" textlink="">
      <xdr:nvSpPr>
        <xdr:cNvPr id="159" name="n_4aveValue債務償還比率"/>
        <xdr:cNvSpPr txBox="1"/>
      </xdr:nvSpPr>
      <xdr:spPr>
        <a:xfrm>
          <a:off x="11563427" y="52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107577</xdr:rowOff>
    </xdr:from>
    <xdr:ext cx="560923" cy="259045"/>
    <xdr:sp macro="" textlink="">
      <xdr:nvSpPr>
        <xdr:cNvPr id="160" name="n_1mainValue債務償還比率"/>
        <xdr:cNvSpPr txBox="1"/>
      </xdr:nvSpPr>
      <xdr:spPr>
        <a:xfrm>
          <a:off x="13791138" y="67084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145169</xdr:rowOff>
    </xdr:from>
    <xdr:ext cx="560923" cy="259045"/>
    <xdr:sp macro="" textlink="">
      <xdr:nvSpPr>
        <xdr:cNvPr id="161" name="n_2mainValue債務償還比率"/>
        <xdr:cNvSpPr txBox="1"/>
      </xdr:nvSpPr>
      <xdr:spPr>
        <a:xfrm>
          <a:off x="13041838" y="65745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15974</xdr:rowOff>
    </xdr:from>
    <xdr:ext cx="560923" cy="259045"/>
    <xdr:sp macro="" textlink="">
      <xdr:nvSpPr>
        <xdr:cNvPr id="162" name="n_3mainValue債務償還比率"/>
        <xdr:cNvSpPr txBox="1"/>
      </xdr:nvSpPr>
      <xdr:spPr>
        <a:xfrm>
          <a:off x="12279838" y="66167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10159</xdr:rowOff>
    </xdr:from>
    <xdr:ext cx="469744" cy="259045"/>
    <xdr:sp macro="" textlink="">
      <xdr:nvSpPr>
        <xdr:cNvPr id="163" name="n_4mainValue債務償還比率"/>
        <xdr:cNvSpPr txBox="1"/>
      </xdr:nvSpPr>
      <xdr:spPr>
        <a:xfrm>
          <a:off x="11563427" y="609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121,575
118,332
12.30
55,688,279
55,493,375
181,312
27,107,501
51,208,784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161925</xdr:rowOff>
    </xdr:to>
    <xdr:cxnSp macro="">
      <xdr:nvCxnSpPr>
        <xdr:cNvPr id="57" name="直線コネクタ 56"/>
        <xdr:cNvCxnSpPr/>
      </xdr:nvCxnSpPr>
      <xdr:spPr>
        <a:xfrm flipV="1">
          <a:off x="4634865" y="596646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8" name="【道路】&#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9" name="直線コネクタ 58"/>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68597</xdr:rowOff>
    </xdr:from>
    <xdr:ext cx="405111" cy="259045"/>
    <xdr:sp macro="" textlink="">
      <xdr:nvSpPr>
        <xdr:cNvPr id="62" name="【道路】&#10;有形固定資産減価償却率平均値テキスト"/>
        <xdr:cNvSpPr txBox="1"/>
      </xdr:nvSpPr>
      <xdr:spPr>
        <a:xfrm>
          <a:off x="4673600" y="641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3" name="フローチャート: 判断 62"/>
        <xdr:cNvSpPr/>
      </xdr:nvSpPr>
      <xdr:spPr>
        <a:xfrm>
          <a:off x="4584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40640</xdr:rowOff>
    </xdr:from>
    <xdr:to>
      <xdr:col>15</xdr:col>
      <xdr:colOff>101600</xdr:colOff>
      <xdr:row>37</xdr:row>
      <xdr:rowOff>142240</xdr:rowOff>
    </xdr:to>
    <xdr:sp macro="" textlink="">
      <xdr:nvSpPr>
        <xdr:cNvPr id="65" name="フローチャート: 判断 64"/>
        <xdr:cNvSpPr/>
      </xdr:nvSpPr>
      <xdr:spPr>
        <a:xfrm>
          <a:off x="2857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147320</xdr:rowOff>
    </xdr:from>
    <xdr:to>
      <xdr:col>6</xdr:col>
      <xdr:colOff>38100</xdr:colOff>
      <xdr:row>38</xdr:row>
      <xdr:rowOff>77470</xdr:rowOff>
    </xdr:to>
    <xdr:sp macro="" textlink="">
      <xdr:nvSpPr>
        <xdr:cNvPr id="67" name="フローチャート: 判断 66"/>
        <xdr:cNvSpPr/>
      </xdr:nvSpPr>
      <xdr:spPr>
        <a:xfrm>
          <a:off x="1079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73" name="楕円 72"/>
        <xdr:cNvSpPr/>
      </xdr:nvSpPr>
      <xdr:spPr>
        <a:xfrm>
          <a:off x="4584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97807</xdr:rowOff>
    </xdr:from>
    <xdr:ext cx="405111" cy="259045"/>
    <xdr:sp macro="" textlink="">
      <xdr:nvSpPr>
        <xdr:cNvPr id="74" name="【道路】&#10;有形固定資産減価償却率該当値テキスト"/>
        <xdr:cNvSpPr txBox="1"/>
      </xdr:nvSpPr>
      <xdr:spPr>
        <a:xfrm>
          <a:off x="4673600"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50165</xdr:rowOff>
    </xdr:from>
    <xdr:to>
      <xdr:col>20</xdr:col>
      <xdr:colOff>38100</xdr:colOff>
      <xdr:row>37</xdr:row>
      <xdr:rowOff>151765</xdr:rowOff>
    </xdr:to>
    <xdr:sp macro="" textlink="">
      <xdr:nvSpPr>
        <xdr:cNvPr id="75" name="楕円 74"/>
        <xdr:cNvSpPr/>
      </xdr:nvSpPr>
      <xdr:spPr>
        <a:xfrm>
          <a:off x="3746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100965</xdr:rowOff>
    </xdr:from>
    <xdr:to>
      <xdr:col>24</xdr:col>
      <xdr:colOff>63500</xdr:colOff>
      <xdr:row>37</xdr:row>
      <xdr:rowOff>125730</xdr:rowOff>
    </xdr:to>
    <xdr:cxnSp macro="">
      <xdr:nvCxnSpPr>
        <xdr:cNvPr id="76" name="直線コネクタ 75"/>
        <xdr:cNvCxnSpPr/>
      </xdr:nvCxnSpPr>
      <xdr:spPr>
        <a:xfrm>
          <a:off x="3797300" y="644461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7" name="楕円 76"/>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100965</xdr:rowOff>
    </xdr:to>
    <xdr:cxnSp macro="">
      <xdr:nvCxnSpPr>
        <xdr:cNvPr id="78" name="直線コネクタ 77"/>
        <xdr:cNvCxnSpPr/>
      </xdr:nvCxnSpPr>
      <xdr:spPr>
        <a:xfrm>
          <a:off x="2908300" y="64427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40640</xdr:rowOff>
    </xdr:from>
    <xdr:to>
      <xdr:col>10</xdr:col>
      <xdr:colOff>165100</xdr:colOff>
      <xdr:row>37</xdr:row>
      <xdr:rowOff>142240</xdr:rowOff>
    </xdr:to>
    <xdr:sp macro="" textlink="">
      <xdr:nvSpPr>
        <xdr:cNvPr id="79" name="楕円 78"/>
        <xdr:cNvSpPr/>
      </xdr:nvSpPr>
      <xdr:spPr>
        <a:xfrm>
          <a:off x="1968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91440</xdr:rowOff>
    </xdr:from>
    <xdr:to>
      <xdr:col>15</xdr:col>
      <xdr:colOff>50800</xdr:colOff>
      <xdr:row>37</xdr:row>
      <xdr:rowOff>99060</xdr:rowOff>
    </xdr:to>
    <xdr:cxnSp macro="">
      <xdr:nvCxnSpPr>
        <xdr:cNvPr id="80" name="直線コネクタ 79"/>
        <xdr:cNvCxnSpPr/>
      </xdr:nvCxnSpPr>
      <xdr:spPr>
        <a:xfrm>
          <a:off x="2019300" y="64350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113030</xdr:rowOff>
    </xdr:from>
    <xdr:to>
      <xdr:col>6</xdr:col>
      <xdr:colOff>38100</xdr:colOff>
      <xdr:row>37</xdr:row>
      <xdr:rowOff>43180</xdr:rowOff>
    </xdr:to>
    <xdr:sp macro="" textlink="">
      <xdr:nvSpPr>
        <xdr:cNvPr id="81" name="楕円 80"/>
        <xdr:cNvSpPr/>
      </xdr:nvSpPr>
      <xdr:spPr>
        <a:xfrm>
          <a:off x="1079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163830</xdr:rowOff>
    </xdr:from>
    <xdr:to>
      <xdr:col>10</xdr:col>
      <xdr:colOff>114300</xdr:colOff>
      <xdr:row>37</xdr:row>
      <xdr:rowOff>91440</xdr:rowOff>
    </xdr:to>
    <xdr:cxnSp macro="">
      <xdr:nvCxnSpPr>
        <xdr:cNvPr id="82" name="直線コネクタ 81"/>
        <xdr:cNvCxnSpPr/>
      </xdr:nvCxnSpPr>
      <xdr:spPr>
        <a:xfrm>
          <a:off x="1130300" y="633603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154322</xdr:rowOff>
    </xdr:from>
    <xdr:ext cx="405111" cy="259045"/>
    <xdr:sp macro="" textlink="">
      <xdr:nvSpPr>
        <xdr:cNvPr id="83" name="n_1aveValue【道路】&#10;有形固定資産減価償却率"/>
        <xdr:cNvSpPr txBox="1"/>
      </xdr:nvSpPr>
      <xdr:spPr>
        <a:xfrm>
          <a:off x="35820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158767</xdr:rowOff>
    </xdr:from>
    <xdr:ext cx="405111" cy="259045"/>
    <xdr:sp macro="" textlink="">
      <xdr:nvSpPr>
        <xdr:cNvPr id="84" name="n_2aveValue【道路】&#10;有形固定資産減価償却率"/>
        <xdr:cNvSpPr txBox="1"/>
      </xdr:nvSpPr>
      <xdr:spPr>
        <a:xfrm>
          <a:off x="2705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5" name="n_3aveValue【道路】&#10;有形固定資産減価償却率"/>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68597</xdr:rowOff>
    </xdr:from>
    <xdr:ext cx="405111" cy="259045"/>
    <xdr:sp macro="" textlink="">
      <xdr:nvSpPr>
        <xdr:cNvPr id="86" name="n_4aveValue【道路】&#10;有形固定資産減価償却率"/>
        <xdr:cNvSpPr txBox="1"/>
      </xdr:nvSpPr>
      <xdr:spPr>
        <a:xfrm>
          <a:off x="927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168292</xdr:rowOff>
    </xdr:from>
    <xdr:ext cx="405111" cy="259045"/>
    <xdr:sp macro="" textlink="">
      <xdr:nvSpPr>
        <xdr:cNvPr id="87" name="n_1mainValue【道路】&#10;有形固定資産減価償却率"/>
        <xdr:cNvSpPr txBox="1"/>
      </xdr:nvSpPr>
      <xdr:spPr>
        <a:xfrm>
          <a:off x="3582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140987</xdr:rowOff>
    </xdr:from>
    <xdr:ext cx="405111" cy="259045"/>
    <xdr:sp macro="" textlink="">
      <xdr:nvSpPr>
        <xdr:cNvPr id="88" name="n_2mainValue【道路】&#10;有形固定資産減価償却率"/>
        <xdr:cNvSpPr txBox="1"/>
      </xdr:nvSpPr>
      <xdr:spPr>
        <a:xfrm>
          <a:off x="2705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133367</xdr:rowOff>
    </xdr:from>
    <xdr:ext cx="405111" cy="259045"/>
    <xdr:sp macro="" textlink="">
      <xdr:nvSpPr>
        <xdr:cNvPr id="89" name="n_3mainValue【道路】&#10;有形固定資産減価償却率"/>
        <xdr:cNvSpPr txBox="1"/>
      </xdr:nvSpPr>
      <xdr:spPr>
        <a:xfrm>
          <a:off x="1816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59707</xdr:rowOff>
    </xdr:from>
    <xdr:ext cx="405111" cy="259045"/>
    <xdr:sp macro="" textlink="">
      <xdr:nvSpPr>
        <xdr:cNvPr id="90" name="n_4mainValue【道路】&#10;有形固定資産減価償却率"/>
        <xdr:cNvSpPr txBox="1"/>
      </xdr:nvSpPr>
      <xdr:spPr>
        <a:xfrm>
          <a:off x="927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159791</xdr:rowOff>
    </xdr:from>
    <xdr:to>
      <xdr:col>54</xdr:col>
      <xdr:colOff>189865</xdr:colOff>
      <xdr:row>41</xdr:row>
      <xdr:rowOff>158077</xdr:rowOff>
    </xdr:to>
    <xdr:cxnSp macro="">
      <xdr:nvCxnSpPr>
        <xdr:cNvPr id="114" name="直線コネクタ 113"/>
        <xdr:cNvCxnSpPr/>
      </xdr:nvCxnSpPr>
      <xdr:spPr>
        <a:xfrm flipV="1">
          <a:off x="10476865" y="5817641"/>
          <a:ext cx="0"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161904</xdr:rowOff>
    </xdr:from>
    <xdr:ext cx="469744" cy="259045"/>
    <xdr:sp macro="" textlink="">
      <xdr:nvSpPr>
        <xdr:cNvPr id="115" name="【道路】&#10;一人当たり延長最小値テキスト"/>
        <xdr:cNvSpPr txBox="1"/>
      </xdr:nvSpPr>
      <xdr:spPr>
        <a:xfrm>
          <a:off x="10515600" y="71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158077</xdr:rowOff>
    </xdr:from>
    <xdr:to>
      <xdr:col>55</xdr:col>
      <xdr:colOff>88900</xdr:colOff>
      <xdr:row>41</xdr:row>
      <xdr:rowOff>158077</xdr:rowOff>
    </xdr:to>
    <xdr:cxnSp macro="">
      <xdr:nvCxnSpPr>
        <xdr:cNvPr id="116" name="直線コネクタ 115"/>
        <xdr:cNvCxnSpPr/>
      </xdr:nvCxnSpPr>
      <xdr:spPr>
        <a:xfrm>
          <a:off x="10388600" y="7187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106468</xdr:rowOff>
    </xdr:from>
    <xdr:ext cx="534377" cy="259045"/>
    <xdr:sp macro="" textlink="">
      <xdr:nvSpPr>
        <xdr:cNvPr id="117" name="【道路】&#10;一人当たり延長最大値テキスト"/>
        <xdr:cNvSpPr txBox="1"/>
      </xdr:nvSpPr>
      <xdr:spPr>
        <a:xfrm>
          <a:off x="10515600" y="55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159791</xdr:rowOff>
    </xdr:from>
    <xdr:to>
      <xdr:col>55</xdr:col>
      <xdr:colOff>88900</xdr:colOff>
      <xdr:row>33</xdr:row>
      <xdr:rowOff>159791</xdr:rowOff>
    </xdr:to>
    <xdr:cxnSp macro="">
      <xdr:nvCxnSpPr>
        <xdr:cNvPr id="118" name="直線コネクタ 117"/>
        <xdr:cNvCxnSpPr/>
      </xdr:nvCxnSpPr>
      <xdr:spPr>
        <a:xfrm>
          <a:off x="10388600" y="581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33761</xdr:rowOff>
    </xdr:from>
    <xdr:ext cx="534377" cy="259045"/>
    <xdr:sp macro="" textlink="">
      <xdr:nvSpPr>
        <xdr:cNvPr id="119" name="【道路】&#10;一人当たり延長平均値テキスト"/>
        <xdr:cNvSpPr txBox="1"/>
      </xdr:nvSpPr>
      <xdr:spPr>
        <a:xfrm>
          <a:off x="10515600" y="654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10884</xdr:rowOff>
    </xdr:from>
    <xdr:to>
      <xdr:col>55</xdr:col>
      <xdr:colOff>50800</xdr:colOff>
      <xdr:row>39</xdr:row>
      <xdr:rowOff>112484</xdr:rowOff>
    </xdr:to>
    <xdr:sp macro="" textlink="">
      <xdr:nvSpPr>
        <xdr:cNvPr id="120" name="フローチャート: 判断 119"/>
        <xdr:cNvSpPr/>
      </xdr:nvSpPr>
      <xdr:spPr>
        <a:xfrm>
          <a:off x="104267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16828</xdr:rowOff>
    </xdr:from>
    <xdr:to>
      <xdr:col>50</xdr:col>
      <xdr:colOff>165100</xdr:colOff>
      <xdr:row>39</xdr:row>
      <xdr:rowOff>118428</xdr:rowOff>
    </xdr:to>
    <xdr:sp macro="" textlink="">
      <xdr:nvSpPr>
        <xdr:cNvPr id="121" name="フローチャート: 判断 120"/>
        <xdr:cNvSpPr/>
      </xdr:nvSpPr>
      <xdr:spPr>
        <a:xfrm>
          <a:off x="9588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24219</xdr:rowOff>
    </xdr:from>
    <xdr:to>
      <xdr:col>46</xdr:col>
      <xdr:colOff>38100</xdr:colOff>
      <xdr:row>39</xdr:row>
      <xdr:rowOff>125819</xdr:rowOff>
    </xdr:to>
    <xdr:sp macro="" textlink="">
      <xdr:nvSpPr>
        <xdr:cNvPr id="122" name="フローチャート: 判断 121"/>
        <xdr:cNvSpPr/>
      </xdr:nvSpPr>
      <xdr:spPr>
        <a:xfrm>
          <a:off x="8699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26962</xdr:rowOff>
    </xdr:from>
    <xdr:to>
      <xdr:col>41</xdr:col>
      <xdr:colOff>101600</xdr:colOff>
      <xdr:row>39</xdr:row>
      <xdr:rowOff>128562</xdr:rowOff>
    </xdr:to>
    <xdr:sp macro="" textlink="">
      <xdr:nvSpPr>
        <xdr:cNvPr id="123" name="フローチャート: 判断 122"/>
        <xdr:cNvSpPr/>
      </xdr:nvSpPr>
      <xdr:spPr>
        <a:xfrm>
          <a:off x="7810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36449</xdr:rowOff>
    </xdr:from>
    <xdr:to>
      <xdr:col>36</xdr:col>
      <xdr:colOff>165100</xdr:colOff>
      <xdr:row>40</xdr:row>
      <xdr:rowOff>138049</xdr:rowOff>
    </xdr:to>
    <xdr:sp macro="" textlink="">
      <xdr:nvSpPr>
        <xdr:cNvPr id="124" name="フローチャート: 判断 123"/>
        <xdr:cNvSpPr/>
      </xdr:nvSpPr>
      <xdr:spPr>
        <a:xfrm>
          <a:off x="6921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107277</xdr:rowOff>
    </xdr:from>
    <xdr:to>
      <xdr:col>55</xdr:col>
      <xdr:colOff>50800</xdr:colOff>
      <xdr:row>42</xdr:row>
      <xdr:rowOff>37427</xdr:rowOff>
    </xdr:to>
    <xdr:sp macro="" textlink="">
      <xdr:nvSpPr>
        <xdr:cNvPr id="130" name="楕円 129"/>
        <xdr:cNvSpPr/>
      </xdr:nvSpPr>
      <xdr:spPr>
        <a:xfrm>
          <a:off x="10426700" y="71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22204</xdr:rowOff>
    </xdr:from>
    <xdr:ext cx="469744" cy="259045"/>
    <xdr:sp macro="" textlink="">
      <xdr:nvSpPr>
        <xdr:cNvPr id="131" name="【道路】&#10;一人当たり延長該当値テキスト"/>
        <xdr:cNvSpPr txBox="1"/>
      </xdr:nvSpPr>
      <xdr:spPr>
        <a:xfrm>
          <a:off x="10515600" y="70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107848</xdr:rowOff>
    </xdr:from>
    <xdr:to>
      <xdr:col>50</xdr:col>
      <xdr:colOff>165100</xdr:colOff>
      <xdr:row>42</xdr:row>
      <xdr:rowOff>37998</xdr:rowOff>
    </xdr:to>
    <xdr:sp macro="" textlink="">
      <xdr:nvSpPr>
        <xdr:cNvPr id="132" name="楕円 131"/>
        <xdr:cNvSpPr/>
      </xdr:nvSpPr>
      <xdr:spPr>
        <a:xfrm>
          <a:off x="9588500" y="71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158077</xdr:rowOff>
    </xdr:from>
    <xdr:to>
      <xdr:col>55</xdr:col>
      <xdr:colOff>0</xdr:colOff>
      <xdr:row>41</xdr:row>
      <xdr:rowOff>158648</xdr:rowOff>
    </xdr:to>
    <xdr:cxnSp macro="">
      <xdr:nvCxnSpPr>
        <xdr:cNvPr id="133" name="直線コネクタ 132"/>
        <xdr:cNvCxnSpPr/>
      </xdr:nvCxnSpPr>
      <xdr:spPr>
        <a:xfrm flipV="1">
          <a:off x="9639300" y="7187527"/>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108420</xdr:rowOff>
    </xdr:from>
    <xdr:to>
      <xdr:col>46</xdr:col>
      <xdr:colOff>38100</xdr:colOff>
      <xdr:row>42</xdr:row>
      <xdr:rowOff>38570</xdr:rowOff>
    </xdr:to>
    <xdr:sp macro="" textlink="">
      <xdr:nvSpPr>
        <xdr:cNvPr id="134" name="楕円 133"/>
        <xdr:cNvSpPr/>
      </xdr:nvSpPr>
      <xdr:spPr>
        <a:xfrm>
          <a:off x="8699500" y="71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158648</xdr:rowOff>
    </xdr:from>
    <xdr:to>
      <xdr:col>50</xdr:col>
      <xdr:colOff>114300</xdr:colOff>
      <xdr:row>41</xdr:row>
      <xdr:rowOff>159220</xdr:rowOff>
    </xdr:to>
    <xdr:cxnSp macro="">
      <xdr:nvCxnSpPr>
        <xdr:cNvPr id="135" name="直線コネクタ 134"/>
        <xdr:cNvCxnSpPr/>
      </xdr:nvCxnSpPr>
      <xdr:spPr>
        <a:xfrm flipV="1">
          <a:off x="8750300" y="718809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109068</xdr:rowOff>
    </xdr:from>
    <xdr:to>
      <xdr:col>41</xdr:col>
      <xdr:colOff>101600</xdr:colOff>
      <xdr:row>42</xdr:row>
      <xdr:rowOff>39218</xdr:rowOff>
    </xdr:to>
    <xdr:sp macro="" textlink="">
      <xdr:nvSpPr>
        <xdr:cNvPr id="136" name="楕円 135"/>
        <xdr:cNvSpPr/>
      </xdr:nvSpPr>
      <xdr:spPr>
        <a:xfrm>
          <a:off x="7810500" y="713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159220</xdr:rowOff>
    </xdr:from>
    <xdr:to>
      <xdr:col>45</xdr:col>
      <xdr:colOff>177800</xdr:colOff>
      <xdr:row>41</xdr:row>
      <xdr:rowOff>159868</xdr:rowOff>
    </xdr:to>
    <xdr:cxnSp macro="">
      <xdr:nvCxnSpPr>
        <xdr:cNvPr id="137" name="直線コネクタ 136"/>
        <xdr:cNvCxnSpPr/>
      </xdr:nvCxnSpPr>
      <xdr:spPr>
        <a:xfrm flipV="1">
          <a:off x="7861300" y="7188670"/>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109372</xdr:rowOff>
    </xdr:from>
    <xdr:to>
      <xdr:col>36</xdr:col>
      <xdr:colOff>165100</xdr:colOff>
      <xdr:row>42</xdr:row>
      <xdr:rowOff>39522</xdr:rowOff>
    </xdr:to>
    <xdr:sp macro="" textlink="">
      <xdr:nvSpPr>
        <xdr:cNvPr id="138" name="楕円 137"/>
        <xdr:cNvSpPr/>
      </xdr:nvSpPr>
      <xdr:spPr>
        <a:xfrm>
          <a:off x="6921500" y="713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159868</xdr:rowOff>
    </xdr:from>
    <xdr:to>
      <xdr:col>41</xdr:col>
      <xdr:colOff>50800</xdr:colOff>
      <xdr:row>41</xdr:row>
      <xdr:rowOff>160172</xdr:rowOff>
    </xdr:to>
    <xdr:cxnSp macro="">
      <xdr:nvCxnSpPr>
        <xdr:cNvPr id="139" name="直線コネクタ 138"/>
        <xdr:cNvCxnSpPr/>
      </xdr:nvCxnSpPr>
      <xdr:spPr>
        <a:xfrm flipV="1">
          <a:off x="6972300" y="718931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134955</xdr:rowOff>
    </xdr:from>
    <xdr:ext cx="534377" cy="259045"/>
    <xdr:sp macro="" textlink="">
      <xdr:nvSpPr>
        <xdr:cNvPr id="140" name="n_1aveValue【道路】&#10;一人当たり延長"/>
        <xdr:cNvSpPr txBox="1"/>
      </xdr:nvSpPr>
      <xdr:spPr>
        <a:xfrm>
          <a:off x="9359411" y="64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142346</xdr:rowOff>
    </xdr:from>
    <xdr:ext cx="534377" cy="259045"/>
    <xdr:sp macro="" textlink="">
      <xdr:nvSpPr>
        <xdr:cNvPr id="141" name="n_2aveValue【道路】&#10;一人当たり延長"/>
        <xdr:cNvSpPr txBox="1"/>
      </xdr:nvSpPr>
      <xdr:spPr>
        <a:xfrm>
          <a:off x="8483111" y="64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145089</xdr:rowOff>
    </xdr:from>
    <xdr:ext cx="534377" cy="259045"/>
    <xdr:sp macro="" textlink="">
      <xdr:nvSpPr>
        <xdr:cNvPr id="142" name="n_3aveValue【道路】&#10;一人当たり延長"/>
        <xdr:cNvSpPr txBox="1"/>
      </xdr:nvSpPr>
      <xdr:spPr>
        <a:xfrm>
          <a:off x="75941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154576</xdr:rowOff>
    </xdr:from>
    <xdr:ext cx="469744" cy="259045"/>
    <xdr:sp macro="" textlink="">
      <xdr:nvSpPr>
        <xdr:cNvPr id="143" name="n_4aveValue【道路】&#10;一人当たり延長"/>
        <xdr:cNvSpPr txBox="1"/>
      </xdr:nvSpPr>
      <xdr:spPr>
        <a:xfrm>
          <a:off x="6737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29125</xdr:rowOff>
    </xdr:from>
    <xdr:ext cx="469744" cy="259045"/>
    <xdr:sp macro="" textlink="">
      <xdr:nvSpPr>
        <xdr:cNvPr id="144" name="n_1mainValue【道路】&#10;一人当たり延長"/>
        <xdr:cNvSpPr txBox="1"/>
      </xdr:nvSpPr>
      <xdr:spPr>
        <a:xfrm>
          <a:off x="9391727" y="723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29697</xdr:rowOff>
    </xdr:from>
    <xdr:ext cx="469744" cy="259045"/>
    <xdr:sp macro="" textlink="">
      <xdr:nvSpPr>
        <xdr:cNvPr id="145" name="n_2mainValue【道路】&#10;一人当たり延長"/>
        <xdr:cNvSpPr txBox="1"/>
      </xdr:nvSpPr>
      <xdr:spPr>
        <a:xfrm>
          <a:off x="8515427" y="72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30345</xdr:rowOff>
    </xdr:from>
    <xdr:ext cx="469744" cy="259045"/>
    <xdr:sp macro="" textlink="">
      <xdr:nvSpPr>
        <xdr:cNvPr id="146" name="n_3mainValue【道路】&#10;一人当たり延長"/>
        <xdr:cNvSpPr txBox="1"/>
      </xdr:nvSpPr>
      <xdr:spPr>
        <a:xfrm>
          <a:off x="7626427" y="723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30649</xdr:rowOff>
    </xdr:from>
    <xdr:ext cx="469744" cy="259045"/>
    <xdr:sp macro="" textlink="">
      <xdr:nvSpPr>
        <xdr:cNvPr id="147" name="n_4mainValue【道路】&#10;一人当たり延長"/>
        <xdr:cNvSpPr txBox="1"/>
      </xdr:nvSpPr>
      <xdr:spPr>
        <a:xfrm>
          <a:off x="6737427" y="723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72390</xdr:rowOff>
    </xdr:from>
    <xdr:to>
      <xdr:col>24</xdr:col>
      <xdr:colOff>62865</xdr:colOff>
      <xdr:row>64</xdr:row>
      <xdr:rowOff>121920</xdr:rowOff>
    </xdr:to>
    <xdr:cxnSp macro="">
      <xdr:nvCxnSpPr>
        <xdr:cNvPr id="172" name="直線コネクタ 171"/>
        <xdr:cNvCxnSpPr/>
      </xdr:nvCxnSpPr>
      <xdr:spPr>
        <a:xfrm flipV="1">
          <a:off x="4634865" y="96735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73" name="【橋りょう・トンネ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74" name="直線コネクタ 1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19067</xdr:rowOff>
    </xdr:from>
    <xdr:ext cx="405111" cy="259045"/>
    <xdr:sp macro="" textlink="">
      <xdr:nvSpPr>
        <xdr:cNvPr id="175" name="【橋りょう・トンネル】&#10;有形固定資産減価償却率最大値テキスト"/>
        <xdr:cNvSpPr txBox="1"/>
      </xdr:nvSpPr>
      <xdr:spPr>
        <a:xfrm>
          <a:off x="4673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72390</xdr:rowOff>
    </xdr:from>
    <xdr:to>
      <xdr:col>24</xdr:col>
      <xdr:colOff>152400</xdr:colOff>
      <xdr:row>56</xdr:row>
      <xdr:rowOff>72390</xdr:rowOff>
    </xdr:to>
    <xdr:cxnSp macro="">
      <xdr:nvCxnSpPr>
        <xdr:cNvPr id="176" name="直線コネクタ 175"/>
        <xdr:cNvCxnSpPr/>
      </xdr:nvCxnSpPr>
      <xdr:spPr>
        <a:xfrm>
          <a:off x="4546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77" name="【橋りょう・トンネ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78" name="フローチャート: 判断 177"/>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79" name="フローチャート: 判断 178"/>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80" name="フローチャート: 判断 179"/>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1" name="フローチャート: 判断 180"/>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82" name="フローチャート: 判断 181"/>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113030</xdr:rowOff>
    </xdr:from>
    <xdr:to>
      <xdr:col>24</xdr:col>
      <xdr:colOff>114300</xdr:colOff>
      <xdr:row>58</xdr:row>
      <xdr:rowOff>43180</xdr:rowOff>
    </xdr:to>
    <xdr:sp macro="" textlink="">
      <xdr:nvSpPr>
        <xdr:cNvPr id="188" name="楕円 187"/>
        <xdr:cNvSpPr/>
      </xdr:nvSpPr>
      <xdr:spPr>
        <a:xfrm>
          <a:off x="45847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135907</xdr:rowOff>
    </xdr:from>
    <xdr:ext cx="405111" cy="259045"/>
    <xdr:sp macro="" textlink="">
      <xdr:nvSpPr>
        <xdr:cNvPr id="189" name="【橋りょう・トンネル】&#10;有形固定資産減価償却率該当値テキスト"/>
        <xdr:cNvSpPr txBox="1"/>
      </xdr:nvSpPr>
      <xdr:spPr>
        <a:xfrm>
          <a:off x="4673600"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44450</xdr:rowOff>
    </xdr:from>
    <xdr:to>
      <xdr:col>20</xdr:col>
      <xdr:colOff>38100</xdr:colOff>
      <xdr:row>57</xdr:row>
      <xdr:rowOff>146050</xdr:rowOff>
    </xdr:to>
    <xdr:sp macro="" textlink="">
      <xdr:nvSpPr>
        <xdr:cNvPr id="190" name="楕円 189"/>
        <xdr:cNvSpPr/>
      </xdr:nvSpPr>
      <xdr:spPr>
        <a:xfrm>
          <a:off x="3746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95250</xdr:rowOff>
    </xdr:from>
    <xdr:to>
      <xdr:col>24</xdr:col>
      <xdr:colOff>63500</xdr:colOff>
      <xdr:row>57</xdr:row>
      <xdr:rowOff>163830</xdr:rowOff>
    </xdr:to>
    <xdr:cxnSp macro="">
      <xdr:nvCxnSpPr>
        <xdr:cNvPr id="191" name="直線コネクタ 190"/>
        <xdr:cNvCxnSpPr/>
      </xdr:nvCxnSpPr>
      <xdr:spPr>
        <a:xfrm>
          <a:off x="3797300" y="9867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147320</xdr:rowOff>
    </xdr:from>
    <xdr:to>
      <xdr:col>15</xdr:col>
      <xdr:colOff>101600</xdr:colOff>
      <xdr:row>57</xdr:row>
      <xdr:rowOff>77470</xdr:rowOff>
    </xdr:to>
    <xdr:sp macro="" textlink="">
      <xdr:nvSpPr>
        <xdr:cNvPr id="192" name="楕円 191"/>
        <xdr:cNvSpPr/>
      </xdr:nvSpPr>
      <xdr:spPr>
        <a:xfrm>
          <a:off x="2857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26670</xdr:rowOff>
    </xdr:from>
    <xdr:to>
      <xdr:col>19</xdr:col>
      <xdr:colOff>177800</xdr:colOff>
      <xdr:row>57</xdr:row>
      <xdr:rowOff>95250</xdr:rowOff>
    </xdr:to>
    <xdr:cxnSp macro="">
      <xdr:nvCxnSpPr>
        <xdr:cNvPr id="193" name="直線コネクタ 192"/>
        <xdr:cNvCxnSpPr/>
      </xdr:nvCxnSpPr>
      <xdr:spPr>
        <a:xfrm>
          <a:off x="2908300" y="9799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162560</xdr:rowOff>
    </xdr:from>
    <xdr:to>
      <xdr:col>10</xdr:col>
      <xdr:colOff>165100</xdr:colOff>
      <xdr:row>57</xdr:row>
      <xdr:rowOff>92710</xdr:rowOff>
    </xdr:to>
    <xdr:sp macro="" textlink="">
      <xdr:nvSpPr>
        <xdr:cNvPr id="194" name="楕円 193"/>
        <xdr:cNvSpPr/>
      </xdr:nvSpPr>
      <xdr:spPr>
        <a:xfrm>
          <a:off x="1968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26670</xdr:rowOff>
    </xdr:from>
    <xdr:to>
      <xdr:col>15</xdr:col>
      <xdr:colOff>50800</xdr:colOff>
      <xdr:row>57</xdr:row>
      <xdr:rowOff>41910</xdr:rowOff>
    </xdr:to>
    <xdr:cxnSp macro="">
      <xdr:nvCxnSpPr>
        <xdr:cNvPr id="195" name="直線コネクタ 194"/>
        <xdr:cNvCxnSpPr/>
      </xdr:nvCxnSpPr>
      <xdr:spPr>
        <a:xfrm flipV="1">
          <a:off x="2019300" y="9799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97790</xdr:rowOff>
    </xdr:from>
    <xdr:to>
      <xdr:col>6</xdr:col>
      <xdr:colOff>38100</xdr:colOff>
      <xdr:row>57</xdr:row>
      <xdr:rowOff>27940</xdr:rowOff>
    </xdr:to>
    <xdr:sp macro="" textlink="">
      <xdr:nvSpPr>
        <xdr:cNvPr id="196" name="楕円 195"/>
        <xdr:cNvSpPr/>
      </xdr:nvSpPr>
      <xdr:spPr>
        <a:xfrm>
          <a:off x="1079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148590</xdr:rowOff>
    </xdr:from>
    <xdr:to>
      <xdr:col>10</xdr:col>
      <xdr:colOff>114300</xdr:colOff>
      <xdr:row>57</xdr:row>
      <xdr:rowOff>41910</xdr:rowOff>
    </xdr:to>
    <xdr:cxnSp macro="">
      <xdr:nvCxnSpPr>
        <xdr:cNvPr id="197" name="直線コネクタ 196"/>
        <xdr:cNvCxnSpPr/>
      </xdr:nvCxnSpPr>
      <xdr:spPr>
        <a:xfrm>
          <a:off x="1130300" y="97497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15257</xdr:rowOff>
    </xdr:from>
    <xdr:ext cx="405111" cy="259045"/>
    <xdr:sp macro="" textlink="">
      <xdr:nvSpPr>
        <xdr:cNvPr id="198" name="n_1aveValue【橋りょう・トンネル】&#10;有形固定資産減価償却率"/>
        <xdr:cNvSpPr txBox="1"/>
      </xdr:nvSpPr>
      <xdr:spPr>
        <a:xfrm>
          <a:off x="35820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99" name="n_2aveValue【橋りょう・トンネル】&#10;有形固定資産減価償却率"/>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118127</xdr:rowOff>
    </xdr:from>
    <xdr:ext cx="405111" cy="259045"/>
    <xdr:sp macro="" textlink="">
      <xdr:nvSpPr>
        <xdr:cNvPr id="200" name="n_3aveValue【橋りょう・トンネル】&#10;有形固定資産減価償却率"/>
        <xdr:cNvSpPr txBox="1"/>
      </xdr:nvSpPr>
      <xdr:spPr>
        <a:xfrm>
          <a:off x="1816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137177</xdr:rowOff>
    </xdr:from>
    <xdr:ext cx="405111" cy="259045"/>
    <xdr:sp macro="" textlink="">
      <xdr:nvSpPr>
        <xdr:cNvPr id="201" name="n_4aveValue【橋りょう・トンネル】&#10;有形固定資産減価償却率"/>
        <xdr:cNvSpPr txBox="1"/>
      </xdr:nvSpPr>
      <xdr:spPr>
        <a:xfrm>
          <a:off x="927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162577</xdr:rowOff>
    </xdr:from>
    <xdr:ext cx="405111" cy="259045"/>
    <xdr:sp macro="" textlink="">
      <xdr:nvSpPr>
        <xdr:cNvPr id="202" name="n_1mainValue【橋りょう・トンネル】&#10;有形固定資産減価償却率"/>
        <xdr:cNvSpPr txBox="1"/>
      </xdr:nvSpPr>
      <xdr:spPr>
        <a:xfrm>
          <a:off x="35820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93997</xdr:rowOff>
    </xdr:from>
    <xdr:ext cx="405111" cy="259045"/>
    <xdr:sp macro="" textlink="">
      <xdr:nvSpPr>
        <xdr:cNvPr id="203" name="n_2mainValue【橋りょう・トンネル】&#10;有形固定資産減価償却率"/>
        <xdr:cNvSpPr txBox="1"/>
      </xdr:nvSpPr>
      <xdr:spPr>
        <a:xfrm>
          <a:off x="27057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109237</xdr:rowOff>
    </xdr:from>
    <xdr:ext cx="405111" cy="259045"/>
    <xdr:sp macro="" textlink="">
      <xdr:nvSpPr>
        <xdr:cNvPr id="204" name="n_3mainValue【橋りょう・トンネル】&#10;有形固定資産減価償却率"/>
        <xdr:cNvSpPr txBox="1"/>
      </xdr:nvSpPr>
      <xdr:spPr>
        <a:xfrm>
          <a:off x="1816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44467</xdr:rowOff>
    </xdr:from>
    <xdr:ext cx="405111" cy="259045"/>
    <xdr:sp macro="" textlink="">
      <xdr:nvSpPr>
        <xdr:cNvPr id="205" name="n_4mainValue【橋りょう・トンネル】&#10;有形固定資産減価償却率"/>
        <xdr:cNvSpPr txBox="1"/>
      </xdr:nvSpPr>
      <xdr:spPr>
        <a:xfrm>
          <a:off x="927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42544</xdr:rowOff>
    </xdr:from>
    <xdr:to>
      <xdr:col>54</xdr:col>
      <xdr:colOff>189865</xdr:colOff>
      <xdr:row>64</xdr:row>
      <xdr:rowOff>119452</xdr:rowOff>
    </xdr:to>
    <xdr:cxnSp macro="">
      <xdr:nvCxnSpPr>
        <xdr:cNvPr id="231" name="直線コネクタ 230"/>
        <xdr:cNvCxnSpPr/>
      </xdr:nvCxnSpPr>
      <xdr:spPr>
        <a:xfrm flipV="1">
          <a:off x="10476865" y="9472294"/>
          <a:ext cx="0" cy="161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123279</xdr:rowOff>
    </xdr:from>
    <xdr:ext cx="469744" cy="259045"/>
    <xdr:sp macro="" textlink="">
      <xdr:nvSpPr>
        <xdr:cNvPr id="232" name="【橋りょう・トンネル】&#10;一人当たり有形固定資産（償却資産）額最小値テキスト"/>
        <xdr:cNvSpPr txBox="1"/>
      </xdr:nvSpPr>
      <xdr:spPr>
        <a:xfrm>
          <a:off x="10515600" y="110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119452</xdr:rowOff>
    </xdr:from>
    <xdr:to>
      <xdr:col>55</xdr:col>
      <xdr:colOff>88900</xdr:colOff>
      <xdr:row>64</xdr:row>
      <xdr:rowOff>119452</xdr:rowOff>
    </xdr:to>
    <xdr:cxnSp macro="">
      <xdr:nvCxnSpPr>
        <xdr:cNvPr id="233" name="直線コネクタ 232"/>
        <xdr:cNvCxnSpPr/>
      </xdr:nvCxnSpPr>
      <xdr:spPr>
        <a:xfrm>
          <a:off x="10388600" y="1109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160671</xdr:rowOff>
    </xdr:from>
    <xdr:ext cx="599010" cy="259045"/>
    <xdr:sp macro="" textlink="">
      <xdr:nvSpPr>
        <xdr:cNvPr id="234" name="【橋りょう・トンネル】&#10;一人当たり有形固定資産（償却資産）額最大値テキスト"/>
        <xdr:cNvSpPr txBox="1"/>
      </xdr:nvSpPr>
      <xdr:spPr>
        <a:xfrm>
          <a:off x="10515600" y="92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998,945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42544</xdr:rowOff>
    </xdr:from>
    <xdr:to>
      <xdr:col>55</xdr:col>
      <xdr:colOff>88900</xdr:colOff>
      <xdr:row>55</xdr:row>
      <xdr:rowOff>42544</xdr:rowOff>
    </xdr:to>
    <xdr:cxnSp macro="">
      <xdr:nvCxnSpPr>
        <xdr:cNvPr id="235" name="直線コネクタ 234"/>
        <xdr:cNvCxnSpPr/>
      </xdr:nvCxnSpPr>
      <xdr:spPr>
        <a:xfrm>
          <a:off x="10388600" y="9472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100191</xdr:rowOff>
    </xdr:from>
    <xdr:ext cx="599010" cy="259045"/>
    <xdr:sp macro="" textlink="">
      <xdr:nvSpPr>
        <xdr:cNvPr id="236" name="【橋りょう・トンネル】&#10;一人当たり有形固定資産（償却資産）額平均値テキスト"/>
        <xdr:cNvSpPr txBox="1"/>
      </xdr:nvSpPr>
      <xdr:spPr>
        <a:xfrm>
          <a:off x="10515600" y="10558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211,540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77314</xdr:rowOff>
    </xdr:from>
    <xdr:to>
      <xdr:col>55</xdr:col>
      <xdr:colOff>50800</xdr:colOff>
      <xdr:row>63</xdr:row>
      <xdr:rowOff>7464</xdr:rowOff>
    </xdr:to>
    <xdr:sp macro="" textlink="">
      <xdr:nvSpPr>
        <xdr:cNvPr id="237" name="フローチャート: 判断 236"/>
        <xdr:cNvSpPr/>
      </xdr:nvSpPr>
      <xdr:spPr>
        <a:xfrm>
          <a:off x="10426700" y="107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79936</xdr:rowOff>
    </xdr:from>
    <xdr:to>
      <xdr:col>50</xdr:col>
      <xdr:colOff>165100</xdr:colOff>
      <xdr:row>63</xdr:row>
      <xdr:rowOff>10086</xdr:rowOff>
    </xdr:to>
    <xdr:sp macro="" textlink="">
      <xdr:nvSpPr>
        <xdr:cNvPr id="238" name="フローチャート: 判断 237"/>
        <xdr:cNvSpPr/>
      </xdr:nvSpPr>
      <xdr:spPr>
        <a:xfrm>
          <a:off x="95885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72716</xdr:rowOff>
    </xdr:from>
    <xdr:to>
      <xdr:col>46</xdr:col>
      <xdr:colOff>38100</xdr:colOff>
      <xdr:row>63</xdr:row>
      <xdr:rowOff>2866</xdr:rowOff>
    </xdr:to>
    <xdr:sp macro="" textlink="">
      <xdr:nvSpPr>
        <xdr:cNvPr id="239" name="フローチャート: 判断 238"/>
        <xdr:cNvSpPr/>
      </xdr:nvSpPr>
      <xdr:spPr>
        <a:xfrm>
          <a:off x="8699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75513</xdr:rowOff>
    </xdr:from>
    <xdr:to>
      <xdr:col>41</xdr:col>
      <xdr:colOff>101600</xdr:colOff>
      <xdr:row>63</xdr:row>
      <xdr:rowOff>5663</xdr:rowOff>
    </xdr:to>
    <xdr:sp macro="" textlink="">
      <xdr:nvSpPr>
        <xdr:cNvPr id="240" name="フローチャート: 判断 239"/>
        <xdr:cNvSpPr/>
      </xdr:nvSpPr>
      <xdr:spPr>
        <a:xfrm>
          <a:off x="7810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159341</xdr:rowOff>
    </xdr:from>
    <xdr:to>
      <xdr:col>36</xdr:col>
      <xdr:colOff>165100</xdr:colOff>
      <xdr:row>63</xdr:row>
      <xdr:rowOff>89491</xdr:rowOff>
    </xdr:to>
    <xdr:sp macro="" textlink="">
      <xdr:nvSpPr>
        <xdr:cNvPr id="241" name="フローチャート: 判断 240"/>
        <xdr:cNvSpPr/>
      </xdr:nvSpPr>
      <xdr:spPr>
        <a:xfrm>
          <a:off x="6921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68652</xdr:rowOff>
    </xdr:from>
    <xdr:to>
      <xdr:col>55</xdr:col>
      <xdr:colOff>50800</xdr:colOff>
      <xdr:row>64</xdr:row>
      <xdr:rowOff>170252</xdr:rowOff>
    </xdr:to>
    <xdr:sp macro="" textlink="">
      <xdr:nvSpPr>
        <xdr:cNvPr id="247" name="楕円 246"/>
        <xdr:cNvSpPr/>
      </xdr:nvSpPr>
      <xdr:spPr>
        <a:xfrm>
          <a:off x="10426700" y="1104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155029</xdr:rowOff>
    </xdr:from>
    <xdr:ext cx="469744" cy="259045"/>
    <xdr:sp macro="" textlink="">
      <xdr:nvSpPr>
        <xdr:cNvPr id="248" name="【橋りょう・トンネル】&#10;一人当たり有形固定資産（償却資産）額該当値テキスト"/>
        <xdr:cNvSpPr txBox="1"/>
      </xdr:nvSpPr>
      <xdr:spPr>
        <a:xfrm>
          <a:off x="10515600" y="1095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68749</xdr:rowOff>
    </xdr:from>
    <xdr:to>
      <xdr:col>50</xdr:col>
      <xdr:colOff>165100</xdr:colOff>
      <xdr:row>64</xdr:row>
      <xdr:rowOff>170349</xdr:rowOff>
    </xdr:to>
    <xdr:sp macro="" textlink="">
      <xdr:nvSpPr>
        <xdr:cNvPr id="249" name="楕円 248"/>
        <xdr:cNvSpPr/>
      </xdr:nvSpPr>
      <xdr:spPr>
        <a:xfrm>
          <a:off x="9588500" y="1104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119452</xdr:rowOff>
    </xdr:from>
    <xdr:to>
      <xdr:col>55</xdr:col>
      <xdr:colOff>0</xdr:colOff>
      <xdr:row>64</xdr:row>
      <xdr:rowOff>119549</xdr:rowOff>
    </xdr:to>
    <xdr:cxnSp macro="">
      <xdr:nvCxnSpPr>
        <xdr:cNvPr id="250" name="直線コネクタ 249"/>
        <xdr:cNvCxnSpPr/>
      </xdr:nvCxnSpPr>
      <xdr:spPr>
        <a:xfrm flipV="1">
          <a:off x="9639300" y="11092252"/>
          <a:ext cx="8382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68838</xdr:rowOff>
    </xdr:from>
    <xdr:to>
      <xdr:col>46</xdr:col>
      <xdr:colOff>38100</xdr:colOff>
      <xdr:row>64</xdr:row>
      <xdr:rowOff>170438</xdr:rowOff>
    </xdr:to>
    <xdr:sp macro="" textlink="">
      <xdr:nvSpPr>
        <xdr:cNvPr id="251" name="楕円 250"/>
        <xdr:cNvSpPr/>
      </xdr:nvSpPr>
      <xdr:spPr>
        <a:xfrm>
          <a:off x="8699500" y="1104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119549</xdr:rowOff>
    </xdr:from>
    <xdr:to>
      <xdr:col>50</xdr:col>
      <xdr:colOff>114300</xdr:colOff>
      <xdr:row>64</xdr:row>
      <xdr:rowOff>119638</xdr:rowOff>
    </xdr:to>
    <xdr:cxnSp macro="">
      <xdr:nvCxnSpPr>
        <xdr:cNvPr id="252" name="直線コネクタ 251"/>
        <xdr:cNvCxnSpPr/>
      </xdr:nvCxnSpPr>
      <xdr:spPr>
        <a:xfrm flipV="1">
          <a:off x="8750300" y="11092349"/>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71207</xdr:rowOff>
    </xdr:from>
    <xdr:to>
      <xdr:col>41</xdr:col>
      <xdr:colOff>101600</xdr:colOff>
      <xdr:row>65</xdr:row>
      <xdr:rowOff>1357</xdr:rowOff>
    </xdr:to>
    <xdr:sp macro="" textlink="">
      <xdr:nvSpPr>
        <xdr:cNvPr id="253" name="楕円 252"/>
        <xdr:cNvSpPr/>
      </xdr:nvSpPr>
      <xdr:spPr>
        <a:xfrm>
          <a:off x="7810500" y="110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119638</xdr:rowOff>
    </xdr:from>
    <xdr:to>
      <xdr:col>45</xdr:col>
      <xdr:colOff>177800</xdr:colOff>
      <xdr:row>64</xdr:row>
      <xdr:rowOff>122007</xdr:rowOff>
    </xdr:to>
    <xdr:cxnSp macro="">
      <xdr:nvCxnSpPr>
        <xdr:cNvPr id="254" name="直線コネクタ 253"/>
        <xdr:cNvCxnSpPr/>
      </xdr:nvCxnSpPr>
      <xdr:spPr>
        <a:xfrm flipV="1">
          <a:off x="7861300" y="11092438"/>
          <a:ext cx="88900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71258</xdr:rowOff>
    </xdr:from>
    <xdr:to>
      <xdr:col>36</xdr:col>
      <xdr:colOff>165100</xdr:colOff>
      <xdr:row>65</xdr:row>
      <xdr:rowOff>1408</xdr:rowOff>
    </xdr:to>
    <xdr:sp macro="" textlink="">
      <xdr:nvSpPr>
        <xdr:cNvPr id="255" name="楕円 254"/>
        <xdr:cNvSpPr/>
      </xdr:nvSpPr>
      <xdr:spPr>
        <a:xfrm>
          <a:off x="6921500" y="110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122007</xdr:rowOff>
    </xdr:from>
    <xdr:to>
      <xdr:col>41</xdr:col>
      <xdr:colOff>50800</xdr:colOff>
      <xdr:row>64</xdr:row>
      <xdr:rowOff>122058</xdr:rowOff>
    </xdr:to>
    <xdr:cxnSp macro="">
      <xdr:nvCxnSpPr>
        <xdr:cNvPr id="256" name="直線コネクタ 255"/>
        <xdr:cNvCxnSpPr/>
      </xdr:nvCxnSpPr>
      <xdr:spPr>
        <a:xfrm flipV="1">
          <a:off x="6972300" y="11094807"/>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26613</xdr:rowOff>
    </xdr:from>
    <xdr:ext cx="599010" cy="259045"/>
    <xdr:sp macro="" textlink="">
      <xdr:nvSpPr>
        <xdr:cNvPr id="257" name="n_1aveValue【橋りょう・トンネル】&#10;一人当たり有形固定資産（償却資産）額"/>
        <xdr:cNvSpPr txBox="1"/>
      </xdr:nvSpPr>
      <xdr:spPr>
        <a:xfrm>
          <a:off x="9327095" y="1048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19393</xdr:rowOff>
    </xdr:from>
    <xdr:ext cx="599010" cy="259045"/>
    <xdr:sp macro="" textlink="">
      <xdr:nvSpPr>
        <xdr:cNvPr id="258" name="n_2aveValue【橋りょう・トンネル】&#10;一人当たり有形固定資産（償却資産）額"/>
        <xdr:cNvSpPr txBox="1"/>
      </xdr:nvSpPr>
      <xdr:spPr>
        <a:xfrm>
          <a:off x="8450795" y="104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22190</xdr:rowOff>
    </xdr:from>
    <xdr:ext cx="599010" cy="259045"/>
    <xdr:sp macro="" textlink="">
      <xdr:nvSpPr>
        <xdr:cNvPr id="259" name="n_3aveValue【橋りょう・トンネル】&#10;一人当たり有形固定資産（償却資産）額"/>
        <xdr:cNvSpPr txBox="1"/>
      </xdr:nvSpPr>
      <xdr:spPr>
        <a:xfrm>
          <a:off x="75617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106018</xdr:rowOff>
    </xdr:from>
    <xdr:ext cx="599010" cy="259045"/>
    <xdr:sp macro="" textlink="">
      <xdr:nvSpPr>
        <xdr:cNvPr id="260" name="n_4aveValue【橋りょう・トンネル】&#10;一人当たり有形固定資産（償却資産）額"/>
        <xdr:cNvSpPr txBox="1"/>
      </xdr:nvSpPr>
      <xdr:spPr>
        <a:xfrm>
          <a:off x="6672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161476</xdr:rowOff>
    </xdr:from>
    <xdr:ext cx="469744" cy="259045"/>
    <xdr:sp macro="" textlink="">
      <xdr:nvSpPr>
        <xdr:cNvPr id="261" name="n_1mainValue【橋りょう・トンネル】&#10;一人当たり有形固定資産（償却資産）額"/>
        <xdr:cNvSpPr txBox="1"/>
      </xdr:nvSpPr>
      <xdr:spPr>
        <a:xfrm>
          <a:off x="9391728" y="1113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161565</xdr:rowOff>
    </xdr:from>
    <xdr:ext cx="469744" cy="259045"/>
    <xdr:sp macro="" textlink="">
      <xdr:nvSpPr>
        <xdr:cNvPr id="262" name="n_2mainValue【橋りょう・トンネル】&#10;一人当たり有形固定資産（償却資産）額"/>
        <xdr:cNvSpPr txBox="1"/>
      </xdr:nvSpPr>
      <xdr:spPr>
        <a:xfrm>
          <a:off x="8515428" y="1113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163934</xdr:rowOff>
    </xdr:from>
    <xdr:ext cx="469744" cy="259045"/>
    <xdr:sp macro="" textlink="">
      <xdr:nvSpPr>
        <xdr:cNvPr id="263" name="n_3mainValue【橋りょう・トンネル】&#10;一人当たり有形固定資産（償却資産）額"/>
        <xdr:cNvSpPr txBox="1"/>
      </xdr:nvSpPr>
      <xdr:spPr>
        <a:xfrm>
          <a:off x="7626428" y="111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163985</xdr:rowOff>
    </xdr:from>
    <xdr:ext cx="469744" cy="259045"/>
    <xdr:sp macro="" textlink="">
      <xdr:nvSpPr>
        <xdr:cNvPr id="264" name="n_4mainValue【橋りょう・トンネル】&#10;一人当たり有形固定資産（償却資産）額"/>
        <xdr:cNvSpPr txBox="1"/>
      </xdr:nvSpPr>
      <xdr:spPr>
        <a:xfrm>
          <a:off x="6737428" y="111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10668</xdr:rowOff>
    </xdr:to>
    <xdr:cxnSp macro="">
      <xdr:nvCxnSpPr>
        <xdr:cNvPr id="287" name="直線コネクタ 286"/>
        <xdr:cNvCxnSpPr/>
      </xdr:nvCxnSpPr>
      <xdr:spPr>
        <a:xfrm flipV="1">
          <a:off x="4634865" y="13310615"/>
          <a:ext cx="0" cy="1273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14495</xdr:rowOff>
    </xdr:from>
    <xdr:ext cx="405111" cy="259045"/>
    <xdr:sp macro="" textlink="">
      <xdr:nvSpPr>
        <xdr:cNvPr id="288" name="【公営住宅】&#10;有形固定資産減価償却率最小値テキスト"/>
        <xdr:cNvSpPr txBox="1"/>
      </xdr:nvSpPr>
      <xdr:spPr>
        <a:xfrm>
          <a:off x="4673600" y="1458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xdr:rowOff>
    </xdr:from>
    <xdr:to>
      <xdr:col>24</xdr:col>
      <xdr:colOff>152400</xdr:colOff>
      <xdr:row>85</xdr:row>
      <xdr:rowOff>10668</xdr:rowOff>
    </xdr:to>
    <xdr:cxnSp macro="">
      <xdr:nvCxnSpPr>
        <xdr:cNvPr id="289" name="直線コネクタ 288"/>
        <xdr:cNvCxnSpPr/>
      </xdr:nvCxnSpPr>
      <xdr:spPr>
        <a:xfrm>
          <a:off x="4546600" y="14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90" name="【公営住宅】&#10;有形固定資産減価償却率最大値テキスト"/>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91" name="直線コネクタ 290"/>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139464</xdr:rowOff>
    </xdr:from>
    <xdr:ext cx="405111" cy="259045"/>
    <xdr:sp macro="" textlink="">
      <xdr:nvSpPr>
        <xdr:cNvPr id="292" name="【公営住宅】&#10;有形固定資産減価償却率平均値テキスト"/>
        <xdr:cNvSpPr txBox="1"/>
      </xdr:nvSpPr>
      <xdr:spPr>
        <a:xfrm>
          <a:off x="4673600" y="13855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161037</xdr:rowOff>
    </xdr:from>
    <xdr:to>
      <xdr:col>24</xdr:col>
      <xdr:colOff>114300</xdr:colOff>
      <xdr:row>81</xdr:row>
      <xdr:rowOff>91187</xdr:rowOff>
    </xdr:to>
    <xdr:sp macro="" textlink="">
      <xdr:nvSpPr>
        <xdr:cNvPr id="293" name="フローチャート: 判断 292"/>
        <xdr:cNvSpPr/>
      </xdr:nvSpPr>
      <xdr:spPr>
        <a:xfrm>
          <a:off x="4584700" y="13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4" name="フローチャート: 判断 293"/>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165608</xdr:rowOff>
    </xdr:from>
    <xdr:to>
      <xdr:col>15</xdr:col>
      <xdr:colOff>101600</xdr:colOff>
      <xdr:row>81</xdr:row>
      <xdr:rowOff>95758</xdr:rowOff>
    </xdr:to>
    <xdr:sp macro="" textlink="">
      <xdr:nvSpPr>
        <xdr:cNvPr id="295" name="フローチャート: 判断 294"/>
        <xdr:cNvSpPr/>
      </xdr:nvSpPr>
      <xdr:spPr>
        <a:xfrm>
          <a:off x="2857500" y="1388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96" name="フローチャート: 判断 295"/>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7" name="フローチャート: 判断 29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58165</xdr:rowOff>
    </xdr:from>
    <xdr:to>
      <xdr:col>24</xdr:col>
      <xdr:colOff>114300</xdr:colOff>
      <xdr:row>77</xdr:row>
      <xdr:rowOff>159765</xdr:rowOff>
    </xdr:to>
    <xdr:sp macro="" textlink="">
      <xdr:nvSpPr>
        <xdr:cNvPr id="303" name="楕円 302"/>
        <xdr:cNvSpPr/>
      </xdr:nvSpPr>
      <xdr:spPr>
        <a:xfrm>
          <a:off x="4584700" y="1325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11192</xdr:rowOff>
    </xdr:from>
    <xdr:ext cx="405111" cy="259045"/>
    <xdr:sp macro="" textlink="">
      <xdr:nvSpPr>
        <xdr:cNvPr id="304" name="【公営住宅】&#10;有形固定資産減価償却率該当値テキスト"/>
        <xdr:cNvSpPr txBox="1"/>
      </xdr:nvSpPr>
      <xdr:spPr>
        <a:xfrm>
          <a:off x="4673600" y="132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106172</xdr:rowOff>
    </xdr:from>
    <xdr:to>
      <xdr:col>20</xdr:col>
      <xdr:colOff>38100</xdr:colOff>
      <xdr:row>83</xdr:row>
      <xdr:rowOff>36322</xdr:rowOff>
    </xdr:to>
    <xdr:sp macro="" textlink="">
      <xdr:nvSpPr>
        <xdr:cNvPr id="305" name="楕円 304"/>
        <xdr:cNvSpPr/>
      </xdr:nvSpPr>
      <xdr:spPr>
        <a:xfrm>
          <a:off x="3746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108965</xdr:rowOff>
    </xdr:from>
    <xdr:to>
      <xdr:col>24</xdr:col>
      <xdr:colOff>63500</xdr:colOff>
      <xdr:row>82</xdr:row>
      <xdr:rowOff>156972</xdr:rowOff>
    </xdr:to>
    <xdr:cxnSp macro="">
      <xdr:nvCxnSpPr>
        <xdr:cNvPr id="306" name="直線コネクタ 305"/>
        <xdr:cNvCxnSpPr/>
      </xdr:nvCxnSpPr>
      <xdr:spPr>
        <a:xfrm flipV="1">
          <a:off x="3797300" y="13310615"/>
          <a:ext cx="838200" cy="90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69596</xdr:rowOff>
    </xdr:from>
    <xdr:to>
      <xdr:col>15</xdr:col>
      <xdr:colOff>101600</xdr:colOff>
      <xdr:row>82</xdr:row>
      <xdr:rowOff>171196</xdr:rowOff>
    </xdr:to>
    <xdr:sp macro="" textlink="">
      <xdr:nvSpPr>
        <xdr:cNvPr id="307" name="楕円 306"/>
        <xdr:cNvSpPr/>
      </xdr:nvSpPr>
      <xdr:spPr>
        <a:xfrm>
          <a:off x="2857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120396</xdr:rowOff>
    </xdr:from>
    <xdr:to>
      <xdr:col>19</xdr:col>
      <xdr:colOff>177800</xdr:colOff>
      <xdr:row>82</xdr:row>
      <xdr:rowOff>156972</xdr:rowOff>
    </xdr:to>
    <xdr:cxnSp macro="">
      <xdr:nvCxnSpPr>
        <xdr:cNvPr id="308" name="直線コネクタ 307"/>
        <xdr:cNvCxnSpPr/>
      </xdr:nvCxnSpPr>
      <xdr:spPr>
        <a:xfrm>
          <a:off x="2908300" y="141792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19304</xdr:rowOff>
    </xdr:from>
    <xdr:to>
      <xdr:col>10</xdr:col>
      <xdr:colOff>165100</xdr:colOff>
      <xdr:row>82</xdr:row>
      <xdr:rowOff>120904</xdr:rowOff>
    </xdr:to>
    <xdr:sp macro="" textlink="">
      <xdr:nvSpPr>
        <xdr:cNvPr id="309" name="楕円 308"/>
        <xdr:cNvSpPr/>
      </xdr:nvSpPr>
      <xdr:spPr>
        <a:xfrm>
          <a:off x="19685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70104</xdr:rowOff>
    </xdr:from>
    <xdr:to>
      <xdr:col>15</xdr:col>
      <xdr:colOff>50800</xdr:colOff>
      <xdr:row>82</xdr:row>
      <xdr:rowOff>120396</xdr:rowOff>
    </xdr:to>
    <xdr:cxnSp macro="">
      <xdr:nvCxnSpPr>
        <xdr:cNvPr id="310" name="直線コネクタ 309"/>
        <xdr:cNvCxnSpPr/>
      </xdr:nvCxnSpPr>
      <xdr:spPr>
        <a:xfrm>
          <a:off x="2019300" y="141290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145035</xdr:rowOff>
    </xdr:from>
    <xdr:to>
      <xdr:col>6</xdr:col>
      <xdr:colOff>38100</xdr:colOff>
      <xdr:row>82</xdr:row>
      <xdr:rowOff>75185</xdr:rowOff>
    </xdr:to>
    <xdr:sp macro="" textlink="">
      <xdr:nvSpPr>
        <xdr:cNvPr id="311" name="楕円 310"/>
        <xdr:cNvSpPr/>
      </xdr:nvSpPr>
      <xdr:spPr>
        <a:xfrm>
          <a:off x="1079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24385</xdr:rowOff>
    </xdr:from>
    <xdr:to>
      <xdr:col>10</xdr:col>
      <xdr:colOff>114300</xdr:colOff>
      <xdr:row>82</xdr:row>
      <xdr:rowOff>70104</xdr:rowOff>
    </xdr:to>
    <xdr:cxnSp macro="">
      <xdr:nvCxnSpPr>
        <xdr:cNvPr id="312" name="直線コネクタ 311"/>
        <xdr:cNvCxnSpPr/>
      </xdr:nvCxnSpPr>
      <xdr:spPr>
        <a:xfrm>
          <a:off x="1130300" y="140832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313" name="n_1aveValue【公営住宅】&#10;有形固定資産減価償却率"/>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112285</xdr:rowOff>
    </xdr:from>
    <xdr:ext cx="405111" cy="259045"/>
    <xdr:sp macro="" textlink="">
      <xdr:nvSpPr>
        <xdr:cNvPr id="314" name="n_2aveValue【公営住宅】&#10;有形固定資産減価償却率"/>
        <xdr:cNvSpPr txBox="1"/>
      </xdr:nvSpPr>
      <xdr:spPr>
        <a:xfrm>
          <a:off x="2705744" y="1365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103140</xdr:rowOff>
    </xdr:from>
    <xdr:ext cx="405111" cy="259045"/>
    <xdr:sp macro="" textlink="">
      <xdr:nvSpPr>
        <xdr:cNvPr id="315" name="n_3aveValue【公営住宅】&#10;有形固定資産減価償却率"/>
        <xdr:cNvSpPr txBox="1"/>
      </xdr:nvSpPr>
      <xdr:spPr>
        <a:xfrm>
          <a:off x="18167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6" name="n_4aveValue【公営住宅】&#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27449</xdr:rowOff>
    </xdr:from>
    <xdr:ext cx="405111" cy="259045"/>
    <xdr:sp macro="" textlink="">
      <xdr:nvSpPr>
        <xdr:cNvPr id="317" name="n_1mainValue【公営住宅】&#10;有形固定資産減価償却率"/>
        <xdr:cNvSpPr txBox="1"/>
      </xdr:nvSpPr>
      <xdr:spPr>
        <a:xfrm>
          <a:off x="3582044" y="1425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162323</xdr:rowOff>
    </xdr:from>
    <xdr:ext cx="405111" cy="259045"/>
    <xdr:sp macro="" textlink="">
      <xdr:nvSpPr>
        <xdr:cNvPr id="318" name="n_2mainValue【公営住宅】&#10;有形固定資産減価償却率"/>
        <xdr:cNvSpPr txBox="1"/>
      </xdr:nvSpPr>
      <xdr:spPr>
        <a:xfrm>
          <a:off x="27057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112031</xdr:rowOff>
    </xdr:from>
    <xdr:ext cx="405111" cy="259045"/>
    <xdr:sp macro="" textlink="">
      <xdr:nvSpPr>
        <xdr:cNvPr id="319" name="n_3mainValue【公営住宅】&#10;有形固定資産減価償却率"/>
        <xdr:cNvSpPr txBox="1"/>
      </xdr:nvSpPr>
      <xdr:spPr>
        <a:xfrm>
          <a:off x="1816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66312</xdr:rowOff>
    </xdr:from>
    <xdr:ext cx="405111" cy="259045"/>
    <xdr:sp macro="" textlink="">
      <xdr:nvSpPr>
        <xdr:cNvPr id="320" name="n_4mainValue【公営住宅】&#10;有形固定資産減価償却率"/>
        <xdr:cNvSpPr txBox="1"/>
      </xdr:nvSpPr>
      <xdr:spPr>
        <a:xfrm>
          <a:off x="927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4" name="テキスト ボックス 3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6" name="テキスト ボックス 3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8" name="テキスト ボックス 3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134113</xdr:rowOff>
    </xdr:from>
    <xdr:to>
      <xdr:col>54</xdr:col>
      <xdr:colOff>189865</xdr:colOff>
      <xdr:row>85</xdr:row>
      <xdr:rowOff>159258</xdr:rowOff>
    </xdr:to>
    <xdr:cxnSp macro="">
      <xdr:nvCxnSpPr>
        <xdr:cNvPr id="342" name="直線コネクタ 341"/>
        <xdr:cNvCxnSpPr/>
      </xdr:nvCxnSpPr>
      <xdr:spPr>
        <a:xfrm flipV="1">
          <a:off x="10476865" y="13507213"/>
          <a:ext cx="0" cy="1225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43" name="【公営住宅】&#10;一人当たり面積最小値テキスト"/>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44" name="直線コネクタ 343"/>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80790</xdr:rowOff>
    </xdr:from>
    <xdr:ext cx="469744" cy="259045"/>
    <xdr:sp macro="" textlink="">
      <xdr:nvSpPr>
        <xdr:cNvPr id="345" name="【公営住宅】&#10;一人当たり面積最大値テキスト"/>
        <xdr:cNvSpPr txBox="1"/>
      </xdr:nvSpPr>
      <xdr:spPr>
        <a:xfrm>
          <a:off x="10515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134113</xdr:rowOff>
    </xdr:from>
    <xdr:to>
      <xdr:col>55</xdr:col>
      <xdr:colOff>88900</xdr:colOff>
      <xdr:row>78</xdr:row>
      <xdr:rowOff>134113</xdr:rowOff>
    </xdr:to>
    <xdr:cxnSp macro="">
      <xdr:nvCxnSpPr>
        <xdr:cNvPr id="346" name="直線コネクタ 345"/>
        <xdr:cNvCxnSpPr/>
      </xdr:nvCxnSpPr>
      <xdr:spPr>
        <a:xfrm>
          <a:off x="10388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150435</xdr:rowOff>
    </xdr:from>
    <xdr:ext cx="469744" cy="259045"/>
    <xdr:sp macro="" textlink="">
      <xdr:nvSpPr>
        <xdr:cNvPr id="347" name="【公営住宅】&#10;一人当たり面積平均値テキスト"/>
        <xdr:cNvSpPr txBox="1"/>
      </xdr:nvSpPr>
      <xdr:spPr>
        <a:xfrm>
          <a:off x="10515600" y="1438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xdr:rowOff>
    </xdr:from>
    <xdr:to>
      <xdr:col>55</xdr:col>
      <xdr:colOff>50800</xdr:colOff>
      <xdr:row>84</xdr:row>
      <xdr:rowOff>102158</xdr:rowOff>
    </xdr:to>
    <xdr:sp macro="" textlink="">
      <xdr:nvSpPr>
        <xdr:cNvPr id="348" name="フローチャート: 判断 347"/>
        <xdr:cNvSpPr/>
      </xdr:nvSpPr>
      <xdr:spPr>
        <a:xfrm>
          <a:off x="104267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9" name="フローチャート: 判断 348"/>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35764</xdr:rowOff>
    </xdr:from>
    <xdr:to>
      <xdr:col>46</xdr:col>
      <xdr:colOff>38100</xdr:colOff>
      <xdr:row>84</xdr:row>
      <xdr:rowOff>137364</xdr:rowOff>
    </xdr:to>
    <xdr:sp macro="" textlink="">
      <xdr:nvSpPr>
        <xdr:cNvPr id="350" name="フローチャート: 判断 349"/>
        <xdr:cNvSpPr/>
      </xdr:nvSpPr>
      <xdr:spPr>
        <a:xfrm>
          <a:off x="8699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39878</xdr:rowOff>
    </xdr:from>
    <xdr:to>
      <xdr:col>41</xdr:col>
      <xdr:colOff>101600</xdr:colOff>
      <xdr:row>84</xdr:row>
      <xdr:rowOff>141478</xdr:rowOff>
    </xdr:to>
    <xdr:sp macro="" textlink="">
      <xdr:nvSpPr>
        <xdr:cNvPr id="351" name="フローチャート: 判断 350"/>
        <xdr:cNvSpPr/>
      </xdr:nvSpPr>
      <xdr:spPr>
        <a:xfrm>
          <a:off x="7810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54966</xdr:rowOff>
    </xdr:from>
    <xdr:to>
      <xdr:col>36</xdr:col>
      <xdr:colOff>165100</xdr:colOff>
      <xdr:row>84</xdr:row>
      <xdr:rowOff>156566</xdr:rowOff>
    </xdr:to>
    <xdr:sp macro="" textlink="">
      <xdr:nvSpPr>
        <xdr:cNvPr id="352" name="フローチャート: 判断 351"/>
        <xdr:cNvSpPr/>
      </xdr:nvSpPr>
      <xdr:spPr>
        <a:xfrm>
          <a:off x="6921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31192</xdr:rowOff>
    </xdr:from>
    <xdr:to>
      <xdr:col>55</xdr:col>
      <xdr:colOff>50800</xdr:colOff>
      <xdr:row>82</xdr:row>
      <xdr:rowOff>132792</xdr:rowOff>
    </xdr:to>
    <xdr:sp macro="" textlink="">
      <xdr:nvSpPr>
        <xdr:cNvPr id="358" name="楕円 357"/>
        <xdr:cNvSpPr/>
      </xdr:nvSpPr>
      <xdr:spPr>
        <a:xfrm>
          <a:off x="10426700" y="140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54069</xdr:rowOff>
    </xdr:from>
    <xdr:ext cx="469744" cy="259045"/>
    <xdr:sp macro="" textlink="">
      <xdr:nvSpPr>
        <xdr:cNvPr id="359" name="【公営住宅】&#10;一人当たり面積該当値テキスト"/>
        <xdr:cNvSpPr txBox="1"/>
      </xdr:nvSpPr>
      <xdr:spPr>
        <a:xfrm>
          <a:off x="10515600" y="1394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24333</xdr:rowOff>
    </xdr:from>
    <xdr:to>
      <xdr:col>50</xdr:col>
      <xdr:colOff>165100</xdr:colOff>
      <xdr:row>85</xdr:row>
      <xdr:rowOff>125933</xdr:rowOff>
    </xdr:to>
    <xdr:sp macro="" textlink="">
      <xdr:nvSpPr>
        <xdr:cNvPr id="360" name="楕円 359"/>
        <xdr:cNvSpPr/>
      </xdr:nvSpPr>
      <xdr:spPr>
        <a:xfrm>
          <a:off x="9588500" y="1459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81992</xdr:rowOff>
    </xdr:from>
    <xdr:to>
      <xdr:col>55</xdr:col>
      <xdr:colOff>0</xdr:colOff>
      <xdr:row>85</xdr:row>
      <xdr:rowOff>75133</xdr:rowOff>
    </xdr:to>
    <xdr:cxnSp macro="">
      <xdr:nvCxnSpPr>
        <xdr:cNvPr id="361" name="直線コネクタ 360"/>
        <xdr:cNvCxnSpPr/>
      </xdr:nvCxnSpPr>
      <xdr:spPr>
        <a:xfrm flipV="1">
          <a:off x="9639300" y="14140892"/>
          <a:ext cx="838200" cy="50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25248</xdr:rowOff>
    </xdr:from>
    <xdr:to>
      <xdr:col>46</xdr:col>
      <xdr:colOff>38100</xdr:colOff>
      <xdr:row>85</xdr:row>
      <xdr:rowOff>126848</xdr:rowOff>
    </xdr:to>
    <xdr:sp macro="" textlink="">
      <xdr:nvSpPr>
        <xdr:cNvPr id="362" name="楕円 361"/>
        <xdr:cNvSpPr/>
      </xdr:nvSpPr>
      <xdr:spPr>
        <a:xfrm>
          <a:off x="8699500" y="1459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75133</xdr:rowOff>
    </xdr:from>
    <xdr:to>
      <xdr:col>50</xdr:col>
      <xdr:colOff>114300</xdr:colOff>
      <xdr:row>85</xdr:row>
      <xdr:rowOff>76048</xdr:rowOff>
    </xdr:to>
    <xdr:cxnSp macro="">
      <xdr:nvCxnSpPr>
        <xdr:cNvPr id="363" name="直線コネクタ 362"/>
        <xdr:cNvCxnSpPr/>
      </xdr:nvCxnSpPr>
      <xdr:spPr>
        <a:xfrm flipV="1">
          <a:off x="8750300" y="1464838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24791</xdr:rowOff>
    </xdr:from>
    <xdr:to>
      <xdr:col>41</xdr:col>
      <xdr:colOff>101600</xdr:colOff>
      <xdr:row>85</xdr:row>
      <xdr:rowOff>126391</xdr:rowOff>
    </xdr:to>
    <xdr:sp macro="" textlink="">
      <xdr:nvSpPr>
        <xdr:cNvPr id="364" name="楕円 363"/>
        <xdr:cNvSpPr/>
      </xdr:nvSpPr>
      <xdr:spPr>
        <a:xfrm>
          <a:off x="7810500" y="145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75591</xdr:rowOff>
    </xdr:from>
    <xdr:to>
      <xdr:col>45</xdr:col>
      <xdr:colOff>177800</xdr:colOff>
      <xdr:row>85</xdr:row>
      <xdr:rowOff>76048</xdr:rowOff>
    </xdr:to>
    <xdr:cxnSp macro="">
      <xdr:nvCxnSpPr>
        <xdr:cNvPr id="365" name="直線コネクタ 364"/>
        <xdr:cNvCxnSpPr/>
      </xdr:nvCxnSpPr>
      <xdr:spPr>
        <a:xfrm>
          <a:off x="7861300" y="1464884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25705</xdr:rowOff>
    </xdr:from>
    <xdr:to>
      <xdr:col>36</xdr:col>
      <xdr:colOff>165100</xdr:colOff>
      <xdr:row>85</xdr:row>
      <xdr:rowOff>127305</xdr:rowOff>
    </xdr:to>
    <xdr:sp macro="" textlink="">
      <xdr:nvSpPr>
        <xdr:cNvPr id="366" name="楕円 365"/>
        <xdr:cNvSpPr/>
      </xdr:nvSpPr>
      <xdr:spPr>
        <a:xfrm>
          <a:off x="6921500" y="1459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75591</xdr:rowOff>
    </xdr:from>
    <xdr:to>
      <xdr:col>41</xdr:col>
      <xdr:colOff>50800</xdr:colOff>
      <xdr:row>85</xdr:row>
      <xdr:rowOff>76505</xdr:rowOff>
    </xdr:to>
    <xdr:cxnSp macro="">
      <xdr:nvCxnSpPr>
        <xdr:cNvPr id="367" name="直線コネクタ 366"/>
        <xdr:cNvCxnSpPr/>
      </xdr:nvCxnSpPr>
      <xdr:spPr>
        <a:xfrm flipV="1">
          <a:off x="6972300" y="1464884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68" name="n_1aveValue【公営住宅】&#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153891</xdr:rowOff>
    </xdr:from>
    <xdr:ext cx="469744" cy="259045"/>
    <xdr:sp macro="" textlink="">
      <xdr:nvSpPr>
        <xdr:cNvPr id="369" name="n_2aveValue【公営住宅】&#10;一人当たり面積"/>
        <xdr:cNvSpPr txBox="1"/>
      </xdr:nvSpPr>
      <xdr:spPr>
        <a:xfrm>
          <a:off x="85154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158005</xdr:rowOff>
    </xdr:from>
    <xdr:ext cx="469744" cy="259045"/>
    <xdr:sp macro="" textlink="">
      <xdr:nvSpPr>
        <xdr:cNvPr id="370" name="n_3aveValue【公営住宅】&#10;一人当たり面積"/>
        <xdr:cNvSpPr txBox="1"/>
      </xdr:nvSpPr>
      <xdr:spPr>
        <a:xfrm>
          <a:off x="7626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1643</xdr:rowOff>
    </xdr:from>
    <xdr:ext cx="469744" cy="259045"/>
    <xdr:sp macro="" textlink="">
      <xdr:nvSpPr>
        <xdr:cNvPr id="371" name="n_4aveValue【公営住宅】&#10;一人当たり面積"/>
        <xdr:cNvSpPr txBox="1"/>
      </xdr:nvSpPr>
      <xdr:spPr>
        <a:xfrm>
          <a:off x="6737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117060</xdr:rowOff>
    </xdr:from>
    <xdr:ext cx="469744" cy="259045"/>
    <xdr:sp macro="" textlink="">
      <xdr:nvSpPr>
        <xdr:cNvPr id="372" name="n_1mainValue【公営住宅】&#10;一人当たり面積"/>
        <xdr:cNvSpPr txBox="1"/>
      </xdr:nvSpPr>
      <xdr:spPr>
        <a:xfrm>
          <a:off x="9391727" y="1469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117975</xdr:rowOff>
    </xdr:from>
    <xdr:ext cx="469744" cy="259045"/>
    <xdr:sp macro="" textlink="">
      <xdr:nvSpPr>
        <xdr:cNvPr id="373" name="n_2mainValue【公営住宅】&#10;一人当たり面積"/>
        <xdr:cNvSpPr txBox="1"/>
      </xdr:nvSpPr>
      <xdr:spPr>
        <a:xfrm>
          <a:off x="8515427" y="1469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117518</xdr:rowOff>
    </xdr:from>
    <xdr:ext cx="469744" cy="259045"/>
    <xdr:sp macro="" textlink="">
      <xdr:nvSpPr>
        <xdr:cNvPr id="374" name="n_3mainValue【公営住宅】&#10;一人当たり面積"/>
        <xdr:cNvSpPr txBox="1"/>
      </xdr:nvSpPr>
      <xdr:spPr>
        <a:xfrm>
          <a:off x="7626427" y="1469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118432</xdr:rowOff>
    </xdr:from>
    <xdr:ext cx="469744" cy="259045"/>
    <xdr:sp macro="" textlink="">
      <xdr:nvSpPr>
        <xdr:cNvPr id="375" name="n_4mainValue【公営住宅】&#10;一人当たり面積"/>
        <xdr:cNvSpPr txBox="1"/>
      </xdr:nvSpPr>
      <xdr:spPr>
        <a:xfrm>
          <a:off x="6737427" y="1469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41</xdr:row>
      <xdr:rowOff>76200</xdr:rowOff>
    </xdr:to>
    <xdr:cxnSp macro="">
      <xdr:nvCxnSpPr>
        <xdr:cNvPr id="416" name="直線コネクタ 415"/>
        <xdr:cNvCxnSpPr/>
      </xdr:nvCxnSpPr>
      <xdr:spPr>
        <a:xfrm flipV="1">
          <a:off x="16318864" y="573595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80027</xdr:rowOff>
    </xdr:from>
    <xdr:ext cx="405111" cy="259045"/>
    <xdr:sp macro="" textlink="">
      <xdr:nvSpPr>
        <xdr:cNvPr id="417" name="【認定こども園・幼稚園・保育所】&#10;有形固定資産減価償却率最小値テキスト"/>
        <xdr:cNvSpPr txBox="1"/>
      </xdr:nvSpPr>
      <xdr:spPr>
        <a:xfrm>
          <a:off x="16357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76200</xdr:rowOff>
    </xdr:from>
    <xdr:to>
      <xdr:col>86</xdr:col>
      <xdr:colOff>25400</xdr:colOff>
      <xdr:row>41</xdr:row>
      <xdr:rowOff>76200</xdr:rowOff>
    </xdr:to>
    <xdr:cxnSp macro="">
      <xdr:nvCxnSpPr>
        <xdr:cNvPr id="418" name="直線コネクタ 417"/>
        <xdr:cNvCxnSpPr/>
      </xdr:nvCxnSpPr>
      <xdr:spPr>
        <a:xfrm>
          <a:off x="16230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19"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20" name="直線コネクタ 419"/>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421" name="【認定こども園・幼稚園・保育所】&#10;有形固定資産減価償却率平均値テキスト"/>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23" name="フローチャート: 判断 422"/>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126365</xdr:rowOff>
    </xdr:from>
    <xdr:to>
      <xdr:col>76</xdr:col>
      <xdr:colOff>165100</xdr:colOff>
      <xdr:row>37</xdr:row>
      <xdr:rowOff>56515</xdr:rowOff>
    </xdr:to>
    <xdr:sp macro="" textlink="">
      <xdr:nvSpPr>
        <xdr:cNvPr id="424" name="フローチャート: 判断 423"/>
        <xdr:cNvSpPr/>
      </xdr:nvSpPr>
      <xdr:spPr>
        <a:xfrm>
          <a:off x="14541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113030</xdr:rowOff>
    </xdr:from>
    <xdr:to>
      <xdr:col>72</xdr:col>
      <xdr:colOff>38100</xdr:colOff>
      <xdr:row>37</xdr:row>
      <xdr:rowOff>43180</xdr:rowOff>
    </xdr:to>
    <xdr:sp macro="" textlink="">
      <xdr:nvSpPr>
        <xdr:cNvPr id="425" name="フローチャート: 判断 424"/>
        <xdr:cNvSpPr/>
      </xdr:nvSpPr>
      <xdr:spPr>
        <a:xfrm>
          <a:off x="13652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426" name="フローチャート: 判断 425"/>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105410</xdr:rowOff>
    </xdr:from>
    <xdr:to>
      <xdr:col>85</xdr:col>
      <xdr:colOff>177800</xdr:colOff>
      <xdr:row>35</xdr:row>
      <xdr:rowOff>35560</xdr:rowOff>
    </xdr:to>
    <xdr:sp macro="" textlink="">
      <xdr:nvSpPr>
        <xdr:cNvPr id="432" name="楕円 431"/>
        <xdr:cNvSpPr/>
      </xdr:nvSpPr>
      <xdr:spPr>
        <a:xfrm>
          <a:off x="162687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128287</xdr:rowOff>
    </xdr:from>
    <xdr:ext cx="405111" cy="259045"/>
    <xdr:sp macro="" textlink="">
      <xdr:nvSpPr>
        <xdr:cNvPr id="433" name="【認定こども園・幼稚園・保育所】&#10;有形固定資産減価償却率該当値テキスト"/>
        <xdr:cNvSpPr txBox="1"/>
      </xdr:nvSpPr>
      <xdr:spPr>
        <a:xfrm>
          <a:off x="16357600"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42545</xdr:rowOff>
    </xdr:from>
    <xdr:to>
      <xdr:col>81</xdr:col>
      <xdr:colOff>101600</xdr:colOff>
      <xdr:row>34</xdr:row>
      <xdr:rowOff>144145</xdr:rowOff>
    </xdr:to>
    <xdr:sp macro="" textlink="">
      <xdr:nvSpPr>
        <xdr:cNvPr id="434" name="楕円 433"/>
        <xdr:cNvSpPr/>
      </xdr:nvSpPr>
      <xdr:spPr>
        <a:xfrm>
          <a:off x="15430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93345</xdr:rowOff>
    </xdr:from>
    <xdr:to>
      <xdr:col>85</xdr:col>
      <xdr:colOff>127000</xdr:colOff>
      <xdr:row>34</xdr:row>
      <xdr:rowOff>156210</xdr:rowOff>
    </xdr:to>
    <xdr:cxnSp macro="">
      <xdr:nvCxnSpPr>
        <xdr:cNvPr id="435" name="直線コネクタ 434"/>
        <xdr:cNvCxnSpPr/>
      </xdr:nvCxnSpPr>
      <xdr:spPr>
        <a:xfrm>
          <a:off x="15481300" y="592264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69215</xdr:rowOff>
    </xdr:from>
    <xdr:to>
      <xdr:col>76</xdr:col>
      <xdr:colOff>165100</xdr:colOff>
      <xdr:row>34</xdr:row>
      <xdr:rowOff>170815</xdr:rowOff>
    </xdr:to>
    <xdr:sp macro="" textlink="">
      <xdr:nvSpPr>
        <xdr:cNvPr id="436" name="楕円 435"/>
        <xdr:cNvSpPr/>
      </xdr:nvSpPr>
      <xdr:spPr>
        <a:xfrm>
          <a:off x="14541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93345</xdr:rowOff>
    </xdr:from>
    <xdr:to>
      <xdr:col>81</xdr:col>
      <xdr:colOff>50800</xdr:colOff>
      <xdr:row>34</xdr:row>
      <xdr:rowOff>120015</xdr:rowOff>
    </xdr:to>
    <xdr:cxnSp macro="">
      <xdr:nvCxnSpPr>
        <xdr:cNvPr id="437" name="直線コネクタ 436"/>
        <xdr:cNvCxnSpPr/>
      </xdr:nvCxnSpPr>
      <xdr:spPr>
        <a:xfrm flipV="1">
          <a:off x="14592300" y="59226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57785</xdr:rowOff>
    </xdr:from>
    <xdr:to>
      <xdr:col>72</xdr:col>
      <xdr:colOff>38100</xdr:colOff>
      <xdr:row>41</xdr:row>
      <xdr:rowOff>159385</xdr:rowOff>
    </xdr:to>
    <xdr:sp macro="" textlink="">
      <xdr:nvSpPr>
        <xdr:cNvPr id="438" name="楕円 437"/>
        <xdr:cNvSpPr/>
      </xdr:nvSpPr>
      <xdr:spPr>
        <a:xfrm>
          <a:off x="136525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120015</xdr:rowOff>
    </xdr:from>
    <xdr:to>
      <xdr:col>76</xdr:col>
      <xdr:colOff>114300</xdr:colOff>
      <xdr:row>41</xdr:row>
      <xdr:rowOff>108585</xdr:rowOff>
    </xdr:to>
    <xdr:cxnSp macro="">
      <xdr:nvCxnSpPr>
        <xdr:cNvPr id="439" name="直線コネクタ 438"/>
        <xdr:cNvCxnSpPr/>
      </xdr:nvCxnSpPr>
      <xdr:spPr>
        <a:xfrm flipV="1">
          <a:off x="13703300" y="5949315"/>
          <a:ext cx="889000" cy="118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29210</xdr:rowOff>
    </xdr:from>
    <xdr:to>
      <xdr:col>67</xdr:col>
      <xdr:colOff>101600</xdr:colOff>
      <xdr:row>41</xdr:row>
      <xdr:rowOff>130810</xdr:rowOff>
    </xdr:to>
    <xdr:sp macro="" textlink="">
      <xdr:nvSpPr>
        <xdr:cNvPr id="440" name="楕円 439"/>
        <xdr:cNvSpPr/>
      </xdr:nvSpPr>
      <xdr:spPr>
        <a:xfrm>
          <a:off x="12763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80010</xdr:rowOff>
    </xdr:from>
    <xdr:to>
      <xdr:col>71</xdr:col>
      <xdr:colOff>177800</xdr:colOff>
      <xdr:row>41</xdr:row>
      <xdr:rowOff>108585</xdr:rowOff>
    </xdr:to>
    <xdr:cxnSp macro="">
      <xdr:nvCxnSpPr>
        <xdr:cNvPr id="441" name="直線コネクタ 440"/>
        <xdr:cNvCxnSpPr/>
      </xdr:nvCxnSpPr>
      <xdr:spPr>
        <a:xfrm>
          <a:off x="12814300" y="71094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442" name="n_1aveValue【認定こども園・幼稚園・保育所】&#10;有形固定資産減価償却率"/>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47642</xdr:rowOff>
    </xdr:from>
    <xdr:ext cx="405111" cy="259045"/>
    <xdr:sp macro="" textlink="">
      <xdr:nvSpPr>
        <xdr:cNvPr id="443" name="n_2aveValue【認定こども園・幼稚園・保育所】&#10;有形固定資産減価償却率"/>
        <xdr:cNvSpPr txBox="1"/>
      </xdr:nvSpPr>
      <xdr:spPr>
        <a:xfrm>
          <a:off x="14389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59707</xdr:rowOff>
    </xdr:from>
    <xdr:ext cx="405111" cy="259045"/>
    <xdr:sp macro="" textlink="">
      <xdr:nvSpPr>
        <xdr:cNvPr id="444" name="n_3aveValue【認定こども園・幼稚園・保育所】&#10;有形固定資産減価償却率"/>
        <xdr:cNvSpPr txBox="1"/>
      </xdr:nvSpPr>
      <xdr:spPr>
        <a:xfrm>
          <a:off x="13500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445" name="n_4aveValue【認定こども園・幼稚園・保育所】&#10;有形固定資産減価償却率"/>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160672</xdr:rowOff>
    </xdr:from>
    <xdr:ext cx="405111" cy="259045"/>
    <xdr:sp macro="" textlink="">
      <xdr:nvSpPr>
        <xdr:cNvPr id="446" name="n_1mainValue【認定こども園・幼稚園・保育所】&#10;有形固定資産減価償却率"/>
        <xdr:cNvSpPr txBox="1"/>
      </xdr:nvSpPr>
      <xdr:spPr>
        <a:xfrm>
          <a:off x="1526604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15892</xdr:rowOff>
    </xdr:from>
    <xdr:ext cx="405111" cy="259045"/>
    <xdr:sp macro="" textlink="">
      <xdr:nvSpPr>
        <xdr:cNvPr id="447" name="n_2mainValue【認定こども園・幼稚園・保育所】&#10;有形固定資産減価償却率"/>
        <xdr:cNvSpPr txBox="1"/>
      </xdr:nvSpPr>
      <xdr:spPr>
        <a:xfrm>
          <a:off x="143897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150512</xdr:rowOff>
    </xdr:from>
    <xdr:ext cx="405111" cy="259045"/>
    <xdr:sp macro="" textlink="">
      <xdr:nvSpPr>
        <xdr:cNvPr id="448" name="n_3mainValue【認定こども園・幼稚園・保育所】&#10;有形固定資産減価償却率"/>
        <xdr:cNvSpPr txBox="1"/>
      </xdr:nvSpPr>
      <xdr:spPr>
        <a:xfrm>
          <a:off x="13500744"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121937</xdr:rowOff>
    </xdr:from>
    <xdr:ext cx="405111" cy="259045"/>
    <xdr:sp macro="" textlink="">
      <xdr:nvSpPr>
        <xdr:cNvPr id="449" name="n_4mainValue【認定こども園・幼稚園・保育所】&#10;有形固定資産減価償却率"/>
        <xdr:cNvSpPr txBox="1"/>
      </xdr:nvSpPr>
      <xdr:spPr>
        <a:xfrm>
          <a:off x="12611744"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60" name="テキスト ボックス 459"/>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48986</xdr:rowOff>
    </xdr:from>
    <xdr:to>
      <xdr:col>116</xdr:col>
      <xdr:colOff>62864</xdr:colOff>
      <xdr:row>42</xdr:row>
      <xdr:rowOff>146957</xdr:rowOff>
    </xdr:to>
    <xdr:cxnSp macro="">
      <xdr:nvCxnSpPr>
        <xdr:cNvPr id="476" name="直線コネクタ 475"/>
        <xdr:cNvCxnSpPr/>
      </xdr:nvCxnSpPr>
      <xdr:spPr>
        <a:xfrm flipV="1">
          <a:off x="22160864" y="58782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150784</xdr:rowOff>
    </xdr:from>
    <xdr:ext cx="469744" cy="259045"/>
    <xdr:sp macro="" textlink="">
      <xdr:nvSpPr>
        <xdr:cNvPr id="477" name="【認定こども園・幼稚園・保育所】&#10;一人当たり面積最小値テキスト"/>
        <xdr:cNvSpPr txBox="1"/>
      </xdr:nvSpPr>
      <xdr:spPr>
        <a:xfrm>
          <a:off x="22199600" y="73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146957</xdr:rowOff>
    </xdr:from>
    <xdr:to>
      <xdr:col>116</xdr:col>
      <xdr:colOff>152400</xdr:colOff>
      <xdr:row>42</xdr:row>
      <xdr:rowOff>146957</xdr:rowOff>
    </xdr:to>
    <xdr:cxnSp macro="">
      <xdr:nvCxnSpPr>
        <xdr:cNvPr id="478" name="直線コネクタ 477"/>
        <xdr:cNvCxnSpPr/>
      </xdr:nvCxnSpPr>
      <xdr:spPr>
        <a:xfrm>
          <a:off x="22072600" y="73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167113</xdr:rowOff>
    </xdr:from>
    <xdr:ext cx="469744" cy="259045"/>
    <xdr:sp macro="" textlink="">
      <xdr:nvSpPr>
        <xdr:cNvPr id="479" name="【認定こども園・幼稚園・保育所】&#10;一人当たり面積最大値テキスト"/>
        <xdr:cNvSpPr txBox="1"/>
      </xdr:nvSpPr>
      <xdr:spPr>
        <a:xfrm>
          <a:off x="22199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48986</xdr:rowOff>
    </xdr:from>
    <xdr:to>
      <xdr:col>116</xdr:col>
      <xdr:colOff>152400</xdr:colOff>
      <xdr:row>34</xdr:row>
      <xdr:rowOff>48986</xdr:rowOff>
    </xdr:to>
    <xdr:cxnSp macro="">
      <xdr:nvCxnSpPr>
        <xdr:cNvPr id="480" name="直線コネクタ 479"/>
        <xdr:cNvCxnSpPr/>
      </xdr:nvCxnSpPr>
      <xdr:spPr>
        <a:xfrm>
          <a:off x="22072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64605</xdr:rowOff>
    </xdr:from>
    <xdr:ext cx="469744" cy="259045"/>
    <xdr:sp macro="" textlink="">
      <xdr:nvSpPr>
        <xdr:cNvPr id="481" name="【認定こども園・幼稚園・保育所】&#10;一人当たり面積平均値テキスト"/>
        <xdr:cNvSpPr txBox="1"/>
      </xdr:nvSpPr>
      <xdr:spPr>
        <a:xfrm>
          <a:off x="22199600" y="640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41728</xdr:rowOff>
    </xdr:from>
    <xdr:to>
      <xdr:col>116</xdr:col>
      <xdr:colOff>114300</xdr:colOff>
      <xdr:row>38</xdr:row>
      <xdr:rowOff>143328</xdr:rowOff>
    </xdr:to>
    <xdr:sp macro="" textlink="">
      <xdr:nvSpPr>
        <xdr:cNvPr id="482" name="フローチャート: 判断 481"/>
        <xdr:cNvSpPr/>
      </xdr:nvSpPr>
      <xdr:spPr>
        <a:xfrm>
          <a:off x="22110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41728</xdr:rowOff>
    </xdr:from>
    <xdr:to>
      <xdr:col>112</xdr:col>
      <xdr:colOff>38100</xdr:colOff>
      <xdr:row>38</xdr:row>
      <xdr:rowOff>143328</xdr:rowOff>
    </xdr:to>
    <xdr:sp macro="" textlink="">
      <xdr:nvSpPr>
        <xdr:cNvPr id="483" name="フローチャート: 判断 482"/>
        <xdr:cNvSpPr/>
      </xdr:nvSpPr>
      <xdr:spPr>
        <a:xfrm>
          <a:off x="21272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41728</xdr:rowOff>
    </xdr:from>
    <xdr:to>
      <xdr:col>107</xdr:col>
      <xdr:colOff>101600</xdr:colOff>
      <xdr:row>38</xdr:row>
      <xdr:rowOff>143328</xdr:rowOff>
    </xdr:to>
    <xdr:sp macro="" textlink="">
      <xdr:nvSpPr>
        <xdr:cNvPr id="484" name="フローチャート: 判断 483"/>
        <xdr:cNvSpPr/>
      </xdr:nvSpPr>
      <xdr:spPr>
        <a:xfrm>
          <a:off x="20383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52615</xdr:rowOff>
    </xdr:from>
    <xdr:to>
      <xdr:col>102</xdr:col>
      <xdr:colOff>165100</xdr:colOff>
      <xdr:row>38</xdr:row>
      <xdr:rowOff>154215</xdr:rowOff>
    </xdr:to>
    <xdr:sp macro="" textlink="">
      <xdr:nvSpPr>
        <xdr:cNvPr id="485" name="フローチャート: 判断 484"/>
        <xdr:cNvSpPr/>
      </xdr:nvSpPr>
      <xdr:spPr>
        <a:xfrm>
          <a:off x="19494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486" name="フローチャート: 判断 485"/>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17235</xdr:rowOff>
    </xdr:from>
    <xdr:to>
      <xdr:col>116</xdr:col>
      <xdr:colOff>114300</xdr:colOff>
      <xdr:row>41</xdr:row>
      <xdr:rowOff>118835</xdr:rowOff>
    </xdr:to>
    <xdr:sp macro="" textlink="">
      <xdr:nvSpPr>
        <xdr:cNvPr id="492" name="楕円 491"/>
        <xdr:cNvSpPr/>
      </xdr:nvSpPr>
      <xdr:spPr>
        <a:xfrm>
          <a:off x="22110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167112</xdr:rowOff>
    </xdr:from>
    <xdr:ext cx="469744" cy="259045"/>
    <xdr:sp macro="" textlink="">
      <xdr:nvSpPr>
        <xdr:cNvPr id="493" name="【認定こども園・幼稚園・保育所】&#10;一人当たり面積該当値テキスト"/>
        <xdr:cNvSpPr txBox="1"/>
      </xdr:nvSpPr>
      <xdr:spPr>
        <a:xfrm>
          <a:off x="22199600"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123372</xdr:rowOff>
    </xdr:from>
    <xdr:to>
      <xdr:col>112</xdr:col>
      <xdr:colOff>38100</xdr:colOff>
      <xdr:row>41</xdr:row>
      <xdr:rowOff>53522</xdr:rowOff>
    </xdr:to>
    <xdr:sp macro="" textlink="">
      <xdr:nvSpPr>
        <xdr:cNvPr id="494" name="楕円 493"/>
        <xdr:cNvSpPr/>
      </xdr:nvSpPr>
      <xdr:spPr>
        <a:xfrm>
          <a:off x="21272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2722</xdr:rowOff>
    </xdr:from>
    <xdr:to>
      <xdr:col>116</xdr:col>
      <xdr:colOff>63500</xdr:colOff>
      <xdr:row>41</xdr:row>
      <xdr:rowOff>68035</xdr:rowOff>
    </xdr:to>
    <xdr:cxnSp macro="">
      <xdr:nvCxnSpPr>
        <xdr:cNvPr id="495" name="直線コネクタ 494"/>
        <xdr:cNvCxnSpPr/>
      </xdr:nvCxnSpPr>
      <xdr:spPr>
        <a:xfrm>
          <a:off x="21323300" y="70321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134257</xdr:rowOff>
    </xdr:from>
    <xdr:to>
      <xdr:col>107</xdr:col>
      <xdr:colOff>101600</xdr:colOff>
      <xdr:row>41</xdr:row>
      <xdr:rowOff>64407</xdr:rowOff>
    </xdr:to>
    <xdr:sp macro="" textlink="">
      <xdr:nvSpPr>
        <xdr:cNvPr id="496" name="楕円 495"/>
        <xdr:cNvSpPr/>
      </xdr:nvSpPr>
      <xdr:spPr>
        <a:xfrm>
          <a:off x="20383500" y="69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2722</xdr:rowOff>
    </xdr:from>
    <xdr:to>
      <xdr:col>111</xdr:col>
      <xdr:colOff>177800</xdr:colOff>
      <xdr:row>41</xdr:row>
      <xdr:rowOff>13607</xdr:rowOff>
    </xdr:to>
    <xdr:cxnSp macro="">
      <xdr:nvCxnSpPr>
        <xdr:cNvPr id="497" name="直線コネクタ 496"/>
        <xdr:cNvCxnSpPr/>
      </xdr:nvCxnSpPr>
      <xdr:spPr>
        <a:xfrm flipV="1">
          <a:off x="20434300" y="70321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169635</xdr:rowOff>
    </xdr:from>
    <xdr:to>
      <xdr:col>102</xdr:col>
      <xdr:colOff>165100</xdr:colOff>
      <xdr:row>42</xdr:row>
      <xdr:rowOff>99785</xdr:rowOff>
    </xdr:to>
    <xdr:sp macro="" textlink="">
      <xdr:nvSpPr>
        <xdr:cNvPr id="498" name="楕円 497"/>
        <xdr:cNvSpPr/>
      </xdr:nvSpPr>
      <xdr:spPr>
        <a:xfrm>
          <a:off x="19494500" y="71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13607</xdr:rowOff>
    </xdr:from>
    <xdr:to>
      <xdr:col>107</xdr:col>
      <xdr:colOff>50800</xdr:colOff>
      <xdr:row>42</xdr:row>
      <xdr:rowOff>48985</xdr:rowOff>
    </xdr:to>
    <xdr:cxnSp macro="">
      <xdr:nvCxnSpPr>
        <xdr:cNvPr id="499" name="直線コネクタ 498"/>
        <xdr:cNvCxnSpPr/>
      </xdr:nvCxnSpPr>
      <xdr:spPr>
        <a:xfrm flipV="1">
          <a:off x="19545300" y="70430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115207</xdr:rowOff>
    </xdr:from>
    <xdr:to>
      <xdr:col>98</xdr:col>
      <xdr:colOff>38100</xdr:colOff>
      <xdr:row>42</xdr:row>
      <xdr:rowOff>45357</xdr:rowOff>
    </xdr:to>
    <xdr:sp macro="" textlink="">
      <xdr:nvSpPr>
        <xdr:cNvPr id="500" name="楕円 499"/>
        <xdr:cNvSpPr/>
      </xdr:nvSpPr>
      <xdr:spPr>
        <a:xfrm>
          <a:off x="18605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166007</xdr:rowOff>
    </xdr:from>
    <xdr:to>
      <xdr:col>102</xdr:col>
      <xdr:colOff>114300</xdr:colOff>
      <xdr:row>42</xdr:row>
      <xdr:rowOff>48985</xdr:rowOff>
    </xdr:to>
    <xdr:cxnSp macro="">
      <xdr:nvCxnSpPr>
        <xdr:cNvPr id="501" name="直線コネクタ 500"/>
        <xdr:cNvCxnSpPr/>
      </xdr:nvCxnSpPr>
      <xdr:spPr>
        <a:xfrm>
          <a:off x="18656300" y="71954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159855</xdr:rowOff>
    </xdr:from>
    <xdr:ext cx="469744" cy="259045"/>
    <xdr:sp macro="" textlink="">
      <xdr:nvSpPr>
        <xdr:cNvPr id="502" name="n_1aveValue【認定こども園・幼稚園・保育所】&#10;一人当たり面積"/>
        <xdr:cNvSpPr txBox="1"/>
      </xdr:nvSpPr>
      <xdr:spPr>
        <a:xfrm>
          <a:off x="21075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159855</xdr:rowOff>
    </xdr:from>
    <xdr:ext cx="469744" cy="259045"/>
    <xdr:sp macro="" textlink="">
      <xdr:nvSpPr>
        <xdr:cNvPr id="503" name="n_2aveValue【認定こども園・幼稚園・保育所】&#10;一人当たり面積"/>
        <xdr:cNvSpPr txBox="1"/>
      </xdr:nvSpPr>
      <xdr:spPr>
        <a:xfrm>
          <a:off x="20199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170741</xdr:rowOff>
    </xdr:from>
    <xdr:ext cx="469744" cy="259045"/>
    <xdr:sp macro="" textlink="">
      <xdr:nvSpPr>
        <xdr:cNvPr id="504" name="n_3aveValue【認定こども園・幼稚園・保育所】&#10;一人当たり面積"/>
        <xdr:cNvSpPr txBox="1"/>
      </xdr:nvSpPr>
      <xdr:spPr>
        <a:xfrm>
          <a:off x="193104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67327</xdr:rowOff>
    </xdr:from>
    <xdr:ext cx="469744" cy="259045"/>
    <xdr:sp macro="" textlink="">
      <xdr:nvSpPr>
        <xdr:cNvPr id="505" name="n_4aveValue【認定こども園・幼稚園・保育所】&#10;一人当たり面積"/>
        <xdr:cNvSpPr txBox="1"/>
      </xdr:nvSpPr>
      <xdr:spPr>
        <a:xfrm>
          <a:off x="18421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44649</xdr:rowOff>
    </xdr:from>
    <xdr:ext cx="469744" cy="259045"/>
    <xdr:sp macro="" textlink="">
      <xdr:nvSpPr>
        <xdr:cNvPr id="506" name="n_1mainValue【認定こども園・幼稚園・保育所】&#10;一人当たり面積"/>
        <xdr:cNvSpPr txBox="1"/>
      </xdr:nvSpPr>
      <xdr:spPr>
        <a:xfrm>
          <a:off x="210757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55534</xdr:rowOff>
    </xdr:from>
    <xdr:ext cx="469744" cy="259045"/>
    <xdr:sp macro="" textlink="">
      <xdr:nvSpPr>
        <xdr:cNvPr id="507" name="n_2mainValue【認定こども園・幼稚園・保育所】&#10;一人当たり面積"/>
        <xdr:cNvSpPr txBox="1"/>
      </xdr:nvSpPr>
      <xdr:spPr>
        <a:xfrm>
          <a:off x="20199427" y="70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90912</xdr:rowOff>
    </xdr:from>
    <xdr:ext cx="469744" cy="259045"/>
    <xdr:sp macro="" textlink="">
      <xdr:nvSpPr>
        <xdr:cNvPr id="508" name="n_3mainValue【認定こども園・幼稚園・保育所】&#10;一人当たり面積"/>
        <xdr:cNvSpPr txBox="1"/>
      </xdr:nvSpPr>
      <xdr:spPr>
        <a:xfrm>
          <a:off x="19310427" y="729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36484</xdr:rowOff>
    </xdr:from>
    <xdr:ext cx="469744" cy="259045"/>
    <xdr:sp macro="" textlink="">
      <xdr:nvSpPr>
        <xdr:cNvPr id="509" name="n_4mainValue【認定こども園・幼稚園・保育所】&#10;一人当たり面積"/>
        <xdr:cNvSpPr txBox="1"/>
      </xdr:nvSpPr>
      <xdr:spPr>
        <a:xfrm>
          <a:off x="18421427" y="72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0" name="テキスト ボックス 51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2" name="テキスト ボックス 5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63</xdr:row>
      <xdr:rowOff>15240</xdr:rowOff>
    </xdr:to>
    <xdr:cxnSp macro="">
      <xdr:nvCxnSpPr>
        <xdr:cNvPr id="534" name="直線コネクタ 533"/>
        <xdr:cNvCxnSpPr/>
      </xdr:nvCxnSpPr>
      <xdr:spPr>
        <a:xfrm flipV="1">
          <a:off x="16318864" y="942594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19067</xdr:rowOff>
    </xdr:from>
    <xdr:ext cx="405111" cy="259045"/>
    <xdr:sp macro="" textlink="">
      <xdr:nvSpPr>
        <xdr:cNvPr id="535" name="【学校施設】&#10;有形固定資産減価償却率最小値テキスト"/>
        <xdr:cNvSpPr txBox="1"/>
      </xdr:nvSpPr>
      <xdr:spPr>
        <a:xfrm>
          <a:off x="16357600"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15240</xdr:rowOff>
    </xdr:from>
    <xdr:to>
      <xdr:col>86</xdr:col>
      <xdr:colOff>25400</xdr:colOff>
      <xdr:row>63</xdr:row>
      <xdr:rowOff>15240</xdr:rowOff>
    </xdr:to>
    <xdr:cxnSp macro="">
      <xdr:nvCxnSpPr>
        <xdr:cNvPr id="536" name="直線コネクタ 535"/>
        <xdr:cNvCxnSpPr/>
      </xdr:nvCxnSpPr>
      <xdr:spPr>
        <a:xfrm>
          <a:off x="16230600" y="1081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37"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8" name="直線コネクタ 537"/>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33037</xdr:rowOff>
    </xdr:from>
    <xdr:ext cx="405111" cy="259045"/>
    <xdr:sp macro="" textlink="">
      <xdr:nvSpPr>
        <xdr:cNvPr id="539" name="【学校施設】&#10;有形固定資産減価償却率平均値テキスト"/>
        <xdr:cNvSpPr txBox="1"/>
      </xdr:nvSpPr>
      <xdr:spPr>
        <a:xfrm>
          <a:off x="16357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540" name="フローチャート: 判断 539"/>
        <xdr:cNvSpPr/>
      </xdr:nvSpPr>
      <xdr:spPr>
        <a:xfrm>
          <a:off x="16268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41" name="フローチャート: 判断 540"/>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542" name="フローチャート: 判断 541"/>
        <xdr:cNvSpPr/>
      </xdr:nvSpPr>
      <xdr:spPr>
        <a:xfrm>
          <a:off x="14541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116840</xdr:rowOff>
    </xdr:from>
    <xdr:to>
      <xdr:col>72</xdr:col>
      <xdr:colOff>38100</xdr:colOff>
      <xdr:row>59</xdr:row>
      <xdr:rowOff>46990</xdr:rowOff>
    </xdr:to>
    <xdr:sp macro="" textlink="">
      <xdr:nvSpPr>
        <xdr:cNvPr id="543" name="フローチャート: 判断 542"/>
        <xdr:cNvSpPr/>
      </xdr:nvSpPr>
      <xdr:spPr>
        <a:xfrm>
          <a:off x="1365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4" name="フローチャート: 判断 543"/>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166370</xdr:rowOff>
    </xdr:from>
    <xdr:to>
      <xdr:col>85</xdr:col>
      <xdr:colOff>177800</xdr:colOff>
      <xdr:row>62</xdr:row>
      <xdr:rowOff>96520</xdr:rowOff>
    </xdr:to>
    <xdr:sp macro="" textlink="">
      <xdr:nvSpPr>
        <xdr:cNvPr id="550" name="楕円 549"/>
        <xdr:cNvSpPr/>
      </xdr:nvSpPr>
      <xdr:spPr>
        <a:xfrm>
          <a:off x="16268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144797</xdr:rowOff>
    </xdr:from>
    <xdr:ext cx="405111" cy="259045"/>
    <xdr:sp macro="" textlink="">
      <xdr:nvSpPr>
        <xdr:cNvPr id="551" name="【学校施設】&#10;有形固定資産減価償却率該当値テキスト"/>
        <xdr:cNvSpPr txBox="1"/>
      </xdr:nvSpPr>
      <xdr:spPr>
        <a:xfrm>
          <a:off x="16357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116840</xdr:rowOff>
    </xdr:from>
    <xdr:to>
      <xdr:col>81</xdr:col>
      <xdr:colOff>101600</xdr:colOff>
      <xdr:row>62</xdr:row>
      <xdr:rowOff>46990</xdr:rowOff>
    </xdr:to>
    <xdr:sp macro="" textlink="">
      <xdr:nvSpPr>
        <xdr:cNvPr id="552" name="楕円 551"/>
        <xdr:cNvSpPr/>
      </xdr:nvSpPr>
      <xdr:spPr>
        <a:xfrm>
          <a:off x="15430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167640</xdr:rowOff>
    </xdr:from>
    <xdr:to>
      <xdr:col>85</xdr:col>
      <xdr:colOff>127000</xdr:colOff>
      <xdr:row>62</xdr:row>
      <xdr:rowOff>45720</xdr:rowOff>
    </xdr:to>
    <xdr:cxnSp macro="">
      <xdr:nvCxnSpPr>
        <xdr:cNvPr id="553" name="直線コネクタ 552"/>
        <xdr:cNvCxnSpPr/>
      </xdr:nvCxnSpPr>
      <xdr:spPr>
        <a:xfrm>
          <a:off x="15481300" y="106260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48260</xdr:rowOff>
    </xdr:from>
    <xdr:to>
      <xdr:col>76</xdr:col>
      <xdr:colOff>165100</xdr:colOff>
      <xdr:row>61</xdr:row>
      <xdr:rowOff>149860</xdr:rowOff>
    </xdr:to>
    <xdr:sp macro="" textlink="">
      <xdr:nvSpPr>
        <xdr:cNvPr id="554" name="楕円 553"/>
        <xdr:cNvSpPr/>
      </xdr:nvSpPr>
      <xdr:spPr>
        <a:xfrm>
          <a:off x="14541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99060</xdr:rowOff>
    </xdr:from>
    <xdr:to>
      <xdr:col>81</xdr:col>
      <xdr:colOff>50800</xdr:colOff>
      <xdr:row>61</xdr:row>
      <xdr:rowOff>167640</xdr:rowOff>
    </xdr:to>
    <xdr:cxnSp macro="">
      <xdr:nvCxnSpPr>
        <xdr:cNvPr id="555" name="直線コネクタ 554"/>
        <xdr:cNvCxnSpPr/>
      </xdr:nvCxnSpPr>
      <xdr:spPr>
        <a:xfrm>
          <a:off x="14592300" y="105575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139700</xdr:rowOff>
    </xdr:from>
    <xdr:to>
      <xdr:col>72</xdr:col>
      <xdr:colOff>38100</xdr:colOff>
      <xdr:row>61</xdr:row>
      <xdr:rowOff>69850</xdr:rowOff>
    </xdr:to>
    <xdr:sp macro="" textlink="">
      <xdr:nvSpPr>
        <xdr:cNvPr id="556" name="楕円 555"/>
        <xdr:cNvSpPr/>
      </xdr:nvSpPr>
      <xdr:spPr>
        <a:xfrm>
          <a:off x="1365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19050</xdr:rowOff>
    </xdr:from>
    <xdr:to>
      <xdr:col>76</xdr:col>
      <xdr:colOff>114300</xdr:colOff>
      <xdr:row>61</xdr:row>
      <xdr:rowOff>99060</xdr:rowOff>
    </xdr:to>
    <xdr:cxnSp macro="">
      <xdr:nvCxnSpPr>
        <xdr:cNvPr id="557" name="直線コネクタ 556"/>
        <xdr:cNvCxnSpPr/>
      </xdr:nvCxnSpPr>
      <xdr:spPr>
        <a:xfrm>
          <a:off x="13703300" y="104775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143510</xdr:rowOff>
    </xdr:from>
    <xdr:to>
      <xdr:col>67</xdr:col>
      <xdr:colOff>101600</xdr:colOff>
      <xdr:row>61</xdr:row>
      <xdr:rowOff>73660</xdr:rowOff>
    </xdr:to>
    <xdr:sp macro="" textlink="">
      <xdr:nvSpPr>
        <xdr:cNvPr id="558" name="楕円 557"/>
        <xdr:cNvSpPr/>
      </xdr:nvSpPr>
      <xdr:spPr>
        <a:xfrm>
          <a:off x="12763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19050</xdr:rowOff>
    </xdr:from>
    <xdr:to>
      <xdr:col>71</xdr:col>
      <xdr:colOff>177800</xdr:colOff>
      <xdr:row>61</xdr:row>
      <xdr:rowOff>22860</xdr:rowOff>
    </xdr:to>
    <xdr:cxnSp macro="">
      <xdr:nvCxnSpPr>
        <xdr:cNvPr id="559" name="直線コネクタ 558"/>
        <xdr:cNvCxnSpPr/>
      </xdr:nvCxnSpPr>
      <xdr:spPr>
        <a:xfrm flipV="1">
          <a:off x="12814300" y="10477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139717</xdr:rowOff>
    </xdr:from>
    <xdr:ext cx="405111" cy="259045"/>
    <xdr:sp macro="" textlink="">
      <xdr:nvSpPr>
        <xdr:cNvPr id="560" name="n_1aveValue【学校施設】&#10;有形固定資産減価償却率"/>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561" name="n_2aveValue【学校施設】&#10;有形固定資産減価償却率"/>
        <xdr:cNvSpPr txBox="1"/>
      </xdr:nvSpPr>
      <xdr:spPr>
        <a:xfrm>
          <a:off x="14389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63517</xdr:rowOff>
    </xdr:from>
    <xdr:ext cx="405111" cy="259045"/>
    <xdr:sp macro="" textlink="">
      <xdr:nvSpPr>
        <xdr:cNvPr id="562" name="n_3aveValue【学校施設】&#10;有形固定資産減価償却率"/>
        <xdr:cNvSpPr txBox="1"/>
      </xdr:nvSpPr>
      <xdr:spPr>
        <a:xfrm>
          <a:off x="13500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3"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38117</xdr:rowOff>
    </xdr:from>
    <xdr:ext cx="405111" cy="259045"/>
    <xdr:sp macro="" textlink="">
      <xdr:nvSpPr>
        <xdr:cNvPr id="564" name="n_1mainValue【学校施設】&#10;有形固定資産減価償却率"/>
        <xdr:cNvSpPr txBox="1"/>
      </xdr:nvSpPr>
      <xdr:spPr>
        <a:xfrm>
          <a:off x="152660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140987</xdr:rowOff>
    </xdr:from>
    <xdr:ext cx="405111" cy="259045"/>
    <xdr:sp macro="" textlink="">
      <xdr:nvSpPr>
        <xdr:cNvPr id="565" name="n_2mainValue【学校施設】&#10;有形固定資産減価償却率"/>
        <xdr:cNvSpPr txBox="1"/>
      </xdr:nvSpPr>
      <xdr:spPr>
        <a:xfrm>
          <a:off x="14389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60977</xdr:rowOff>
    </xdr:from>
    <xdr:ext cx="405111" cy="259045"/>
    <xdr:sp macro="" textlink="">
      <xdr:nvSpPr>
        <xdr:cNvPr id="566" name="n_3mainValue【学校施設】&#10;有形固定資産減価償却率"/>
        <xdr:cNvSpPr txBox="1"/>
      </xdr:nvSpPr>
      <xdr:spPr>
        <a:xfrm>
          <a:off x="13500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64787</xdr:rowOff>
    </xdr:from>
    <xdr:ext cx="405111" cy="259045"/>
    <xdr:sp macro="" textlink="">
      <xdr:nvSpPr>
        <xdr:cNvPr id="567" name="n_4mainValue【学校施設】&#10;有形固定資産減価償却率"/>
        <xdr:cNvSpPr txBox="1"/>
      </xdr:nvSpPr>
      <xdr:spPr>
        <a:xfrm>
          <a:off x="12611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54407</xdr:rowOff>
    </xdr:from>
    <xdr:to>
      <xdr:col>116</xdr:col>
      <xdr:colOff>62864</xdr:colOff>
      <xdr:row>64</xdr:row>
      <xdr:rowOff>104242</xdr:rowOff>
    </xdr:to>
    <xdr:cxnSp macro="">
      <xdr:nvCxnSpPr>
        <xdr:cNvPr id="590" name="直線コネクタ 589"/>
        <xdr:cNvCxnSpPr/>
      </xdr:nvCxnSpPr>
      <xdr:spPr>
        <a:xfrm flipV="1">
          <a:off x="22160864" y="9484157"/>
          <a:ext cx="0" cy="15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108069</xdr:rowOff>
    </xdr:from>
    <xdr:ext cx="469744" cy="259045"/>
    <xdr:sp macro="" textlink="">
      <xdr:nvSpPr>
        <xdr:cNvPr id="591" name="【学校施設】&#10;一人当たり面積最小値テキスト"/>
        <xdr:cNvSpPr txBox="1"/>
      </xdr:nvSpPr>
      <xdr:spPr>
        <a:xfrm>
          <a:off x="22199600" y="1108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104242</xdr:rowOff>
    </xdr:from>
    <xdr:to>
      <xdr:col>116</xdr:col>
      <xdr:colOff>152400</xdr:colOff>
      <xdr:row>64</xdr:row>
      <xdr:rowOff>104242</xdr:rowOff>
    </xdr:to>
    <xdr:cxnSp macro="">
      <xdr:nvCxnSpPr>
        <xdr:cNvPr id="592" name="直線コネクタ 591"/>
        <xdr:cNvCxnSpPr/>
      </xdr:nvCxnSpPr>
      <xdr:spPr>
        <a:xfrm>
          <a:off x="22072600" y="1107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1084</xdr:rowOff>
    </xdr:from>
    <xdr:ext cx="469744" cy="259045"/>
    <xdr:sp macro="" textlink="">
      <xdr:nvSpPr>
        <xdr:cNvPr id="593" name="【学校施設】&#10;一人当たり面積最大値テキスト"/>
        <xdr:cNvSpPr txBox="1"/>
      </xdr:nvSpPr>
      <xdr:spPr>
        <a:xfrm>
          <a:off x="22199600" y="925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54407</xdr:rowOff>
    </xdr:from>
    <xdr:to>
      <xdr:col>116</xdr:col>
      <xdr:colOff>152400</xdr:colOff>
      <xdr:row>55</xdr:row>
      <xdr:rowOff>54407</xdr:rowOff>
    </xdr:to>
    <xdr:cxnSp macro="">
      <xdr:nvCxnSpPr>
        <xdr:cNvPr id="594" name="直線コネクタ 593"/>
        <xdr:cNvCxnSpPr/>
      </xdr:nvCxnSpPr>
      <xdr:spPr>
        <a:xfrm>
          <a:off x="22072600" y="94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111065</xdr:rowOff>
    </xdr:from>
    <xdr:ext cx="469744" cy="259045"/>
    <xdr:sp macro="" textlink="">
      <xdr:nvSpPr>
        <xdr:cNvPr id="595" name="【学校施設】&#10;一人当たり面積平均値テキスト"/>
        <xdr:cNvSpPr txBox="1"/>
      </xdr:nvSpPr>
      <xdr:spPr>
        <a:xfrm>
          <a:off x="22199600" y="10226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88188</xdr:rowOff>
    </xdr:from>
    <xdr:to>
      <xdr:col>116</xdr:col>
      <xdr:colOff>114300</xdr:colOff>
      <xdr:row>61</xdr:row>
      <xdr:rowOff>18338</xdr:rowOff>
    </xdr:to>
    <xdr:sp macro="" textlink="">
      <xdr:nvSpPr>
        <xdr:cNvPr id="596" name="フローチャート: 判断 595"/>
        <xdr:cNvSpPr/>
      </xdr:nvSpPr>
      <xdr:spPr>
        <a:xfrm>
          <a:off x="22110700" y="1037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48870</xdr:rowOff>
    </xdr:from>
    <xdr:to>
      <xdr:col>112</xdr:col>
      <xdr:colOff>38100</xdr:colOff>
      <xdr:row>60</xdr:row>
      <xdr:rowOff>150470</xdr:rowOff>
    </xdr:to>
    <xdr:sp macro="" textlink="">
      <xdr:nvSpPr>
        <xdr:cNvPr id="597" name="フローチャート: 判断 596"/>
        <xdr:cNvSpPr/>
      </xdr:nvSpPr>
      <xdr:spPr>
        <a:xfrm>
          <a:off x="21272500" y="103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55270</xdr:rowOff>
    </xdr:from>
    <xdr:to>
      <xdr:col>107</xdr:col>
      <xdr:colOff>101600</xdr:colOff>
      <xdr:row>60</xdr:row>
      <xdr:rowOff>156870</xdr:rowOff>
    </xdr:to>
    <xdr:sp macro="" textlink="">
      <xdr:nvSpPr>
        <xdr:cNvPr id="598" name="フローチャート: 判断 597"/>
        <xdr:cNvSpPr/>
      </xdr:nvSpPr>
      <xdr:spPr>
        <a:xfrm>
          <a:off x="20383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79959</xdr:rowOff>
    </xdr:from>
    <xdr:to>
      <xdr:col>102</xdr:col>
      <xdr:colOff>165100</xdr:colOff>
      <xdr:row>61</xdr:row>
      <xdr:rowOff>10109</xdr:rowOff>
    </xdr:to>
    <xdr:sp macro="" textlink="">
      <xdr:nvSpPr>
        <xdr:cNvPr id="599" name="フローチャート: 判断 598"/>
        <xdr:cNvSpPr/>
      </xdr:nvSpPr>
      <xdr:spPr>
        <a:xfrm>
          <a:off x="19494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132537</xdr:rowOff>
    </xdr:from>
    <xdr:to>
      <xdr:col>98</xdr:col>
      <xdr:colOff>38100</xdr:colOff>
      <xdr:row>62</xdr:row>
      <xdr:rowOff>62687</xdr:rowOff>
    </xdr:to>
    <xdr:sp macro="" textlink="">
      <xdr:nvSpPr>
        <xdr:cNvPr id="600" name="フローチャート: 判断 599"/>
        <xdr:cNvSpPr/>
      </xdr:nvSpPr>
      <xdr:spPr>
        <a:xfrm>
          <a:off x="18605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21895</xdr:rowOff>
    </xdr:from>
    <xdr:to>
      <xdr:col>116</xdr:col>
      <xdr:colOff>114300</xdr:colOff>
      <xdr:row>63</xdr:row>
      <xdr:rowOff>123495</xdr:rowOff>
    </xdr:to>
    <xdr:sp macro="" textlink="">
      <xdr:nvSpPr>
        <xdr:cNvPr id="606" name="楕円 605"/>
        <xdr:cNvSpPr/>
      </xdr:nvSpPr>
      <xdr:spPr>
        <a:xfrm>
          <a:off x="22110700" y="108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322</xdr:rowOff>
    </xdr:from>
    <xdr:ext cx="469744" cy="259045"/>
    <xdr:sp macro="" textlink="">
      <xdr:nvSpPr>
        <xdr:cNvPr id="607" name="【学校施設】&#10;一人当たり面積該当値テキスト"/>
        <xdr:cNvSpPr txBox="1"/>
      </xdr:nvSpPr>
      <xdr:spPr>
        <a:xfrm>
          <a:off x="22199600" y="1080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31038</xdr:rowOff>
    </xdr:from>
    <xdr:to>
      <xdr:col>112</xdr:col>
      <xdr:colOff>38100</xdr:colOff>
      <xdr:row>63</xdr:row>
      <xdr:rowOff>132638</xdr:rowOff>
    </xdr:to>
    <xdr:sp macro="" textlink="">
      <xdr:nvSpPr>
        <xdr:cNvPr id="608" name="楕円 607"/>
        <xdr:cNvSpPr/>
      </xdr:nvSpPr>
      <xdr:spPr>
        <a:xfrm>
          <a:off x="21272500" y="108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72695</xdr:rowOff>
    </xdr:from>
    <xdr:to>
      <xdr:col>116</xdr:col>
      <xdr:colOff>63500</xdr:colOff>
      <xdr:row>63</xdr:row>
      <xdr:rowOff>81838</xdr:rowOff>
    </xdr:to>
    <xdr:cxnSp macro="">
      <xdr:nvCxnSpPr>
        <xdr:cNvPr id="609" name="直線コネクタ 608"/>
        <xdr:cNvCxnSpPr/>
      </xdr:nvCxnSpPr>
      <xdr:spPr>
        <a:xfrm flipV="1">
          <a:off x="21323300" y="1087404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38354</xdr:rowOff>
    </xdr:from>
    <xdr:to>
      <xdr:col>107</xdr:col>
      <xdr:colOff>101600</xdr:colOff>
      <xdr:row>63</xdr:row>
      <xdr:rowOff>139954</xdr:rowOff>
    </xdr:to>
    <xdr:sp macro="" textlink="">
      <xdr:nvSpPr>
        <xdr:cNvPr id="610" name="楕円 609"/>
        <xdr:cNvSpPr/>
      </xdr:nvSpPr>
      <xdr:spPr>
        <a:xfrm>
          <a:off x="20383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81838</xdr:rowOff>
    </xdr:from>
    <xdr:to>
      <xdr:col>111</xdr:col>
      <xdr:colOff>177800</xdr:colOff>
      <xdr:row>63</xdr:row>
      <xdr:rowOff>89154</xdr:rowOff>
    </xdr:to>
    <xdr:cxnSp macro="">
      <xdr:nvCxnSpPr>
        <xdr:cNvPr id="611" name="直線コネクタ 610"/>
        <xdr:cNvCxnSpPr/>
      </xdr:nvCxnSpPr>
      <xdr:spPr>
        <a:xfrm flipV="1">
          <a:off x="20434300" y="1088318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14580</xdr:rowOff>
    </xdr:from>
    <xdr:to>
      <xdr:col>102</xdr:col>
      <xdr:colOff>165100</xdr:colOff>
      <xdr:row>63</xdr:row>
      <xdr:rowOff>116180</xdr:rowOff>
    </xdr:to>
    <xdr:sp macro="" textlink="">
      <xdr:nvSpPr>
        <xdr:cNvPr id="612" name="楕円 611"/>
        <xdr:cNvSpPr/>
      </xdr:nvSpPr>
      <xdr:spPr>
        <a:xfrm>
          <a:off x="19494500" y="108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65380</xdr:rowOff>
    </xdr:from>
    <xdr:to>
      <xdr:col>107</xdr:col>
      <xdr:colOff>50800</xdr:colOff>
      <xdr:row>63</xdr:row>
      <xdr:rowOff>89154</xdr:rowOff>
    </xdr:to>
    <xdr:cxnSp macro="">
      <xdr:nvCxnSpPr>
        <xdr:cNvPr id="613" name="直線コネクタ 612"/>
        <xdr:cNvCxnSpPr/>
      </xdr:nvCxnSpPr>
      <xdr:spPr>
        <a:xfrm>
          <a:off x="19545300" y="10866730"/>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40183</xdr:rowOff>
    </xdr:from>
    <xdr:to>
      <xdr:col>98</xdr:col>
      <xdr:colOff>38100</xdr:colOff>
      <xdr:row>63</xdr:row>
      <xdr:rowOff>141783</xdr:rowOff>
    </xdr:to>
    <xdr:sp macro="" textlink="">
      <xdr:nvSpPr>
        <xdr:cNvPr id="614" name="楕円 613"/>
        <xdr:cNvSpPr/>
      </xdr:nvSpPr>
      <xdr:spPr>
        <a:xfrm>
          <a:off x="18605500" y="108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65380</xdr:rowOff>
    </xdr:from>
    <xdr:to>
      <xdr:col>102</xdr:col>
      <xdr:colOff>114300</xdr:colOff>
      <xdr:row>63</xdr:row>
      <xdr:rowOff>90983</xdr:rowOff>
    </xdr:to>
    <xdr:cxnSp macro="">
      <xdr:nvCxnSpPr>
        <xdr:cNvPr id="615" name="直線コネクタ 614"/>
        <xdr:cNvCxnSpPr/>
      </xdr:nvCxnSpPr>
      <xdr:spPr>
        <a:xfrm flipV="1">
          <a:off x="18656300" y="10866730"/>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166997</xdr:rowOff>
    </xdr:from>
    <xdr:ext cx="469744" cy="259045"/>
    <xdr:sp macro="" textlink="">
      <xdr:nvSpPr>
        <xdr:cNvPr id="616" name="n_1aveValue【学校施設】&#10;一人当たり面積"/>
        <xdr:cNvSpPr txBox="1"/>
      </xdr:nvSpPr>
      <xdr:spPr>
        <a:xfrm>
          <a:off x="21075727" y="1011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1947</xdr:rowOff>
    </xdr:from>
    <xdr:ext cx="469744" cy="259045"/>
    <xdr:sp macro="" textlink="">
      <xdr:nvSpPr>
        <xdr:cNvPr id="617" name="n_2aveValue【学校施設】&#10;一人当たり面積"/>
        <xdr:cNvSpPr txBox="1"/>
      </xdr:nvSpPr>
      <xdr:spPr>
        <a:xfrm>
          <a:off x="20199427"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26636</xdr:rowOff>
    </xdr:from>
    <xdr:ext cx="469744" cy="259045"/>
    <xdr:sp macro="" textlink="">
      <xdr:nvSpPr>
        <xdr:cNvPr id="618" name="n_3aveValue【学校施設】&#10;一人当たり面積"/>
        <xdr:cNvSpPr txBox="1"/>
      </xdr:nvSpPr>
      <xdr:spPr>
        <a:xfrm>
          <a:off x="19310427"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79214</xdr:rowOff>
    </xdr:from>
    <xdr:ext cx="469744" cy="259045"/>
    <xdr:sp macro="" textlink="">
      <xdr:nvSpPr>
        <xdr:cNvPr id="619" name="n_4aveValue【学校施設】&#10;一人当たり面積"/>
        <xdr:cNvSpPr txBox="1"/>
      </xdr:nvSpPr>
      <xdr:spPr>
        <a:xfrm>
          <a:off x="18421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123765</xdr:rowOff>
    </xdr:from>
    <xdr:ext cx="469744" cy="259045"/>
    <xdr:sp macro="" textlink="">
      <xdr:nvSpPr>
        <xdr:cNvPr id="620" name="n_1mainValue【学校施設】&#10;一人当たり面積"/>
        <xdr:cNvSpPr txBox="1"/>
      </xdr:nvSpPr>
      <xdr:spPr>
        <a:xfrm>
          <a:off x="21075727" y="1092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131081</xdr:rowOff>
    </xdr:from>
    <xdr:ext cx="469744" cy="259045"/>
    <xdr:sp macro="" textlink="">
      <xdr:nvSpPr>
        <xdr:cNvPr id="621" name="n_2mainValue【学校施設】&#10;一人当たり面積"/>
        <xdr:cNvSpPr txBox="1"/>
      </xdr:nvSpPr>
      <xdr:spPr>
        <a:xfrm>
          <a:off x="20199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107307</xdr:rowOff>
    </xdr:from>
    <xdr:ext cx="469744" cy="259045"/>
    <xdr:sp macro="" textlink="">
      <xdr:nvSpPr>
        <xdr:cNvPr id="622" name="n_3mainValue【学校施設】&#10;一人当たり面積"/>
        <xdr:cNvSpPr txBox="1"/>
      </xdr:nvSpPr>
      <xdr:spPr>
        <a:xfrm>
          <a:off x="19310427" y="109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132910</xdr:rowOff>
    </xdr:from>
    <xdr:ext cx="469744" cy="259045"/>
    <xdr:sp macro="" textlink="">
      <xdr:nvSpPr>
        <xdr:cNvPr id="623" name="n_4mainValue【学校施設】&#10;一人当たり面積"/>
        <xdr:cNvSpPr txBox="1"/>
      </xdr:nvSpPr>
      <xdr:spPr>
        <a:xfrm>
          <a:off x="18421427" y="1093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1" name="直線コネクタ 6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2" name="テキスト ボックス 651"/>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3" name="直線コネクタ 6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4" name="テキスト ボックス 6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5" name="直線コネクタ 6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6" name="テキスト ボックス 6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7" name="直線コネクタ 6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8" name="テキスト ボックス 65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0" name="テキスト ボックス 65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71628</xdr:rowOff>
    </xdr:from>
    <xdr:to>
      <xdr:col>85</xdr:col>
      <xdr:colOff>126364</xdr:colOff>
      <xdr:row>108</xdr:row>
      <xdr:rowOff>62485</xdr:rowOff>
    </xdr:to>
    <xdr:cxnSp macro="">
      <xdr:nvCxnSpPr>
        <xdr:cNvPr id="662" name="直線コネクタ 661"/>
        <xdr:cNvCxnSpPr/>
      </xdr:nvCxnSpPr>
      <xdr:spPr>
        <a:xfrm flipV="1">
          <a:off x="16318864" y="17216628"/>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663" name="【公民館】&#10;有形固定資産減価償却率最小値テキスト"/>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664" name="直線コネクタ 663"/>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18305</xdr:rowOff>
    </xdr:from>
    <xdr:ext cx="405111" cy="259045"/>
    <xdr:sp macro="" textlink="">
      <xdr:nvSpPr>
        <xdr:cNvPr id="665" name="【公民館】&#10;有形固定資産減価償却率最大値テキスト"/>
        <xdr:cNvSpPr txBox="1"/>
      </xdr:nvSpPr>
      <xdr:spPr>
        <a:xfrm>
          <a:off x="16357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71628</xdr:rowOff>
    </xdr:from>
    <xdr:to>
      <xdr:col>86</xdr:col>
      <xdr:colOff>25400</xdr:colOff>
      <xdr:row>100</xdr:row>
      <xdr:rowOff>71628</xdr:rowOff>
    </xdr:to>
    <xdr:cxnSp macro="">
      <xdr:nvCxnSpPr>
        <xdr:cNvPr id="666" name="直線コネクタ 665"/>
        <xdr:cNvCxnSpPr/>
      </xdr:nvCxnSpPr>
      <xdr:spPr>
        <a:xfrm>
          <a:off x="16230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98569</xdr:rowOff>
    </xdr:from>
    <xdr:ext cx="405111" cy="259045"/>
    <xdr:sp macro="" textlink="">
      <xdr:nvSpPr>
        <xdr:cNvPr id="667" name="【公民館】&#10;有形固定資産減価償却率平均値テキスト"/>
        <xdr:cNvSpPr txBox="1"/>
      </xdr:nvSpPr>
      <xdr:spPr>
        <a:xfrm>
          <a:off x="16357600" y="17415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668" name="フローチャート: 判断 667"/>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41402</xdr:rowOff>
    </xdr:from>
    <xdr:to>
      <xdr:col>81</xdr:col>
      <xdr:colOff>101600</xdr:colOff>
      <xdr:row>102</xdr:row>
      <xdr:rowOff>143002</xdr:rowOff>
    </xdr:to>
    <xdr:sp macro="" textlink="">
      <xdr:nvSpPr>
        <xdr:cNvPr id="669" name="フローチャート: 判断 668"/>
        <xdr:cNvSpPr/>
      </xdr:nvSpPr>
      <xdr:spPr>
        <a:xfrm>
          <a:off x="15430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64263</xdr:rowOff>
    </xdr:from>
    <xdr:to>
      <xdr:col>76</xdr:col>
      <xdr:colOff>165100</xdr:colOff>
      <xdr:row>102</xdr:row>
      <xdr:rowOff>165863</xdr:rowOff>
    </xdr:to>
    <xdr:sp macro="" textlink="">
      <xdr:nvSpPr>
        <xdr:cNvPr id="670" name="フローチャート: 判断 669"/>
        <xdr:cNvSpPr/>
      </xdr:nvSpPr>
      <xdr:spPr>
        <a:xfrm>
          <a:off x="14541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32258</xdr:rowOff>
    </xdr:from>
    <xdr:to>
      <xdr:col>72</xdr:col>
      <xdr:colOff>38100</xdr:colOff>
      <xdr:row>102</xdr:row>
      <xdr:rowOff>133858</xdr:rowOff>
    </xdr:to>
    <xdr:sp macro="" textlink="">
      <xdr:nvSpPr>
        <xdr:cNvPr id="671" name="フローチャート: 判断 670"/>
        <xdr:cNvSpPr/>
      </xdr:nvSpPr>
      <xdr:spPr>
        <a:xfrm>
          <a:off x="13652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7113</xdr:rowOff>
    </xdr:from>
    <xdr:to>
      <xdr:col>67</xdr:col>
      <xdr:colOff>101600</xdr:colOff>
      <xdr:row>102</xdr:row>
      <xdr:rowOff>108713</xdr:rowOff>
    </xdr:to>
    <xdr:sp macro="" textlink="">
      <xdr:nvSpPr>
        <xdr:cNvPr id="672" name="フローチャート: 判断 671"/>
        <xdr:cNvSpPr/>
      </xdr:nvSpPr>
      <xdr:spPr>
        <a:xfrm>
          <a:off x="12763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144272</xdr:rowOff>
    </xdr:from>
    <xdr:to>
      <xdr:col>85</xdr:col>
      <xdr:colOff>177800</xdr:colOff>
      <xdr:row>104</xdr:row>
      <xdr:rowOff>74422</xdr:rowOff>
    </xdr:to>
    <xdr:sp macro="" textlink="">
      <xdr:nvSpPr>
        <xdr:cNvPr id="678" name="楕円 677"/>
        <xdr:cNvSpPr/>
      </xdr:nvSpPr>
      <xdr:spPr>
        <a:xfrm>
          <a:off x="16268700" y="178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122699</xdr:rowOff>
    </xdr:from>
    <xdr:ext cx="405111" cy="259045"/>
    <xdr:sp macro="" textlink="">
      <xdr:nvSpPr>
        <xdr:cNvPr id="679" name="【公民館】&#10;有形固定資産減価償却率該当値テキスト"/>
        <xdr:cNvSpPr txBox="1"/>
      </xdr:nvSpPr>
      <xdr:spPr>
        <a:xfrm>
          <a:off x="16357600" y="1778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96265</xdr:rowOff>
    </xdr:from>
    <xdr:to>
      <xdr:col>81</xdr:col>
      <xdr:colOff>101600</xdr:colOff>
      <xdr:row>104</xdr:row>
      <xdr:rowOff>26415</xdr:rowOff>
    </xdr:to>
    <xdr:sp macro="" textlink="">
      <xdr:nvSpPr>
        <xdr:cNvPr id="680" name="楕円 679"/>
        <xdr:cNvSpPr/>
      </xdr:nvSpPr>
      <xdr:spPr>
        <a:xfrm>
          <a:off x="154305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147065</xdr:rowOff>
    </xdr:from>
    <xdr:to>
      <xdr:col>85</xdr:col>
      <xdr:colOff>127000</xdr:colOff>
      <xdr:row>104</xdr:row>
      <xdr:rowOff>23622</xdr:rowOff>
    </xdr:to>
    <xdr:cxnSp macro="">
      <xdr:nvCxnSpPr>
        <xdr:cNvPr id="681" name="直線コネクタ 680"/>
        <xdr:cNvCxnSpPr/>
      </xdr:nvCxnSpPr>
      <xdr:spPr>
        <a:xfrm>
          <a:off x="15481300" y="17806415"/>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50546</xdr:rowOff>
    </xdr:from>
    <xdr:to>
      <xdr:col>76</xdr:col>
      <xdr:colOff>165100</xdr:colOff>
      <xdr:row>103</xdr:row>
      <xdr:rowOff>152146</xdr:rowOff>
    </xdr:to>
    <xdr:sp macro="" textlink="">
      <xdr:nvSpPr>
        <xdr:cNvPr id="682" name="楕円 681"/>
        <xdr:cNvSpPr/>
      </xdr:nvSpPr>
      <xdr:spPr>
        <a:xfrm>
          <a:off x="14541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101346</xdr:rowOff>
    </xdr:from>
    <xdr:to>
      <xdr:col>81</xdr:col>
      <xdr:colOff>50800</xdr:colOff>
      <xdr:row>103</xdr:row>
      <xdr:rowOff>147065</xdr:rowOff>
    </xdr:to>
    <xdr:cxnSp macro="">
      <xdr:nvCxnSpPr>
        <xdr:cNvPr id="683" name="直線コネクタ 682"/>
        <xdr:cNvCxnSpPr/>
      </xdr:nvCxnSpPr>
      <xdr:spPr>
        <a:xfrm>
          <a:off x="14592300" y="177606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684" name="楕円 683"/>
        <xdr:cNvSpPr/>
      </xdr:nvSpPr>
      <xdr:spPr>
        <a:xfrm>
          <a:off x="13652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53339</xdr:rowOff>
    </xdr:from>
    <xdr:to>
      <xdr:col>76</xdr:col>
      <xdr:colOff>114300</xdr:colOff>
      <xdr:row>103</xdr:row>
      <xdr:rowOff>101346</xdr:rowOff>
    </xdr:to>
    <xdr:cxnSp macro="">
      <xdr:nvCxnSpPr>
        <xdr:cNvPr id="685" name="直線コネクタ 684"/>
        <xdr:cNvCxnSpPr/>
      </xdr:nvCxnSpPr>
      <xdr:spPr>
        <a:xfrm>
          <a:off x="13703300" y="17712689"/>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128270</xdr:rowOff>
    </xdr:from>
    <xdr:to>
      <xdr:col>67</xdr:col>
      <xdr:colOff>101600</xdr:colOff>
      <xdr:row>103</xdr:row>
      <xdr:rowOff>58420</xdr:rowOff>
    </xdr:to>
    <xdr:sp macro="" textlink="">
      <xdr:nvSpPr>
        <xdr:cNvPr id="686" name="楕円 685"/>
        <xdr:cNvSpPr/>
      </xdr:nvSpPr>
      <xdr:spPr>
        <a:xfrm>
          <a:off x="12763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7620</xdr:rowOff>
    </xdr:from>
    <xdr:to>
      <xdr:col>71</xdr:col>
      <xdr:colOff>177800</xdr:colOff>
      <xdr:row>103</xdr:row>
      <xdr:rowOff>53339</xdr:rowOff>
    </xdr:to>
    <xdr:cxnSp macro="">
      <xdr:nvCxnSpPr>
        <xdr:cNvPr id="687" name="直線コネクタ 686"/>
        <xdr:cNvCxnSpPr/>
      </xdr:nvCxnSpPr>
      <xdr:spPr>
        <a:xfrm>
          <a:off x="12814300" y="176669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159529</xdr:rowOff>
    </xdr:from>
    <xdr:ext cx="405111" cy="259045"/>
    <xdr:sp macro="" textlink="">
      <xdr:nvSpPr>
        <xdr:cNvPr id="688" name="n_1aveValue【公民館】&#10;有形固定資産減価償却率"/>
        <xdr:cNvSpPr txBox="1"/>
      </xdr:nvSpPr>
      <xdr:spPr>
        <a:xfrm>
          <a:off x="152660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10940</xdr:rowOff>
    </xdr:from>
    <xdr:ext cx="405111" cy="259045"/>
    <xdr:sp macro="" textlink="">
      <xdr:nvSpPr>
        <xdr:cNvPr id="689" name="n_2aveValue【公民館】&#10;有形固定資産減価償却率"/>
        <xdr:cNvSpPr txBox="1"/>
      </xdr:nvSpPr>
      <xdr:spPr>
        <a:xfrm>
          <a:off x="14389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150385</xdr:rowOff>
    </xdr:from>
    <xdr:ext cx="405111" cy="259045"/>
    <xdr:sp macro="" textlink="">
      <xdr:nvSpPr>
        <xdr:cNvPr id="690" name="n_3aveValue【公民館】&#10;有形固定資産減価償却率"/>
        <xdr:cNvSpPr txBox="1"/>
      </xdr:nvSpPr>
      <xdr:spPr>
        <a:xfrm>
          <a:off x="13500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125240</xdr:rowOff>
    </xdr:from>
    <xdr:ext cx="405111" cy="259045"/>
    <xdr:sp macro="" textlink="">
      <xdr:nvSpPr>
        <xdr:cNvPr id="691" name="n_4aveValue【公民館】&#10;有形固定資産減価償却率"/>
        <xdr:cNvSpPr txBox="1"/>
      </xdr:nvSpPr>
      <xdr:spPr>
        <a:xfrm>
          <a:off x="12611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17542</xdr:rowOff>
    </xdr:from>
    <xdr:ext cx="405111" cy="259045"/>
    <xdr:sp macro="" textlink="">
      <xdr:nvSpPr>
        <xdr:cNvPr id="692" name="n_1mainValue【公民館】&#10;有形固定資産減価償却率"/>
        <xdr:cNvSpPr txBox="1"/>
      </xdr:nvSpPr>
      <xdr:spPr>
        <a:xfrm>
          <a:off x="15266044" y="178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143273</xdr:rowOff>
    </xdr:from>
    <xdr:ext cx="405111" cy="259045"/>
    <xdr:sp macro="" textlink="">
      <xdr:nvSpPr>
        <xdr:cNvPr id="693" name="n_2mainValue【公民館】&#10;有形固定資産減価償却率"/>
        <xdr:cNvSpPr txBox="1"/>
      </xdr:nvSpPr>
      <xdr:spPr>
        <a:xfrm>
          <a:off x="14389744" y="1780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95266</xdr:rowOff>
    </xdr:from>
    <xdr:ext cx="405111" cy="259045"/>
    <xdr:sp macro="" textlink="">
      <xdr:nvSpPr>
        <xdr:cNvPr id="694" name="n_3mainValue【公民館】&#10;有形固定資産減価償却率"/>
        <xdr:cNvSpPr txBox="1"/>
      </xdr:nvSpPr>
      <xdr:spPr>
        <a:xfrm>
          <a:off x="13500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49547</xdr:rowOff>
    </xdr:from>
    <xdr:ext cx="405111" cy="259045"/>
    <xdr:sp macro="" textlink="">
      <xdr:nvSpPr>
        <xdr:cNvPr id="695" name="n_4mainValue【公民館】&#10;有形固定資産減価償却率"/>
        <xdr:cNvSpPr txBox="1"/>
      </xdr:nvSpPr>
      <xdr:spPr>
        <a:xfrm>
          <a:off x="12611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6" name="直線コネクタ 7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7" name="テキスト ボックス 7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8" name="直線コネクタ 7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9" name="テキスト ボックス 7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0" name="直線コネクタ 7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1" name="テキスト ボックス 7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2" name="直線コネクタ 7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3" name="テキスト ボックス 7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149352</xdr:rowOff>
    </xdr:from>
    <xdr:to>
      <xdr:col>116</xdr:col>
      <xdr:colOff>62864</xdr:colOff>
      <xdr:row>108</xdr:row>
      <xdr:rowOff>35052</xdr:rowOff>
    </xdr:to>
    <xdr:cxnSp macro="">
      <xdr:nvCxnSpPr>
        <xdr:cNvPr id="717" name="直線コネクタ 716"/>
        <xdr:cNvCxnSpPr/>
      </xdr:nvCxnSpPr>
      <xdr:spPr>
        <a:xfrm flipV="1">
          <a:off x="22160864" y="1729435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18"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9" name="直線コネクタ 718"/>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96029</xdr:rowOff>
    </xdr:from>
    <xdr:ext cx="469744" cy="259045"/>
    <xdr:sp macro="" textlink="">
      <xdr:nvSpPr>
        <xdr:cNvPr id="720" name="【公民館】&#10;一人当たり面積最大値テキスト"/>
        <xdr:cNvSpPr txBox="1"/>
      </xdr:nvSpPr>
      <xdr:spPr>
        <a:xfrm>
          <a:off x="22199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149352</xdr:rowOff>
    </xdr:from>
    <xdr:to>
      <xdr:col>116</xdr:col>
      <xdr:colOff>152400</xdr:colOff>
      <xdr:row>100</xdr:row>
      <xdr:rowOff>149352</xdr:rowOff>
    </xdr:to>
    <xdr:cxnSp macro="">
      <xdr:nvCxnSpPr>
        <xdr:cNvPr id="721" name="直線コネクタ 720"/>
        <xdr:cNvCxnSpPr/>
      </xdr:nvCxnSpPr>
      <xdr:spPr>
        <a:xfrm>
          <a:off x="22072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91712</xdr:rowOff>
    </xdr:from>
    <xdr:ext cx="469744" cy="259045"/>
    <xdr:sp macro="" textlink="">
      <xdr:nvSpPr>
        <xdr:cNvPr id="722" name="【公民館】&#10;一人当たり面積平均値テキスト"/>
        <xdr:cNvSpPr txBox="1"/>
      </xdr:nvSpPr>
      <xdr:spPr>
        <a:xfrm>
          <a:off x="22199600" y="1792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68835</xdr:rowOff>
    </xdr:from>
    <xdr:to>
      <xdr:col>116</xdr:col>
      <xdr:colOff>114300</xdr:colOff>
      <xdr:row>105</xdr:row>
      <xdr:rowOff>170435</xdr:rowOff>
    </xdr:to>
    <xdr:sp macro="" textlink="">
      <xdr:nvSpPr>
        <xdr:cNvPr id="723" name="フローチャート: 判断 722"/>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724" name="フローチャート: 判断 723"/>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25" name="フローチャート: 判断 724"/>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726" name="フローチャート: 判断 725"/>
        <xdr:cNvSpPr/>
      </xdr:nvSpPr>
      <xdr:spPr>
        <a:xfrm>
          <a:off x="19494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27" name="フローチャート: 判断 726"/>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155702</xdr:rowOff>
    </xdr:from>
    <xdr:to>
      <xdr:col>116</xdr:col>
      <xdr:colOff>114300</xdr:colOff>
      <xdr:row>108</xdr:row>
      <xdr:rowOff>85852</xdr:rowOff>
    </xdr:to>
    <xdr:sp macro="" textlink="">
      <xdr:nvSpPr>
        <xdr:cNvPr id="733" name="楕円 732"/>
        <xdr:cNvSpPr/>
      </xdr:nvSpPr>
      <xdr:spPr>
        <a:xfrm>
          <a:off x="221107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70629</xdr:rowOff>
    </xdr:from>
    <xdr:ext cx="469744" cy="259045"/>
    <xdr:sp macro="" textlink="">
      <xdr:nvSpPr>
        <xdr:cNvPr id="734" name="【公民館】&#10;一人当たり面積該当値テキスト"/>
        <xdr:cNvSpPr txBox="1"/>
      </xdr:nvSpPr>
      <xdr:spPr>
        <a:xfrm>
          <a:off x="22199600" y="1841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155702</xdr:rowOff>
    </xdr:from>
    <xdr:to>
      <xdr:col>112</xdr:col>
      <xdr:colOff>38100</xdr:colOff>
      <xdr:row>108</xdr:row>
      <xdr:rowOff>85852</xdr:rowOff>
    </xdr:to>
    <xdr:sp macro="" textlink="">
      <xdr:nvSpPr>
        <xdr:cNvPr id="735" name="楕円 734"/>
        <xdr:cNvSpPr/>
      </xdr:nvSpPr>
      <xdr:spPr>
        <a:xfrm>
          <a:off x="21272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35052</xdr:rowOff>
    </xdr:from>
    <xdr:to>
      <xdr:col>116</xdr:col>
      <xdr:colOff>63500</xdr:colOff>
      <xdr:row>108</xdr:row>
      <xdr:rowOff>35052</xdr:rowOff>
    </xdr:to>
    <xdr:cxnSp macro="">
      <xdr:nvCxnSpPr>
        <xdr:cNvPr id="736" name="直線コネクタ 735"/>
        <xdr:cNvCxnSpPr/>
      </xdr:nvCxnSpPr>
      <xdr:spPr>
        <a:xfrm>
          <a:off x="21323300" y="1855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155702</xdr:rowOff>
    </xdr:from>
    <xdr:to>
      <xdr:col>107</xdr:col>
      <xdr:colOff>101600</xdr:colOff>
      <xdr:row>108</xdr:row>
      <xdr:rowOff>85852</xdr:rowOff>
    </xdr:to>
    <xdr:sp macro="" textlink="">
      <xdr:nvSpPr>
        <xdr:cNvPr id="737" name="楕円 736"/>
        <xdr:cNvSpPr/>
      </xdr:nvSpPr>
      <xdr:spPr>
        <a:xfrm>
          <a:off x="20383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35052</xdr:rowOff>
    </xdr:from>
    <xdr:to>
      <xdr:col>111</xdr:col>
      <xdr:colOff>177800</xdr:colOff>
      <xdr:row>108</xdr:row>
      <xdr:rowOff>35052</xdr:rowOff>
    </xdr:to>
    <xdr:cxnSp macro="">
      <xdr:nvCxnSpPr>
        <xdr:cNvPr id="738" name="直線コネクタ 737"/>
        <xdr:cNvCxnSpPr/>
      </xdr:nvCxnSpPr>
      <xdr:spPr>
        <a:xfrm>
          <a:off x="20434300" y="1855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155702</xdr:rowOff>
    </xdr:from>
    <xdr:to>
      <xdr:col>102</xdr:col>
      <xdr:colOff>165100</xdr:colOff>
      <xdr:row>108</xdr:row>
      <xdr:rowOff>85852</xdr:rowOff>
    </xdr:to>
    <xdr:sp macro="" textlink="">
      <xdr:nvSpPr>
        <xdr:cNvPr id="739" name="楕円 738"/>
        <xdr:cNvSpPr/>
      </xdr:nvSpPr>
      <xdr:spPr>
        <a:xfrm>
          <a:off x="19494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35052</xdr:rowOff>
    </xdr:from>
    <xdr:to>
      <xdr:col>107</xdr:col>
      <xdr:colOff>50800</xdr:colOff>
      <xdr:row>108</xdr:row>
      <xdr:rowOff>35052</xdr:rowOff>
    </xdr:to>
    <xdr:cxnSp macro="">
      <xdr:nvCxnSpPr>
        <xdr:cNvPr id="740" name="直線コネクタ 739"/>
        <xdr:cNvCxnSpPr/>
      </xdr:nvCxnSpPr>
      <xdr:spPr>
        <a:xfrm>
          <a:off x="19545300" y="1855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155702</xdr:rowOff>
    </xdr:from>
    <xdr:to>
      <xdr:col>98</xdr:col>
      <xdr:colOff>38100</xdr:colOff>
      <xdr:row>108</xdr:row>
      <xdr:rowOff>85852</xdr:rowOff>
    </xdr:to>
    <xdr:sp macro="" textlink="">
      <xdr:nvSpPr>
        <xdr:cNvPr id="741" name="楕円 740"/>
        <xdr:cNvSpPr/>
      </xdr:nvSpPr>
      <xdr:spPr>
        <a:xfrm>
          <a:off x="18605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35052</xdr:rowOff>
    </xdr:from>
    <xdr:to>
      <xdr:col>102</xdr:col>
      <xdr:colOff>114300</xdr:colOff>
      <xdr:row>108</xdr:row>
      <xdr:rowOff>35052</xdr:rowOff>
    </xdr:to>
    <xdr:cxnSp macro="">
      <xdr:nvCxnSpPr>
        <xdr:cNvPr id="742" name="直線コネクタ 741"/>
        <xdr:cNvCxnSpPr/>
      </xdr:nvCxnSpPr>
      <xdr:spPr>
        <a:xfrm>
          <a:off x="18656300" y="1855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15512</xdr:rowOff>
    </xdr:from>
    <xdr:ext cx="469744" cy="259045"/>
    <xdr:sp macro="" textlink="">
      <xdr:nvSpPr>
        <xdr:cNvPr id="743" name="n_1aveValue【公民館】&#10;一人当たり面積"/>
        <xdr:cNvSpPr txBox="1"/>
      </xdr:nvSpPr>
      <xdr:spPr>
        <a:xfrm>
          <a:off x="210757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44" name="n_2ave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150385</xdr:rowOff>
    </xdr:from>
    <xdr:ext cx="469744" cy="259045"/>
    <xdr:sp macro="" textlink="">
      <xdr:nvSpPr>
        <xdr:cNvPr id="745" name="n_3aveValue【公民館】&#10;一人当たり面積"/>
        <xdr:cNvSpPr txBox="1"/>
      </xdr:nvSpPr>
      <xdr:spPr>
        <a:xfrm>
          <a:off x="19310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746" name="n_4aveValue【公民館】&#10;一人当たり面積"/>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76979</xdr:rowOff>
    </xdr:from>
    <xdr:ext cx="469744" cy="259045"/>
    <xdr:sp macro="" textlink="">
      <xdr:nvSpPr>
        <xdr:cNvPr id="747" name="n_1mainValue【公民館】&#10;一人当たり面積"/>
        <xdr:cNvSpPr txBox="1"/>
      </xdr:nvSpPr>
      <xdr:spPr>
        <a:xfrm>
          <a:off x="210757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748" name="n_2mainValue【公民館】&#10;一人当たり面積"/>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76979</xdr:rowOff>
    </xdr:from>
    <xdr:ext cx="469744" cy="259045"/>
    <xdr:sp macro="" textlink="">
      <xdr:nvSpPr>
        <xdr:cNvPr id="749" name="n_3mainValue【公民館】&#10;一人当たり面積"/>
        <xdr:cNvSpPr txBox="1"/>
      </xdr:nvSpPr>
      <xdr:spPr>
        <a:xfrm>
          <a:off x="19310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76979</xdr:rowOff>
    </xdr:from>
    <xdr:ext cx="469744" cy="259045"/>
    <xdr:sp macro="" textlink="">
      <xdr:nvSpPr>
        <xdr:cNvPr id="750" name="n_4mainValue【公民館】&#10;一人当たり面積"/>
        <xdr:cNvSpPr txBox="1"/>
      </xdr:nvSpPr>
      <xdr:spPr>
        <a:xfrm>
          <a:off x="18421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学校施設の有形固定資産減価償却率については、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70.2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で類似団体内平均値と比較しても高い値となっているが、第４次門真市学校適正配置審議会での審議結果に基づき、築年数や過去の大規模改修の状況等を考慮し、施設の統合等の検討を進めているところ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公営住宅の有形固定資産減価償却率については、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35.6</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％と前年度比で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39.6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と大幅に改善しており、類似団体内で最も低い値となっている。これは、令和元年度に市内の府営住宅の移管を受けたことにより、償却資産評価額が大幅に増加したことによるものである。その結果、一人当たり面積も大幅に増加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121,575
118,332
12.30
55,688,279
55,493,375
181,312
27,107,501
51,208,784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127635</xdr:rowOff>
    </xdr:from>
    <xdr:to>
      <xdr:col>24</xdr:col>
      <xdr:colOff>62865</xdr:colOff>
      <xdr:row>40</xdr:row>
      <xdr:rowOff>160020</xdr:rowOff>
    </xdr:to>
    <xdr:cxnSp macro="">
      <xdr:nvCxnSpPr>
        <xdr:cNvPr id="57" name="直線コネクタ 56"/>
        <xdr:cNvCxnSpPr/>
      </xdr:nvCxnSpPr>
      <xdr:spPr>
        <a:xfrm flipV="1">
          <a:off x="4634865" y="561403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74312</xdr:rowOff>
    </xdr:from>
    <xdr:ext cx="405111" cy="259045"/>
    <xdr:sp macro="" textlink="">
      <xdr:nvSpPr>
        <xdr:cNvPr id="60" name="【図書館】&#10;有形固定資産減価償却率最大値テキスト"/>
        <xdr:cNvSpPr txBox="1"/>
      </xdr:nvSpPr>
      <xdr:spPr>
        <a:xfrm>
          <a:off x="4673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127635</xdr:rowOff>
    </xdr:from>
    <xdr:to>
      <xdr:col>24</xdr:col>
      <xdr:colOff>152400</xdr:colOff>
      <xdr:row>32</xdr:row>
      <xdr:rowOff>127635</xdr:rowOff>
    </xdr:to>
    <xdr:cxnSp macro="">
      <xdr:nvCxnSpPr>
        <xdr:cNvPr id="61" name="直線コネクタ 60"/>
        <xdr:cNvCxnSpPr/>
      </xdr:nvCxnSpPr>
      <xdr:spPr>
        <a:xfrm>
          <a:off x="4546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132097</xdr:rowOff>
    </xdr:from>
    <xdr:ext cx="405111" cy="259045"/>
    <xdr:sp macro="" textlink="">
      <xdr:nvSpPr>
        <xdr:cNvPr id="62" name="【図書館】&#10;有形固定資産減価償却率平均値テキスト"/>
        <xdr:cNvSpPr txBox="1"/>
      </xdr:nvSpPr>
      <xdr:spPr>
        <a:xfrm>
          <a:off x="4673600" y="596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109220</xdr:rowOff>
    </xdr:from>
    <xdr:to>
      <xdr:col>24</xdr:col>
      <xdr:colOff>114300</xdr:colOff>
      <xdr:row>36</xdr:row>
      <xdr:rowOff>39370</xdr:rowOff>
    </xdr:to>
    <xdr:sp macro="" textlink="">
      <xdr:nvSpPr>
        <xdr:cNvPr id="63" name="フローチャート: 判断 62"/>
        <xdr:cNvSpPr/>
      </xdr:nvSpPr>
      <xdr:spPr>
        <a:xfrm>
          <a:off x="45847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4" name="フローチャート: 判断 63"/>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107315</xdr:rowOff>
    </xdr:from>
    <xdr:to>
      <xdr:col>15</xdr:col>
      <xdr:colOff>101600</xdr:colOff>
      <xdr:row>36</xdr:row>
      <xdr:rowOff>37465</xdr:rowOff>
    </xdr:to>
    <xdr:sp macro="" textlink="">
      <xdr:nvSpPr>
        <xdr:cNvPr id="65" name="フローチャート: 判断 64"/>
        <xdr:cNvSpPr/>
      </xdr:nvSpPr>
      <xdr:spPr>
        <a:xfrm>
          <a:off x="2857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124460</xdr:rowOff>
    </xdr:from>
    <xdr:to>
      <xdr:col>6</xdr:col>
      <xdr:colOff>38100</xdr:colOff>
      <xdr:row>35</xdr:row>
      <xdr:rowOff>54610</xdr:rowOff>
    </xdr:to>
    <xdr:sp macro="" textlink="">
      <xdr:nvSpPr>
        <xdr:cNvPr id="67" name="フローチャート: 判断 66"/>
        <xdr:cNvSpPr/>
      </xdr:nvSpPr>
      <xdr:spPr>
        <a:xfrm>
          <a:off x="1079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6350</xdr:rowOff>
    </xdr:from>
    <xdr:to>
      <xdr:col>24</xdr:col>
      <xdr:colOff>114300</xdr:colOff>
      <xdr:row>39</xdr:row>
      <xdr:rowOff>107950</xdr:rowOff>
    </xdr:to>
    <xdr:sp macro="" textlink="">
      <xdr:nvSpPr>
        <xdr:cNvPr id="73" name="楕円 72"/>
        <xdr:cNvSpPr/>
      </xdr:nvSpPr>
      <xdr:spPr>
        <a:xfrm>
          <a:off x="4584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156227</xdr:rowOff>
    </xdr:from>
    <xdr:ext cx="405111" cy="259045"/>
    <xdr:sp macro="" textlink="">
      <xdr:nvSpPr>
        <xdr:cNvPr id="74" name="【図書館】&#10;有形固定資産減価償却率該当値テキスト"/>
        <xdr:cNvSpPr txBox="1"/>
      </xdr:nvSpPr>
      <xdr:spPr>
        <a:xfrm>
          <a:off x="4673600"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135890</xdr:rowOff>
    </xdr:from>
    <xdr:to>
      <xdr:col>20</xdr:col>
      <xdr:colOff>38100</xdr:colOff>
      <xdr:row>39</xdr:row>
      <xdr:rowOff>66040</xdr:rowOff>
    </xdr:to>
    <xdr:sp macro="" textlink="">
      <xdr:nvSpPr>
        <xdr:cNvPr id="75" name="楕円 74"/>
        <xdr:cNvSpPr/>
      </xdr:nvSpPr>
      <xdr:spPr>
        <a:xfrm>
          <a:off x="3746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15240</xdr:rowOff>
    </xdr:from>
    <xdr:to>
      <xdr:col>24</xdr:col>
      <xdr:colOff>63500</xdr:colOff>
      <xdr:row>39</xdr:row>
      <xdr:rowOff>57150</xdr:rowOff>
    </xdr:to>
    <xdr:cxnSp macro="">
      <xdr:nvCxnSpPr>
        <xdr:cNvPr id="76" name="直線コネクタ 75"/>
        <xdr:cNvCxnSpPr/>
      </xdr:nvCxnSpPr>
      <xdr:spPr>
        <a:xfrm>
          <a:off x="3797300" y="67017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113030</xdr:rowOff>
    </xdr:from>
    <xdr:to>
      <xdr:col>15</xdr:col>
      <xdr:colOff>101600</xdr:colOff>
      <xdr:row>39</xdr:row>
      <xdr:rowOff>43180</xdr:rowOff>
    </xdr:to>
    <xdr:sp macro="" textlink="">
      <xdr:nvSpPr>
        <xdr:cNvPr id="77" name="楕円 76"/>
        <xdr:cNvSpPr/>
      </xdr:nvSpPr>
      <xdr:spPr>
        <a:xfrm>
          <a:off x="2857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163830</xdr:rowOff>
    </xdr:from>
    <xdr:to>
      <xdr:col>19</xdr:col>
      <xdr:colOff>177800</xdr:colOff>
      <xdr:row>39</xdr:row>
      <xdr:rowOff>15240</xdr:rowOff>
    </xdr:to>
    <xdr:cxnSp macro="">
      <xdr:nvCxnSpPr>
        <xdr:cNvPr id="78" name="直線コネクタ 77"/>
        <xdr:cNvCxnSpPr/>
      </xdr:nvCxnSpPr>
      <xdr:spPr>
        <a:xfrm>
          <a:off x="2908300" y="66789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73025</xdr:rowOff>
    </xdr:from>
    <xdr:to>
      <xdr:col>10</xdr:col>
      <xdr:colOff>165100</xdr:colOff>
      <xdr:row>39</xdr:row>
      <xdr:rowOff>3175</xdr:rowOff>
    </xdr:to>
    <xdr:sp macro="" textlink="">
      <xdr:nvSpPr>
        <xdr:cNvPr id="79" name="楕円 78"/>
        <xdr:cNvSpPr/>
      </xdr:nvSpPr>
      <xdr:spPr>
        <a:xfrm>
          <a:off x="1968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123825</xdr:rowOff>
    </xdr:from>
    <xdr:to>
      <xdr:col>15</xdr:col>
      <xdr:colOff>50800</xdr:colOff>
      <xdr:row>38</xdr:row>
      <xdr:rowOff>163830</xdr:rowOff>
    </xdr:to>
    <xdr:cxnSp macro="">
      <xdr:nvCxnSpPr>
        <xdr:cNvPr id="80" name="直線コネクタ 79"/>
        <xdr:cNvCxnSpPr/>
      </xdr:nvCxnSpPr>
      <xdr:spPr>
        <a:xfrm>
          <a:off x="2019300" y="66389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33020</xdr:rowOff>
    </xdr:from>
    <xdr:to>
      <xdr:col>6</xdr:col>
      <xdr:colOff>38100</xdr:colOff>
      <xdr:row>38</xdr:row>
      <xdr:rowOff>134620</xdr:rowOff>
    </xdr:to>
    <xdr:sp macro="" textlink="">
      <xdr:nvSpPr>
        <xdr:cNvPr id="81" name="楕円 80"/>
        <xdr:cNvSpPr/>
      </xdr:nvSpPr>
      <xdr:spPr>
        <a:xfrm>
          <a:off x="1079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83820</xdr:rowOff>
    </xdr:from>
    <xdr:to>
      <xdr:col>10</xdr:col>
      <xdr:colOff>114300</xdr:colOff>
      <xdr:row>38</xdr:row>
      <xdr:rowOff>123825</xdr:rowOff>
    </xdr:to>
    <xdr:cxnSp macro="">
      <xdr:nvCxnSpPr>
        <xdr:cNvPr id="82" name="直線コネクタ 81"/>
        <xdr:cNvCxnSpPr/>
      </xdr:nvCxnSpPr>
      <xdr:spPr>
        <a:xfrm>
          <a:off x="1130300" y="65989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3" name="n_1aveValue【図書館】&#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53992</xdr:rowOff>
    </xdr:from>
    <xdr:ext cx="405111" cy="259045"/>
    <xdr:sp macro="" textlink="">
      <xdr:nvSpPr>
        <xdr:cNvPr id="84" name="n_2aveValue【図書館】&#10;有形固定資産減価償却率"/>
        <xdr:cNvSpPr txBox="1"/>
      </xdr:nvSpPr>
      <xdr:spPr>
        <a:xfrm>
          <a:off x="2705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71137</xdr:rowOff>
    </xdr:from>
    <xdr:ext cx="405111" cy="259045"/>
    <xdr:sp macro="" textlink="">
      <xdr:nvSpPr>
        <xdr:cNvPr id="86" name="n_4aveValue【図書館】&#10;有形固定資産減価償却率"/>
        <xdr:cNvSpPr txBox="1"/>
      </xdr:nvSpPr>
      <xdr:spPr>
        <a:xfrm>
          <a:off x="927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57167</xdr:rowOff>
    </xdr:from>
    <xdr:ext cx="405111" cy="259045"/>
    <xdr:sp macro="" textlink="">
      <xdr:nvSpPr>
        <xdr:cNvPr id="87" name="n_1mainValue【図書館】&#10;有形固定資産減価償却率"/>
        <xdr:cNvSpPr txBox="1"/>
      </xdr:nvSpPr>
      <xdr:spPr>
        <a:xfrm>
          <a:off x="3582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34307</xdr:rowOff>
    </xdr:from>
    <xdr:ext cx="405111" cy="259045"/>
    <xdr:sp macro="" textlink="">
      <xdr:nvSpPr>
        <xdr:cNvPr id="88" name="n_2mainValue【図書館】&#10;有形固定資産減価償却率"/>
        <xdr:cNvSpPr txBox="1"/>
      </xdr:nvSpPr>
      <xdr:spPr>
        <a:xfrm>
          <a:off x="2705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165752</xdr:rowOff>
    </xdr:from>
    <xdr:ext cx="405111" cy="259045"/>
    <xdr:sp macro="" textlink="">
      <xdr:nvSpPr>
        <xdr:cNvPr id="89" name="n_3mainValue【図書館】&#10;有形固定資産減価償却率"/>
        <xdr:cNvSpPr txBox="1"/>
      </xdr:nvSpPr>
      <xdr:spPr>
        <a:xfrm>
          <a:off x="1816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125747</xdr:rowOff>
    </xdr:from>
    <xdr:ext cx="405111" cy="259045"/>
    <xdr:sp macro="" textlink="">
      <xdr:nvSpPr>
        <xdr:cNvPr id="90" name="n_4mainValue【図書館】&#10;有形固定資産減価償却率"/>
        <xdr:cNvSpPr txBox="1"/>
      </xdr:nvSpPr>
      <xdr:spPr>
        <a:xfrm>
          <a:off x="927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117022</xdr:rowOff>
    </xdr:from>
    <xdr:to>
      <xdr:col>54</xdr:col>
      <xdr:colOff>189865</xdr:colOff>
      <xdr:row>42</xdr:row>
      <xdr:rowOff>157843</xdr:rowOff>
    </xdr:to>
    <xdr:cxnSp macro="">
      <xdr:nvCxnSpPr>
        <xdr:cNvPr id="117" name="直線コネクタ 116"/>
        <xdr:cNvCxnSpPr/>
      </xdr:nvCxnSpPr>
      <xdr:spPr>
        <a:xfrm flipV="1">
          <a:off x="10476865" y="57748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8"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9" name="直線コネクタ 118"/>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63699</xdr:rowOff>
    </xdr:from>
    <xdr:ext cx="469744" cy="259045"/>
    <xdr:sp macro="" textlink="">
      <xdr:nvSpPr>
        <xdr:cNvPr id="120" name="【図書館】&#10;一人当たり面積最大値テキスト"/>
        <xdr:cNvSpPr txBox="1"/>
      </xdr:nvSpPr>
      <xdr:spPr>
        <a:xfrm>
          <a:off x="10515600" y="55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117022</xdr:rowOff>
    </xdr:from>
    <xdr:to>
      <xdr:col>55</xdr:col>
      <xdr:colOff>88900</xdr:colOff>
      <xdr:row>33</xdr:row>
      <xdr:rowOff>117022</xdr:rowOff>
    </xdr:to>
    <xdr:cxnSp macro="">
      <xdr:nvCxnSpPr>
        <xdr:cNvPr id="121" name="直線コネクタ 120"/>
        <xdr:cNvCxnSpPr/>
      </xdr:nvCxnSpPr>
      <xdr:spPr>
        <a:xfrm>
          <a:off x="10388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138084</xdr:rowOff>
    </xdr:from>
    <xdr:ext cx="469744" cy="259045"/>
    <xdr:sp macro="" textlink="">
      <xdr:nvSpPr>
        <xdr:cNvPr id="122" name="【図書館】&#10;一人当たり面積平均値テキスト"/>
        <xdr:cNvSpPr txBox="1"/>
      </xdr:nvSpPr>
      <xdr:spPr>
        <a:xfrm>
          <a:off x="10515600" y="665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23" name="フローチャート: 判断 122"/>
        <xdr:cNvSpPr/>
      </xdr:nvSpPr>
      <xdr:spPr>
        <a:xfrm>
          <a:off x="104267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4" name="フローチャート: 判断 123"/>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5" name="フローチャート: 判断 124"/>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26" name="フローチャート: 判断 125"/>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131535</xdr:rowOff>
    </xdr:from>
    <xdr:to>
      <xdr:col>36</xdr:col>
      <xdr:colOff>165100</xdr:colOff>
      <xdr:row>40</xdr:row>
      <xdr:rowOff>61685</xdr:rowOff>
    </xdr:to>
    <xdr:sp macro="" textlink="">
      <xdr:nvSpPr>
        <xdr:cNvPr id="127" name="フローチャート: 判断 126"/>
        <xdr:cNvSpPr/>
      </xdr:nvSpPr>
      <xdr:spPr>
        <a:xfrm>
          <a:off x="6921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107043</xdr:rowOff>
    </xdr:from>
    <xdr:to>
      <xdr:col>55</xdr:col>
      <xdr:colOff>50800</xdr:colOff>
      <xdr:row>43</xdr:row>
      <xdr:rowOff>37193</xdr:rowOff>
    </xdr:to>
    <xdr:sp macro="" textlink="">
      <xdr:nvSpPr>
        <xdr:cNvPr id="133" name="楕円 132"/>
        <xdr:cNvSpPr/>
      </xdr:nvSpPr>
      <xdr:spPr>
        <a:xfrm>
          <a:off x="10426700" y="73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42</xdr:row>
      <xdr:rowOff>21970</xdr:rowOff>
    </xdr:from>
    <xdr:ext cx="469744" cy="259045"/>
    <xdr:sp macro="" textlink="">
      <xdr:nvSpPr>
        <xdr:cNvPr id="134" name="【図書館】&#10;一人当たり面積該当値テキスト"/>
        <xdr:cNvSpPr txBox="1"/>
      </xdr:nvSpPr>
      <xdr:spPr>
        <a:xfrm>
          <a:off x="10515600" y="722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107043</xdr:rowOff>
    </xdr:from>
    <xdr:to>
      <xdr:col>50</xdr:col>
      <xdr:colOff>165100</xdr:colOff>
      <xdr:row>43</xdr:row>
      <xdr:rowOff>37193</xdr:rowOff>
    </xdr:to>
    <xdr:sp macro="" textlink="">
      <xdr:nvSpPr>
        <xdr:cNvPr id="135" name="楕円 134"/>
        <xdr:cNvSpPr/>
      </xdr:nvSpPr>
      <xdr:spPr>
        <a:xfrm>
          <a:off x="9588500" y="73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157843</xdr:rowOff>
    </xdr:from>
    <xdr:to>
      <xdr:col>55</xdr:col>
      <xdr:colOff>0</xdr:colOff>
      <xdr:row>42</xdr:row>
      <xdr:rowOff>157843</xdr:rowOff>
    </xdr:to>
    <xdr:cxnSp macro="">
      <xdr:nvCxnSpPr>
        <xdr:cNvPr id="136" name="直線コネクタ 135"/>
        <xdr:cNvCxnSpPr/>
      </xdr:nvCxnSpPr>
      <xdr:spPr>
        <a:xfrm>
          <a:off x="9639300" y="7358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107043</xdr:rowOff>
    </xdr:from>
    <xdr:to>
      <xdr:col>46</xdr:col>
      <xdr:colOff>38100</xdr:colOff>
      <xdr:row>43</xdr:row>
      <xdr:rowOff>37193</xdr:rowOff>
    </xdr:to>
    <xdr:sp macro="" textlink="">
      <xdr:nvSpPr>
        <xdr:cNvPr id="137" name="楕円 136"/>
        <xdr:cNvSpPr/>
      </xdr:nvSpPr>
      <xdr:spPr>
        <a:xfrm>
          <a:off x="8699500" y="73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157843</xdr:rowOff>
    </xdr:from>
    <xdr:to>
      <xdr:col>50</xdr:col>
      <xdr:colOff>114300</xdr:colOff>
      <xdr:row>42</xdr:row>
      <xdr:rowOff>157843</xdr:rowOff>
    </xdr:to>
    <xdr:cxnSp macro="">
      <xdr:nvCxnSpPr>
        <xdr:cNvPr id="138" name="直線コネクタ 137"/>
        <xdr:cNvCxnSpPr/>
      </xdr:nvCxnSpPr>
      <xdr:spPr>
        <a:xfrm>
          <a:off x="8750300" y="7358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107043</xdr:rowOff>
    </xdr:from>
    <xdr:to>
      <xdr:col>41</xdr:col>
      <xdr:colOff>101600</xdr:colOff>
      <xdr:row>43</xdr:row>
      <xdr:rowOff>37193</xdr:rowOff>
    </xdr:to>
    <xdr:sp macro="" textlink="">
      <xdr:nvSpPr>
        <xdr:cNvPr id="139" name="楕円 138"/>
        <xdr:cNvSpPr/>
      </xdr:nvSpPr>
      <xdr:spPr>
        <a:xfrm>
          <a:off x="7810500" y="73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157843</xdr:rowOff>
    </xdr:from>
    <xdr:to>
      <xdr:col>45</xdr:col>
      <xdr:colOff>177800</xdr:colOff>
      <xdr:row>42</xdr:row>
      <xdr:rowOff>157843</xdr:rowOff>
    </xdr:to>
    <xdr:cxnSp macro="">
      <xdr:nvCxnSpPr>
        <xdr:cNvPr id="140" name="直線コネクタ 139"/>
        <xdr:cNvCxnSpPr/>
      </xdr:nvCxnSpPr>
      <xdr:spPr>
        <a:xfrm>
          <a:off x="7861300" y="7358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42</xdr:row>
      <xdr:rowOff>107043</xdr:rowOff>
    </xdr:from>
    <xdr:to>
      <xdr:col>36</xdr:col>
      <xdr:colOff>165100</xdr:colOff>
      <xdr:row>43</xdr:row>
      <xdr:rowOff>37193</xdr:rowOff>
    </xdr:to>
    <xdr:sp macro="" textlink="">
      <xdr:nvSpPr>
        <xdr:cNvPr id="141" name="楕円 140"/>
        <xdr:cNvSpPr/>
      </xdr:nvSpPr>
      <xdr:spPr>
        <a:xfrm>
          <a:off x="6921500" y="73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157843</xdr:rowOff>
    </xdr:from>
    <xdr:to>
      <xdr:col>41</xdr:col>
      <xdr:colOff>50800</xdr:colOff>
      <xdr:row>42</xdr:row>
      <xdr:rowOff>157843</xdr:rowOff>
    </xdr:to>
    <xdr:cxnSp macro="">
      <xdr:nvCxnSpPr>
        <xdr:cNvPr id="142" name="直線コネクタ 141"/>
        <xdr:cNvCxnSpPr/>
      </xdr:nvCxnSpPr>
      <xdr:spPr>
        <a:xfrm>
          <a:off x="6972300" y="7358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43" name="n_1aveValue【図書館】&#10;一人当たり面積"/>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4" name="n_2aveValue【図書館】&#10;一人当たり面積"/>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45" name="n_3aveValue【図書館】&#10;一人当たり面積"/>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78212</xdr:rowOff>
    </xdr:from>
    <xdr:ext cx="469744" cy="259045"/>
    <xdr:sp macro="" textlink="">
      <xdr:nvSpPr>
        <xdr:cNvPr id="146" name="n_4aveValue【図書館】&#10;一人当たり面積"/>
        <xdr:cNvSpPr txBox="1"/>
      </xdr:nvSpPr>
      <xdr:spPr>
        <a:xfrm>
          <a:off x="6737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43</xdr:row>
      <xdr:rowOff>28320</xdr:rowOff>
    </xdr:from>
    <xdr:ext cx="469744" cy="259045"/>
    <xdr:sp macro="" textlink="">
      <xdr:nvSpPr>
        <xdr:cNvPr id="147" name="n_1mainValue【図書館】&#10;一人当たり面積"/>
        <xdr:cNvSpPr txBox="1"/>
      </xdr:nvSpPr>
      <xdr:spPr>
        <a:xfrm>
          <a:off x="9391727" y="740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43</xdr:row>
      <xdr:rowOff>28320</xdr:rowOff>
    </xdr:from>
    <xdr:ext cx="469744" cy="259045"/>
    <xdr:sp macro="" textlink="">
      <xdr:nvSpPr>
        <xdr:cNvPr id="148" name="n_2mainValue【図書館】&#10;一人当たり面積"/>
        <xdr:cNvSpPr txBox="1"/>
      </xdr:nvSpPr>
      <xdr:spPr>
        <a:xfrm>
          <a:off x="8515427" y="740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43</xdr:row>
      <xdr:rowOff>28320</xdr:rowOff>
    </xdr:from>
    <xdr:ext cx="469744" cy="259045"/>
    <xdr:sp macro="" textlink="">
      <xdr:nvSpPr>
        <xdr:cNvPr id="149" name="n_3mainValue【図書館】&#10;一人当たり面積"/>
        <xdr:cNvSpPr txBox="1"/>
      </xdr:nvSpPr>
      <xdr:spPr>
        <a:xfrm>
          <a:off x="7626427" y="740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43</xdr:row>
      <xdr:rowOff>28320</xdr:rowOff>
    </xdr:from>
    <xdr:ext cx="469744" cy="259045"/>
    <xdr:sp macro="" textlink="">
      <xdr:nvSpPr>
        <xdr:cNvPr id="150" name="n_4mainValue【図書館】&#10;一人当たり面積"/>
        <xdr:cNvSpPr txBox="1"/>
      </xdr:nvSpPr>
      <xdr:spPr>
        <a:xfrm>
          <a:off x="6737427" y="740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3" name="テキスト ボックス 16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1" name="テキスト ボックス 17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81915</xdr:rowOff>
    </xdr:from>
    <xdr:to>
      <xdr:col>24</xdr:col>
      <xdr:colOff>62865</xdr:colOff>
      <xdr:row>64</xdr:row>
      <xdr:rowOff>161925</xdr:rowOff>
    </xdr:to>
    <xdr:cxnSp macro="">
      <xdr:nvCxnSpPr>
        <xdr:cNvPr id="174" name="直線コネクタ 173"/>
        <xdr:cNvCxnSpPr/>
      </xdr:nvCxnSpPr>
      <xdr:spPr>
        <a:xfrm flipV="1">
          <a:off x="4634865" y="9854565"/>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165752</xdr:rowOff>
    </xdr:from>
    <xdr:ext cx="405111" cy="259045"/>
    <xdr:sp macro="" textlink="">
      <xdr:nvSpPr>
        <xdr:cNvPr id="175" name="【体育館・プール】&#10;有形固定資産減価償却率最小値テキスト"/>
        <xdr:cNvSpPr txBox="1"/>
      </xdr:nvSpPr>
      <xdr:spPr>
        <a:xfrm>
          <a:off x="4673600" y="1113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161925</xdr:rowOff>
    </xdr:from>
    <xdr:to>
      <xdr:col>24</xdr:col>
      <xdr:colOff>152400</xdr:colOff>
      <xdr:row>64</xdr:row>
      <xdr:rowOff>161925</xdr:rowOff>
    </xdr:to>
    <xdr:cxnSp macro="">
      <xdr:nvCxnSpPr>
        <xdr:cNvPr id="176" name="直線コネクタ 175"/>
        <xdr:cNvCxnSpPr/>
      </xdr:nvCxnSpPr>
      <xdr:spPr>
        <a:xfrm>
          <a:off x="4546600" y="1113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28592</xdr:rowOff>
    </xdr:from>
    <xdr:ext cx="405111" cy="259045"/>
    <xdr:sp macro="" textlink="">
      <xdr:nvSpPr>
        <xdr:cNvPr id="177" name="【体育館・プール】&#10;有形固定資産減価償却率最大値テキスト"/>
        <xdr:cNvSpPr txBox="1"/>
      </xdr:nvSpPr>
      <xdr:spPr>
        <a:xfrm>
          <a:off x="4673600" y="962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81915</xdr:rowOff>
    </xdr:from>
    <xdr:to>
      <xdr:col>24</xdr:col>
      <xdr:colOff>152400</xdr:colOff>
      <xdr:row>57</xdr:row>
      <xdr:rowOff>81915</xdr:rowOff>
    </xdr:to>
    <xdr:cxnSp macro="">
      <xdr:nvCxnSpPr>
        <xdr:cNvPr id="178" name="直線コネクタ 177"/>
        <xdr:cNvCxnSpPr/>
      </xdr:nvCxnSpPr>
      <xdr:spPr>
        <a:xfrm>
          <a:off x="4546600" y="985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19067</xdr:rowOff>
    </xdr:from>
    <xdr:ext cx="405111" cy="259045"/>
    <xdr:sp macro="" textlink="">
      <xdr:nvSpPr>
        <xdr:cNvPr id="179" name="【体育館・プール】&#10;有形固定資産減価償却率平均値テキスト"/>
        <xdr:cNvSpPr txBox="1"/>
      </xdr:nvSpPr>
      <xdr:spPr>
        <a:xfrm>
          <a:off x="4673600" y="10648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40640</xdr:rowOff>
    </xdr:from>
    <xdr:to>
      <xdr:col>24</xdr:col>
      <xdr:colOff>114300</xdr:colOff>
      <xdr:row>62</xdr:row>
      <xdr:rowOff>142240</xdr:rowOff>
    </xdr:to>
    <xdr:sp macro="" textlink="">
      <xdr:nvSpPr>
        <xdr:cNvPr id="180" name="フローチャート: 判断 179"/>
        <xdr:cNvSpPr/>
      </xdr:nvSpPr>
      <xdr:spPr>
        <a:xfrm>
          <a:off x="4584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12065</xdr:rowOff>
    </xdr:from>
    <xdr:to>
      <xdr:col>20</xdr:col>
      <xdr:colOff>38100</xdr:colOff>
      <xdr:row>62</xdr:row>
      <xdr:rowOff>113665</xdr:rowOff>
    </xdr:to>
    <xdr:sp macro="" textlink="">
      <xdr:nvSpPr>
        <xdr:cNvPr id="181" name="フローチャート: 判断 180"/>
        <xdr:cNvSpPr/>
      </xdr:nvSpPr>
      <xdr:spPr>
        <a:xfrm>
          <a:off x="3746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154940</xdr:rowOff>
    </xdr:from>
    <xdr:to>
      <xdr:col>15</xdr:col>
      <xdr:colOff>101600</xdr:colOff>
      <xdr:row>62</xdr:row>
      <xdr:rowOff>85090</xdr:rowOff>
    </xdr:to>
    <xdr:sp macro="" textlink="">
      <xdr:nvSpPr>
        <xdr:cNvPr id="182" name="フローチャート: 判断 181"/>
        <xdr:cNvSpPr/>
      </xdr:nvSpPr>
      <xdr:spPr>
        <a:xfrm>
          <a:off x="2857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162560</xdr:rowOff>
    </xdr:from>
    <xdr:to>
      <xdr:col>10</xdr:col>
      <xdr:colOff>165100</xdr:colOff>
      <xdr:row>62</xdr:row>
      <xdr:rowOff>92710</xdr:rowOff>
    </xdr:to>
    <xdr:sp macro="" textlink="">
      <xdr:nvSpPr>
        <xdr:cNvPr id="183" name="フローチャート: 判断 182"/>
        <xdr:cNvSpPr/>
      </xdr:nvSpPr>
      <xdr:spPr>
        <a:xfrm>
          <a:off x="1968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133985</xdr:rowOff>
    </xdr:from>
    <xdr:to>
      <xdr:col>6</xdr:col>
      <xdr:colOff>38100</xdr:colOff>
      <xdr:row>62</xdr:row>
      <xdr:rowOff>64135</xdr:rowOff>
    </xdr:to>
    <xdr:sp macro="" textlink="">
      <xdr:nvSpPr>
        <xdr:cNvPr id="184" name="フローチャート: 判断 183"/>
        <xdr:cNvSpPr/>
      </xdr:nvSpPr>
      <xdr:spPr>
        <a:xfrm>
          <a:off x="1079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31115</xdr:rowOff>
    </xdr:from>
    <xdr:to>
      <xdr:col>24</xdr:col>
      <xdr:colOff>114300</xdr:colOff>
      <xdr:row>57</xdr:row>
      <xdr:rowOff>132715</xdr:rowOff>
    </xdr:to>
    <xdr:sp macro="" textlink="">
      <xdr:nvSpPr>
        <xdr:cNvPr id="190" name="楕円 189"/>
        <xdr:cNvSpPr/>
      </xdr:nvSpPr>
      <xdr:spPr>
        <a:xfrm>
          <a:off x="45847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155592</xdr:rowOff>
    </xdr:from>
    <xdr:ext cx="405111" cy="259045"/>
    <xdr:sp macro="" textlink="">
      <xdr:nvSpPr>
        <xdr:cNvPr id="191" name="【体育館・プール】&#10;有形固定資産減価償却率該当値テキスト"/>
        <xdr:cNvSpPr txBox="1"/>
      </xdr:nvSpPr>
      <xdr:spPr>
        <a:xfrm>
          <a:off x="4673600" y="9756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132080</xdr:rowOff>
    </xdr:from>
    <xdr:to>
      <xdr:col>20</xdr:col>
      <xdr:colOff>38100</xdr:colOff>
      <xdr:row>57</xdr:row>
      <xdr:rowOff>62230</xdr:rowOff>
    </xdr:to>
    <xdr:sp macro="" textlink="">
      <xdr:nvSpPr>
        <xdr:cNvPr id="192" name="楕円 191"/>
        <xdr:cNvSpPr/>
      </xdr:nvSpPr>
      <xdr:spPr>
        <a:xfrm>
          <a:off x="3746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11430</xdr:rowOff>
    </xdr:from>
    <xdr:to>
      <xdr:col>24</xdr:col>
      <xdr:colOff>63500</xdr:colOff>
      <xdr:row>57</xdr:row>
      <xdr:rowOff>81915</xdr:rowOff>
    </xdr:to>
    <xdr:cxnSp macro="">
      <xdr:nvCxnSpPr>
        <xdr:cNvPr id="193" name="直線コネクタ 192"/>
        <xdr:cNvCxnSpPr/>
      </xdr:nvCxnSpPr>
      <xdr:spPr>
        <a:xfrm>
          <a:off x="3797300" y="978408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61595</xdr:rowOff>
    </xdr:from>
    <xdr:to>
      <xdr:col>15</xdr:col>
      <xdr:colOff>101600</xdr:colOff>
      <xdr:row>56</xdr:row>
      <xdr:rowOff>163195</xdr:rowOff>
    </xdr:to>
    <xdr:sp macro="" textlink="">
      <xdr:nvSpPr>
        <xdr:cNvPr id="194" name="楕円 193"/>
        <xdr:cNvSpPr/>
      </xdr:nvSpPr>
      <xdr:spPr>
        <a:xfrm>
          <a:off x="2857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112395</xdr:rowOff>
    </xdr:from>
    <xdr:to>
      <xdr:col>19</xdr:col>
      <xdr:colOff>177800</xdr:colOff>
      <xdr:row>57</xdr:row>
      <xdr:rowOff>11430</xdr:rowOff>
    </xdr:to>
    <xdr:cxnSp macro="">
      <xdr:nvCxnSpPr>
        <xdr:cNvPr id="195" name="直線コネクタ 194"/>
        <xdr:cNvCxnSpPr/>
      </xdr:nvCxnSpPr>
      <xdr:spPr>
        <a:xfrm>
          <a:off x="2908300" y="971359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95885</xdr:rowOff>
    </xdr:from>
    <xdr:to>
      <xdr:col>10</xdr:col>
      <xdr:colOff>165100</xdr:colOff>
      <xdr:row>61</xdr:row>
      <xdr:rowOff>26035</xdr:rowOff>
    </xdr:to>
    <xdr:sp macro="" textlink="">
      <xdr:nvSpPr>
        <xdr:cNvPr id="196" name="楕円 195"/>
        <xdr:cNvSpPr/>
      </xdr:nvSpPr>
      <xdr:spPr>
        <a:xfrm>
          <a:off x="1968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112395</xdr:rowOff>
    </xdr:from>
    <xdr:to>
      <xdr:col>15</xdr:col>
      <xdr:colOff>50800</xdr:colOff>
      <xdr:row>60</xdr:row>
      <xdr:rowOff>146685</xdr:rowOff>
    </xdr:to>
    <xdr:cxnSp macro="">
      <xdr:nvCxnSpPr>
        <xdr:cNvPr id="197" name="直線コネクタ 196"/>
        <xdr:cNvCxnSpPr/>
      </xdr:nvCxnSpPr>
      <xdr:spPr>
        <a:xfrm flipV="1">
          <a:off x="2019300" y="9713595"/>
          <a:ext cx="889000" cy="72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61595</xdr:rowOff>
    </xdr:from>
    <xdr:to>
      <xdr:col>6</xdr:col>
      <xdr:colOff>38100</xdr:colOff>
      <xdr:row>60</xdr:row>
      <xdr:rowOff>163195</xdr:rowOff>
    </xdr:to>
    <xdr:sp macro="" textlink="">
      <xdr:nvSpPr>
        <xdr:cNvPr id="198" name="楕円 197"/>
        <xdr:cNvSpPr/>
      </xdr:nvSpPr>
      <xdr:spPr>
        <a:xfrm>
          <a:off x="1079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112395</xdr:rowOff>
    </xdr:from>
    <xdr:to>
      <xdr:col>10</xdr:col>
      <xdr:colOff>114300</xdr:colOff>
      <xdr:row>60</xdr:row>
      <xdr:rowOff>146685</xdr:rowOff>
    </xdr:to>
    <xdr:cxnSp macro="">
      <xdr:nvCxnSpPr>
        <xdr:cNvPr id="199" name="直線コネクタ 198"/>
        <xdr:cNvCxnSpPr/>
      </xdr:nvCxnSpPr>
      <xdr:spPr>
        <a:xfrm>
          <a:off x="1130300" y="103993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104792</xdr:rowOff>
    </xdr:from>
    <xdr:ext cx="405111" cy="259045"/>
    <xdr:sp macro="" textlink="">
      <xdr:nvSpPr>
        <xdr:cNvPr id="200" name="n_1aveValue【体育館・プール】&#10;有形固定資産減価償却率"/>
        <xdr:cNvSpPr txBox="1"/>
      </xdr:nvSpPr>
      <xdr:spPr>
        <a:xfrm>
          <a:off x="35820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76217</xdr:rowOff>
    </xdr:from>
    <xdr:ext cx="405111" cy="259045"/>
    <xdr:sp macro="" textlink="">
      <xdr:nvSpPr>
        <xdr:cNvPr id="201" name="n_2aveValue【体育館・プール】&#10;有形固定資産減価償却率"/>
        <xdr:cNvSpPr txBox="1"/>
      </xdr:nvSpPr>
      <xdr:spPr>
        <a:xfrm>
          <a:off x="2705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83837</xdr:rowOff>
    </xdr:from>
    <xdr:ext cx="405111" cy="259045"/>
    <xdr:sp macro="" textlink="">
      <xdr:nvSpPr>
        <xdr:cNvPr id="202" name="n_3aveValue【体育館・プール】&#10;有形固定資産減価償却率"/>
        <xdr:cNvSpPr txBox="1"/>
      </xdr:nvSpPr>
      <xdr:spPr>
        <a:xfrm>
          <a:off x="1816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55262</xdr:rowOff>
    </xdr:from>
    <xdr:ext cx="405111" cy="259045"/>
    <xdr:sp macro="" textlink="">
      <xdr:nvSpPr>
        <xdr:cNvPr id="203" name="n_4aveValue【体育館・プール】&#10;有形固定資産減価償却率"/>
        <xdr:cNvSpPr txBox="1"/>
      </xdr:nvSpPr>
      <xdr:spPr>
        <a:xfrm>
          <a:off x="927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78757</xdr:rowOff>
    </xdr:from>
    <xdr:ext cx="405111" cy="259045"/>
    <xdr:sp macro="" textlink="">
      <xdr:nvSpPr>
        <xdr:cNvPr id="204" name="n_1mainValue【体育館・プール】&#10;有形固定資産減価償却率"/>
        <xdr:cNvSpPr txBox="1"/>
      </xdr:nvSpPr>
      <xdr:spPr>
        <a:xfrm>
          <a:off x="3582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55</xdr:row>
      <xdr:rowOff>8272</xdr:rowOff>
    </xdr:from>
    <xdr:ext cx="340478" cy="259045"/>
    <xdr:sp macro="" textlink="">
      <xdr:nvSpPr>
        <xdr:cNvPr id="205" name="n_2mainValue【体育館・プール】&#10;有形固定資産減価償却率"/>
        <xdr:cNvSpPr txBox="1"/>
      </xdr:nvSpPr>
      <xdr:spPr>
        <a:xfrm>
          <a:off x="2738061" y="94380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42562</xdr:rowOff>
    </xdr:from>
    <xdr:ext cx="405111" cy="259045"/>
    <xdr:sp macro="" textlink="">
      <xdr:nvSpPr>
        <xdr:cNvPr id="206" name="n_3mainValue【体育館・プール】&#10;有形固定資産減価償却率"/>
        <xdr:cNvSpPr txBox="1"/>
      </xdr:nvSpPr>
      <xdr:spPr>
        <a:xfrm>
          <a:off x="1816744" y="1015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207" name="n_4mainValue【体育館・プール】&#10;有形固定資産減価償却率"/>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9" name="テキスト ボックス 2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1" name="テキスト ボックス 2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3" name="テキスト ボックス 22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5" name="テキスト ボックス 22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141732</xdr:rowOff>
    </xdr:from>
    <xdr:to>
      <xdr:col>54</xdr:col>
      <xdr:colOff>189865</xdr:colOff>
      <xdr:row>63</xdr:row>
      <xdr:rowOff>18288</xdr:rowOff>
    </xdr:to>
    <xdr:cxnSp macro="">
      <xdr:nvCxnSpPr>
        <xdr:cNvPr id="229" name="直線コネクタ 228"/>
        <xdr:cNvCxnSpPr/>
      </xdr:nvCxnSpPr>
      <xdr:spPr>
        <a:xfrm flipV="1">
          <a:off x="10476865" y="9742932"/>
          <a:ext cx="0" cy="107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22115</xdr:rowOff>
    </xdr:from>
    <xdr:ext cx="469744" cy="259045"/>
    <xdr:sp macro="" textlink="">
      <xdr:nvSpPr>
        <xdr:cNvPr id="230" name="【体育館・プール】&#10;一人当たり面積最小値テキスト"/>
        <xdr:cNvSpPr txBox="1"/>
      </xdr:nvSpPr>
      <xdr:spPr>
        <a:xfrm>
          <a:off x="10515600" y="1082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18288</xdr:rowOff>
    </xdr:from>
    <xdr:to>
      <xdr:col>55</xdr:col>
      <xdr:colOff>88900</xdr:colOff>
      <xdr:row>63</xdr:row>
      <xdr:rowOff>18288</xdr:rowOff>
    </xdr:to>
    <xdr:cxnSp macro="">
      <xdr:nvCxnSpPr>
        <xdr:cNvPr id="231" name="直線コネクタ 230"/>
        <xdr:cNvCxnSpPr/>
      </xdr:nvCxnSpPr>
      <xdr:spPr>
        <a:xfrm>
          <a:off x="10388600" y="1081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88409</xdr:rowOff>
    </xdr:from>
    <xdr:ext cx="469744" cy="259045"/>
    <xdr:sp macro="" textlink="">
      <xdr:nvSpPr>
        <xdr:cNvPr id="232" name="【体育館・プール】&#10;一人当たり面積最大値テキスト"/>
        <xdr:cNvSpPr txBox="1"/>
      </xdr:nvSpPr>
      <xdr:spPr>
        <a:xfrm>
          <a:off x="10515600" y="95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141732</xdr:rowOff>
    </xdr:from>
    <xdr:to>
      <xdr:col>55</xdr:col>
      <xdr:colOff>88900</xdr:colOff>
      <xdr:row>56</xdr:row>
      <xdr:rowOff>141732</xdr:rowOff>
    </xdr:to>
    <xdr:cxnSp macro="">
      <xdr:nvCxnSpPr>
        <xdr:cNvPr id="233" name="直線コネクタ 232"/>
        <xdr:cNvCxnSpPr/>
      </xdr:nvCxnSpPr>
      <xdr:spPr>
        <a:xfrm>
          <a:off x="10388600" y="974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29227</xdr:rowOff>
    </xdr:from>
    <xdr:ext cx="469744" cy="259045"/>
    <xdr:sp macro="" textlink="">
      <xdr:nvSpPr>
        <xdr:cNvPr id="234" name="【体育館・プール】&#10;一人当たり面積平均値テキスト"/>
        <xdr:cNvSpPr txBox="1"/>
      </xdr:nvSpPr>
      <xdr:spPr>
        <a:xfrm>
          <a:off x="10515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35" name="フローチャート: 判断 234"/>
        <xdr:cNvSpPr/>
      </xdr:nvSpPr>
      <xdr:spPr>
        <a:xfrm>
          <a:off x="10426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4064</xdr:rowOff>
    </xdr:from>
    <xdr:to>
      <xdr:col>50</xdr:col>
      <xdr:colOff>165100</xdr:colOff>
      <xdr:row>61</xdr:row>
      <xdr:rowOff>105664</xdr:rowOff>
    </xdr:to>
    <xdr:sp macro="" textlink="">
      <xdr:nvSpPr>
        <xdr:cNvPr id="236" name="フローチャート: 判断 235"/>
        <xdr:cNvSpPr/>
      </xdr:nvSpPr>
      <xdr:spPr>
        <a:xfrm>
          <a:off x="958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13208</xdr:rowOff>
    </xdr:from>
    <xdr:to>
      <xdr:col>46</xdr:col>
      <xdr:colOff>38100</xdr:colOff>
      <xdr:row>61</xdr:row>
      <xdr:rowOff>114808</xdr:rowOff>
    </xdr:to>
    <xdr:sp macro="" textlink="">
      <xdr:nvSpPr>
        <xdr:cNvPr id="237" name="フローチャート: 判断 236"/>
        <xdr:cNvSpPr/>
      </xdr:nvSpPr>
      <xdr:spPr>
        <a:xfrm>
          <a:off x="8699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42926</xdr:rowOff>
    </xdr:from>
    <xdr:to>
      <xdr:col>41</xdr:col>
      <xdr:colOff>101600</xdr:colOff>
      <xdr:row>61</xdr:row>
      <xdr:rowOff>144526</xdr:rowOff>
    </xdr:to>
    <xdr:sp macro="" textlink="">
      <xdr:nvSpPr>
        <xdr:cNvPr id="238" name="フローチャート: 判断 237"/>
        <xdr:cNvSpPr/>
      </xdr:nvSpPr>
      <xdr:spPr>
        <a:xfrm>
          <a:off x="7810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134366</xdr:rowOff>
    </xdr:from>
    <xdr:to>
      <xdr:col>36</xdr:col>
      <xdr:colOff>165100</xdr:colOff>
      <xdr:row>62</xdr:row>
      <xdr:rowOff>64516</xdr:rowOff>
    </xdr:to>
    <xdr:sp macro="" textlink="">
      <xdr:nvSpPr>
        <xdr:cNvPr id="239" name="フローチャート: 判断 238"/>
        <xdr:cNvSpPr/>
      </xdr:nvSpPr>
      <xdr:spPr>
        <a:xfrm>
          <a:off x="6921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111506</xdr:rowOff>
    </xdr:from>
    <xdr:to>
      <xdr:col>55</xdr:col>
      <xdr:colOff>50800</xdr:colOff>
      <xdr:row>63</xdr:row>
      <xdr:rowOff>41656</xdr:rowOff>
    </xdr:to>
    <xdr:sp macro="" textlink="">
      <xdr:nvSpPr>
        <xdr:cNvPr id="245" name="楕円 244"/>
        <xdr:cNvSpPr/>
      </xdr:nvSpPr>
      <xdr:spPr>
        <a:xfrm>
          <a:off x="104267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26433</xdr:rowOff>
    </xdr:from>
    <xdr:ext cx="469744" cy="259045"/>
    <xdr:sp macro="" textlink="">
      <xdr:nvSpPr>
        <xdr:cNvPr id="246" name="【体育館・プール】&#10;一人当たり面積該当値テキスト"/>
        <xdr:cNvSpPr txBox="1"/>
      </xdr:nvSpPr>
      <xdr:spPr>
        <a:xfrm>
          <a:off x="10515600" y="1065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113792</xdr:rowOff>
    </xdr:from>
    <xdr:to>
      <xdr:col>50</xdr:col>
      <xdr:colOff>165100</xdr:colOff>
      <xdr:row>63</xdr:row>
      <xdr:rowOff>43942</xdr:rowOff>
    </xdr:to>
    <xdr:sp macro="" textlink="">
      <xdr:nvSpPr>
        <xdr:cNvPr id="247" name="楕円 246"/>
        <xdr:cNvSpPr/>
      </xdr:nvSpPr>
      <xdr:spPr>
        <a:xfrm>
          <a:off x="9588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162306</xdr:rowOff>
    </xdr:from>
    <xdr:to>
      <xdr:col>55</xdr:col>
      <xdr:colOff>0</xdr:colOff>
      <xdr:row>62</xdr:row>
      <xdr:rowOff>164592</xdr:rowOff>
    </xdr:to>
    <xdr:cxnSp macro="">
      <xdr:nvCxnSpPr>
        <xdr:cNvPr id="248" name="直線コネクタ 247"/>
        <xdr:cNvCxnSpPr/>
      </xdr:nvCxnSpPr>
      <xdr:spPr>
        <a:xfrm flipV="1">
          <a:off x="9639300" y="107922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116078</xdr:rowOff>
    </xdr:from>
    <xdr:to>
      <xdr:col>46</xdr:col>
      <xdr:colOff>38100</xdr:colOff>
      <xdr:row>63</xdr:row>
      <xdr:rowOff>46228</xdr:rowOff>
    </xdr:to>
    <xdr:sp macro="" textlink="">
      <xdr:nvSpPr>
        <xdr:cNvPr id="249" name="楕円 248"/>
        <xdr:cNvSpPr/>
      </xdr:nvSpPr>
      <xdr:spPr>
        <a:xfrm>
          <a:off x="8699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164592</xdr:rowOff>
    </xdr:from>
    <xdr:to>
      <xdr:col>50</xdr:col>
      <xdr:colOff>114300</xdr:colOff>
      <xdr:row>62</xdr:row>
      <xdr:rowOff>166878</xdr:rowOff>
    </xdr:to>
    <xdr:cxnSp macro="">
      <xdr:nvCxnSpPr>
        <xdr:cNvPr id="250" name="直線コネクタ 249"/>
        <xdr:cNvCxnSpPr/>
      </xdr:nvCxnSpPr>
      <xdr:spPr>
        <a:xfrm flipV="1">
          <a:off x="8750300" y="107944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36068</xdr:rowOff>
    </xdr:from>
    <xdr:to>
      <xdr:col>41</xdr:col>
      <xdr:colOff>101600</xdr:colOff>
      <xdr:row>63</xdr:row>
      <xdr:rowOff>137668</xdr:rowOff>
    </xdr:to>
    <xdr:sp macro="" textlink="">
      <xdr:nvSpPr>
        <xdr:cNvPr id="251" name="楕円 250"/>
        <xdr:cNvSpPr/>
      </xdr:nvSpPr>
      <xdr:spPr>
        <a:xfrm>
          <a:off x="7810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166878</xdr:rowOff>
    </xdr:from>
    <xdr:to>
      <xdr:col>45</xdr:col>
      <xdr:colOff>177800</xdr:colOff>
      <xdr:row>63</xdr:row>
      <xdr:rowOff>86868</xdr:rowOff>
    </xdr:to>
    <xdr:cxnSp macro="">
      <xdr:nvCxnSpPr>
        <xdr:cNvPr id="252" name="直線コネクタ 251"/>
        <xdr:cNvCxnSpPr/>
      </xdr:nvCxnSpPr>
      <xdr:spPr>
        <a:xfrm flipV="1">
          <a:off x="7861300" y="1079677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36068</xdr:rowOff>
    </xdr:from>
    <xdr:to>
      <xdr:col>36</xdr:col>
      <xdr:colOff>165100</xdr:colOff>
      <xdr:row>63</xdr:row>
      <xdr:rowOff>137668</xdr:rowOff>
    </xdr:to>
    <xdr:sp macro="" textlink="">
      <xdr:nvSpPr>
        <xdr:cNvPr id="253" name="楕円 252"/>
        <xdr:cNvSpPr/>
      </xdr:nvSpPr>
      <xdr:spPr>
        <a:xfrm>
          <a:off x="6921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86868</xdr:rowOff>
    </xdr:from>
    <xdr:to>
      <xdr:col>41</xdr:col>
      <xdr:colOff>50800</xdr:colOff>
      <xdr:row>63</xdr:row>
      <xdr:rowOff>86868</xdr:rowOff>
    </xdr:to>
    <xdr:cxnSp macro="">
      <xdr:nvCxnSpPr>
        <xdr:cNvPr id="254" name="直線コネクタ 253"/>
        <xdr:cNvCxnSpPr/>
      </xdr:nvCxnSpPr>
      <xdr:spPr>
        <a:xfrm>
          <a:off x="6972300" y="1088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122191</xdr:rowOff>
    </xdr:from>
    <xdr:ext cx="469744" cy="259045"/>
    <xdr:sp macro="" textlink="">
      <xdr:nvSpPr>
        <xdr:cNvPr id="255" name="n_1aveValue【体育館・プール】&#10;一人当たり面積"/>
        <xdr:cNvSpPr txBox="1"/>
      </xdr:nvSpPr>
      <xdr:spPr>
        <a:xfrm>
          <a:off x="9391727" y="1023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131335</xdr:rowOff>
    </xdr:from>
    <xdr:ext cx="469744" cy="259045"/>
    <xdr:sp macro="" textlink="">
      <xdr:nvSpPr>
        <xdr:cNvPr id="256" name="n_2aveValue【体育館・プール】&#10;一人当たり面積"/>
        <xdr:cNvSpPr txBox="1"/>
      </xdr:nvSpPr>
      <xdr:spPr>
        <a:xfrm>
          <a:off x="8515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161053</xdr:rowOff>
    </xdr:from>
    <xdr:ext cx="469744" cy="259045"/>
    <xdr:sp macro="" textlink="">
      <xdr:nvSpPr>
        <xdr:cNvPr id="257" name="n_3aveValue【体育館・プール】&#10;一人当たり面積"/>
        <xdr:cNvSpPr txBox="1"/>
      </xdr:nvSpPr>
      <xdr:spPr>
        <a:xfrm>
          <a:off x="7626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81043</xdr:rowOff>
    </xdr:from>
    <xdr:ext cx="469744" cy="259045"/>
    <xdr:sp macro="" textlink="">
      <xdr:nvSpPr>
        <xdr:cNvPr id="258" name="n_4aveValue【体育館・プール】&#10;一人当たり面積"/>
        <xdr:cNvSpPr txBox="1"/>
      </xdr:nvSpPr>
      <xdr:spPr>
        <a:xfrm>
          <a:off x="6737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35069</xdr:rowOff>
    </xdr:from>
    <xdr:ext cx="469744" cy="259045"/>
    <xdr:sp macro="" textlink="">
      <xdr:nvSpPr>
        <xdr:cNvPr id="259" name="n_1mainValue【体育館・プール】&#10;一人当たり面積"/>
        <xdr:cNvSpPr txBox="1"/>
      </xdr:nvSpPr>
      <xdr:spPr>
        <a:xfrm>
          <a:off x="93917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37355</xdr:rowOff>
    </xdr:from>
    <xdr:ext cx="469744" cy="259045"/>
    <xdr:sp macro="" textlink="">
      <xdr:nvSpPr>
        <xdr:cNvPr id="260" name="n_2mainValue【体育館・プール】&#10;一人当たり面積"/>
        <xdr:cNvSpPr txBox="1"/>
      </xdr:nvSpPr>
      <xdr:spPr>
        <a:xfrm>
          <a:off x="8515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128795</xdr:rowOff>
    </xdr:from>
    <xdr:ext cx="469744" cy="259045"/>
    <xdr:sp macro="" textlink="">
      <xdr:nvSpPr>
        <xdr:cNvPr id="261" name="n_3mainValue【体育館・プール】&#10;一人当たり面積"/>
        <xdr:cNvSpPr txBox="1"/>
      </xdr:nvSpPr>
      <xdr:spPr>
        <a:xfrm>
          <a:off x="76264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128795</xdr:rowOff>
    </xdr:from>
    <xdr:ext cx="469744" cy="259045"/>
    <xdr:sp macro="" textlink="">
      <xdr:nvSpPr>
        <xdr:cNvPr id="262" name="n_4mainValue【体育館・プール】&#10;一人当たり面積"/>
        <xdr:cNvSpPr txBox="1"/>
      </xdr:nvSpPr>
      <xdr:spPr>
        <a:xfrm>
          <a:off x="67374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7" name="直線コネクタ 286"/>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90" name="【福祉施設】&#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91" name="直線コネクタ 290"/>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92" name="【福祉施設】&#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93" name="フローチャート: 判断 292"/>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137795</xdr:rowOff>
    </xdr:from>
    <xdr:to>
      <xdr:col>20</xdr:col>
      <xdr:colOff>38100</xdr:colOff>
      <xdr:row>81</xdr:row>
      <xdr:rowOff>67945</xdr:rowOff>
    </xdr:to>
    <xdr:sp macro="" textlink="">
      <xdr:nvSpPr>
        <xdr:cNvPr id="294" name="フローチャート: 判断 293"/>
        <xdr:cNvSpPr/>
      </xdr:nvSpPr>
      <xdr:spPr>
        <a:xfrm>
          <a:off x="3746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141605</xdr:rowOff>
    </xdr:from>
    <xdr:to>
      <xdr:col>15</xdr:col>
      <xdr:colOff>101600</xdr:colOff>
      <xdr:row>81</xdr:row>
      <xdr:rowOff>71755</xdr:rowOff>
    </xdr:to>
    <xdr:sp macro="" textlink="">
      <xdr:nvSpPr>
        <xdr:cNvPr id="295" name="フローチャート: 判断 294"/>
        <xdr:cNvSpPr/>
      </xdr:nvSpPr>
      <xdr:spPr>
        <a:xfrm>
          <a:off x="2857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114936</xdr:rowOff>
    </xdr:from>
    <xdr:to>
      <xdr:col>10</xdr:col>
      <xdr:colOff>165100</xdr:colOff>
      <xdr:row>81</xdr:row>
      <xdr:rowOff>45086</xdr:rowOff>
    </xdr:to>
    <xdr:sp macro="" textlink="">
      <xdr:nvSpPr>
        <xdr:cNvPr id="296" name="フローチャート: 判断 295"/>
        <xdr:cNvSpPr/>
      </xdr:nvSpPr>
      <xdr:spPr>
        <a:xfrm>
          <a:off x="1968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93980</xdr:rowOff>
    </xdr:from>
    <xdr:to>
      <xdr:col>6</xdr:col>
      <xdr:colOff>38100</xdr:colOff>
      <xdr:row>81</xdr:row>
      <xdr:rowOff>24130</xdr:rowOff>
    </xdr:to>
    <xdr:sp macro="" textlink="">
      <xdr:nvSpPr>
        <xdr:cNvPr id="297" name="フローチャート: 判断 296"/>
        <xdr:cNvSpPr/>
      </xdr:nvSpPr>
      <xdr:spPr>
        <a:xfrm>
          <a:off x="1079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303" name="楕円 302"/>
        <xdr:cNvSpPr/>
      </xdr:nvSpPr>
      <xdr:spPr>
        <a:xfrm>
          <a:off x="45847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82566</xdr:rowOff>
    </xdr:from>
    <xdr:ext cx="405111" cy="259045"/>
    <xdr:sp macro="" textlink="">
      <xdr:nvSpPr>
        <xdr:cNvPr id="304" name="【福祉施設】&#10;有形固定資産減価償却率該当値テキスト"/>
        <xdr:cNvSpPr txBox="1"/>
      </xdr:nvSpPr>
      <xdr:spPr>
        <a:xfrm>
          <a:off x="4673600"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xdr:rowOff>
    </xdr:from>
    <xdr:to>
      <xdr:col>20</xdr:col>
      <xdr:colOff>38100</xdr:colOff>
      <xdr:row>80</xdr:row>
      <xdr:rowOff>117475</xdr:rowOff>
    </xdr:to>
    <xdr:sp macro="" textlink="">
      <xdr:nvSpPr>
        <xdr:cNvPr id="305" name="楕円 304"/>
        <xdr:cNvSpPr/>
      </xdr:nvSpPr>
      <xdr:spPr>
        <a:xfrm>
          <a:off x="3746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66675</xdr:rowOff>
    </xdr:from>
    <xdr:to>
      <xdr:col>24</xdr:col>
      <xdr:colOff>63500</xdr:colOff>
      <xdr:row>80</xdr:row>
      <xdr:rowOff>110489</xdr:rowOff>
    </xdr:to>
    <xdr:cxnSp macro="">
      <xdr:nvCxnSpPr>
        <xdr:cNvPr id="306" name="直線コネクタ 305"/>
        <xdr:cNvCxnSpPr/>
      </xdr:nvCxnSpPr>
      <xdr:spPr>
        <a:xfrm>
          <a:off x="3797300" y="137826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139700</xdr:rowOff>
    </xdr:from>
    <xdr:to>
      <xdr:col>15</xdr:col>
      <xdr:colOff>101600</xdr:colOff>
      <xdr:row>80</xdr:row>
      <xdr:rowOff>69850</xdr:rowOff>
    </xdr:to>
    <xdr:sp macro="" textlink="">
      <xdr:nvSpPr>
        <xdr:cNvPr id="307" name="楕円 306"/>
        <xdr:cNvSpPr/>
      </xdr:nvSpPr>
      <xdr:spPr>
        <a:xfrm>
          <a:off x="2857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19050</xdr:rowOff>
    </xdr:from>
    <xdr:to>
      <xdr:col>19</xdr:col>
      <xdr:colOff>177800</xdr:colOff>
      <xdr:row>80</xdr:row>
      <xdr:rowOff>66675</xdr:rowOff>
    </xdr:to>
    <xdr:cxnSp macro="">
      <xdr:nvCxnSpPr>
        <xdr:cNvPr id="308" name="直線コネクタ 307"/>
        <xdr:cNvCxnSpPr/>
      </xdr:nvCxnSpPr>
      <xdr:spPr>
        <a:xfrm>
          <a:off x="2908300" y="137350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48261</xdr:rowOff>
    </xdr:from>
    <xdr:to>
      <xdr:col>10</xdr:col>
      <xdr:colOff>165100</xdr:colOff>
      <xdr:row>80</xdr:row>
      <xdr:rowOff>149861</xdr:rowOff>
    </xdr:to>
    <xdr:sp macro="" textlink="">
      <xdr:nvSpPr>
        <xdr:cNvPr id="309" name="楕円 308"/>
        <xdr:cNvSpPr/>
      </xdr:nvSpPr>
      <xdr:spPr>
        <a:xfrm>
          <a:off x="1968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19050</xdr:rowOff>
    </xdr:from>
    <xdr:to>
      <xdr:col>15</xdr:col>
      <xdr:colOff>50800</xdr:colOff>
      <xdr:row>80</xdr:row>
      <xdr:rowOff>99061</xdr:rowOff>
    </xdr:to>
    <xdr:cxnSp macro="">
      <xdr:nvCxnSpPr>
        <xdr:cNvPr id="310" name="直線コネクタ 309"/>
        <xdr:cNvCxnSpPr/>
      </xdr:nvCxnSpPr>
      <xdr:spPr>
        <a:xfrm flipV="1">
          <a:off x="2019300" y="137350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154939</xdr:rowOff>
    </xdr:from>
    <xdr:to>
      <xdr:col>6</xdr:col>
      <xdr:colOff>38100</xdr:colOff>
      <xdr:row>80</xdr:row>
      <xdr:rowOff>85089</xdr:rowOff>
    </xdr:to>
    <xdr:sp macro="" textlink="">
      <xdr:nvSpPr>
        <xdr:cNvPr id="311" name="楕円 310"/>
        <xdr:cNvSpPr/>
      </xdr:nvSpPr>
      <xdr:spPr>
        <a:xfrm>
          <a:off x="1079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34289</xdr:rowOff>
    </xdr:from>
    <xdr:to>
      <xdr:col>10</xdr:col>
      <xdr:colOff>114300</xdr:colOff>
      <xdr:row>80</xdr:row>
      <xdr:rowOff>99061</xdr:rowOff>
    </xdr:to>
    <xdr:cxnSp macro="">
      <xdr:nvCxnSpPr>
        <xdr:cNvPr id="312" name="直線コネクタ 311"/>
        <xdr:cNvCxnSpPr/>
      </xdr:nvCxnSpPr>
      <xdr:spPr>
        <a:xfrm>
          <a:off x="1130300" y="137502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59072</xdr:rowOff>
    </xdr:from>
    <xdr:ext cx="405111" cy="259045"/>
    <xdr:sp macro="" textlink="">
      <xdr:nvSpPr>
        <xdr:cNvPr id="313" name="n_1aveValue【福祉施設】&#10;有形固定資産減価償却率"/>
        <xdr:cNvSpPr txBox="1"/>
      </xdr:nvSpPr>
      <xdr:spPr>
        <a:xfrm>
          <a:off x="35820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62882</xdr:rowOff>
    </xdr:from>
    <xdr:ext cx="405111" cy="259045"/>
    <xdr:sp macro="" textlink="">
      <xdr:nvSpPr>
        <xdr:cNvPr id="314" name="n_2aveValue【福祉施設】&#10;有形固定資産減価償却率"/>
        <xdr:cNvSpPr txBox="1"/>
      </xdr:nvSpPr>
      <xdr:spPr>
        <a:xfrm>
          <a:off x="2705744"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36213</xdr:rowOff>
    </xdr:from>
    <xdr:ext cx="405111" cy="259045"/>
    <xdr:sp macro="" textlink="">
      <xdr:nvSpPr>
        <xdr:cNvPr id="315" name="n_3aveValue【福祉施設】&#10;有形固定資産減価償却率"/>
        <xdr:cNvSpPr txBox="1"/>
      </xdr:nvSpPr>
      <xdr:spPr>
        <a:xfrm>
          <a:off x="1816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15257</xdr:rowOff>
    </xdr:from>
    <xdr:ext cx="405111" cy="259045"/>
    <xdr:sp macro="" textlink="">
      <xdr:nvSpPr>
        <xdr:cNvPr id="316" name="n_4aveValue【福祉施設】&#10;有形固定資産減価償却率"/>
        <xdr:cNvSpPr txBox="1"/>
      </xdr:nvSpPr>
      <xdr:spPr>
        <a:xfrm>
          <a:off x="927744" y="1390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134002</xdr:rowOff>
    </xdr:from>
    <xdr:ext cx="405111" cy="259045"/>
    <xdr:sp macro="" textlink="">
      <xdr:nvSpPr>
        <xdr:cNvPr id="317" name="n_1mainValue【福祉施設】&#10;有形固定資産減価償却率"/>
        <xdr:cNvSpPr txBox="1"/>
      </xdr:nvSpPr>
      <xdr:spPr>
        <a:xfrm>
          <a:off x="35820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86377</xdr:rowOff>
    </xdr:from>
    <xdr:ext cx="405111" cy="259045"/>
    <xdr:sp macro="" textlink="">
      <xdr:nvSpPr>
        <xdr:cNvPr id="318" name="n_2mainValue【福祉施設】&#10;有形固定資産減価償却率"/>
        <xdr:cNvSpPr txBox="1"/>
      </xdr:nvSpPr>
      <xdr:spPr>
        <a:xfrm>
          <a:off x="2705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166388</xdr:rowOff>
    </xdr:from>
    <xdr:ext cx="405111" cy="259045"/>
    <xdr:sp macro="" textlink="">
      <xdr:nvSpPr>
        <xdr:cNvPr id="319" name="n_3mainValue【福祉施設】&#10;有形固定資産減価償却率"/>
        <xdr:cNvSpPr txBox="1"/>
      </xdr:nvSpPr>
      <xdr:spPr>
        <a:xfrm>
          <a:off x="1816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101616</xdr:rowOff>
    </xdr:from>
    <xdr:ext cx="405111" cy="259045"/>
    <xdr:sp macro="" textlink="">
      <xdr:nvSpPr>
        <xdr:cNvPr id="320" name="n_4mainValue【福祉施設】&#10;有形固定資産減価償却率"/>
        <xdr:cNvSpPr txBox="1"/>
      </xdr:nvSpPr>
      <xdr:spPr>
        <a:xfrm>
          <a:off x="927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4" name="テキスト ボックス 3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6" name="テキスト ボックス 3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8" name="テキスト ボックス 3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145542</xdr:rowOff>
    </xdr:from>
    <xdr:to>
      <xdr:col>54</xdr:col>
      <xdr:colOff>189865</xdr:colOff>
      <xdr:row>86</xdr:row>
      <xdr:rowOff>24385</xdr:rowOff>
    </xdr:to>
    <xdr:cxnSp macro="">
      <xdr:nvCxnSpPr>
        <xdr:cNvPr id="342" name="直線コネクタ 341"/>
        <xdr:cNvCxnSpPr/>
      </xdr:nvCxnSpPr>
      <xdr:spPr>
        <a:xfrm flipV="1">
          <a:off x="10476865" y="13347192"/>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4" name="直線コネクタ 34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92219</xdr:rowOff>
    </xdr:from>
    <xdr:ext cx="469744" cy="259045"/>
    <xdr:sp macro="" textlink="">
      <xdr:nvSpPr>
        <xdr:cNvPr id="345" name="【福祉施設】&#10;一人当たり面積最大値テキスト"/>
        <xdr:cNvSpPr txBox="1"/>
      </xdr:nvSpPr>
      <xdr:spPr>
        <a:xfrm>
          <a:off x="105156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145542</xdr:rowOff>
    </xdr:from>
    <xdr:to>
      <xdr:col>55</xdr:col>
      <xdr:colOff>88900</xdr:colOff>
      <xdr:row>77</xdr:row>
      <xdr:rowOff>145542</xdr:rowOff>
    </xdr:to>
    <xdr:cxnSp macro="">
      <xdr:nvCxnSpPr>
        <xdr:cNvPr id="346" name="直線コネクタ 345"/>
        <xdr:cNvCxnSpPr/>
      </xdr:nvCxnSpPr>
      <xdr:spPr>
        <a:xfrm>
          <a:off x="10388600" y="1334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47"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48" name="フローチャート: 判断 34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14732</xdr:rowOff>
    </xdr:from>
    <xdr:to>
      <xdr:col>50</xdr:col>
      <xdr:colOff>165100</xdr:colOff>
      <xdr:row>84</xdr:row>
      <xdr:rowOff>116332</xdr:rowOff>
    </xdr:to>
    <xdr:sp macro="" textlink="">
      <xdr:nvSpPr>
        <xdr:cNvPr id="349" name="フローチャート: 判断 348"/>
        <xdr:cNvSpPr/>
      </xdr:nvSpPr>
      <xdr:spPr>
        <a:xfrm>
          <a:off x="9588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50" name="フローチャート: 判断 349"/>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10161</xdr:rowOff>
    </xdr:from>
    <xdr:to>
      <xdr:col>41</xdr:col>
      <xdr:colOff>101600</xdr:colOff>
      <xdr:row>84</xdr:row>
      <xdr:rowOff>111761</xdr:rowOff>
    </xdr:to>
    <xdr:sp macro="" textlink="">
      <xdr:nvSpPr>
        <xdr:cNvPr id="351" name="フローチャート: 判断 350"/>
        <xdr:cNvSpPr/>
      </xdr:nvSpPr>
      <xdr:spPr>
        <a:xfrm>
          <a:off x="781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37592</xdr:rowOff>
    </xdr:from>
    <xdr:to>
      <xdr:col>36</xdr:col>
      <xdr:colOff>165100</xdr:colOff>
      <xdr:row>84</xdr:row>
      <xdr:rowOff>139192</xdr:rowOff>
    </xdr:to>
    <xdr:sp macro="" textlink="">
      <xdr:nvSpPr>
        <xdr:cNvPr id="352" name="フローチャート: 判断 351"/>
        <xdr:cNvSpPr/>
      </xdr:nvSpPr>
      <xdr:spPr>
        <a:xfrm>
          <a:off x="6921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151892</xdr:rowOff>
    </xdr:from>
    <xdr:to>
      <xdr:col>55</xdr:col>
      <xdr:colOff>50800</xdr:colOff>
      <xdr:row>85</xdr:row>
      <xdr:rowOff>82042</xdr:rowOff>
    </xdr:to>
    <xdr:sp macro="" textlink="">
      <xdr:nvSpPr>
        <xdr:cNvPr id="358" name="楕円 357"/>
        <xdr:cNvSpPr/>
      </xdr:nvSpPr>
      <xdr:spPr>
        <a:xfrm>
          <a:off x="10426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130319</xdr:rowOff>
    </xdr:from>
    <xdr:ext cx="469744" cy="259045"/>
    <xdr:sp macro="" textlink="">
      <xdr:nvSpPr>
        <xdr:cNvPr id="359" name="【福祉施設】&#10;一人当たり面積該当値テキスト"/>
        <xdr:cNvSpPr txBox="1"/>
      </xdr:nvSpPr>
      <xdr:spPr>
        <a:xfrm>
          <a:off x="105156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151892</xdr:rowOff>
    </xdr:from>
    <xdr:to>
      <xdr:col>50</xdr:col>
      <xdr:colOff>165100</xdr:colOff>
      <xdr:row>85</xdr:row>
      <xdr:rowOff>82042</xdr:rowOff>
    </xdr:to>
    <xdr:sp macro="" textlink="">
      <xdr:nvSpPr>
        <xdr:cNvPr id="360" name="楕円 359"/>
        <xdr:cNvSpPr/>
      </xdr:nvSpPr>
      <xdr:spPr>
        <a:xfrm>
          <a:off x="9588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31242</xdr:rowOff>
    </xdr:from>
    <xdr:to>
      <xdr:col>55</xdr:col>
      <xdr:colOff>0</xdr:colOff>
      <xdr:row>85</xdr:row>
      <xdr:rowOff>31242</xdr:rowOff>
    </xdr:to>
    <xdr:cxnSp macro="">
      <xdr:nvCxnSpPr>
        <xdr:cNvPr id="361" name="直線コネクタ 360"/>
        <xdr:cNvCxnSpPr/>
      </xdr:nvCxnSpPr>
      <xdr:spPr>
        <a:xfrm>
          <a:off x="9639300" y="1460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151892</xdr:rowOff>
    </xdr:from>
    <xdr:to>
      <xdr:col>46</xdr:col>
      <xdr:colOff>38100</xdr:colOff>
      <xdr:row>85</xdr:row>
      <xdr:rowOff>82042</xdr:rowOff>
    </xdr:to>
    <xdr:sp macro="" textlink="">
      <xdr:nvSpPr>
        <xdr:cNvPr id="362" name="楕円 361"/>
        <xdr:cNvSpPr/>
      </xdr:nvSpPr>
      <xdr:spPr>
        <a:xfrm>
          <a:off x="8699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31242</xdr:rowOff>
    </xdr:from>
    <xdr:to>
      <xdr:col>50</xdr:col>
      <xdr:colOff>114300</xdr:colOff>
      <xdr:row>85</xdr:row>
      <xdr:rowOff>31242</xdr:rowOff>
    </xdr:to>
    <xdr:cxnSp macro="">
      <xdr:nvCxnSpPr>
        <xdr:cNvPr id="363" name="直線コネクタ 362"/>
        <xdr:cNvCxnSpPr/>
      </xdr:nvCxnSpPr>
      <xdr:spPr>
        <a:xfrm>
          <a:off x="8750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49022</xdr:rowOff>
    </xdr:from>
    <xdr:to>
      <xdr:col>41</xdr:col>
      <xdr:colOff>101600</xdr:colOff>
      <xdr:row>85</xdr:row>
      <xdr:rowOff>150622</xdr:rowOff>
    </xdr:to>
    <xdr:sp macro="" textlink="">
      <xdr:nvSpPr>
        <xdr:cNvPr id="364" name="楕円 363"/>
        <xdr:cNvSpPr/>
      </xdr:nvSpPr>
      <xdr:spPr>
        <a:xfrm>
          <a:off x="7810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31242</xdr:rowOff>
    </xdr:from>
    <xdr:to>
      <xdr:col>45</xdr:col>
      <xdr:colOff>177800</xdr:colOff>
      <xdr:row>85</xdr:row>
      <xdr:rowOff>99822</xdr:rowOff>
    </xdr:to>
    <xdr:cxnSp macro="">
      <xdr:nvCxnSpPr>
        <xdr:cNvPr id="365" name="直線コネクタ 364"/>
        <xdr:cNvCxnSpPr/>
      </xdr:nvCxnSpPr>
      <xdr:spPr>
        <a:xfrm flipV="1">
          <a:off x="7861300" y="14604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66" name="楕円 365"/>
        <xdr:cNvSpPr/>
      </xdr:nvSpPr>
      <xdr:spPr>
        <a:xfrm>
          <a:off x="6921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99822</xdr:rowOff>
    </xdr:from>
    <xdr:to>
      <xdr:col>41</xdr:col>
      <xdr:colOff>50800</xdr:colOff>
      <xdr:row>85</xdr:row>
      <xdr:rowOff>99822</xdr:rowOff>
    </xdr:to>
    <xdr:cxnSp macro="">
      <xdr:nvCxnSpPr>
        <xdr:cNvPr id="367" name="直線コネクタ 366"/>
        <xdr:cNvCxnSpPr/>
      </xdr:nvCxnSpPr>
      <xdr:spPr>
        <a:xfrm>
          <a:off x="6972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132859</xdr:rowOff>
    </xdr:from>
    <xdr:ext cx="469744" cy="259045"/>
    <xdr:sp macro="" textlink="">
      <xdr:nvSpPr>
        <xdr:cNvPr id="368" name="n_1aveValue【福祉施設】&#10;一人当たり面積"/>
        <xdr:cNvSpPr txBox="1"/>
      </xdr:nvSpPr>
      <xdr:spPr>
        <a:xfrm>
          <a:off x="9391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69" name="n_2aveValue【福祉施設】&#10;一人当たり面積"/>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128288</xdr:rowOff>
    </xdr:from>
    <xdr:ext cx="469744" cy="259045"/>
    <xdr:sp macro="" textlink="">
      <xdr:nvSpPr>
        <xdr:cNvPr id="370" name="n_3aveValue【福祉施設】&#10;一人当たり面積"/>
        <xdr:cNvSpPr txBox="1"/>
      </xdr:nvSpPr>
      <xdr:spPr>
        <a:xfrm>
          <a:off x="7626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155719</xdr:rowOff>
    </xdr:from>
    <xdr:ext cx="469744" cy="259045"/>
    <xdr:sp macro="" textlink="">
      <xdr:nvSpPr>
        <xdr:cNvPr id="371" name="n_4aveValue【福祉施設】&#10;一人当たり面積"/>
        <xdr:cNvSpPr txBox="1"/>
      </xdr:nvSpPr>
      <xdr:spPr>
        <a:xfrm>
          <a:off x="6737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73169</xdr:rowOff>
    </xdr:from>
    <xdr:ext cx="469744" cy="259045"/>
    <xdr:sp macro="" textlink="">
      <xdr:nvSpPr>
        <xdr:cNvPr id="372" name="n_1mainValue【福祉施設】&#10;一人当たり面積"/>
        <xdr:cNvSpPr txBox="1"/>
      </xdr:nvSpPr>
      <xdr:spPr>
        <a:xfrm>
          <a:off x="9391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73169</xdr:rowOff>
    </xdr:from>
    <xdr:ext cx="469744" cy="259045"/>
    <xdr:sp macro="" textlink="">
      <xdr:nvSpPr>
        <xdr:cNvPr id="373" name="n_2mainValue【福祉施設】&#10;一人当たり面積"/>
        <xdr:cNvSpPr txBox="1"/>
      </xdr:nvSpPr>
      <xdr:spPr>
        <a:xfrm>
          <a:off x="8515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74" name="n_3mainValue【福祉施設】&#10;一人当たり面積"/>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5" name="n_4mainValue【福祉施設】&#10;一人当たり面積"/>
        <xdr:cNvSpPr txBox="1"/>
      </xdr:nvSpPr>
      <xdr:spPr>
        <a:xfrm>
          <a:off x="6737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6" name="テキスト ボックス 38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7" name="直線コネクタ 38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88" name="テキスト ボックス 387"/>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9" name="直線コネクタ 38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0" name="テキスト ボックス 38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1" name="直線コネクタ 39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2" name="テキスト ボックス 39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3" name="直線コネクタ 39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4" name="テキスト ボックス 39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5" name="直線コネクタ 39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6" name="テキスト ボックス 39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7" name="直線コネクタ 39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98" name="テキスト ボックス 397"/>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48442</xdr:rowOff>
    </xdr:from>
    <xdr:to>
      <xdr:col>24</xdr:col>
      <xdr:colOff>62865</xdr:colOff>
      <xdr:row>108</xdr:row>
      <xdr:rowOff>76200</xdr:rowOff>
    </xdr:to>
    <xdr:cxnSp macro="">
      <xdr:nvCxnSpPr>
        <xdr:cNvPr id="402" name="直線コネクタ 401"/>
        <xdr:cNvCxnSpPr/>
      </xdr:nvCxnSpPr>
      <xdr:spPr>
        <a:xfrm flipV="1">
          <a:off x="4634865" y="17021992"/>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3"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4" name="直線コネクタ 403"/>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97</xdr:row>
      <xdr:rowOff>166569</xdr:rowOff>
    </xdr:from>
    <xdr:ext cx="405111" cy="259045"/>
    <xdr:sp macro="" textlink="">
      <xdr:nvSpPr>
        <xdr:cNvPr id="405" name="【市民会館】&#10;有形固定資産減価償却率最大値テキスト"/>
        <xdr:cNvSpPr txBox="1"/>
      </xdr:nvSpPr>
      <xdr:spPr>
        <a:xfrm>
          <a:off x="4673600" y="1679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48442</xdr:rowOff>
    </xdr:from>
    <xdr:to>
      <xdr:col>24</xdr:col>
      <xdr:colOff>152400</xdr:colOff>
      <xdr:row>99</xdr:row>
      <xdr:rowOff>48442</xdr:rowOff>
    </xdr:to>
    <xdr:cxnSp macro="">
      <xdr:nvCxnSpPr>
        <xdr:cNvPr id="406" name="直線コネクタ 405"/>
        <xdr:cNvCxnSpPr/>
      </xdr:nvCxnSpPr>
      <xdr:spPr>
        <a:xfrm>
          <a:off x="4546600" y="1702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162214</xdr:rowOff>
    </xdr:from>
    <xdr:ext cx="405111" cy="259045"/>
    <xdr:sp macro="" textlink="">
      <xdr:nvSpPr>
        <xdr:cNvPr id="407" name="【市民会館】&#10;有形固定資産減価償却率平均値テキスト"/>
        <xdr:cNvSpPr txBox="1"/>
      </xdr:nvSpPr>
      <xdr:spPr>
        <a:xfrm>
          <a:off x="4673600" y="1782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xdr:rowOff>
    </xdr:from>
    <xdr:to>
      <xdr:col>24</xdr:col>
      <xdr:colOff>114300</xdr:colOff>
      <xdr:row>104</xdr:row>
      <xdr:rowOff>113937</xdr:rowOff>
    </xdr:to>
    <xdr:sp macro="" textlink="">
      <xdr:nvSpPr>
        <xdr:cNvPr id="408" name="フローチャート: 判断 407"/>
        <xdr:cNvSpPr/>
      </xdr:nvSpPr>
      <xdr:spPr>
        <a:xfrm>
          <a:off x="45847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157662</xdr:rowOff>
    </xdr:from>
    <xdr:to>
      <xdr:col>20</xdr:col>
      <xdr:colOff>38100</xdr:colOff>
      <xdr:row>104</xdr:row>
      <xdr:rowOff>87812</xdr:rowOff>
    </xdr:to>
    <xdr:sp macro="" textlink="">
      <xdr:nvSpPr>
        <xdr:cNvPr id="409" name="フローチャート: 判断 408"/>
        <xdr:cNvSpPr/>
      </xdr:nvSpPr>
      <xdr:spPr>
        <a:xfrm>
          <a:off x="3746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133169</xdr:rowOff>
    </xdr:from>
    <xdr:to>
      <xdr:col>15</xdr:col>
      <xdr:colOff>101600</xdr:colOff>
      <xdr:row>103</xdr:row>
      <xdr:rowOff>63319</xdr:rowOff>
    </xdr:to>
    <xdr:sp macro="" textlink="">
      <xdr:nvSpPr>
        <xdr:cNvPr id="410" name="フローチャート: 判断 409"/>
        <xdr:cNvSpPr/>
      </xdr:nvSpPr>
      <xdr:spPr>
        <a:xfrm>
          <a:off x="28575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30299</xdr:rowOff>
    </xdr:from>
    <xdr:to>
      <xdr:col>10</xdr:col>
      <xdr:colOff>165100</xdr:colOff>
      <xdr:row>103</xdr:row>
      <xdr:rowOff>131899</xdr:rowOff>
    </xdr:to>
    <xdr:sp macro="" textlink="">
      <xdr:nvSpPr>
        <xdr:cNvPr id="411" name="フローチャート: 判断 410"/>
        <xdr:cNvSpPr/>
      </xdr:nvSpPr>
      <xdr:spPr>
        <a:xfrm>
          <a:off x="1968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12" name="フローチャート: 判断 411"/>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80918</xdr:rowOff>
    </xdr:from>
    <xdr:to>
      <xdr:col>24</xdr:col>
      <xdr:colOff>114300</xdr:colOff>
      <xdr:row>103</xdr:row>
      <xdr:rowOff>11068</xdr:rowOff>
    </xdr:to>
    <xdr:sp macro="" textlink="">
      <xdr:nvSpPr>
        <xdr:cNvPr id="418" name="楕円 417"/>
        <xdr:cNvSpPr/>
      </xdr:nvSpPr>
      <xdr:spPr>
        <a:xfrm>
          <a:off x="45847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103795</xdr:rowOff>
    </xdr:from>
    <xdr:ext cx="405111" cy="259045"/>
    <xdr:sp macro="" textlink="">
      <xdr:nvSpPr>
        <xdr:cNvPr id="419" name="【市民会館】&#10;有形固定資産減価償却率該当値テキスト"/>
        <xdr:cNvSpPr txBox="1"/>
      </xdr:nvSpPr>
      <xdr:spPr>
        <a:xfrm>
          <a:off x="4673600" y="1742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164193</xdr:rowOff>
    </xdr:from>
    <xdr:to>
      <xdr:col>20</xdr:col>
      <xdr:colOff>38100</xdr:colOff>
      <xdr:row>104</xdr:row>
      <xdr:rowOff>94343</xdr:rowOff>
    </xdr:to>
    <xdr:sp macro="" textlink="">
      <xdr:nvSpPr>
        <xdr:cNvPr id="420" name="楕円 419"/>
        <xdr:cNvSpPr/>
      </xdr:nvSpPr>
      <xdr:spPr>
        <a:xfrm>
          <a:off x="3746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131718</xdr:rowOff>
    </xdr:from>
    <xdr:to>
      <xdr:col>24</xdr:col>
      <xdr:colOff>63500</xdr:colOff>
      <xdr:row>104</xdr:row>
      <xdr:rowOff>43543</xdr:rowOff>
    </xdr:to>
    <xdr:cxnSp macro="">
      <xdr:nvCxnSpPr>
        <xdr:cNvPr id="421" name="直線コネクタ 420"/>
        <xdr:cNvCxnSpPr/>
      </xdr:nvCxnSpPr>
      <xdr:spPr>
        <a:xfrm flipV="1">
          <a:off x="3797300" y="17619618"/>
          <a:ext cx="838200" cy="25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92348</xdr:rowOff>
    </xdr:from>
    <xdr:to>
      <xdr:col>15</xdr:col>
      <xdr:colOff>101600</xdr:colOff>
      <xdr:row>104</xdr:row>
      <xdr:rowOff>22498</xdr:rowOff>
    </xdr:to>
    <xdr:sp macro="" textlink="">
      <xdr:nvSpPr>
        <xdr:cNvPr id="422" name="楕円 421"/>
        <xdr:cNvSpPr/>
      </xdr:nvSpPr>
      <xdr:spPr>
        <a:xfrm>
          <a:off x="2857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143148</xdr:rowOff>
    </xdr:from>
    <xdr:to>
      <xdr:col>19</xdr:col>
      <xdr:colOff>177800</xdr:colOff>
      <xdr:row>104</xdr:row>
      <xdr:rowOff>43543</xdr:rowOff>
    </xdr:to>
    <xdr:cxnSp macro="">
      <xdr:nvCxnSpPr>
        <xdr:cNvPr id="423" name="直線コネクタ 422"/>
        <xdr:cNvCxnSpPr/>
      </xdr:nvCxnSpPr>
      <xdr:spPr>
        <a:xfrm>
          <a:off x="2908300" y="17802498"/>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17236</xdr:rowOff>
    </xdr:from>
    <xdr:to>
      <xdr:col>10</xdr:col>
      <xdr:colOff>165100</xdr:colOff>
      <xdr:row>103</xdr:row>
      <xdr:rowOff>118836</xdr:rowOff>
    </xdr:to>
    <xdr:sp macro="" textlink="">
      <xdr:nvSpPr>
        <xdr:cNvPr id="424" name="楕円 423"/>
        <xdr:cNvSpPr/>
      </xdr:nvSpPr>
      <xdr:spPr>
        <a:xfrm>
          <a:off x="1968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68036</xdr:rowOff>
    </xdr:from>
    <xdr:to>
      <xdr:col>15</xdr:col>
      <xdr:colOff>50800</xdr:colOff>
      <xdr:row>103</xdr:row>
      <xdr:rowOff>143148</xdr:rowOff>
    </xdr:to>
    <xdr:cxnSp macro="">
      <xdr:nvCxnSpPr>
        <xdr:cNvPr id="425" name="直線コネクタ 424"/>
        <xdr:cNvCxnSpPr/>
      </xdr:nvCxnSpPr>
      <xdr:spPr>
        <a:xfrm>
          <a:off x="2019300" y="1772738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162561</xdr:rowOff>
    </xdr:from>
    <xdr:to>
      <xdr:col>6</xdr:col>
      <xdr:colOff>38100</xdr:colOff>
      <xdr:row>103</xdr:row>
      <xdr:rowOff>92711</xdr:rowOff>
    </xdr:to>
    <xdr:sp macro="" textlink="">
      <xdr:nvSpPr>
        <xdr:cNvPr id="426" name="楕円 425"/>
        <xdr:cNvSpPr/>
      </xdr:nvSpPr>
      <xdr:spPr>
        <a:xfrm>
          <a:off x="1079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41911</xdr:rowOff>
    </xdr:from>
    <xdr:to>
      <xdr:col>10</xdr:col>
      <xdr:colOff>114300</xdr:colOff>
      <xdr:row>103</xdr:row>
      <xdr:rowOff>68036</xdr:rowOff>
    </xdr:to>
    <xdr:cxnSp macro="">
      <xdr:nvCxnSpPr>
        <xdr:cNvPr id="427" name="直線コネクタ 426"/>
        <xdr:cNvCxnSpPr/>
      </xdr:nvCxnSpPr>
      <xdr:spPr>
        <a:xfrm>
          <a:off x="1130300" y="1770126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104339</xdr:rowOff>
    </xdr:from>
    <xdr:ext cx="405111" cy="259045"/>
    <xdr:sp macro="" textlink="">
      <xdr:nvSpPr>
        <xdr:cNvPr id="428" name="n_1aveValue【市民会館】&#10;有形固定資産減価償却率"/>
        <xdr:cNvSpPr txBox="1"/>
      </xdr:nvSpPr>
      <xdr:spPr>
        <a:xfrm>
          <a:off x="35820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79846</xdr:rowOff>
    </xdr:from>
    <xdr:ext cx="405111" cy="259045"/>
    <xdr:sp macro="" textlink="">
      <xdr:nvSpPr>
        <xdr:cNvPr id="429" name="n_2aveValue【市民会館】&#10;有形固定資産減価償却率"/>
        <xdr:cNvSpPr txBox="1"/>
      </xdr:nvSpPr>
      <xdr:spPr>
        <a:xfrm>
          <a:off x="2705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123026</xdr:rowOff>
    </xdr:from>
    <xdr:ext cx="405111" cy="259045"/>
    <xdr:sp macro="" textlink="">
      <xdr:nvSpPr>
        <xdr:cNvPr id="430" name="n_3aveValue【市民会館】&#10;有形固定資産減価償却率"/>
        <xdr:cNvSpPr txBox="1"/>
      </xdr:nvSpPr>
      <xdr:spPr>
        <a:xfrm>
          <a:off x="1816744" y="1778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62609</xdr:rowOff>
    </xdr:from>
    <xdr:ext cx="405111" cy="259045"/>
    <xdr:sp macro="" textlink="">
      <xdr:nvSpPr>
        <xdr:cNvPr id="431" name="n_4aveValue【市民会館】&#10;有形固定資産減価償却率"/>
        <xdr:cNvSpPr txBox="1"/>
      </xdr:nvSpPr>
      <xdr:spPr>
        <a:xfrm>
          <a:off x="927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85470</xdr:rowOff>
    </xdr:from>
    <xdr:ext cx="405111" cy="259045"/>
    <xdr:sp macro="" textlink="">
      <xdr:nvSpPr>
        <xdr:cNvPr id="432" name="n_1mainValue【市民会館】&#10;有形固定資産減価償却率"/>
        <xdr:cNvSpPr txBox="1"/>
      </xdr:nvSpPr>
      <xdr:spPr>
        <a:xfrm>
          <a:off x="35820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13625</xdr:rowOff>
    </xdr:from>
    <xdr:ext cx="405111" cy="259045"/>
    <xdr:sp macro="" textlink="">
      <xdr:nvSpPr>
        <xdr:cNvPr id="433" name="n_2mainValue【市民会館】&#10;有形固定資産減価償却率"/>
        <xdr:cNvSpPr txBox="1"/>
      </xdr:nvSpPr>
      <xdr:spPr>
        <a:xfrm>
          <a:off x="2705744" y="1784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135363</xdr:rowOff>
    </xdr:from>
    <xdr:ext cx="405111" cy="259045"/>
    <xdr:sp macro="" textlink="">
      <xdr:nvSpPr>
        <xdr:cNvPr id="434" name="n_3mainValue【市民会館】&#10;有形固定資産減価償却率"/>
        <xdr:cNvSpPr txBox="1"/>
      </xdr:nvSpPr>
      <xdr:spPr>
        <a:xfrm>
          <a:off x="1816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435" name="n_4mainValue【市民会館】&#10;有形固定資産減価償却率"/>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6" name="テキスト ボックス 44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47" name="直線コネクタ 44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8" name="テキスト ボックス 44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9" name="直線コネクタ 44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0" name="テキスト ボックス 44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1" name="直線コネクタ 45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2" name="テキスト ボックス 45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3" name="直線コネクタ 45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4" name="テキスト ボックス 45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xdr:rowOff>
    </xdr:from>
    <xdr:to>
      <xdr:col>54</xdr:col>
      <xdr:colOff>189865</xdr:colOff>
      <xdr:row>108</xdr:row>
      <xdr:rowOff>85344</xdr:rowOff>
    </xdr:to>
    <xdr:cxnSp macro="">
      <xdr:nvCxnSpPr>
        <xdr:cNvPr id="458" name="直線コネクタ 457"/>
        <xdr:cNvCxnSpPr/>
      </xdr:nvCxnSpPr>
      <xdr:spPr>
        <a:xfrm flipV="1">
          <a:off x="10476865" y="1715719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89171</xdr:rowOff>
    </xdr:from>
    <xdr:ext cx="469744" cy="259045"/>
    <xdr:sp macro="" textlink="">
      <xdr:nvSpPr>
        <xdr:cNvPr id="459" name="【市民会館】&#10;一人当たり面積最小値テキスト"/>
        <xdr:cNvSpPr txBox="1"/>
      </xdr:nvSpPr>
      <xdr:spPr>
        <a:xfrm>
          <a:off x="10515600" y="186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85344</xdr:rowOff>
    </xdr:from>
    <xdr:to>
      <xdr:col>55</xdr:col>
      <xdr:colOff>88900</xdr:colOff>
      <xdr:row>108</xdr:row>
      <xdr:rowOff>85344</xdr:rowOff>
    </xdr:to>
    <xdr:cxnSp macro="">
      <xdr:nvCxnSpPr>
        <xdr:cNvPr id="460" name="直線コネクタ 459"/>
        <xdr:cNvCxnSpPr/>
      </xdr:nvCxnSpPr>
      <xdr:spPr>
        <a:xfrm>
          <a:off x="10388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130319</xdr:rowOff>
    </xdr:from>
    <xdr:ext cx="469744" cy="259045"/>
    <xdr:sp macro="" textlink="">
      <xdr:nvSpPr>
        <xdr:cNvPr id="461" name="【市民会館】&#10;一人当たり面積最大値テキスト"/>
        <xdr:cNvSpPr txBox="1"/>
      </xdr:nvSpPr>
      <xdr:spPr>
        <a:xfrm>
          <a:off x="10515600" y="1693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xdr:rowOff>
    </xdr:from>
    <xdr:to>
      <xdr:col>55</xdr:col>
      <xdr:colOff>88900</xdr:colOff>
      <xdr:row>100</xdr:row>
      <xdr:rowOff>12192</xdr:rowOff>
    </xdr:to>
    <xdr:cxnSp macro="">
      <xdr:nvCxnSpPr>
        <xdr:cNvPr id="462" name="直線コネクタ 461"/>
        <xdr:cNvCxnSpPr/>
      </xdr:nvCxnSpPr>
      <xdr:spPr>
        <a:xfrm>
          <a:off x="10388600" y="1715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76979</xdr:rowOff>
    </xdr:from>
    <xdr:ext cx="469744" cy="259045"/>
    <xdr:sp macro="" textlink="">
      <xdr:nvSpPr>
        <xdr:cNvPr id="463" name="【市民会館】&#10;一人当たり面積平均値テキスト"/>
        <xdr:cNvSpPr txBox="1"/>
      </xdr:nvSpPr>
      <xdr:spPr>
        <a:xfrm>
          <a:off x="10515600" y="1790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98552</xdr:rowOff>
    </xdr:from>
    <xdr:to>
      <xdr:col>55</xdr:col>
      <xdr:colOff>50800</xdr:colOff>
      <xdr:row>105</xdr:row>
      <xdr:rowOff>28702</xdr:rowOff>
    </xdr:to>
    <xdr:sp macro="" textlink="">
      <xdr:nvSpPr>
        <xdr:cNvPr id="464" name="フローチャート: 判断 463"/>
        <xdr:cNvSpPr/>
      </xdr:nvSpPr>
      <xdr:spPr>
        <a:xfrm>
          <a:off x="10426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123698</xdr:rowOff>
    </xdr:from>
    <xdr:to>
      <xdr:col>50</xdr:col>
      <xdr:colOff>165100</xdr:colOff>
      <xdr:row>104</xdr:row>
      <xdr:rowOff>53848</xdr:rowOff>
    </xdr:to>
    <xdr:sp macro="" textlink="">
      <xdr:nvSpPr>
        <xdr:cNvPr id="465" name="フローチャート: 判断 464"/>
        <xdr:cNvSpPr/>
      </xdr:nvSpPr>
      <xdr:spPr>
        <a:xfrm>
          <a:off x="9588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125985</xdr:rowOff>
    </xdr:from>
    <xdr:to>
      <xdr:col>46</xdr:col>
      <xdr:colOff>38100</xdr:colOff>
      <xdr:row>105</xdr:row>
      <xdr:rowOff>56135</xdr:rowOff>
    </xdr:to>
    <xdr:sp macro="" textlink="">
      <xdr:nvSpPr>
        <xdr:cNvPr id="466" name="フローチャート: 判断 465"/>
        <xdr:cNvSpPr/>
      </xdr:nvSpPr>
      <xdr:spPr>
        <a:xfrm>
          <a:off x="8699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67" name="フローチャート: 判断 466"/>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34544</xdr:rowOff>
    </xdr:from>
    <xdr:to>
      <xdr:col>36</xdr:col>
      <xdr:colOff>165100</xdr:colOff>
      <xdr:row>104</xdr:row>
      <xdr:rowOff>136144</xdr:rowOff>
    </xdr:to>
    <xdr:sp macro="" textlink="">
      <xdr:nvSpPr>
        <xdr:cNvPr id="468" name="フローチャート: 判断 467"/>
        <xdr:cNvSpPr/>
      </xdr:nvSpPr>
      <xdr:spPr>
        <a:xfrm>
          <a:off x="6921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139700</xdr:rowOff>
    </xdr:from>
    <xdr:to>
      <xdr:col>55</xdr:col>
      <xdr:colOff>50800</xdr:colOff>
      <xdr:row>103</xdr:row>
      <xdr:rowOff>69850</xdr:rowOff>
    </xdr:to>
    <xdr:sp macro="" textlink="">
      <xdr:nvSpPr>
        <xdr:cNvPr id="474" name="楕円 473"/>
        <xdr:cNvSpPr/>
      </xdr:nvSpPr>
      <xdr:spPr>
        <a:xfrm>
          <a:off x="10426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162577</xdr:rowOff>
    </xdr:from>
    <xdr:ext cx="469744" cy="259045"/>
    <xdr:sp macro="" textlink="">
      <xdr:nvSpPr>
        <xdr:cNvPr id="475" name="【市民会館】&#10;一人当たり面積該当値テキスト"/>
        <xdr:cNvSpPr txBox="1"/>
      </xdr:nvSpPr>
      <xdr:spPr>
        <a:xfrm>
          <a:off x="10515600"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148844</xdr:rowOff>
    </xdr:from>
    <xdr:to>
      <xdr:col>50</xdr:col>
      <xdr:colOff>165100</xdr:colOff>
      <xdr:row>103</xdr:row>
      <xdr:rowOff>78994</xdr:rowOff>
    </xdr:to>
    <xdr:sp macro="" textlink="">
      <xdr:nvSpPr>
        <xdr:cNvPr id="476" name="楕円 475"/>
        <xdr:cNvSpPr/>
      </xdr:nvSpPr>
      <xdr:spPr>
        <a:xfrm>
          <a:off x="9588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19050</xdr:rowOff>
    </xdr:from>
    <xdr:to>
      <xdr:col>55</xdr:col>
      <xdr:colOff>0</xdr:colOff>
      <xdr:row>103</xdr:row>
      <xdr:rowOff>28194</xdr:rowOff>
    </xdr:to>
    <xdr:cxnSp macro="">
      <xdr:nvCxnSpPr>
        <xdr:cNvPr id="477" name="直線コネクタ 476"/>
        <xdr:cNvCxnSpPr/>
      </xdr:nvCxnSpPr>
      <xdr:spPr>
        <a:xfrm flipV="1">
          <a:off x="9639300" y="176784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157987</xdr:rowOff>
    </xdr:from>
    <xdr:to>
      <xdr:col>46</xdr:col>
      <xdr:colOff>38100</xdr:colOff>
      <xdr:row>103</xdr:row>
      <xdr:rowOff>88137</xdr:rowOff>
    </xdr:to>
    <xdr:sp macro="" textlink="">
      <xdr:nvSpPr>
        <xdr:cNvPr id="478" name="楕円 477"/>
        <xdr:cNvSpPr/>
      </xdr:nvSpPr>
      <xdr:spPr>
        <a:xfrm>
          <a:off x="8699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28194</xdr:rowOff>
    </xdr:from>
    <xdr:to>
      <xdr:col>50</xdr:col>
      <xdr:colOff>114300</xdr:colOff>
      <xdr:row>103</xdr:row>
      <xdr:rowOff>37337</xdr:rowOff>
    </xdr:to>
    <xdr:cxnSp macro="">
      <xdr:nvCxnSpPr>
        <xdr:cNvPr id="479" name="直線コネクタ 478"/>
        <xdr:cNvCxnSpPr/>
      </xdr:nvCxnSpPr>
      <xdr:spPr>
        <a:xfrm flipV="1">
          <a:off x="8750300" y="176875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157987</xdr:rowOff>
    </xdr:from>
    <xdr:to>
      <xdr:col>41</xdr:col>
      <xdr:colOff>101600</xdr:colOff>
      <xdr:row>103</xdr:row>
      <xdr:rowOff>88137</xdr:rowOff>
    </xdr:to>
    <xdr:sp macro="" textlink="">
      <xdr:nvSpPr>
        <xdr:cNvPr id="480" name="楕円 479"/>
        <xdr:cNvSpPr/>
      </xdr:nvSpPr>
      <xdr:spPr>
        <a:xfrm>
          <a:off x="7810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37337</xdr:rowOff>
    </xdr:from>
    <xdr:to>
      <xdr:col>45</xdr:col>
      <xdr:colOff>177800</xdr:colOff>
      <xdr:row>103</xdr:row>
      <xdr:rowOff>37337</xdr:rowOff>
    </xdr:to>
    <xdr:cxnSp macro="">
      <xdr:nvCxnSpPr>
        <xdr:cNvPr id="481" name="直線コネクタ 480"/>
        <xdr:cNvCxnSpPr/>
      </xdr:nvCxnSpPr>
      <xdr:spPr>
        <a:xfrm>
          <a:off x="7861300" y="17696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167132</xdr:rowOff>
    </xdr:from>
    <xdr:to>
      <xdr:col>36</xdr:col>
      <xdr:colOff>165100</xdr:colOff>
      <xdr:row>103</xdr:row>
      <xdr:rowOff>97282</xdr:rowOff>
    </xdr:to>
    <xdr:sp macro="" textlink="">
      <xdr:nvSpPr>
        <xdr:cNvPr id="482" name="楕円 481"/>
        <xdr:cNvSpPr/>
      </xdr:nvSpPr>
      <xdr:spPr>
        <a:xfrm>
          <a:off x="69215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37337</xdr:rowOff>
    </xdr:from>
    <xdr:to>
      <xdr:col>41</xdr:col>
      <xdr:colOff>50800</xdr:colOff>
      <xdr:row>103</xdr:row>
      <xdr:rowOff>46482</xdr:rowOff>
    </xdr:to>
    <xdr:cxnSp macro="">
      <xdr:nvCxnSpPr>
        <xdr:cNvPr id="483" name="直線コネクタ 482"/>
        <xdr:cNvCxnSpPr/>
      </xdr:nvCxnSpPr>
      <xdr:spPr>
        <a:xfrm flipV="1">
          <a:off x="6972300" y="176966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44975</xdr:rowOff>
    </xdr:from>
    <xdr:ext cx="469744" cy="259045"/>
    <xdr:sp macro="" textlink="">
      <xdr:nvSpPr>
        <xdr:cNvPr id="484" name="n_1aveValue【市民会館】&#10;一人当たり面積"/>
        <xdr:cNvSpPr txBox="1"/>
      </xdr:nvSpPr>
      <xdr:spPr>
        <a:xfrm>
          <a:off x="9391727"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47262</xdr:rowOff>
    </xdr:from>
    <xdr:ext cx="469744" cy="259045"/>
    <xdr:sp macro="" textlink="">
      <xdr:nvSpPr>
        <xdr:cNvPr id="485" name="n_2aveValue【市民会館】&#10;一人当たり面積"/>
        <xdr:cNvSpPr txBox="1"/>
      </xdr:nvSpPr>
      <xdr:spPr>
        <a:xfrm>
          <a:off x="85154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83838</xdr:rowOff>
    </xdr:from>
    <xdr:ext cx="469744" cy="259045"/>
    <xdr:sp macro="" textlink="">
      <xdr:nvSpPr>
        <xdr:cNvPr id="486" name="n_3aveValue【市民会館】&#10;一人当たり面積"/>
        <xdr:cNvSpPr txBox="1"/>
      </xdr:nvSpPr>
      <xdr:spPr>
        <a:xfrm>
          <a:off x="7626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127271</xdr:rowOff>
    </xdr:from>
    <xdr:ext cx="469744" cy="259045"/>
    <xdr:sp macro="" textlink="">
      <xdr:nvSpPr>
        <xdr:cNvPr id="487" name="n_4aveValue【市民会館】&#10;一人当たり面積"/>
        <xdr:cNvSpPr txBox="1"/>
      </xdr:nvSpPr>
      <xdr:spPr>
        <a:xfrm>
          <a:off x="6737427" y="1795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95521</xdr:rowOff>
    </xdr:from>
    <xdr:ext cx="469744" cy="259045"/>
    <xdr:sp macro="" textlink="">
      <xdr:nvSpPr>
        <xdr:cNvPr id="488" name="n_1mainValue【市民会館】&#10;一人当たり面積"/>
        <xdr:cNvSpPr txBox="1"/>
      </xdr:nvSpPr>
      <xdr:spPr>
        <a:xfrm>
          <a:off x="9391727" y="174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104664</xdr:rowOff>
    </xdr:from>
    <xdr:ext cx="469744" cy="259045"/>
    <xdr:sp macro="" textlink="">
      <xdr:nvSpPr>
        <xdr:cNvPr id="489" name="n_2mainValue【市民会館】&#10;一人当たり面積"/>
        <xdr:cNvSpPr txBox="1"/>
      </xdr:nvSpPr>
      <xdr:spPr>
        <a:xfrm>
          <a:off x="8515427" y="17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104664</xdr:rowOff>
    </xdr:from>
    <xdr:ext cx="469744" cy="259045"/>
    <xdr:sp macro="" textlink="">
      <xdr:nvSpPr>
        <xdr:cNvPr id="490" name="n_3mainValue【市民会館】&#10;一人当たり面積"/>
        <xdr:cNvSpPr txBox="1"/>
      </xdr:nvSpPr>
      <xdr:spPr>
        <a:xfrm>
          <a:off x="7626427" y="17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113809</xdr:rowOff>
    </xdr:from>
    <xdr:ext cx="469744" cy="259045"/>
    <xdr:sp macro="" textlink="">
      <xdr:nvSpPr>
        <xdr:cNvPr id="491" name="n_4mainValue【市民会館】&#10;一人当たり面積"/>
        <xdr:cNvSpPr txBox="1"/>
      </xdr:nvSpPr>
      <xdr:spPr>
        <a:xfrm>
          <a:off x="6737427" y="17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125730</xdr:rowOff>
    </xdr:from>
    <xdr:to>
      <xdr:col>85</xdr:col>
      <xdr:colOff>126364</xdr:colOff>
      <xdr:row>40</xdr:row>
      <xdr:rowOff>49530</xdr:rowOff>
    </xdr:to>
    <xdr:cxnSp macro="">
      <xdr:nvCxnSpPr>
        <xdr:cNvPr id="516" name="直線コネクタ 515"/>
        <xdr:cNvCxnSpPr/>
      </xdr:nvCxnSpPr>
      <xdr:spPr>
        <a:xfrm flipV="1">
          <a:off x="16318864" y="561213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53357</xdr:rowOff>
    </xdr:from>
    <xdr:ext cx="405111" cy="259045"/>
    <xdr:sp macro="" textlink="">
      <xdr:nvSpPr>
        <xdr:cNvPr id="517" name="【一般廃棄物処理施設】&#10;有形固定資産減価償却率最小値テキスト"/>
        <xdr:cNvSpPr txBox="1"/>
      </xdr:nvSpPr>
      <xdr:spPr>
        <a:xfrm>
          <a:off x="16357600"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49530</xdr:rowOff>
    </xdr:from>
    <xdr:to>
      <xdr:col>86</xdr:col>
      <xdr:colOff>25400</xdr:colOff>
      <xdr:row>40</xdr:row>
      <xdr:rowOff>49530</xdr:rowOff>
    </xdr:to>
    <xdr:cxnSp macro="">
      <xdr:nvCxnSpPr>
        <xdr:cNvPr id="518" name="直線コネクタ 517"/>
        <xdr:cNvCxnSpPr/>
      </xdr:nvCxnSpPr>
      <xdr:spPr>
        <a:xfrm>
          <a:off x="16230600" y="690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72407</xdr:rowOff>
    </xdr:from>
    <xdr:ext cx="405111" cy="259045"/>
    <xdr:sp macro="" textlink="">
      <xdr:nvSpPr>
        <xdr:cNvPr id="519" name="【一般廃棄物処理施設】&#10;有形固定資産減価償却率最大値テキスト"/>
        <xdr:cNvSpPr txBox="1"/>
      </xdr:nvSpPr>
      <xdr:spPr>
        <a:xfrm>
          <a:off x="16357600" y="538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125730</xdr:rowOff>
    </xdr:from>
    <xdr:to>
      <xdr:col>86</xdr:col>
      <xdr:colOff>25400</xdr:colOff>
      <xdr:row>32</xdr:row>
      <xdr:rowOff>125730</xdr:rowOff>
    </xdr:to>
    <xdr:cxnSp macro="">
      <xdr:nvCxnSpPr>
        <xdr:cNvPr id="520" name="直線コネクタ 519"/>
        <xdr:cNvCxnSpPr/>
      </xdr:nvCxnSpPr>
      <xdr:spPr>
        <a:xfrm>
          <a:off x="16230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4462</xdr:rowOff>
    </xdr:from>
    <xdr:ext cx="405111" cy="259045"/>
    <xdr:sp macro="" textlink="">
      <xdr:nvSpPr>
        <xdr:cNvPr id="521" name="【一般廃棄物処理施設】&#10;有形固定資産減価償却率平均値テキスト"/>
        <xdr:cNvSpPr txBox="1"/>
      </xdr:nvSpPr>
      <xdr:spPr>
        <a:xfrm>
          <a:off x="16357600" y="6176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153035</xdr:rowOff>
    </xdr:from>
    <xdr:to>
      <xdr:col>85</xdr:col>
      <xdr:colOff>177800</xdr:colOff>
      <xdr:row>37</xdr:row>
      <xdr:rowOff>83185</xdr:rowOff>
    </xdr:to>
    <xdr:sp macro="" textlink="">
      <xdr:nvSpPr>
        <xdr:cNvPr id="522" name="フローチャート: 判断 521"/>
        <xdr:cNvSpPr/>
      </xdr:nvSpPr>
      <xdr:spPr>
        <a:xfrm>
          <a:off x="162687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135890</xdr:rowOff>
    </xdr:from>
    <xdr:to>
      <xdr:col>81</xdr:col>
      <xdr:colOff>101600</xdr:colOff>
      <xdr:row>37</xdr:row>
      <xdr:rowOff>66040</xdr:rowOff>
    </xdr:to>
    <xdr:sp macro="" textlink="">
      <xdr:nvSpPr>
        <xdr:cNvPr id="523" name="フローチャート: 判断 522"/>
        <xdr:cNvSpPr/>
      </xdr:nvSpPr>
      <xdr:spPr>
        <a:xfrm>
          <a:off x="15430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24" name="フローチャート: 判断 523"/>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525" name="フローチャート: 判断 524"/>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156845</xdr:rowOff>
    </xdr:from>
    <xdr:to>
      <xdr:col>67</xdr:col>
      <xdr:colOff>101600</xdr:colOff>
      <xdr:row>39</xdr:row>
      <xdr:rowOff>86995</xdr:rowOff>
    </xdr:to>
    <xdr:sp macro="" textlink="">
      <xdr:nvSpPr>
        <xdr:cNvPr id="526" name="フローチャート: 判断 525"/>
        <xdr:cNvSpPr/>
      </xdr:nvSpPr>
      <xdr:spPr>
        <a:xfrm>
          <a:off x="12763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154940</xdr:rowOff>
    </xdr:from>
    <xdr:to>
      <xdr:col>85</xdr:col>
      <xdr:colOff>177800</xdr:colOff>
      <xdr:row>40</xdr:row>
      <xdr:rowOff>85090</xdr:rowOff>
    </xdr:to>
    <xdr:sp macro="" textlink="">
      <xdr:nvSpPr>
        <xdr:cNvPr id="532" name="楕円 531"/>
        <xdr:cNvSpPr/>
      </xdr:nvSpPr>
      <xdr:spPr>
        <a:xfrm>
          <a:off x="162687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69867</xdr:rowOff>
    </xdr:from>
    <xdr:ext cx="405111" cy="259045"/>
    <xdr:sp macro="" textlink="">
      <xdr:nvSpPr>
        <xdr:cNvPr id="533" name="【一般廃棄物処理施設】&#10;有形固定資産減価償却率該当値テキスト"/>
        <xdr:cNvSpPr txBox="1"/>
      </xdr:nvSpPr>
      <xdr:spPr>
        <a:xfrm>
          <a:off x="16357600" y="675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59690</xdr:rowOff>
    </xdr:from>
    <xdr:to>
      <xdr:col>81</xdr:col>
      <xdr:colOff>101600</xdr:colOff>
      <xdr:row>40</xdr:row>
      <xdr:rowOff>161290</xdr:rowOff>
    </xdr:to>
    <xdr:sp macro="" textlink="">
      <xdr:nvSpPr>
        <xdr:cNvPr id="534" name="楕円 533"/>
        <xdr:cNvSpPr/>
      </xdr:nvSpPr>
      <xdr:spPr>
        <a:xfrm>
          <a:off x="15430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34290</xdr:rowOff>
    </xdr:from>
    <xdr:to>
      <xdr:col>85</xdr:col>
      <xdr:colOff>127000</xdr:colOff>
      <xdr:row>40</xdr:row>
      <xdr:rowOff>110490</xdr:rowOff>
    </xdr:to>
    <xdr:cxnSp macro="">
      <xdr:nvCxnSpPr>
        <xdr:cNvPr id="535" name="直線コネクタ 534"/>
        <xdr:cNvCxnSpPr/>
      </xdr:nvCxnSpPr>
      <xdr:spPr>
        <a:xfrm flipV="1">
          <a:off x="15481300" y="689229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52070</xdr:rowOff>
    </xdr:from>
    <xdr:to>
      <xdr:col>76</xdr:col>
      <xdr:colOff>165100</xdr:colOff>
      <xdr:row>40</xdr:row>
      <xdr:rowOff>153670</xdr:rowOff>
    </xdr:to>
    <xdr:sp macro="" textlink="">
      <xdr:nvSpPr>
        <xdr:cNvPr id="536" name="楕円 535"/>
        <xdr:cNvSpPr/>
      </xdr:nvSpPr>
      <xdr:spPr>
        <a:xfrm>
          <a:off x="14541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102870</xdr:rowOff>
    </xdr:from>
    <xdr:to>
      <xdr:col>81</xdr:col>
      <xdr:colOff>50800</xdr:colOff>
      <xdr:row>40</xdr:row>
      <xdr:rowOff>110490</xdr:rowOff>
    </xdr:to>
    <xdr:cxnSp macro="">
      <xdr:nvCxnSpPr>
        <xdr:cNvPr id="537" name="直線コネクタ 536"/>
        <xdr:cNvCxnSpPr/>
      </xdr:nvCxnSpPr>
      <xdr:spPr>
        <a:xfrm>
          <a:off x="14592300" y="69608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27305</xdr:rowOff>
    </xdr:from>
    <xdr:to>
      <xdr:col>72</xdr:col>
      <xdr:colOff>38100</xdr:colOff>
      <xdr:row>40</xdr:row>
      <xdr:rowOff>128905</xdr:rowOff>
    </xdr:to>
    <xdr:sp macro="" textlink="">
      <xdr:nvSpPr>
        <xdr:cNvPr id="538" name="楕円 537"/>
        <xdr:cNvSpPr/>
      </xdr:nvSpPr>
      <xdr:spPr>
        <a:xfrm>
          <a:off x="13652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78105</xdr:rowOff>
    </xdr:from>
    <xdr:to>
      <xdr:col>76</xdr:col>
      <xdr:colOff>114300</xdr:colOff>
      <xdr:row>40</xdr:row>
      <xdr:rowOff>102870</xdr:rowOff>
    </xdr:to>
    <xdr:cxnSp macro="">
      <xdr:nvCxnSpPr>
        <xdr:cNvPr id="539" name="直線コネクタ 538"/>
        <xdr:cNvCxnSpPr/>
      </xdr:nvCxnSpPr>
      <xdr:spPr>
        <a:xfrm>
          <a:off x="13703300" y="69361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50165</xdr:rowOff>
    </xdr:from>
    <xdr:to>
      <xdr:col>67</xdr:col>
      <xdr:colOff>101600</xdr:colOff>
      <xdr:row>40</xdr:row>
      <xdr:rowOff>151765</xdr:rowOff>
    </xdr:to>
    <xdr:sp macro="" textlink="">
      <xdr:nvSpPr>
        <xdr:cNvPr id="540" name="楕円 539"/>
        <xdr:cNvSpPr/>
      </xdr:nvSpPr>
      <xdr:spPr>
        <a:xfrm>
          <a:off x="12763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78105</xdr:rowOff>
    </xdr:from>
    <xdr:to>
      <xdr:col>71</xdr:col>
      <xdr:colOff>177800</xdr:colOff>
      <xdr:row>40</xdr:row>
      <xdr:rowOff>100965</xdr:rowOff>
    </xdr:to>
    <xdr:cxnSp macro="">
      <xdr:nvCxnSpPr>
        <xdr:cNvPr id="541" name="直線コネクタ 540"/>
        <xdr:cNvCxnSpPr/>
      </xdr:nvCxnSpPr>
      <xdr:spPr>
        <a:xfrm flipV="1">
          <a:off x="12814300" y="69361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82567</xdr:rowOff>
    </xdr:from>
    <xdr:ext cx="405111" cy="259045"/>
    <xdr:sp macro="" textlink="">
      <xdr:nvSpPr>
        <xdr:cNvPr id="542" name="n_1aveValue【一般廃棄物処理施設】&#10;有形固定資産減価償却率"/>
        <xdr:cNvSpPr txBox="1"/>
      </xdr:nvSpPr>
      <xdr:spPr>
        <a:xfrm>
          <a:off x="152660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43"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111142</xdr:rowOff>
    </xdr:from>
    <xdr:ext cx="405111" cy="259045"/>
    <xdr:sp macro="" textlink="">
      <xdr:nvSpPr>
        <xdr:cNvPr id="544" name="n_3aveValue【一般廃棄物処理施設】&#10;有形固定資産減価償却率"/>
        <xdr:cNvSpPr txBox="1"/>
      </xdr:nvSpPr>
      <xdr:spPr>
        <a:xfrm>
          <a:off x="13500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103522</xdr:rowOff>
    </xdr:from>
    <xdr:ext cx="405111" cy="259045"/>
    <xdr:sp macro="" textlink="">
      <xdr:nvSpPr>
        <xdr:cNvPr id="545" name="n_4aveValue【一般廃棄物処理施設】&#10;有形固定資産減価償却率"/>
        <xdr:cNvSpPr txBox="1"/>
      </xdr:nvSpPr>
      <xdr:spPr>
        <a:xfrm>
          <a:off x="12611744" y="644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152417</xdr:rowOff>
    </xdr:from>
    <xdr:ext cx="405111" cy="259045"/>
    <xdr:sp macro="" textlink="">
      <xdr:nvSpPr>
        <xdr:cNvPr id="546" name="n_1mainValue【一般廃棄物処理施設】&#10;有形固定資産減価償却率"/>
        <xdr:cNvSpPr txBox="1"/>
      </xdr:nvSpPr>
      <xdr:spPr>
        <a:xfrm>
          <a:off x="152660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144797</xdr:rowOff>
    </xdr:from>
    <xdr:ext cx="405111" cy="259045"/>
    <xdr:sp macro="" textlink="">
      <xdr:nvSpPr>
        <xdr:cNvPr id="547" name="n_2mainValue【一般廃棄物処理施設】&#10;有形固定資産減価償却率"/>
        <xdr:cNvSpPr txBox="1"/>
      </xdr:nvSpPr>
      <xdr:spPr>
        <a:xfrm>
          <a:off x="143897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120032</xdr:rowOff>
    </xdr:from>
    <xdr:ext cx="405111" cy="259045"/>
    <xdr:sp macro="" textlink="">
      <xdr:nvSpPr>
        <xdr:cNvPr id="548" name="n_3mainValue【一般廃棄物処理施設】&#10;有形固定資産減価償却率"/>
        <xdr:cNvSpPr txBox="1"/>
      </xdr:nvSpPr>
      <xdr:spPr>
        <a:xfrm>
          <a:off x="13500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142892</xdr:rowOff>
    </xdr:from>
    <xdr:ext cx="405111" cy="259045"/>
    <xdr:sp macro="" textlink="">
      <xdr:nvSpPr>
        <xdr:cNvPr id="549" name="n_4mainValue【一般廃棄物処理施設】&#10;有形固定資産減価償却率"/>
        <xdr:cNvSpPr txBox="1"/>
      </xdr:nvSpPr>
      <xdr:spPr>
        <a:xfrm>
          <a:off x="126117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1" name="テキスト ボックス 5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3" name="テキスト ボックス 56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5" name="テキスト ボックス 56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7" name="テキスト ボックス 56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9" name="テキスト ボックス 56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1" name="テキスト ボックス 57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137062</xdr:rowOff>
    </xdr:from>
    <xdr:to>
      <xdr:col>116</xdr:col>
      <xdr:colOff>62864</xdr:colOff>
      <xdr:row>41</xdr:row>
      <xdr:rowOff>128429</xdr:rowOff>
    </xdr:to>
    <xdr:cxnSp macro="">
      <xdr:nvCxnSpPr>
        <xdr:cNvPr id="575" name="直線コネクタ 574"/>
        <xdr:cNvCxnSpPr/>
      </xdr:nvCxnSpPr>
      <xdr:spPr>
        <a:xfrm flipV="1">
          <a:off x="22160864" y="5623462"/>
          <a:ext cx="0" cy="153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132256</xdr:rowOff>
    </xdr:from>
    <xdr:ext cx="534377" cy="259045"/>
    <xdr:sp macro="" textlink="">
      <xdr:nvSpPr>
        <xdr:cNvPr id="576" name="【一般廃棄物処理施設】&#10;一人当たり有形固定資産（償却資産）額最小値テキスト"/>
        <xdr:cNvSpPr txBox="1"/>
      </xdr:nvSpPr>
      <xdr:spPr>
        <a:xfrm>
          <a:off x="22199600" y="71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128429</xdr:rowOff>
    </xdr:from>
    <xdr:to>
      <xdr:col>116</xdr:col>
      <xdr:colOff>152400</xdr:colOff>
      <xdr:row>41</xdr:row>
      <xdr:rowOff>128429</xdr:rowOff>
    </xdr:to>
    <xdr:cxnSp macro="">
      <xdr:nvCxnSpPr>
        <xdr:cNvPr id="577" name="直線コネクタ 576"/>
        <xdr:cNvCxnSpPr/>
      </xdr:nvCxnSpPr>
      <xdr:spPr>
        <a:xfrm>
          <a:off x="22072600" y="71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83739</xdr:rowOff>
    </xdr:from>
    <xdr:ext cx="599010" cy="259045"/>
    <xdr:sp macro="" textlink="">
      <xdr:nvSpPr>
        <xdr:cNvPr id="578" name="【一般廃棄物処理施設】&#10;一人当たり有形固定資産（償却資産）額最大値テキスト"/>
        <xdr:cNvSpPr txBox="1"/>
      </xdr:nvSpPr>
      <xdr:spPr>
        <a:xfrm>
          <a:off x="22199600" y="539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137062</xdr:rowOff>
    </xdr:from>
    <xdr:to>
      <xdr:col>116</xdr:col>
      <xdr:colOff>152400</xdr:colOff>
      <xdr:row>32</xdr:row>
      <xdr:rowOff>137062</xdr:rowOff>
    </xdr:to>
    <xdr:cxnSp macro="">
      <xdr:nvCxnSpPr>
        <xdr:cNvPr id="579" name="直線コネクタ 578"/>
        <xdr:cNvCxnSpPr/>
      </xdr:nvCxnSpPr>
      <xdr:spPr>
        <a:xfrm>
          <a:off x="22072600" y="562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84893</xdr:rowOff>
    </xdr:from>
    <xdr:ext cx="534377" cy="259045"/>
    <xdr:sp macro="" textlink="">
      <xdr:nvSpPr>
        <xdr:cNvPr id="580" name="【一般廃棄物処理施設】&#10;一人当たり有形固定資産（償却資産）額平均値テキスト"/>
        <xdr:cNvSpPr txBox="1"/>
      </xdr:nvSpPr>
      <xdr:spPr>
        <a:xfrm>
          <a:off x="22199600" y="642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106466</xdr:rowOff>
    </xdr:from>
    <xdr:to>
      <xdr:col>116</xdr:col>
      <xdr:colOff>114300</xdr:colOff>
      <xdr:row>38</xdr:row>
      <xdr:rowOff>36616</xdr:rowOff>
    </xdr:to>
    <xdr:sp macro="" textlink="">
      <xdr:nvSpPr>
        <xdr:cNvPr id="581" name="フローチャート: 判断 580"/>
        <xdr:cNvSpPr/>
      </xdr:nvSpPr>
      <xdr:spPr>
        <a:xfrm>
          <a:off x="22110700" y="64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139286</xdr:rowOff>
    </xdr:from>
    <xdr:to>
      <xdr:col>112</xdr:col>
      <xdr:colOff>38100</xdr:colOff>
      <xdr:row>38</xdr:row>
      <xdr:rowOff>69436</xdr:rowOff>
    </xdr:to>
    <xdr:sp macro="" textlink="">
      <xdr:nvSpPr>
        <xdr:cNvPr id="582" name="フローチャート: 判断 581"/>
        <xdr:cNvSpPr/>
      </xdr:nvSpPr>
      <xdr:spPr>
        <a:xfrm>
          <a:off x="212725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13850</xdr:rowOff>
    </xdr:from>
    <xdr:to>
      <xdr:col>107</xdr:col>
      <xdr:colOff>101600</xdr:colOff>
      <xdr:row>38</xdr:row>
      <xdr:rowOff>115450</xdr:rowOff>
    </xdr:to>
    <xdr:sp macro="" textlink="">
      <xdr:nvSpPr>
        <xdr:cNvPr id="583" name="フローチャート: 判断 582"/>
        <xdr:cNvSpPr/>
      </xdr:nvSpPr>
      <xdr:spPr>
        <a:xfrm>
          <a:off x="20383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69030</xdr:rowOff>
    </xdr:from>
    <xdr:to>
      <xdr:col>102</xdr:col>
      <xdr:colOff>165100</xdr:colOff>
      <xdr:row>38</xdr:row>
      <xdr:rowOff>170630</xdr:rowOff>
    </xdr:to>
    <xdr:sp macro="" textlink="">
      <xdr:nvSpPr>
        <xdr:cNvPr id="584" name="フローチャート: 判断 583"/>
        <xdr:cNvSpPr/>
      </xdr:nvSpPr>
      <xdr:spPr>
        <a:xfrm>
          <a:off x="19494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133158</xdr:rowOff>
    </xdr:from>
    <xdr:to>
      <xdr:col>98</xdr:col>
      <xdr:colOff>38100</xdr:colOff>
      <xdr:row>37</xdr:row>
      <xdr:rowOff>63308</xdr:rowOff>
    </xdr:to>
    <xdr:sp macro="" textlink="">
      <xdr:nvSpPr>
        <xdr:cNvPr id="585" name="フローチャート: 判断 584"/>
        <xdr:cNvSpPr/>
      </xdr:nvSpPr>
      <xdr:spPr>
        <a:xfrm>
          <a:off x="18605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86262</xdr:rowOff>
    </xdr:from>
    <xdr:to>
      <xdr:col>116</xdr:col>
      <xdr:colOff>114300</xdr:colOff>
      <xdr:row>33</xdr:row>
      <xdr:rowOff>16412</xdr:rowOff>
    </xdr:to>
    <xdr:sp macro="" textlink="">
      <xdr:nvSpPr>
        <xdr:cNvPr id="591" name="楕円 590"/>
        <xdr:cNvSpPr/>
      </xdr:nvSpPr>
      <xdr:spPr>
        <a:xfrm>
          <a:off x="22110700" y="557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39289</xdr:rowOff>
    </xdr:from>
    <xdr:ext cx="599010" cy="259045"/>
    <xdr:sp macro="" textlink="">
      <xdr:nvSpPr>
        <xdr:cNvPr id="592" name="【一般廃棄物処理施設】&#10;一人当たり有形固定資産（償却資産）額該当値テキスト"/>
        <xdr:cNvSpPr txBox="1"/>
      </xdr:nvSpPr>
      <xdr:spPr>
        <a:xfrm>
          <a:off x="22199600" y="552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24943</xdr:rowOff>
    </xdr:from>
    <xdr:to>
      <xdr:col>112</xdr:col>
      <xdr:colOff>38100</xdr:colOff>
      <xdr:row>33</xdr:row>
      <xdr:rowOff>126543</xdr:rowOff>
    </xdr:to>
    <xdr:sp macro="" textlink="">
      <xdr:nvSpPr>
        <xdr:cNvPr id="593" name="楕円 592"/>
        <xdr:cNvSpPr/>
      </xdr:nvSpPr>
      <xdr:spPr>
        <a:xfrm>
          <a:off x="21272500" y="56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137062</xdr:rowOff>
    </xdr:from>
    <xdr:to>
      <xdr:col>116</xdr:col>
      <xdr:colOff>63500</xdr:colOff>
      <xdr:row>33</xdr:row>
      <xdr:rowOff>75743</xdr:rowOff>
    </xdr:to>
    <xdr:cxnSp macro="">
      <xdr:nvCxnSpPr>
        <xdr:cNvPr id="594" name="直線コネクタ 593"/>
        <xdr:cNvCxnSpPr/>
      </xdr:nvCxnSpPr>
      <xdr:spPr>
        <a:xfrm flipV="1">
          <a:off x="21323300" y="5623462"/>
          <a:ext cx="838200" cy="11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58275</xdr:rowOff>
    </xdr:from>
    <xdr:to>
      <xdr:col>107</xdr:col>
      <xdr:colOff>101600</xdr:colOff>
      <xdr:row>33</xdr:row>
      <xdr:rowOff>159875</xdr:rowOff>
    </xdr:to>
    <xdr:sp macro="" textlink="">
      <xdr:nvSpPr>
        <xdr:cNvPr id="595" name="楕円 594"/>
        <xdr:cNvSpPr/>
      </xdr:nvSpPr>
      <xdr:spPr>
        <a:xfrm>
          <a:off x="20383500" y="571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75743</xdr:rowOff>
    </xdr:from>
    <xdr:to>
      <xdr:col>111</xdr:col>
      <xdr:colOff>177800</xdr:colOff>
      <xdr:row>33</xdr:row>
      <xdr:rowOff>109075</xdr:rowOff>
    </xdr:to>
    <xdr:cxnSp macro="">
      <xdr:nvCxnSpPr>
        <xdr:cNvPr id="596" name="直線コネクタ 595"/>
        <xdr:cNvCxnSpPr/>
      </xdr:nvCxnSpPr>
      <xdr:spPr>
        <a:xfrm flipV="1">
          <a:off x="20434300" y="5733593"/>
          <a:ext cx="889000" cy="3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76073</xdr:rowOff>
    </xdr:from>
    <xdr:to>
      <xdr:col>102</xdr:col>
      <xdr:colOff>165100</xdr:colOff>
      <xdr:row>34</xdr:row>
      <xdr:rowOff>6223</xdr:rowOff>
    </xdr:to>
    <xdr:sp macro="" textlink="">
      <xdr:nvSpPr>
        <xdr:cNvPr id="597" name="楕円 596"/>
        <xdr:cNvSpPr/>
      </xdr:nvSpPr>
      <xdr:spPr>
        <a:xfrm>
          <a:off x="19494500" y="57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109075</xdr:rowOff>
    </xdr:from>
    <xdr:to>
      <xdr:col>107</xdr:col>
      <xdr:colOff>50800</xdr:colOff>
      <xdr:row>33</xdr:row>
      <xdr:rowOff>126873</xdr:rowOff>
    </xdr:to>
    <xdr:cxnSp macro="">
      <xdr:nvCxnSpPr>
        <xdr:cNvPr id="598" name="直線コネクタ 597"/>
        <xdr:cNvCxnSpPr/>
      </xdr:nvCxnSpPr>
      <xdr:spPr>
        <a:xfrm flipV="1">
          <a:off x="19545300" y="5766925"/>
          <a:ext cx="8890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80885</xdr:rowOff>
    </xdr:from>
    <xdr:to>
      <xdr:col>98</xdr:col>
      <xdr:colOff>38100</xdr:colOff>
      <xdr:row>35</xdr:row>
      <xdr:rowOff>11035</xdr:rowOff>
    </xdr:to>
    <xdr:sp macro="" textlink="">
      <xdr:nvSpPr>
        <xdr:cNvPr id="599" name="楕円 598"/>
        <xdr:cNvSpPr/>
      </xdr:nvSpPr>
      <xdr:spPr>
        <a:xfrm>
          <a:off x="18605500" y="59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126873</xdr:rowOff>
    </xdr:from>
    <xdr:to>
      <xdr:col>102</xdr:col>
      <xdr:colOff>114300</xdr:colOff>
      <xdr:row>34</xdr:row>
      <xdr:rowOff>131685</xdr:rowOff>
    </xdr:to>
    <xdr:cxnSp macro="">
      <xdr:nvCxnSpPr>
        <xdr:cNvPr id="600" name="直線コネクタ 599"/>
        <xdr:cNvCxnSpPr/>
      </xdr:nvCxnSpPr>
      <xdr:spPr>
        <a:xfrm flipV="1">
          <a:off x="18656300" y="5784723"/>
          <a:ext cx="889000" cy="17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60563</xdr:rowOff>
    </xdr:from>
    <xdr:ext cx="534377" cy="259045"/>
    <xdr:sp macro="" textlink="">
      <xdr:nvSpPr>
        <xdr:cNvPr id="601" name="n_1aveValue【一般廃棄物処理施設】&#10;一人当たり有形固定資産（償却資産）額"/>
        <xdr:cNvSpPr txBox="1"/>
      </xdr:nvSpPr>
      <xdr:spPr>
        <a:xfrm>
          <a:off x="21043411" y="65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106577</xdr:rowOff>
    </xdr:from>
    <xdr:ext cx="534377" cy="259045"/>
    <xdr:sp macro="" textlink="">
      <xdr:nvSpPr>
        <xdr:cNvPr id="602" name="n_2aveValue【一般廃棄物処理施設】&#10;一人当たり有形固定資産（償却資産）額"/>
        <xdr:cNvSpPr txBox="1"/>
      </xdr:nvSpPr>
      <xdr:spPr>
        <a:xfrm>
          <a:off x="20167111" y="662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161757</xdr:rowOff>
    </xdr:from>
    <xdr:ext cx="534377" cy="259045"/>
    <xdr:sp macro="" textlink="">
      <xdr:nvSpPr>
        <xdr:cNvPr id="603" name="n_3aveValue【一般廃棄物処理施設】&#10;一人当たり有形固定資産（償却資産）額"/>
        <xdr:cNvSpPr txBox="1"/>
      </xdr:nvSpPr>
      <xdr:spPr>
        <a:xfrm>
          <a:off x="19278111" y="66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54435</xdr:rowOff>
    </xdr:from>
    <xdr:ext cx="534377" cy="259045"/>
    <xdr:sp macro="" textlink="">
      <xdr:nvSpPr>
        <xdr:cNvPr id="604" name="n_4aveValue【一般廃棄物処理施設】&#10;一人当たり有形固定資産（償却資産）額"/>
        <xdr:cNvSpPr txBox="1"/>
      </xdr:nvSpPr>
      <xdr:spPr>
        <a:xfrm>
          <a:off x="18389111" y="63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143070</xdr:rowOff>
    </xdr:from>
    <xdr:ext cx="599010" cy="259045"/>
    <xdr:sp macro="" textlink="">
      <xdr:nvSpPr>
        <xdr:cNvPr id="605" name="n_1mainValue【一般廃棄物処理施設】&#10;一人当たり有形固定資産（償却資産）額"/>
        <xdr:cNvSpPr txBox="1"/>
      </xdr:nvSpPr>
      <xdr:spPr>
        <a:xfrm>
          <a:off x="21011095" y="545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4952</xdr:rowOff>
    </xdr:from>
    <xdr:ext cx="599010" cy="259045"/>
    <xdr:sp macro="" textlink="">
      <xdr:nvSpPr>
        <xdr:cNvPr id="606" name="n_2mainValue【一般廃棄物処理施設】&#10;一人当たり有形固定資産（償却資産）額"/>
        <xdr:cNvSpPr txBox="1"/>
      </xdr:nvSpPr>
      <xdr:spPr>
        <a:xfrm>
          <a:off x="20134795" y="5491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22750</xdr:rowOff>
    </xdr:from>
    <xdr:ext cx="599010" cy="259045"/>
    <xdr:sp macro="" textlink="">
      <xdr:nvSpPr>
        <xdr:cNvPr id="607" name="n_3mainValue【一般廃棄物処理施設】&#10;一人当たり有形固定資産（償却資産）額"/>
        <xdr:cNvSpPr txBox="1"/>
      </xdr:nvSpPr>
      <xdr:spPr>
        <a:xfrm>
          <a:off x="19245795" y="550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27562</xdr:rowOff>
    </xdr:from>
    <xdr:ext cx="599010" cy="259045"/>
    <xdr:sp macro="" textlink="">
      <xdr:nvSpPr>
        <xdr:cNvPr id="608" name="n_4mainValue【一般廃棄物処理施設】&#10;一人当たり有形固定資産（償却資産）額"/>
        <xdr:cNvSpPr txBox="1"/>
      </xdr:nvSpPr>
      <xdr:spPr>
        <a:xfrm>
          <a:off x="18356795" y="568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0" name="直線コネクタ 6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1" name="テキスト ボックス 6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2" name="直線コネクタ 6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3" name="テキスト ボックス 6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4" name="直線コネクタ 6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5" name="テキスト ボックス 6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6" name="直線コネクタ 6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7" name="テキスト ボックス 6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9" name="テキスト ボックス 6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57150</xdr:rowOff>
    </xdr:from>
    <xdr:to>
      <xdr:col>85</xdr:col>
      <xdr:colOff>126364</xdr:colOff>
      <xdr:row>64</xdr:row>
      <xdr:rowOff>45720</xdr:rowOff>
    </xdr:to>
    <xdr:cxnSp macro="">
      <xdr:nvCxnSpPr>
        <xdr:cNvPr id="631" name="直線コネクタ 630"/>
        <xdr:cNvCxnSpPr/>
      </xdr:nvCxnSpPr>
      <xdr:spPr>
        <a:xfrm flipV="1">
          <a:off x="16318864" y="98298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632" name="【保健センター・保健所】&#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633" name="直線コネクタ 632"/>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3827</xdr:rowOff>
    </xdr:from>
    <xdr:ext cx="405111" cy="259045"/>
    <xdr:sp macro="" textlink="">
      <xdr:nvSpPr>
        <xdr:cNvPr id="634" name="【保健センター・保健所】&#10;有形固定資産減価償却率最大値テキスト"/>
        <xdr:cNvSpPr txBox="1"/>
      </xdr:nvSpPr>
      <xdr:spPr>
        <a:xfrm>
          <a:off x="1635760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635" name="直線コネクタ 634"/>
        <xdr:cNvCxnSpPr/>
      </xdr:nvCxnSpPr>
      <xdr:spPr>
        <a:xfrm>
          <a:off x="16230600" y="98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76217</xdr:rowOff>
    </xdr:from>
    <xdr:ext cx="405111" cy="259045"/>
    <xdr:sp macro="" textlink="">
      <xdr:nvSpPr>
        <xdr:cNvPr id="636" name="【保健センター・保健所】&#10;有形固定資産減価償却率平均値テキスト"/>
        <xdr:cNvSpPr txBox="1"/>
      </xdr:nvSpPr>
      <xdr:spPr>
        <a:xfrm>
          <a:off x="16357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637" name="フローチャート: 判断 636"/>
        <xdr:cNvSpPr/>
      </xdr:nvSpPr>
      <xdr:spPr>
        <a:xfrm>
          <a:off x="16268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45212</xdr:rowOff>
    </xdr:from>
    <xdr:to>
      <xdr:col>81</xdr:col>
      <xdr:colOff>101600</xdr:colOff>
      <xdr:row>59</xdr:row>
      <xdr:rowOff>146812</xdr:rowOff>
    </xdr:to>
    <xdr:sp macro="" textlink="">
      <xdr:nvSpPr>
        <xdr:cNvPr id="638" name="フローチャート: 判断 637"/>
        <xdr:cNvSpPr/>
      </xdr:nvSpPr>
      <xdr:spPr>
        <a:xfrm>
          <a:off x="15430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170942</xdr:rowOff>
    </xdr:from>
    <xdr:to>
      <xdr:col>76</xdr:col>
      <xdr:colOff>165100</xdr:colOff>
      <xdr:row>59</xdr:row>
      <xdr:rowOff>101092</xdr:rowOff>
    </xdr:to>
    <xdr:sp macro="" textlink="">
      <xdr:nvSpPr>
        <xdr:cNvPr id="639" name="フローチャート: 判断 638"/>
        <xdr:cNvSpPr/>
      </xdr:nvSpPr>
      <xdr:spPr>
        <a:xfrm>
          <a:off x="14541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129794</xdr:rowOff>
    </xdr:from>
    <xdr:to>
      <xdr:col>72</xdr:col>
      <xdr:colOff>38100</xdr:colOff>
      <xdr:row>59</xdr:row>
      <xdr:rowOff>59944</xdr:rowOff>
    </xdr:to>
    <xdr:sp macro="" textlink="">
      <xdr:nvSpPr>
        <xdr:cNvPr id="640" name="フローチャート: 判断 639"/>
        <xdr:cNvSpPr/>
      </xdr:nvSpPr>
      <xdr:spPr>
        <a:xfrm>
          <a:off x="13652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118364</xdr:rowOff>
    </xdr:from>
    <xdr:to>
      <xdr:col>67</xdr:col>
      <xdr:colOff>101600</xdr:colOff>
      <xdr:row>59</xdr:row>
      <xdr:rowOff>48514</xdr:rowOff>
    </xdr:to>
    <xdr:sp macro="" textlink="">
      <xdr:nvSpPr>
        <xdr:cNvPr id="641" name="フローチャート: 判断 640"/>
        <xdr:cNvSpPr/>
      </xdr:nvSpPr>
      <xdr:spPr>
        <a:xfrm>
          <a:off x="12763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150368</xdr:rowOff>
    </xdr:from>
    <xdr:to>
      <xdr:col>85</xdr:col>
      <xdr:colOff>177800</xdr:colOff>
      <xdr:row>59</xdr:row>
      <xdr:rowOff>80518</xdr:rowOff>
    </xdr:to>
    <xdr:sp macro="" textlink="">
      <xdr:nvSpPr>
        <xdr:cNvPr id="647" name="楕円 646"/>
        <xdr:cNvSpPr/>
      </xdr:nvSpPr>
      <xdr:spPr>
        <a:xfrm>
          <a:off x="162687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1795</xdr:rowOff>
    </xdr:from>
    <xdr:ext cx="405111" cy="259045"/>
    <xdr:sp macro="" textlink="">
      <xdr:nvSpPr>
        <xdr:cNvPr id="648" name="【保健センター・保健所】&#10;有形固定資産減価償却率該当値テキスト"/>
        <xdr:cNvSpPr txBox="1"/>
      </xdr:nvSpPr>
      <xdr:spPr>
        <a:xfrm>
          <a:off x="16357600" y="994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97790</xdr:rowOff>
    </xdr:from>
    <xdr:to>
      <xdr:col>81</xdr:col>
      <xdr:colOff>101600</xdr:colOff>
      <xdr:row>59</xdr:row>
      <xdr:rowOff>27940</xdr:rowOff>
    </xdr:to>
    <xdr:sp macro="" textlink="">
      <xdr:nvSpPr>
        <xdr:cNvPr id="649" name="楕円 648"/>
        <xdr:cNvSpPr/>
      </xdr:nvSpPr>
      <xdr:spPr>
        <a:xfrm>
          <a:off x="15430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148590</xdr:rowOff>
    </xdr:from>
    <xdr:to>
      <xdr:col>85</xdr:col>
      <xdr:colOff>127000</xdr:colOff>
      <xdr:row>59</xdr:row>
      <xdr:rowOff>29718</xdr:rowOff>
    </xdr:to>
    <xdr:cxnSp macro="">
      <xdr:nvCxnSpPr>
        <xdr:cNvPr id="650" name="直線コネクタ 649"/>
        <xdr:cNvCxnSpPr/>
      </xdr:nvCxnSpPr>
      <xdr:spPr>
        <a:xfrm>
          <a:off x="15481300" y="1009269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47498</xdr:rowOff>
    </xdr:from>
    <xdr:to>
      <xdr:col>76</xdr:col>
      <xdr:colOff>165100</xdr:colOff>
      <xdr:row>58</xdr:row>
      <xdr:rowOff>149098</xdr:rowOff>
    </xdr:to>
    <xdr:sp macro="" textlink="">
      <xdr:nvSpPr>
        <xdr:cNvPr id="651" name="楕円 650"/>
        <xdr:cNvSpPr/>
      </xdr:nvSpPr>
      <xdr:spPr>
        <a:xfrm>
          <a:off x="14541500" y="99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98298</xdr:rowOff>
    </xdr:from>
    <xdr:to>
      <xdr:col>81</xdr:col>
      <xdr:colOff>50800</xdr:colOff>
      <xdr:row>58</xdr:row>
      <xdr:rowOff>148590</xdr:rowOff>
    </xdr:to>
    <xdr:cxnSp macro="">
      <xdr:nvCxnSpPr>
        <xdr:cNvPr id="652" name="直線コネクタ 651"/>
        <xdr:cNvCxnSpPr/>
      </xdr:nvCxnSpPr>
      <xdr:spPr>
        <a:xfrm>
          <a:off x="14592300" y="1004239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168656</xdr:rowOff>
    </xdr:from>
    <xdr:to>
      <xdr:col>72</xdr:col>
      <xdr:colOff>38100</xdr:colOff>
      <xdr:row>58</xdr:row>
      <xdr:rowOff>98806</xdr:rowOff>
    </xdr:to>
    <xdr:sp macro="" textlink="">
      <xdr:nvSpPr>
        <xdr:cNvPr id="653" name="楕円 652"/>
        <xdr:cNvSpPr/>
      </xdr:nvSpPr>
      <xdr:spPr>
        <a:xfrm>
          <a:off x="136525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48006</xdr:rowOff>
    </xdr:from>
    <xdr:to>
      <xdr:col>76</xdr:col>
      <xdr:colOff>114300</xdr:colOff>
      <xdr:row>58</xdr:row>
      <xdr:rowOff>98298</xdr:rowOff>
    </xdr:to>
    <xdr:cxnSp macro="">
      <xdr:nvCxnSpPr>
        <xdr:cNvPr id="654" name="直線コネクタ 653"/>
        <xdr:cNvCxnSpPr/>
      </xdr:nvCxnSpPr>
      <xdr:spPr>
        <a:xfrm>
          <a:off x="13703300" y="999210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122936</xdr:rowOff>
    </xdr:from>
    <xdr:to>
      <xdr:col>67</xdr:col>
      <xdr:colOff>101600</xdr:colOff>
      <xdr:row>58</xdr:row>
      <xdr:rowOff>53086</xdr:rowOff>
    </xdr:to>
    <xdr:sp macro="" textlink="">
      <xdr:nvSpPr>
        <xdr:cNvPr id="655" name="楕円 654"/>
        <xdr:cNvSpPr/>
      </xdr:nvSpPr>
      <xdr:spPr>
        <a:xfrm>
          <a:off x="12763500" y="98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2286</xdr:rowOff>
    </xdr:from>
    <xdr:to>
      <xdr:col>71</xdr:col>
      <xdr:colOff>177800</xdr:colOff>
      <xdr:row>58</xdr:row>
      <xdr:rowOff>48006</xdr:rowOff>
    </xdr:to>
    <xdr:cxnSp macro="">
      <xdr:nvCxnSpPr>
        <xdr:cNvPr id="656" name="直線コネクタ 655"/>
        <xdr:cNvCxnSpPr/>
      </xdr:nvCxnSpPr>
      <xdr:spPr>
        <a:xfrm>
          <a:off x="12814300" y="99463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137939</xdr:rowOff>
    </xdr:from>
    <xdr:ext cx="405111" cy="259045"/>
    <xdr:sp macro="" textlink="">
      <xdr:nvSpPr>
        <xdr:cNvPr id="657" name="n_1aveValue【保健センター・保健所】&#10;有形固定資産減価償却率"/>
        <xdr:cNvSpPr txBox="1"/>
      </xdr:nvSpPr>
      <xdr:spPr>
        <a:xfrm>
          <a:off x="152660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92219</xdr:rowOff>
    </xdr:from>
    <xdr:ext cx="405111" cy="259045"/>
    <xdr:sp macro="" textlink="">
      <xdr:nvSpPr>
        <xdr:cNvPr id="658" name="n_2aveValue【保健センター・保健所】&#10;有形固定資産減価償却率"/>
        <xdr:cNvSpPr txBox="1"/>
      </xdr:nvSpPr>
      <xdr:spPr>
        <a:xfrm>
          <a:off x="14389744"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51071</xdr:rowOff>
    </xdr:from>
    <xdr:ext cx="405111" cy="259045"/>
    <xdr:sp macro="" textlink="">
      <xdr:nvSpPr>
        <xdr:cNvPr id="659" name="n_3aveValue【保健センター・保健所】&#10;有形固定資産減価償却率"/>
        <xdr:cNvSpPr txBox="1"/>
      </xdr:nvSpPr>
      <xdr:spPr>
        <a:xfrm>
          <a:off x="13500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39641</xdr:rowOff>
    </xdr:from>
    <xdr:ext cx="405111" cy="259045"/>
    <xdr:sp macro="" textlink="">
      <xdr:nvSpPr>
        <xdr:cNvPr id="660" name="n_4aveValue【保健センター・保健所】&#10;有形固定資産減価償却率"/>
        <xdr:cNvSpPr txBox="1"/>
      </xdr:nvSpPr>
      <xdr:spPr>
        <a:xfrm>
          <a:off x="126117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44467</xdr:rowOff>
    </xdr:from>
    <xdr:ext cx="405111" cy="259045"/>
    <xdr:sp macro="" textlink="">
      <xdr:nvSpPr>
        <xdr:cNvPr id="661" name="n_1mainValue【保健センター・保健所】&#10;有形固定資産減価償却率"/>
        <xdr:cNvSpPr txBox="1"/>
      </xdr:nvSpPr>
      <xdr:spPr>
        <a:xfrm>
          <a:off x="15266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165625</xdr:rowOff>
    </xdr:from>
    <xdr:ext cx="405111" cy="259045"/>
    <xdr:sp macro="" textlink="">
      <xdr:nvSpPr>
        <xdr:cNvPr id="662" name="n_2mainValue【保健センター・保健所】&#10;有形固定資産減価償却率"/>
        <xdr:cNvSpPr txBox="1"/>
      </xdr:nvSpPr>
      <xdr:spPr>
        <a:xfrm>
          <a:off x="14389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115333</xdr:rowOff>
    </xdr:from>
    <xdr:ext cx="405111" cy="259045"/>
    <xdr:sp macro="" textlink="">
      <xdr:nvSpPr>
        <xdr:cNvPr id="663" name="n_3mainValue【保健センター・保健所】&#10;有形固定資産減価償却率"/>
        <xdr:cNvSpPr txBox="1"/>
      </xdr:nvSpPr>
      <xdr:spPr>
        <a:xfrm>
          <a:off x="1350074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69613</xdr:rowOff>
    </xdr:from>
    <xdr:ext cx="405111" cy="259045"/>
    <xdr:sp macro="" textlink="">
      <xdr:nvSpPr>
        <xdr:cNvPr id="664" name="n_4mainValue【保健センター・保健所】&#10;有形固定資産減価償却率"/>
        <xdr:cNvSpPr txBox="1"/>
      </xdr:nvSpPr>
      <xdr:spPr>
        <a:xfrm>
          <a:off x="12611744" y="967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6" name="テキスト ボックス 68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63</xdr:row>
      <xdr:rowOff>89807</xdr:rowOff>
    </xdr:to>
    <xdr:cxnSp macro="">
      <xdr:nvCxnSpPr>
        <xdr:cNvPr id="690" name="直線コネクタ 689"/>
        <xdr:cNvCxnSpPr/>
      </xdr:nvCxnSpPr>
      <xdr:spPr>
        <a:xfrm flipV="1">
          <a:off x="22160864" y="963385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91"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92" name="直線コネクタ 691"/>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93"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94" name="直線コネクタ 693"/>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95"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96" name="フローチャート: 判断 695"/>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7" name="フローチャート: 判断 696"/>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98" name="フローチャート: 判断 697"/>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699" name="フローチャート: 判断 698"/>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0" name="フローチャート: 判断 699"/>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169635</xdr:rowOff>
    </xdr:from>
    <xdr:to>
      <xdr:col>116</xdr:col>
      <xdr:colOff>114300</xdr:colOff>
      <xdr:row>56</xdr:row>
      <xdr:rowOff>99785</xdr:rowOff>
    </xdr:to>
    <xdr:sp macro="" textlink="">
      <xdr:nvSpPr>
        <xdr:cNvPr id="706" name="楕円 705"/>
        <xdr:cNvSpPr/>
      </xdr:nvSpPr>
      <xdr:spPr>
        <a:xfrm>
          <a:off x="221107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106333</xdr:rowOff>
    </xdr:from>
    <xdr:ext cx="469744" cy="259045"/>
    <xdr:sp macro="" textlink="">
      <xdr:nvSpPr>
        <xdr:cNvPr id="707" name="【保健センター・保健所】&#10;一人当たり面積該当値テキスト"/>
        <xdr:cNvSpPr txBox="1"/>
      </xdr:nvSpPr>
      <xdr:spPr>
        <a:xfrm>
          <a:off x="22199600" y="953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169635</xdr:rowOff>
    </xdr:from>
    <xdr:to>
      <xdr:col>112</xdr:col>
      <xdr:colOff>38100</xdr:colOff>
      <xdr:row>56</xdr:row>
      <xdr:rowOff>99785</xdr:rowOff>
    </xdr:to>
    <xdr:sp macro="" textlink="">
      <xdr:nvSpPr>
        <xdr:cNvPr id="708" name="楕円 707"/>
        <xdr:cNvSpPr/>
      </xdr:nvSpPr>
      <xdr:spPr>
        <a:xfrm>
          <a:off x="212725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48985</xdr:rowOff>
    </xdr:from>
    <xdr:to>
      <xdr:col>116</xdr:col>
      <xdr:colOff>63500</xdr:colOff>
      <xdr:row>56</xdr:row>
      <xdr:rowOff>48985</xdr:rowOff>
    </xdr:to>
    <xdr:cxnSp macro="">
      <xdr:nvCxnSpPr>
        <xdr:cNvPr id="709" name="直線コネクタ 708"/>
        <xdr:cNvCxnSpPr/>
      </xdr:nvCxnSpPr>
      <xdr:spPr>
        <a:xfrm>
          <a:off x="21323300" y="9650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14515</xdr:rowOff>
    </xdr:from>
    <xdr:to>
      <xdr:col>107</xdr:col>
      <xdr:colOff>101600</xdr:colOff>
      <xdr:row>56</xdr:row>
      <xdr:rowOff>116115</xdr:rowOff>
    </xdr:to>
    <xdr:sp macro="" textlink="">
      <xdr:nvSpPr>
        <xdr:cNvPr id="710" name="楕円 709"/>
        <xdr:cNvSpPr/>
      </xdr:nvSpPr>
      <xdr:spPr>
        <a:xfrm>
          <a:off x="20383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48985</xdr:rowOff>
    </xdr:from>
    <xdr:to>
      <xdr:col>111</xdr:col>
      <xdr:colOff>177800</xdr:colOff>
      <xdr:row>56</xdr:row>
      <xdr:rowOff>65315</xdr:rowOff>
    </xdr:to>
    <xdr:cxnSp macro="">
      <xdr:nvCxnSpPr>
        <xdr:cNvPr id="711" name="直線コネクタ 710"/>
        <xdr:cNvCxnSpPr/>
      </xdr:nvCxnSpPr>
      <xdr:spPr>
        <a:xfrm flipV="1">
          <a:off x="20434300" y="96501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30843</xdr:rowOff>
    </xdr:from>
    <xdr:to>
      <xdr:col>102</xdr:col>
      <xdr:colOff>165100</xdr:colOff>
      <xdr:row>56</xdr:row>
      <xdr:rowOff>132443</xdr:rowOff>
    </xdr:to>
    <xdr:sp macro="" textlink="">
      <xdr:nvSpPr>
        <xdr:cNvPr id="712" name="楕円 711"/>
        <xdr:cNvSpPr/>
      </xdr:nvSpPr>
      <xdr:spPr>
        <a:xfrm>
          <a:off x="194945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65315</xdr:rowOff>
    </xdr:from>
    <xdr:to>
      <xdr:col>107</xdr:col>
      <xdr:colOff>50800</xdr:colOff>
      <xdr:row>56</xdr:row>
      <xdr:rowOff>81643</xdr:rowOff>
    </xdr:to>
    <xdr:cxnSp macro="">
      <xdr:nvCxnSpPr>
        <xdr:cNvPr id="713" name="直線コネクタ 712"/>
        <xdr:cNvCxnSpPr/>
      </xdr:nvCxnSpPr>
      <xdr:spPr>
        <a:xfrm flipV="1">
          <a:off x="19545300" y="9666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30843</xdr:rowOff>
    </xdr:from>
    <xdr:to>
      <xdr:col>98</xdr:col>
      <xdr:colOff>38100</xdr:colOff>
      <xdr:row>56</xdr:row>
      <xdr:rowOff>132443</xdr:rowOff>
    </xdr:to>
    <xdr:sp macro="" textlink="">
      <xdr:nvSpPr>
        <xdr:cNvPr id="714" name="楕円 713"/>
        <xdr:cNvSpPr/>
      </xdr:nvSpPr>
      <xdr:spPr>
        <a:xfrm>
          <a:off x="186055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81643</xdr:rowOff>
    </xdr:from>
    <xdr:to>
      <xdr:col>102</xdr:col>
      <xdr:colOff>114300</xdr:colOff>
      <xdr:row>56</xdr:row>
      <xdr:rowOff>81643</xdr:rowOff>
    </xdr:to>
    <xdr:cxnSp macro="">
      <xdr:nvCxnSpPr>
        <xdr:cNvPr id="715" name="直線コネクタ 714"/>
        <xdr:cNvCxnSpPr/>
      </xdr:nvCxnSpPr>
      <xdr:spPr>
        <a:xfrm>
          <a:off x="18656300" y="9682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156227</xdr:rowOff>
    </xdr:from>
    <xdr:ext cx="469744" cy="259045"/>
    <xdr:sp macro="" textlink="">
      <xdr:nvSpPr>
        <xdr:cNvPr id="716" name="n_1aveValue【保健センター・保健所】&#10;一人当たり面積"/>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717" name="n_2aveValue【保健センター・保健所】&#10;一人当たり面積"/>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18" name="n_3aveValue【保健センター・保健所】&#10;一人当たり面積"/>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33762</xdr:rowOff>
    </xdr:from>
    <xdr:ext cx="469744" cy="259045"/>
    <xdr:sp macro="" textlink="">
      <xdr:nvSpPr>
        <xdr:cNvPr id="719" name="n_4aveValue【保健センター・保健所】&#10;一人当たり面積"/>
        <xdr:cNvSpPr txBox="1"/>
      </xdr:nvSpPr>
      <xdr:spPr>
        <a:xfrm>
          <a:off x="18421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116312</xdr:rowOff>
    </xdr:from>
    <xdr:ext cx="469744" cy="259045"/>
    <xdr:sp macro="" textlink="">
      <xdr:nvSpPr>
        <xdr:cNvPr id="720" name="n_1mainValue【保健センター・保健所】&#10;一人当たり面積"/>
        <xdr:cNvSpPr txBox="1"/>
      </xdr:nvSpPr>
      <xdr:spPr>
        <a:xfrm>
          <a:off x="21075727" y="937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132642</xdr:rowOff>
    </xdr:from>
    <xdr:ext cx="469744" cy="259045"/>
    <xdr:sp macro="" textlink="">
      <xdr:nvSpPr>
        <xdr:cNvPr id="721" name="n_2mainValue【保健センター・保健所】&#10;一人当たり面積"/>
        <xdr:cNvSpPr txBox="1"/>
      </xdr:nvSpPr>
      <xdr:spPr>
        <a:xfrm>
          <a:off x="20199427" y="939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148970</xdr:rowOff>
    </xdr:from>
    <xdr:ext cx="469744" cy="259045"/>
    <xdr:sp macro="" textlink="">
      <xdr:nvSpPr>
        <xdr:cNvPr id="722" name="n_3mainValue【保健センター・保健所】&#10;一人当たり面積"/>
        <xdr:cNvSpPr txBox="1"/>
      </xdr:nvSpPr>
      <xdr:spPr>
        <a:xfrm>
          <a:off x="19310427" y="940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148970</xdr:rowOff>
    </xdr:from>
    <xdr:ext cx="469744" cy="259045"/>
    <xdr:sp macro="" textlink="">
      <xdr:nvSpPr>
        <xdr:cNvPr id="723" name="n_4mainValue【保健センター・保健所】&#10;一人当たり面積"/>
        <xdr:cNvSpPr txBox="1"/>
      </xdr:nvSpPr>
      <xdr:spPr>
        <a:xfrm>
          <a:off x="18421427" y="940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5" name="直線コネクタ 73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6" name="テキスト ボックス 73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7" name="直線コネクタ 73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8" name="テキスト ボックス 73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9" name="直線コネクタ 73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0" name="テキスト ボックス 73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1" name="直線コネクタ 74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2" name="テキスト ボックス 74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xdr:rowOff>
    </xdr:from>
    <xdr:to>
      <xdr:col>85</xdr:col>
      <xdr:colOff>126364</xdr:colOff>
      <xdr:row>86</xdr:row>
      <xdr:rowOff>118111</xdr:rowOff>
    </xdr:to>
    <xdr:cxnSp macro="">
      <xdr:nvCxnSpPr>
        <xdr:cNvPr id="746" name="直線コネクタ 745"/>
        <xdr:cNvCxnSpPr/>
      </xdr:nvCxnSpPr>
      <xdr:spPr>
        <a:xfrm flipV="1">
          <a:off x="16318864" y="13383768"/>
          <a:ext cx="0" cy="1479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747" name="【消防施設】&#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748" name="直線コネクタ 747"/>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128795</xdr:rowOff>
    </xdr:from>
    <xdr:ext cx="405111" cy="259045"/>
    <xdr:sp macro="" textlink="">
      <xdr:nvSpPr>
        <xdr:cNvPr id="749" name="【消防施設】&#10;有形固定資産減価償却率最大値テキスト"/>
        <xdr:cNvSpPr txBox="1"/>
      </xdr:nvSpPr>
      <xdr:spPr>
        <a:xfrm>
          <a:off x="16357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xdr:rowOff>
    </xdr:from>
    <xdr:to>
      <xdr:col>86</xdr:col>
      <xdr:colOff>25400</xdr:colOff>
      <xdr:row>78</xdr:row>
      <xdr:rowOff>10668</xdr:rowOff>
    </xdr:to>
    <xdr:cxnSp macro="">
      <xdr:nvCxnSpPr>
        <xdr:cNvPr id="750" name="直線コネクタ 749"/>
        <xdr:cNvCxnSpPr/>
      </xdr:nvCxnSpPr>
      <xdr:spPr>
        <a:xfrm>
          <a:off x="16230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32021</xdr:rowOff>
    </xdr:from>
    <xdr:ext cx="405111" cy="259045"/>
    <xdr:sp macro="" textlink="">
      <xdr:nvSpPr>
        <xdr:cNvPr id="751" name="【消防施設】&#10;有形固定資産減価償却率平均値テキスト"/>
        <xdr:cNvSpPr txBox="1"/>
      </xdr:nvSpPr>
      <xdr:spPr>
        <a:xfrm>
          <a:off x="16357600" y="1426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53594</xdr:rowOff>
    </xdr:from>
    <xdr:to>
      <xdr:col>85</xdr:col>
      <xdr:colOff>177800</xdr:colOff>
      <xdr:row>83</xdr:row>
      <xdr:rowOff>155194</xdr:rowOff>
    </xdr:to>
    <xdr:sp macro="" textlink="">
      <xdr:nvSpPr>
        <xdr:cNvPr id="752" name="フローチャート: 判断 751"/>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74168</xdr:rowOff>
    </xdr:from>
    <xdr:to>
      <xdr:col>81</xdr:col>
      <xdr:colOff>101600</xdr:colOff>
      <xdr:row>84</xdr:row>
      <xdr:rowOff>4318</xdr:rowOff>
    </xdr:to>
    <xdr:sp macro="" textlink="">
      <xdr:nvSpPr>
        <xdr:cNvPr id="753" name="フローチャート: 判断 752"/>
        <xdr:cNvSpPr/>
      </xdr:nvSpPr>
      <xdr:spPr>
        <a:xfrm>
          <a:off x="15430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37592</xdr:rowOff>
    </xdr:from>
    <xdr:to>
      <xdr:col>76</xdr:col>
      <xdr:colOff>165100</xdr:colOff>
      <xdr:row>83</xdr:row>
      <xdr:rowOff>139192</xdr:rowOff>
    </xdr:to>
    <xdr:sp macro="" textlink="">
      <xdr:nvSpPr>
        <xdr:cNvPr id="754" name="フローチャート: 判断 753"/>
        <xdr:cNvSpPr/>
      </xdr:nvSpPr>
      <xdr:spPr>
        <a:xfrm>
          <a:off x="14541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12446</xdr:rowOff>
    </xdr:from>
    <xdr:to>
      <xdr:col>72</xdr:col>
      <xdr:colOff>38100</xdr:colOff>
      <xdr:row>83</xdr:row>
      <xdr:rowOff>114046</xdr:rowOff>
    </xdr:to>
    <xdr:sp macro="" textlink="">
      <xdr:nvSpPr>
        <xdr:cNvPr id="755" name="フローチャート: 判断 754"/>
        <xdr:cNvSpPr/>
      </xdr:nvSpPr>
      <xdr:spPr>
        <a:xfrm>
          <a:off x="13652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138176</xdr:rowOff>
    </xdr:from>
    <xdr:to>
      <xdr:col>67</xdr:col>
      <xdr:colOff>101600</xdr:colOff>
      <xdr:row>83</xdr:row>
      <xdr:rowOff>68326</xdr:rowOff>
    </xdr:to>
    <xdr:sp macro="" textlink="">
      <xdr:nvSpPr>
        <xdr:cNvPr id="756" name="フローチャート: 判断 755"/>
        <xdr:cNvSpPr/>
      </xdr:nvSpPr>
      <xdr:spPr>
        <a:xfrm>
          <a:off x="127635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762" name="楕円 761"/>
        <xdr:cNvSpPr/>
      </xdr:nvSpPr>
      <xdr:spPr>
        <a:xfrm>
          <a:off x="16268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124477</xdr:rowOff>
    </xdr:from>
    <xdr:ext cx="405111" cy="259045"/>
    <xdr:sp macro="" textlink="">
      <xdr:nvSpPr>
        <xdr:cNvPr id="763" name="【消防施設】&#10;有形固定資産減価償却率該当値テキスト"/>
        <xdr:cNvSpPr txBox="1"/>
      </xdr:nvSpPr>
      <xdr:spPr>
        <a:xfrm>
          <a:off x="16357600"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83313</xdr:rowOff>
    </xdr:from>
    <xdr:to>
      <xdr:col>81</xdr:col>
      <xdr:colOff>101600</xdr:colOff>
      <xdr:row>83</xdr:row>
      <xdr:rowOff>13463</xdr:rowOff>
    </xdr:to>
    <xdr:sp macro="" textlink="">
      <xdr:nvSpPr>
        <xdr:cNvPr id="764" name="楕円 763"/>
        <xdr:cNvSpPr/>
      </xdr:nvSpPr>
      <xdr:spPr>
        <a:xfrm>
          <a:off x="15430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152400</xdr:rowOff>
    </xdr:from>
    <xdr:to>
      <xdr:col>85</xdr:col>
      <xdr:colOff>127000</xdr:colOff>
      <xdr:row>82</xdr:row>
      <xdr:rowOff>134113</xdr:rowOff>
    </xdr:to>
    <xdr:cxnSp macro="">
      <xdr:nvCxnSpPr>
        <xdr:cNvPr id="765" name="直線コネクタ 764"/>
        <xdr:cNvCxnSpPr/>
      </xdr:nvCxnSpPr>
      <xdr:spPr>
        <a:xfrm flipV="1">
          <a:off x="15481300" y="14039850"/>
          <a:ext cx="838200" cy="15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35306</xdr:rowOff>
    </xdr:from>
    <xdr:to>
      <xdr:col>76</xdr:col>
      <xdr:colOff>165100</xdr:colOff>
      <xdr:row>82</xdr:row>
      <xdr:rowOff>136906</xdr:rowOff>
    </xdr:to>
    <xdr:sp macro="" textlink="">
      <xdr:nvSpPr>
        <xdr:cNvPr id="766" name="楕円 765"/>
        <xdr:cNvSpPr/>
      </xdr:nvSpPr>
      <xdr:spPr>
        <a:xfrm>
          <a:off x="14541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86106</xdr:rowOff>
    </xdr:from>
    <xdr:to>
      <xdr:col>81</xdr:col>
      <xdr:colOff>50800</xdr:colOff>
      <xdr:row>82</xdr:row>
      <xdr:rowOff>134113</xdr:rowOff>
    </xdr:to>
    <xdr:cxnSp macro="">
      <xdr:nvCxnSpPr>
        <xdr:cNvPr id="767" name="直線コネクタ 766"/>
        <xdr:cNvCxnSpPr/>
      </xdr:nvCxnSpPr>
      <xdr:spPr>
        <a:xfrm>
          <a:off x="14592300" y="1414500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115315</xdr:rowOff>
    </xdr:from>
    <xdr:to>
      <xdr:col>72</xdr:col>
      <xdr:colOff>38100</xdr:colOff>
      <xdr:row>84</xdr:row>
      <xdr:rowOff>45465</xdr:rowOff>
    </xdr:to>
    <xdr:sp macro="" textlink="">
      <xdr:nvSpPr>
        <xdr:cNvPr id="768" name="楕円 767"/>
        <xdr:cNvSpPr/>
      </xdr:nvSpPr>
      <xdr:spPr>
        <a:xfrm>
          <a:off x="13652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86106</xdr:rowOff>
    </xdr:from>
    <xdr:to>
      <xdr:col>76</xdr:col>
      <xdr:colOff>114300</xdr:colOff>
      <xdr:row>83</xdr:row>
      <xdr:rowOff>166115</xdr:rowOff>
    </xdr:to>
    <xdr:cxnSp macro="">
      <xdr:nvCxnSpPr>
        <xdr:cNvPr id="769" name="直線コネクタ 768"/>
        <xdr:cNvCxnSpPr/>
      </xdr:nvCxnSpPr>
      <xdr:spPr>
        <a:xfrm flipV="1">
          <a:off x="13703300" y="14145006"/>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110744</xdr:rowOff>
    </xdr:from>
    <xdr:to>
      <xdr:col>67</xdr:col>
      <xdr:colOff>101600</xdr:colOff>
      <xdr:row>84</xdr:row>
      <xdr:rowOff>40894</xdr:rowOff>
    </xdr:to>
    <xdr:sp macro="" textlink="">
      <xdr:nvSpPr>
        <xdr:cNvPr id="770" name="楕円 769"/>
        <xdr:cNvSpPr/>
      </xdr:nvSpPr>
      <xdr:spPr>
        <a:xfrm>
          <a:off x="12763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161544</xdr:rowOff>
    </xdr:from>
    <xdr:to>
      <xdr:col>71</xdr:col>
      <xdr:colOff>177800</xdr:colOff>
      <xdr:row>83</xdr:row>
      <xdr:rowOff>166115</xdr:rowOff>
    </xdr:to>
    <xdr:cxnSp macro="">
      <xdr:nvCxnSpPr>
        <xdr:cNvPr id="771" name="直線コネクタ 770"/>
        <xdr:cNvCxnSpPr/>
      </xdr:nvCxnSpPr>
      <xdr:spPr>
        <a:xfrm>
          <a:off x="12814300" y="143918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166895</xdr:rowOff>
    </xdr:from>
    <xdr:ext cx="405111" cy="259045"/>
    <xdr:sp macro="" textlink="">
      <xdr:nvSpPr>
        <xdr:cNvPr id="772" name="n_1aveValue【消防施設】&#10;有形固定資産減価償却率"/>
        <xdr:cNvSpPr txBox="1"/>
      </xdr:nvSpPr>
      <xdr:spPr>
        <a:xfrm>
          <a:off x="152660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130319</xdr:rowOff>
    </xdr:from>
    <xdr:ext cx="405111" cy="259045"/>
    <xdr:sp macro="" textlink="">
      <xdr:nvSpPr>
        <xdr:cNvPr id="773" name="n_2aveValue【消防施設】&#10;有形固定資産減価償却率"/>
        <xdr:cNvSpPr txBox="1"/>
      </xdr:nvSpPr>
      <xdr:spPr>
        <a:xfrm>
          <a:off x="14389744"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130573</xdr:rowOff>
    </xdr:from>
    <xdr:ext cx="405111" cy="259045"/>
    <xdr:sp macro="" textlink="">
      <xdr:nvSpPr>
        <xdr:cNvPr id="774" name="n_3aveValue【消防施設】&#10;有形固定資産減価償却率"/>
        <xdr:cNvSpPr txBox="1"/>
      </xdr:nvSpPr>
      <xdr:spPr>
        <a:xfrm>
          <a:off x="13500744" y="1401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84853</xdr:rowOff>
    </xdr:from>
    <xdr:ext cx="405111" cy="259045"/>
    <xdr:sp macro="" textlink="">
      <xdr:nvSpPr>
        <xdr:cNvPr id="775" name="n_4aveValue【消防施設】&#10;有形固定資産減価償却率"/>
        <xdr:cNvSpPr txBox="1"/>
      </xdr:nvSpPr>
      <xdr:spPr>
        <a:xfrm>
          <a:off x="12611744" y="139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29990</xdr:rowOff>
    </xdr:from>
    <xdr:ext cx="405111" cy="259045"/>
    <xdr:sp macro="" textlink="">
      <xdr:nvSpPr>
        <xdr:cNvPr id="776" name="n_1mainValue【消防施設】&#10;有形固定資産減価償却率"/>
        <xdr:cNvSpPr txBox="1"/>
      </xdr:nvSpPr>
      <xdr:spPr>
        <a:xfrm>
          <a:off x="152660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153433</xdr:rowOff>
    </xdr:from>
    <xdr:ext cx="405111" cy="259045"/>
    <xdr:sp macro="" textlink="">
      <xdr:nvSpPr>
        <xdr:cNvPr id="777" name="n_2mainValue【消防施設】&#10;有形固定資産減価償却率"/>
        <xdr:cNvSpPr txBox="1"/>
      </xdr:nvSpPr>
      <xdr:spPr>
        <a:xfrm>
          <a:off x="14389744" y="1386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36592</xdr:rowOff>
    </xdr:from>
    <xdr:ext cx="405111" cy="259045"/>
    <xdr:sp macro="" textlink="">
      <xdr:nvSpPr>
        <xdr:cNvPr id="778" name="n_3mainValue【消防施設】&#10;有形固定資産減価償却率"/>
        <xdr:cNvSpPr txBox="1"/>
      </xdr:nvSpPr>
      <xdr:spPr>
        <a:xfrm>
          <a:off x="13500744" y="1443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32021</xdr:rowOff>
    </xdr:from>
    <xdr:ext cx="405111" cy="259045"/>
    <xdr:sp macro="" textlink="">
      <xdr:nvSpPr>
        <xdr:cNvPr id="779" name="n_4mainValue【消防施設】&#10;有形固定資産減価償却率"/>
        <xdr:cNvSpPr txBox="1"/>
      </xdr:nvSpPr>
      <xdr:spPr>
        <a:xfrm>
          <a:off x="12611744" y="1443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64770</xdr:rowOff>
    </xdr:from>
    <xdr:to>
      <xdr:col>116</xdr:col>
      <xdr:colOff>62864</xdr:colOff>
      <xdr:row>86</xdr:row>
      <xdr:rowOff>0</xdr:rowOff>
    </xdr:to>
    <xdr:cxnSp macro="">
      <xdr:nvCxnSpPr>
        <xdr:cNvPr id="803" name="直線コネクタ 802"/>
        <xdr:cNvCxnSpPr/>
      </xdr:nvCxnSpPr>
      <xdr:spPr>
        <a:xfrm flipV="1">
          <a:off x="22160864" y="1343787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80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805" name="直線コネクタ 80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11447</xdr:rowOff>
    </xdr:from>
    <xdr:ext cx="469744" cy="259045"/>
    <xdr:sp macro="" textlink="">
      <xdr:nvSpPr>
        <xdr:cNvPr id="806" name="【消防施設】&#10;一人当たり面積最大値テキスト"/>
        <xdr:cNvSpPr txBox="1"/>
      </xdr:nvSpPr>
      <xdr:spPr>
        <a:xfrm>
          <a:off x="22199600"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64770</xdr:rowOff>
    </xdr:from>
    <xdr:to>
      <xdr:col>116</xdr:col>
      <xdr:colOff>152400</xdr:colOff>
      <xdr:row>78</xdr:row>
      <xdr:rowOff>64770</xdr:rowOff>
    </xdr:to>
    <xdr:cxnSp macro="">
      <xdr:nvCxnSpPr>
        <xdr:cNvPr id="807" name="直線コネクタ 806"/>
        <xdr:cNvCxnSpPr/>
      </xdr:nvCxnSpPr>
      <xdr:spPr>
        <a:xfrm>
          <a:off x="22072600" y="1343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147338</xdr:rowOff>
    </xdr:from>
    <xdr:ext cx="469744" cy="259045"/>
    <xdr:sp macro="" textlink="">
      <xdr:nvSpPr>
        <xdr:cNvPr id="808" name="【消防施設】&#10;一人当たり面積平均値テキスト"/>
        <xdr:cNvSpPr txBox="1"/>
      </xdr:nvSpPr>
      <xdr:spPr>
        <a:xfrm>
          <a:off x="22199600" y="1420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124461</xdr:rowOff>
    </xdr:from>
    <xdr:to>
      <xdr:col>116</xdr:col>
      <xdr:colOff>114300</xdr:colOff>
      <xdr:row>84</xdr:row>
      <xdr:rowOff>54611</xdr:rowOff>
    </xdr:to>
    <xdr:sp macro="" textlink="">
      <xdr:nvSpPr>
        <xdr:cNvPr id="809" name="フローチャート: 判断 808"/>
        <xdr:cNvSpPr/>
      </xdr:nvSpPr>
      <xdr:spPr>
        <a:xfrm>
          <a:off x="22110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810" name="フローチャート: 判断 809"/>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162561</xdr:rowOff>
    </xdr:from>
    <xdr:to>
      <xdr:col>107</xdr:col>
      <xdr:colOff>101600</xdr:colOff>
      <xdr:row>84</xdr:row>
      <xdr:rowOff>92711</xdr:rowOff>
    </xdr:to>
    <xdr:sp macro="" textlink="">
      <xdr:nvSpPr>
        <xdr:cNvPr id="811" name="フローチャート: 判断 810"/>
        <xdr:cNvSpPr/>
      </xdr:nvSpPr>
      <xdr:spPr>
        <a:xfrm>
          <a:off x="20383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812" name="フローチャート: 判断 811"/>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3" name="フローチャート: 判断 812"/>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819" name="楕円 818"/>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20" name="【消防施設】&#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821" name="楕円 820"/>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86</xdr:row>
      <xdr:rowOff>0</xdr:rowOff>
    </xdr:to>
    <xdr:cxnSp macro="">
      <xdr:nvCxnSpPr>
        <xdr:cNvPr id="822" name="直線コネクタ 821"/>
        <xdr:cNvCxnSpPr/>
      </xdr:nvCxnSpPr>
      <xdr:spPr>
        <a:xfrm>
          <a:off x="21323300" y="14725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823" name="楕円 822"/>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152400</xdr:rowOff>
    </xdr:to>
    <xdr:cxnSp macro="">
      <xdr:nvCxnSpPr>
        <xdr:cNvPr id="824" name="直線コネクタ 823"/>
        <xdr:cNvCxnSpPr/>
      </xdr:nvCxnSpPr>
      <xdr:spPr>
        <a:xfrm>
          <a:off x="20434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162561</xdr:rowOff>
    </xdr:from>
    <xdr:to>
      <xdr:col>102</xdr:col>
      <xdr:colOff>165100</xdr:colOff>
      <xdr:row>86</xdr:row>
      <xdr:rowOff>92711</xdr:rowOff>
    </xdr:to>
    <xdr:sp macro="" textlink="">
      <xdr:nvSpPr>
        <xdr:cNvPr id="825" name="楕円 824"/>
        <xdr:cNvSpPr/>
      </xdr:nvSpPr>
      <xdr:spPr>
        <a:xfrm>
          <a:off x="19494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86</xdr:row>
      <xdr:rowOff>41911</xdr:rowOff>
    </xdr:to>
    <xdr:cxnSp macro="">
      <xdr:nvCxnSpPr>
        <xdr:cNvPr id="826" name="直線コネクタ 825"/>
        <xdr:cNvCxnSpPr/>
      </xdr:nvCxnSpPr>
      <xdr:spPr>
        <a:xfrm flipV="1">
          <a:off x="19545300" y="147256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128270</xdr:rowOff>
    </xdr:from>
    <xdr:to>
      <xdr:col>98</xdr:col>
      <xdr:colOff>38100</xdr:colOff>
      <xdr:row>86</xdr:row>
      <xdr:rowOff>58420</xdr:rowOff>
    </xdr:to>
    <xdr:sp macro="" textlink="">
      <xdr:nvSpPr>
        <xdr:cNvPr id="827" name="楕円 826"/>
        <xdr:cNvSpPr/>
      </xdr:nvSpPr>
      <xdr:spPr>
        <a:xfrm>
          <a:off x="18605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xdr:rowOff>
    </xdr:from>
    <xdr:to>
      <xdr:col>102</xdr:col>
      <xdr:colOff>114300</xdr:colOff>
      <xdr:row>86</xdr:row>
      <xdr:rowOff>41911</xdr:rowOff>
    </xdr:to>
    <xdr:cxnSp macro="">
      <xdr:nvCxnSpPr>
        <xdr:cNvPr id="828" name="直線コネクタ 827"/>
        <xdr:cNvCxnSpPr/>
      </xdr:nvCxnSpPr>
      <xdr:spPr>
        <a:xfrm>
          <a:off x="18656300" y="14752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829" name="n_1aveValue【消防施設】&#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109238</xdr:rowOff>
    </xdr:from>
    <xdr:ext cx="469744" cy="259045"/>
    <xdr:sp macro="" textlink="">
      <xdr:nvSpPr>
        <xdr:cNvPr id="830" name="n_2aveValue【消防施設】&#10;一人当たり面積"/>
        <xdr:cNvSpPr txBox="1"/>
      </xdr:nvSpPr>
      <xdr:spPr>
        <a:xfrm>
          <a:off x="20199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135907</xdr:rowOff>
    </xdr:from>
    <xdr:ext cx="469744" cy="259045"/>
    <xdr:sp macro="" textlink="">
      <xdr:nvSpPr>
        <xdr:cNvPr id="831" name="n_3aveValue【消防施設】&#10;一人当たり面積"/>
        <xdr:cNvSpPr txBox="1"/>
      </xdr:nvSpPr>
      <xdr:spPr>
        <a:xfrm>
          <a:off x="19310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832" name="n_4aveValue【消防施設】&#10;一人当たり面積"/>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833" name="n_1mainValue【消防施設】&#10;一人当たり面積"/>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834" name="n_2mainValue【消防施設】&#10;一人当たり面積"/>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83838</xdr:rowOff>
    </xdr:from>
    <xdr:ext cx="469744" cy="259045"/>
    <xdr:sp macro="" textlink="">
      <xdr:nvSpPr>
        <xdr:cNvPr id="835" name="n_3mainValue【消防施設】&#10;一人当たり面積"/>
        <xdr:cNvSpPr txBox="1"/>
      </xdr:nvSpPr>
      <xdr:spPr>
        <a:xfrm>
          <a:off x="19310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49547</xdr:rowOff>
    </xdr:from>
    <xdr:ext cx="469744" cy="259045"/>
    <xdr:sp macro="" textlink="">
      <xdr:nvSpPr>
        <xdr:cNvPr id="836" name="n_4mainValue【消防施設】&#10;一人当たり面積"/>
        <xdr:cNvSpPr txBox="1"/>
      </xdr:nvSpPr>
      <xdr:spPr>
        <a:xfrm>
          <a:off x="18421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107</xdr:row>
      <xdr:rowOff>137161</xdr:rowOff>
    </xdr:to>
    <xdr:cxnSp macro="">
      <xdr:nvCxnSpPr>
        <xdr:cNvPr id="861" name="直線コネクタ 860"/>
        <xdr:cNvCxnSpPr/>
      </xdr:nvCxnSpPr>
      <xdr:spPr>
        <a:xfrm flipV="1">
          <a:off x="16318864" y="17162145"/>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140988</xdr:rowOff>
    </xdr:from>
    <xdr:ext cx="405111" cy="259045"/>
    <xdr:sp macro="" textlink="">
      <xdr:nvSpPr>
        <xdr:cNvPr id="862" name="【庁舎】&#10;有形固定資産減価償却率最小値テキスト"/>
        <xdr:cNvSpPr txBox="1"/>
      </xdr:nvSpPr>
      <xdr:spPr>
        <a:xfrm>
          <a:off x="16357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137161</xdr:rowOff>
    </xdr:from>
    <xdr:to>
      <xdr:col>86</xdr:col>
      <xdr:colOff>25400</xdr:colOff>
      <xdr:row>107</xdr:row>
      <xdr:rowOff>137161</xdr:rowOff>
    </xdr:to>
    <xdr:cxnSp macro="">
      <xdr:nvCxnSpPr>
        <xdr:cNvPr id="863" name="直線コネクタ 862"/>
        <xdr:cNvCxnSpPr/>
      </xdr:nvCxnSpPr>
      <xdr:spPr>
        <a:xfrm>
          <a:off x="16230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4"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5" name="直線コネクタ 864"/>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166388</xdr:rowOff>
    </xdr:from>
    <xdr:ext cx="405111" cy="259045"/>
    <xdr:sp macro="" textlink="">
      <xdr:nvSpPr>
        <xdr:cNvPr id="866" name="【庁舎】&#10;有形固定資産減価償却率平均値テキスト"/>
        <xdr:cNvSpPr txBox="1"/>
      </xdr:nvSpPr>
      <xdr:spPr>
        <a:xfrm>
          <a:off x="16357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867" name="フローチャート: 判断 866"/>
        <xdr:cNvSpPr/>
      </xdr:nvSpPr>
      <xdr:spPr>
        <a:xfrm>
          <a:off x="16268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68" name="フローチャート: 判断 867"/>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69" name="フローチャート: 判断 868"/>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118745</xdr:rowOff>
    </xdr:from>
    <xdr:to>
      <xdr:col>72</xdr:col>
      <xdr:colOff>38100</xdr:colOff>
      <xdr:row>104</xdr:row>
      <xdr:rowOff>48895</xdr:rowOff>
    </xdr:to>
    <xdr:sp macro="" textlink="">
      <xdr:nvSpPr>
        <xdr:cNvPr id="870" name="フローチャート: 判断 869"/>
        <xdr:cNvSpPr/>
      </xdr:nvSpPr>
      <xdr:spPr>
        <a:xfrm>
          <a:off x="13652500" y="1777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71" name="フローチャート: 判断 870"/>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86361</xdr:rowOff>
    </xdr:from>
    <xdr:to>
      <xdr:col>85</xdr:col>
      <xdr:colOff>177800</xdr:colOff>
      <xdr:row>108</xdr:row>
      <xdr:rowOff>16511</xdr:rowOff>
    </xdr:to>
    <xdr:sp macro="" textlink="">
      <xdr:nvSpPr>
        <xdr:cNvPr id="877" name="楕円 876"/>
        <xdr:cNvSpPr/>
      </xdr:nvSpPr>
      <xdr:spPr>
        <a:xfrm>
          <a:off x="162687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1288</xdr:rowOff>
    </xdr:from>
    <xdr:ext cx="405111" cy="259045"/>
    <xdr:sp macro="" textlink="">
      <xdr:nvSpPr>
        <xdr:cNvPr id="878" name="【庁舎】&#10;有形固定資産減価償却率該当値テキスト"/>
        <xdr:cNvSpPr txBox="1"/>
      </xdr:nvSpPr>
      <xdr:spPr>
        <a:xfrm>
          <a:off x="16357600" y="1834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48261</xdr:rowOff>
    </xdr:from>
    <xdr:to>
      <xdr:col>81</xdr:col>
      <xdr:colOff>101600</xdr:colOff>
      <xdr:row>107</xdr:row>
      <xdr:rowOff>149861</xdr:rowOff>
    </xdr:to>
    <xdr:sp macro="" textlink="">
      <xdr:nvSpPr>
        <xdr:cNvPr id="879" name="楕円 878"/>
        <xdr:cNvSpPr/>
      </xdr:nvSpPr>
      <xdr:spPr>
        <a:xfrm>
          <a:off x="15430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99061</xdr:rowOff>
    </xdr:from>
    <xdr:to>
      <xdr:col>85</xdr:col>
      <xdr:colOff>127000</xdr:colOff>
      <xdr:row>107</xdr:row>
      <xdr:rowOff>137161</xdr:rowOff>
    </xdr:to>
    <xdr:cxnSp macro="">
      <xdr:nvCxnSpPr>
        <xdr:cNvPr id="880" name="直線コネクタ 879"/>
        <xdr:cNvCxnSpPr/>
      </xdr:nvCxnSpPr>
      <xdr:spPr>
        <a:xfrm>
          <a:off x="15481300" y="184442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10161</xdr:rowOff>
    </xdr:from>
    <xdr:to>
      <xdr:col>76</xdr:col>
      <xdr:colOff>165100</xdr:colOff>
      <xdr:row>107</xdr:row>
      <xdr:rowOff>111761</xdr:rowOff>
    </xdr:to>
    <xdr:sp macro="" textlink="">
      <xdr:nvSpPr>
        <xdr:cNvPr id="881" name="楕円 880"/>
        <xdr:cNvSpPr/>
      </xdr:nvSpPr>
      <xdr:spPr>
        <a:xfrm>
          <a:off x="14541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60961</xdr:rowOff>
    </xdr:from>
    <xdr:to>
      <xdr:col>81</xdr:col>
      <xdr:colOff>50800</xdr:colOff>
      <xdr:row>107</xdr:row>
      <xdr:rowOff>99061</xdr:rowOff>
    </xdr:to>
    <xdr:cxnSp macro="">
      <xdr:nvCxnSpPr>
        <xdr:cNvPr id="882" name="直線コネクタ 881"/>
        <xdr:cNvCxnSpPr/>
      </xdr:nvCxnSpPr>
      <xdr:spPr>
        <a:xfrm>
          <a:off x="14592300" y="18406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143511</xdr:rowOff>
    </xdr:from>
    <xdr:to>
      <xdr:col>72</xdr:col>
      <xdr:colOff>38100</xdr:colOff>
      <xdr:row>107</xdr:row>
      <xdr:rowOff>73661</xdr:rowOff>
    </xdr:to>
    <xdr:sp macro="" textlink="">
      <xdr:nvSpPr>
        <xdr:cNvPr id="883" name="楕円 882"/>
        <xdr:cNvSpPr/>
      </xdr:nvSpPr>
      <xdr:spPr>
        <a:xfrm>
          <a:off x="13652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22861</xdr:rowOff>
    </xdr:from>
    <xdr:to>
      <xdr:col>76</xdr:col>
      <xdr:colOff>114300</xdr:colOff>
      <xdr:row>107</xdr:row>
      <xdr:rowOff>60961</xdr:rowOff>
    </xdr:to>
    <xdr:cxnSp macro="">
      <xdr:nvCxnSpPr>
        <xdr:cNvPr id="884" name="直線コネクタ 883"/>
        <xdr:cNvCxnSpPr/>
      </xdr:nvCxnSpPr>
      <xdr:spPr>
        <a:xfrm>
          <a:off x="13703300" y="183680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122555</xdr:rowOff>
    </xdr:from>
    <xdr:to>
      <xdr:col>67</xdr:col>
      <xdr:colOff>101600</xdr:colOff>
      <xdr:row>107</xdr:row>
      <xdr:rowOff>52705</xdr:rowOff>
    </xdr:to>
    <xdr:sp macro="" textlink="">
      <xdr:nvSpPr>
        <xdr:cNvPr id="885" name="楕円 884"/>
        <xdr:cNvSpPr/>
      </xdr:nvSpPr>
      <xdr:spPr>
        <a:xfrm>
          <a:off x="12763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1905</xdr:rowOff>
    </xdr:from>
    <xdr:to>
      <xdr:col>71</xdr:col>
      <xdr:colOff>177800</xdr:colOff>
      <xdr:row>107</xdr:row>
      <xdr:rowOff>22861</xdr:rowOff>
    </xdr:to>
    <xdr:cxnSp macro="">
      <xdr:nvCxnSpPr>
        <xdr:cNvPr id="886" name="直線コネクタ 885"/>
        <xdr:cNvCxnSpPr/>
      </xdr:nvCxnSpPr>
      <xdr:spPr>
        <a:xfrm>
          <a:off x="12814300" y="183470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887" name="n_1aveValue【庁舎】&#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88"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65422</xdr:rowOff>
    </xdr:from>
    <xdr:ext cx="405111" cy="259045"/>
    <xdr:sp macro="" textlink="">
      <xdr:nvSpPr>
        <xdr:cNvPr id="889" name="n_3aveValue【庁舎】&#10;有形固定資産減価償却率"/>
        <xdr:cNvSpPr txBox="1"/>
      </xdr:nvSpPr>
      <xdr:spPr>
        <a:xfrm>
          <a:off x="135007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90" name="n_4aveValue【庁舎】&#10;有形固定資産減価償却率"/>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140988</xdr:rowOff>
    </xdr:from>
    <xdr:ext cx="405111" cy="259045"/>
    <xdr:sp macro="" textlink="">
      <xdr:nvSpPr>
        <xdr:cNvPr id="891" name="n_1mainValue【庁舎】&#10;有形固定資産減価償却率"/>
        <xdr:cNvSpPr txBox="1"/>
      </xdr:nvSpPr>
      <xdr:spPr>
        <a:xfrm>
          <a:off x="152660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102888</xdr:rowOff>
    </xdr:from>
    <xdr:ext cx="405111" cy="259045"/>
    <xdr:sp macro="" textlink="">
      <xdr:nvSpPr>
        <xdr:cNvPr id="892" name="n_2mainValue【庁舎】&#10;有形固定資産減価償却率"/>
        <xdr:cNvSpPr txBox="1"/>
      </xdr:nvSpPr>
      <xdr:spPr>
        <a:xfrm>
          <a:off x="14389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64788</xdr:rowOff>
    </xdr:from>
    <xdr:ext cx="405111" cy="259045"/>
    <xdr:sp macro="" textlink="">
      <xdr:nvSpPr>
        <xdr:cNvPr id="893" name="n_3mainValue【庁舎】&#10;有形固定資産減価償却率"/>
        <xdr:cNvSpPr txBox="1"/>
      </xdr:nvSpPr>
      <xdr:spPr>
        <a:xfrm>
          <a:off x="13500744"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43832</xdr:rowOff>
    </xdr:from>
    <xdr:ext cx="405111" cy="259045"/>
    <xdr:sp macro="" textlink="">
      <xdr:nvSpPr>
        <xdr:cNvPr id="894" name="n_4mainValue【庁舎】&#10;有形固定資産減価償却率"/>
        <xdr:cNvSpPr txBox="1"/>
      </xdr:nvSpPr>
      <xdr:spPr>
        <a:xfrm>
          <a:off x="126117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106</xdr:row>
      <xdr:rowOff>76200</xdr:rowOff>
    </xdr:to>
    <xdr:cxnSp macro="">
      <xdr:nvCxnSpPr>
        <xdr:cNvPr id="916" name="直線コネクタ 915"/>
        <xdr:cNvCxnSpPr/>
      </xdr:nvCxnSpPr>
      <xdr:spPr>
        <a:xfrm flipV="1">
          <a:off x="22160864" y="171069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917" name="【庁舎】&#10;一人当たり面積最小値テキスト"/>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76200</xdr:rowOff>
    </xdr:from>
    <xdr:to>
      <xdr:col>116</xdr:col>
      <xdr:colOff>152400</xdr:colOff>
      <xdr:row>106</xdr:row>
      <xdr:rowOff>76200</xdr:rowOff>
    </xdr:to>
    <xdr:cxnSp macro="">
      <xdr:nvCxnSpPr>
        <xdr:cNvPr id="918" name="直線コネクタ 917"/>
        <xdr:cNvCxnSpPr/>
      </xdr:nvCxnSpPr>
      <xdr:spPr>
        <a:xfrm>
          <a:off x="22072600" y="182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19" name="【庁舎】&#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20" name="直線コネクタ 919"/>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135145</xdr:rowOff>
    </xdr:from>
    <xdr:ext cx="469744" cy="259045"/>
    <xdr:sp macro="" textlink="">
      <xdr:nvSpPr>
        <xdr:cNvPr id="921" name="【庁舎】&#10;一人当たり面積平均値テキスト"/>
        <xdr:cNvSpPr txBox="1"/>
      </xdr:nvSpPr>
      <xdr:spPr>
        <a:xfrm>
          <a:off x="22199600" y="1745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112268</xdr:rowOff>
    </xdr:from>
    <xdr:to>
      <xdr:col>116</xdr:col>
      <xdr:colOff>114300</xdr:colOff>
      <xdr:row>103</xdr:row>
      <xdr:rowOff>42418</xdr:rowOff>
    </xdr:to>
    <xdr:sp macro="" textlink="">
      <xdr:nvSpPr>
        <xdr:cNvPr id="922" name="フローチャート: 判断 921"/>
        <xdr:cNvSpPr/>
      </xdr:nvSpPr>
      <xdr:spPr>
        <a:xfrm>
          <a:off x="22110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102</xdr:row>
      <xdr:rowOff>48261</xdr:rowOff>
    </xdr:from>
    <xdr:to>
      <xdr:col>112</xdr:col>
      <xdr:colOff>38100</xdr:colOff>
      <xdr:row>102</xdr:row>
      <xdr:rowOff>149861</xdr:rowOff>
    </xdr:to>
    <xdr:sp macro="" textlink="">
      <xdr:nvSpPr>
        <xdr:cNvPr id="923" name="フローチャート: 判断 922"/>
        <xdr:cNvSpPr/>
      </xdr:nvSpPr>
      <xdr:spPr>
        <a:xfrm>
          <a:off x="21272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48261</xdr:rowOff>
    </xdr:from>
    <xdr:to>
      <xdr:col>107</xdr:col>
      <xdr:colOff>101600</xdr:colOff>
      <xdr:row>102</xdr:row>
      <xdr:rowOff>149861</xdr:rowOff>
    </xdr:to>
    <xdr:sp macro="" textlink="">
      <xdr:nvSpPr>
        <xdr:cNvPr id="924" name="フローチャート: 判断 923"/>
        <xdr:cNvSpPr/>
      </xdr:nvSpPr>
      <xdr:spPr>
        <a:xfrm>
          <a:off x="20383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61976</xdr:rowOff>
    </xdr:from>
    <xdr:to>
      <xdr:col>102</xdr:col>
      <xdr:colOff>165100</xdr:colOff>
      <xdr:row>102</xdr:row>
      <xdr:rowOff>163576</xdr:rowOff>
    </xdr:to>
    <xdr:sp macro="" textlink="">
      <xdr:nvSpPr>
        <xdr:cNvPr id="925" name="フローチャート: 判断 924"/>
        <xdr:cNvSpPr/>
      </xdr:nvSpPr>
      <xdr:spPr>
        <a:xfrm>
          <a:off x="19494500" y="1754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123698</xdr:rowOff>
    </xdr:from>
    <xdr:to>
      <xdr:col>98</xdr:col>
      <xdr:colOff>38100</xdr:colOff>
      <xdr:row>104</xdr:row>
      <xdr:rowOff>53848</xdr:rowOff>
    </xdr:to>
    <xdr:sp macro="" textlink="">
      <xdr:nvSpPr>
        <xdr:cNvPr id="926" name="フローチャート: 判断 925"/>
        <xdr:cNvSpPr/>
      </xdr:nvSpPr>
      <xdr:spPr>
        <a:xfrm>
          <a:off x="18605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87122</xdr:rowOff>
    </xdr:from>
    <xdr:to>
      <xdr:col>116</xdr:col>
      <xdr:colOff>114300</xdr:colOff>
      <xdr:row>106</xdr:row>
      <xdr:rowOff>17272</xdr:rowOff>
    </xdr:to>
    <xdr:sp macro="" textlink="">
      <xdr:nvSpPr>
        <xdr:cNvPr id="932" name="楕円 931"/>
        <xdr:cNvSpPr/>
      </xdr:nvSpPr>
      <xdr:spPr>
        <a:xfrm>
          <a:off x="221107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2049</xdr:rowOff>
    </xdr:from>
    <xdr:ext cx="469744" cy="259045"/>
    <xdr:sp macro="" textlink="">
      <xdr:nvSpPr>
        <xdr:cNvPr id="933" name="【庁舎】&#10;一人当たり面積該当値テキスト"/>
        <xdr:cNvSpPr txBox="1"/>
      </xdr:nvSpPr>
      <xdr:spPr>
        <a:xfrm>
          <a:off x="22199600" y="1800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91694</xdr:rowOff>
    </xdr:from>
    <xdr:to>
      <xdr:col>112</xdr:col>
      <xdr:colOff>38100</xdr:colOff>
      <xdr:row>106</xdr:row>
      <xdr:rowOff>21844</xdr:rowOff>
    </xdr:to>
    <xdr:sp macro="" textlink="">
      <xdr:nvSpPr>
        <xdr:cNvPr id="934" name="楕円 933"/>
        <xdr:cNvSpPr/>
      </xdr:nvSpPr>
      <xdr:spPr>
        <a:xfrm>
          <a:off x="21272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137922</xdr:rowOff>
    </xdr:from>
    <xdr:to>
      <xdr:col>116</xdr:col>
      <xdr:colOff>63500</xdr:colOff>
      <xdr:row>105</xdr:row>
      <xdr:rowOff>142494</xdr:rowOff>
    </xdr:to>
    <xdr:cxnSp macro="">
      <xdr:nvCxnSpPr>
        <xdr:cNvPr id="935" name="直線コネクタ 934"/>
        <xdr:cNvCxnSpPr/>
      </xdr:nvCxnSpPr>
      <xdr:spPr>
        <a:xfrm flipV="1">
          <a:off x="21323300" y="181401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96265</xdr:rowOff>
    </xdr:from>
    <xdr:to>
      <xdr:col>107</xdr:col>
      <xdr:colOff>101600</xdr:colOff>
      <xdr:row>106</xdr:row>
      <xdr:rowOff>26415</xdr:rowOff>
    </xdr:to>
    <xdr:sp macro="" textlink="">
      <xdr:nvSpPr>
        <xdr:cNvPr id="936" name="楕円 935"/>
        <xdr:cNvSpPr/>
      </xdr:nvSpPr>
      <xdr:spPr>
        <a:xfrm>
          <a:off x="20383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142494</xdr:rowOff>
    </xdr:from>
    <xdr:to>
      <xdr:col>111</xdr:col>
      <xdr:colOff>177800</xdr:colOff>
      <xdr:row>105</xdr:row>
      <xdr:rowOff>147065</xdr:rowOff>
    </xdr:to>
    <xdr:cxnSp macro="">
      <xdr:nvCxnSpPr>
        <xdr:cNvPr id="937" name="直線コネクタ 936"/>
        <xdr:cNvCxnSpPr/>
      </xdr:nvCxnSpPr>
      <xdr:spPr>
        <a:xfrm flipV="1">
          <a:off x="20434300" y="181447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938" name="楕円 937"/>
        <xdr:cNvSpPr/>
      </xdr:nvSpPr>
      <xdr:spPr>
        <a:xfrm>
          <a:off x="19494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147065</xdr:rowOff>
    </xdr:from>
    <xdr:to>
      <xdr:col>107</xdr:col>
      <xdr:colOff>50800</xdr:colOff>
      <xdr:row>105</xdr:row>
      <xdr:rowOff>151637</xdr:rowOff>
    </xdr:to>
    <xdr:cxnSp macro="">
      <xdr:nvCxnSpPr>
        <xdr:cNvPr id="939" name="直線コネクタ 938"/>
        <xdr:cNvCxnSpPr/>
      </xdr:nvCxnSpPr>
      <xdr:spPr>
        <a:xfrm flipV="1">
          <a:off x="19545300" y="181493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940" name="楕円 939"/>
        <xdr:cNvSpPr/>
      </xdr:nvSpPr>
      <xdr:spPr>
        <a:xfrm>
          <a:off x="18605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151637</xdr:rowOff>
    </xdr:from>
    <xdr:to>
      <xdr:col>102</xdr:col>
      <xdr:colOff>114300</xdr:colOff>
      <xdr:row>105</xdr:row>
      <xdr:rowOff>165354</xdr:rowOff>
    </xdr:to>
    <xdr:cxnSp macro="">
      <xdr:nvCxnSpPr>
        <xdr:cNvPr id="941" name="直線コネクタ 940"/>
        <xdr:cNvCxnSpPr/>
      </xdr:nvCxnSpPr>
      <xdr:spPr>
        <a:xfrm flipV="1">
          <a:off x="18656300" y="181538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166388</xdr:rowOff>
    </xdr:from>
    <xdr:ext cx="469744" cy="259045"/>
    <xdr:sp macro="" textlink="">
      <xdr:nvSpPr>
        <xdr:cNvPr id="942" name="n_1aveValue【庁舎】&#10;一人当たり面積"/>
        <xdr:cNvSpPr txBox="1"/>
      </xdr:nvSpPr>
      <xdr:spPr>
        <a:xfrm>
          <a:off x="210757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166388</xdr:rowOff>
    </xdr:from>
    <xdr:ext cx="469744" cy="259045"/>
    <xdr:sp macro="" textlink="">
      <xdr:nvSpPr>
        <xdr:cNvPr id="943" name="n_2aveValue【庁舎】&#10;一人当たり面積"/>
        <xdr:cNvSpPr txBox="1"/>
      </xdr:nvSpPr>
      <xdr:spPr>
        <a:xfrm>
          <a:off x="201994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8653</xdr:rowOff>
    </xdr:from>
    <xdr:ext cx="469744" cy="259045"/>
    <xdr:sp macro="" textlink="">
      <xdr:nvSpPr>
        <xdr:cNvPr id="944" name="n_3aveValue【庁舎】&#10;一人当たり面積"/>
        <xdr:cNvSpPr txBox="1"/>
      </xdr:nvSpPr>
      <xdr:spPr>
        <a:xfrm>
          <a:off x="19310427" y="173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70375</xdr:rowOff>
    </xdr:from>
    <xdr:ext cx="469744" cy="259045"/>
    <xdr:sp macro="" textlink="">
      <xdr:nvSpPr>
        <xdr:cNvPr id="945" name="n_4aveValue【庁舎】&#10;一人当たり面積"/>
        <xdr:cNvSpPr txBox="1"/>
      </xdr:nvSpPr>
      <xdr:spPr>
        <a:xfrm>
          <a:off x="18421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12971</xdr:rowOff>
    </xdr:from>
    <xdr:ext cx="469744" cy="259045"/>
    <xdr:sp macro="" textlink="">
      <xdr:nvSpPr>
        <xdr:cNvPr id="946" name="n_1mainValue【庁舎】&#10;一人当たり面積"/>
        <xdr:cNvSpPr txBox="1"/>
      </xdr:nvSpPr>
      <xdr:spPr>
        <a:xfrm>
          <a:off x="210757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17542</xdr:rowOff>
    </xdr:from>
    <xdr:ext cx="469744" cy="259045"/>
    <xdr:sp macro="" textlink="">
      <xdr:nvSpPr>
        <xdr:cNvPr id="947" name="n_2mainValue【庁舎】&#10;一人当たり面積"/>
        <xdr:cNvSpPr txBox="1"/>
      </xdr:nvSpPr>
      <xdr:spPr>
        <a:xfrm>
          <a:off x="20199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948" name="n_3mainValue【庁舎】&#10;一人当たり面積"/>
        <xdr:cNvSpPr txBox="1"/>
      </xdr:nvSpPr>
      <xdr:spPr>
        <a:xfrm>
          <a:off x="19310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949" name="n_4mainValue【庁舎】&#10;一人当たり面積"/>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図書館の有形固定資産減価償却率については、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74.0</a:t>
          </a:r>
          <a:r>
            <a:rPr kumimoji="1" lang="ja-JP" altLang="en-US" sz="1300">
              <a:latin typeface="ＭＳ Ｐゴシック" panose="020B0600070205080204" pitchFamily="50" charset="-128"/>
              <a:ea typeface="ＭＳ Ｐゴシック" panose="020B0600070205080204" pitchFamily="50" charset="-128"/>
            </a:rPr>
            <a:t>％で類似団体内平均値と比較して高い値となっているが、８年の耐用年数を残しており、引き続き適切な維持管理を行っていく。</a:t>
          </a:r>
        </a:p>
        <a:p>
          <a:r>
            <a:rPr kumimoji="1" lang="ja-JP" altLang="en-US" sz="1300">
              <a:latin typeface="ＭＳ Ｐゴシック" panose="020B0600070205080204" pitchFamily="50" charset="-128"/>
              <a:ea typeface="ＭＳ Ｐゴシック" panose="020B0600070205080204" pitchFamily="50" charset="-128"/>
            </a:rPr>
            <a:t>　一般廃棄物処理施設の有形固定資産減価償却率については、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81.8</a:t>
          </a:r>
          <a:r>
            <a:rPr kumimoji="1" lang="ja-JP" altLang="en-US" sz="1300">
              <a:latin typeface="ＭＳ Ｐゴシック" panose="020B0600070205080204" pitchFamily="50" charset="-128"/>
              <a:ea typeface="ＭＳ Ｐゴシック" panose="020B0600070205080204" pitchFamily="50" charset="-128"/>
            </a:rPr>
            <a:t>％で類似団体内平均値と比較しても非常に高い値となっているが、令和２年度より５か年計画で設備の更新を予定しており、値の改善が見込まれる。</a:t>
          </a:r>
        </a:p>
        <a:p>
          <a:r>
            <a:rPr kumimoji="1" lang="ja-JP" altLang="en-US" sz="1300">
              <a:latin typeface="ＭＳ Ｐゴシック" panose="020B0600070205080204" pitchFamily="50" charset="-128"/>
              <a:ea typeface="ＭＳ Ｐゴシック" panose="020B0600070205080204" pitchFamily="50" charset="-128"/>
            </a:rPr>
            <a:t>　一般廃棄物処理施設の一人当たり有形固定資産（償却資産）額については、</a:t>
          </a:r>
          <a:r>
            <a:rPr kumimoji="1" lang="en-US" altLang="ja-JP" sz="1300">
              <a:latin typeface="ＭＳ Ｐゴシック" panose="020B0600070205080204" pitchFamily="50" charset="-128"/>
              <a:ea typeface="ＭＳ Ｐゴシック" panose="020B0600070205080204" pitchFamily="50" charset="-128"/>
            </a:rPr>
            <a:t>153,409</a:t>
          </a:r>
          <a:r>
            <a:rPr kumimoji="1" lang="ja-JP" altLang="en-US" sz="1300">
              <a:latin typeface="ＭＳ Ｐゴシック" panose="020B0600070205080204" pitchFamily="50" charset="-128"/>
              <a:ea typeface="ＭＳ Ｐゴシック" panose="020B0600070205080204" pitchFamily="50" charset="-128"/>
            </a:rPr>
            <a:t>円で類似団体内平均値より非常に高い値となっているが、本市は単独で一般廃棄物処理施設を運営しているためと考えられる。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市民文化会館の有形固定資産減価償却率については、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46.2</a:t>
          </a:r>
          <a:r>
            <a:rPr kumimoji="1" lang="ja-JP" altLang="en-US" sz="1300">
              <a:latin typeface="ＭＳ Ｐゴシック" panose="020B0600070205080204" pitchFamily="50" charset="-128"/>
              <a:ea typeface="ＭＳ Ｐゴシック" panose="020B0600070205080204" pitchFamily="50" charset="-128"/>
            </a:rPr>
            <a:t>％と前年度比で</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ポイント改善しており、類似団体内平均値と比較して低い値となっている。これは、令和元年度に市民文化会館の大規模改修を行ったことによるものである。</a:t>
          </a:r>
        </a:p>
        <a:p>
          <a:r>
            <a:rPr kumimoji="1" lang="ja-JP" altLang="en-US" sz="1300">
              <a:latin typeface="ＭＳ Ｐゴシック" panose="020B0600070205080204" pitchFamily="50" charset="-128"/>
              <a:ea typeface="ＭＳ Ｐゴシック" panose="020B0600070205080204" pitchFamily="50" charset="-128"/>
            </a:rPr>
            <a:t>　庁舎の有形固定資産減価償却率については、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90.2</a:t>
          </a:r>
          <a:r>
            <a:rPr kumimoji="1" lang="ja-JP" altLang="en-US" sz="1300">
              <a:latin typeface="ＭＳ Ｐゴシック" panose="020B0600070205080204" pitchFamily="50" charset="-128"/>
              <a:ea typeface="ＭＳ Ｐゴシック" panose="020B0600070205080204" pitchFamily="50" charset="-128"/>
            </a:rPr>
            <a:t>％で類似団体内平均値と比較しても非常に高い値となっているが、建替えに向け、廃校になった学校を転用し仮庁舎として使用しているためである。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121,575
118,332
12.30
55,688,279
55,493,375
181,312
27,107,501
51,208,784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mn-lt"/>
              <a:ea typeface="+mn-ea"/>
              <a:cs typeface="+mn-cs"/>
            </a:rPr>
            <a:t>　</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財政力指数については、前年度と比較して横ばいとなり、類似団体内平均値を上回っている。歳入面においては、市税収入等の増加により、歳入全体は前年度より増加となっている。歳出面においては、社会保障関係経費が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人口の減少による市税など歳入の減少、高齢化による社会保障関係経費のさらなる増加が予測されるため、「門真市行財政改善アクションプラン」に基づき、積極的な投資を行いまちを成長させつつ、柔軟で弾力的な財政基盤を構築し、健全な財政運営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46</xdr:row>
      <xdr:rowOff>11793</xdr:rowOff>
    </xdr:to>
    <xdr:cxnSp macro="">
      <xdr:nvCxnSpPr>
        <xdr:cNvPr id="66" name="直線コネクタ 65"/>
        <xdr:cNvCxnSpPr/>
      </xdr:nvCxnSpPr>
      <xdr:spPr>
        <a:xfrm flipV="1">
          <a:off x="4953000" y="62783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71" name="直線コネクタ 70"/>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2"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4" name="直線コネクタ 73"/>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6" name="テキスト ボックス 75"/>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7" name="直線コネクタ 76"/>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79" name="テキスト ボックス 78"/>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163285</xdr:rowOff>
    </xdr:to>
    <xdr:cxnSp macro="">
      <xdr:nvCxnSpPr>
        <xdr:cNvPr id="80" name="直線コネクタ 79"/>
        <xdr:cNvCxnSpPr/>
      </xdr:nvCxnSpPr>
      <xdr:spPr>
        <a:xfrm flipV="1">
          <a:off x="1447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82" name="テキスト ボックス 81"/>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90" name="楕円 89"/>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91"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2" name="楕円 91"/>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3" name="テキスト ボックス 9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4" name="楕円 93"/>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5" name="テキスト ボックス 9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6" name="楕円 95"/>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7" name="テキスト ボックス 96"/>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8" name="楕円 97"/>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9" name="テキスト ボックス 98"/>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ポイント改善したものの、前年度に引き続き、類似団体内平均値及び大阪府平均を上回った。　経常一般財源については、景気の回復基調が続いている影響などを受け、市税収入が増加し、全体として前年度と比較して約</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9.3</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億円の増加となった。　経常経費充当一般財源については、補助費等が増加したことにより、全体で約</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億円の増加となった。</a:t>
          </a:r>
          <a:endPar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現状において、類似団体内平均値及び大阪府平均よりも上回っているため、比率の改善を図るよう、事務事業の見直しなどによる経常的経費の削減に努める。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66</xdr:row>
      <xdr:rowOff>34290</xdr:rowOff>
    </xdr:to>
    <xdr:cxnSp macro="">
      <xdr:nvCxnSpPr>
        <xdr:cNvPr id="129" name="直線コネクタ 128"/>
        <xdr:cNvCxnSpPr/>
      </xdr:nvCxnSpPr>
      <xdr:spPr>
        <a:xfrm flipV="1">
          <a:off x="4953000" y="9958494"/>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34290</xdr:rowOff>
    </xdr:from>
    <xdr:to>
      <xdr:col>23</xdr:col>
      <xdr:colOff>133350</xdr:colOff>
      <xdr:row>66</xdr:row>
      <xdr:rowOff>146896</xdr:rowOff>
    </xdr:to>
    <xdr:cxnSp macro="">
      <xdr:nvCxnSpPr>
        <xdr:cNvPr id="134" name="直線コネクタ 133"/>
        <xdr:cNvCxnSpPr/>
      </xdr:nvCxnSpPr>
      <xdr:spPr>
        <a:xfrm flipV="1">
          <a:off x="4114800" y="11349990"/>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2133</xdr:rowOff>
    </xdr:from>
    <xdr:ext cx="762000" cy="259045"/>
    <xdr:sp macro="" textlink="">
      <xdr:nvSpPr>
        <xdr:cNvPr id="135" name="財政構造の弾力性平均値テキスト"/>
        <xdr:cNvSpPr txBox="1"/>
      </xdr:nvSpPr>
      <xdr:spPr>
        <a:xfrm>
          <a:off x="5041900" y="1046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36" name="フローチャート: 判断 135"/>
        <xdr:cNvSpPr/>
      </xdr:nvSpPr>
      <xdr:spPr>
        <a:xfrm>
          <a:off x="49022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18204</xdr:rowOff>
    </xdr:from>
    <xdr:to>
      <xdr:col>19</xdr:col>
      <xdr:colOff>133350</xdr:colOff>
      <xdr:row>66</xdr:row>
      <xdr:rowOff>146896</xdr:rowOff>
    </xdr:to>
    <xdr:cxnSp macro="">
      <xdr:nvCxnSpPr>
        <xdr:cNvPr id="137" name="直線コネクタ 136"/>
        <xdr:cNvCxnSpPr/>
      </xdr:nvCxnSpPr>
      <xdr:spPr>
        <a:xfrm>
          <a:off x="3225800" y="1133390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8" name="フローチャート: 判断 137"/>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9" name="テキスト ボックス 138"/>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18204</xdr:rowOff>
    </xdr:from>
    <xdr:to>
      <xdr:col>15</xdr:col>
      <xdr:colOff>82550</xdr:colOff>
      <xdr:row>66</xdr:row>
      <xdr:rowOff>130810</xdr:rowOff>
    </xdr:to>
    <xdr:cxnSp macro="">
      <xdr:nvCxnSpPr>
        <xdr:cNvPr id="140" name="直線コネクタ 139"/>
        <xdr:cNvCxnSpPr/>
      </xdr:nvCxnSpPr>
      <xdr:spPr>
        <a:xfrm flipV="1">
          <a:off x="2336800" y="1133390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119380</xdr:rowOff>
    </xdr:from>
    <xdr:to>
      <xdr:col>15</xdr:col>
      <xdr:colOff>133350</xdr:colOff>
      <xdr:row>61</xdr:row>
      <xdr:rowOff>49530</xdr:rowOff>
    </xdr:to>
    <xdr:sp macro="" textlink="">
      <xdr:nvSpPr>
        <xdr:cNvPr id="141" name="フローチャート: 判断 140"/>
        <xdr:cNvSpPr/>
      </xdr:nvSpPr>
      <xdr:spPr>
        <a:xfrm>
          <a:off x="3175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42" name="テキスト ボックス 141"/>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66</xdr:row>
      <xdr:rowOff>130810</xdr:rowOff>
    </xdr:to>
    <xdr:cxnSp macro="">
      <xdr:nvCxnSpPr>
        <xdr:cNvPr id="143" name="直線コネクタ 142"/>
        <xdr:cNvCxnSpPr/>
      </xdr:nvCxnSpPr>
      <xdr:spPr>
        <a:xfrm>
          <a:off x="1447800" y="1108456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95250</xdr:rowOff>
    </xdr:from>
    <xdr:to>
      <xdr:col>11</xdr:col>
      <xdr:colOff>82550</xdr:colOff>
      <xdr:row>61</xdr:row>
      <xdr:rowOff>25400</xdr:rowOff>
    </xdr:to>
    <xdr:sp macro="" textlink="">
      <xdr:nvSpPr>
        <xdr:cNvPr id="144" name="フローチャート: 判断 143"/>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45" name="テキスト ボックス 144"/>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6" name="フローチャート: 判断 145"/>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47" name="テキスト ボックス 146"/>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154940</xdr:rowOff>
    </xdr:from>
    <xdr:to>
      <xdr:col>23</xdr:col>
      <xdr:colOff>184150</xdr:colOff>
      <xdr:row>66</xdr:row>
      <xdr:rowOff>85090</xdr:rowOff>
    </xdr:to>
    <xdr:sp macro="" textlink="">
      <xdr:nvSpPr>
        <xdr:cNvPr id="153" name="楕円 152"/>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50817</xdr:rowOff>
    </xdr:from>
    <xdr:ext cx="762000" cy="259045"/>
    <xdr:sp macro="" textlink="">
      <xdr:nvSpPr>
        <xdr:cNvPr id="154" name="財政構造の弾力性該当値テキスト"/>
        <xdr:cNvSpPr txBox="1"/>
      </xdr:nvSpPr>
      <xdr:spPr>
        <a:xfrm>
          <a:off x="5041900" y="1119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96096</xdr:rowOff>
    </xdr:from>
    <xdr:to>
      <xdr:col>19</xdr:col>
      <xdr:colOff>184150</xdr:colOff>
      <xdr:row>67</xdr:row>
      <xdr:rowOff>26246</xdr:rowOff>
    </xdr:to>
    <xdr:sp macro="" textlink="">
      <xdr:nvSpPr>
        <xdr:cNvPr id="155" name="楕円 154"/>
        <xdr:cNvSpPr/>
      </xdr:nvSpPr>
      <xdr:spPr>
        <a:xfrm>
          <a:off x="4064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11023</xdr:rowOff>
    </xdr:from>
    <xdr:ext cx="736600" cy="259045"/>
    <xdr:sp macro="" textlink="">
      <xdr:nvSpPr>
        <xdr:cNvPr id="156" name="テキスト ボックス 155"/>
        <xdr:cNvSpPr txBox="1"/>
      </xdr:nvSpPr>
      <xdr:spPr>
        <a:xfrm>
          <a:off x="3733800" y="1149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138854</xdr:rowOff>
    </xdr:from>
    <xdr:to>
      <xdr:col>15</xdr:col>
      <xdr:colOff>133350</xdr:colOff>
      <xdr:row>66</xdr:row>
      <xdr:rowOff>69004</xdr:rowOff>
    </xdr:to>
    <xdr:sp macro="" textlink="">
      <xdr:nvSpPr>
        <xdr:cNvPr id="157" name="楕円 156"/>
        <xdr:cNvSpPr/>
      </xdr:nvSpPr>
      <xdr:spPr>
        <a:xfrm>
          <a:off x="3175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53781</xdr:rowOff>
    </xdr:from>
    <xdr:ext cx="762000" cy="259045"/>
    <xdr:sp macro="" textlink="">
      <xdr:nvSpPr>
        <xdr:cNvPr id="158" name="テキスト ボックス 157"/>
        <xdr:cNvSpPr txBox="1"/>
      </xdr:nvSpPr>
      <xdr:spPr>
        <a:xfrm>
          <a:off x="2844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80010</xdr:rowOff>
    </xdr:from>
    <xdr:to>
      <xdr:col>11</xdr:col>
      <xdr:colOff>82550</xdr:colOff>
      <xdr:row>67</xdr:row>
      <xdr:rowOff>10160</xdr:rowOff>
    </xdr:to>
    <xdr:sp macro="" textlink="">
      <xdr:nvSpPr>
        <xdr:cNvPr id="159" name="楕円 158"/>
        <xdr:cNvSpPr/>
      </xdr:nvSpPr>
      <xdr:spPr>
        <a:xfrm>
          <a:off x="2286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166387</xdr:rowOff>
    </xdr:from>
    <xdr:ext cx="762000" cy="259045"/>
    <xdr:sp macro="" textlink="">
      <xdr:nvSpPr>
        <xdr:cNvPr id="160" name="テキスト ボックス 159"/>
        <xdr:cNvSpPr txBox="1"/>
      </xdr:nvSpPr>
      <xdr:spPr>
        <a:xfrm>
          <a:off x="1955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61" name="楕円 160"/>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62" name="テキスト ボックス 161"/>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[106,992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前年同様、類似団体内平均値及び大阪府平均を下回っている主な要因としては、人件費のうち正規職員に係るものについて、退職者の補充の抑制など、「門真市定員適正化計画」に基づく職員数の適正化を進め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引き続き、「門真市定員適正化計画」に基づく職員数の適正化や、「門真市行財政改善アクションプラン」に基づく歳出の抑制に努める。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160756</xdr:rowOff>
    </xdr:from>
    <xdr:to>
      <xdr:col>23</xdr:col>
      <xdr:colOff>133350</xdr:colOff>
      <xdr:row>89</xdr:row>
      <xdr:rowOff>9835</xdr:rowOff>
    </xdr:to>
    <xdr:cxnSp macro="">
      <xdr:nvCxnSpPr>
        <xdr:cNvPr id="194" name="直線コネクタ 193"/>
        <xdr:cNvCxnSpPr/>
      </xdr:nvCxnSpPr>
      <xdr:spPr>
        <a:xfrm flipV="1">
          <a:off x="4953000" y="13876756"/>
          <a:ext cx="0" cy="1392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153362</xdr:rowOff>
    </xdr:from>
    <xdr:ext cx="762000" cy="259045"/>
    <xdr:sp macro="" textlink="">
      <xdr:nvSpPr>
        <xdr:cNvPr id="195" name="人件費・物件費等の状況最小値テキスト"/>
        <xdr:cNvSpPr txBox="1"/>
      </xdr:nvSpPr>
      <xdr:spPr>
        <a:xfrm>
          <a:off x="5041900" y="152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9835</xdr:rowOff>
    </xdr:from>
    <xdr:to>
      <xdr:col>24</xdr:col>
      <xdr:colOff>12700</xdr:colOff>
      <xdr:row>89</xdr:row>
      <xdr:rowOff>9835</xdr:rowOff>
    </xdr:to>
    <xdr:cxnSp macro="">
      <xdr:nvCxnSpPr>
        <xdr:cNvPr id="196" name="直線コネクタ 195"/>
        <xdr:cNvCxnSpPr/>
      </xdr:nvCxnSpPr>
      <xdr:spPr>
        <a:xfrm>
          <a:off x="4864100" y="1526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75683</xdr:rowOff>
    </xdr:from>
    <xdr:ext cx="762000" cy="259045"/>
    <xdr:sp macro="" textlink="">
      <xdr:nvSpPr>
        <xdr:cNvPr id="197" name="人件費・物件費等の状況最大値テキスト"/>
        <xdr:cNvSpPr txBox="1"/>
      </xdr:nvSpPr>
      <xdr:spPr>
        <a:xfrm>
          <a:off x="5041900" y="136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160756</xdr:rowOff>
    </xdr:from>
    <xdr:to>
      <xdr:col>24</xdr:col>
      <xdr:colOff>12700</xdr:colOff>
      <xdr:row>80</xdr:row>
      <xdr:rowOff>160756</xdr:rowOff>
    </xdr:to>
    <xdr:cxnSp macro="">
      <xdr:nvCxnSpPr>
        <xdr:cNvPr id="198" name="直線コネクタ 197"/>
        <xdr:cNvCxnSpPr/>
      </xdr:nvCxnSpPr>
      <xdr:spPr>
        <a:xfrm>
          <a:off x="4864100" y="138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73220</xdr:rowOff>
    </xdr:from>
    <xdr:to>
      <xdr:col>23</xdr:col>
      <xdr:colOff>133350</xdr:colOff>
      <xdr:row>82</xdr:row>
      <xdr:rowOff>149541</xdr:rowOff>
    </xdr:to>
    <xdr:cxnSp macro="">
      <xdr:nvCxnSpPr>
        <xdr:cNvPr id="199" name="直線コネクタ 198"/>
        <xdr:cNvCxnSpPr/>
      </xdr:nvCxnSpPr>
      <xdr:spPr>
        <a:xfrm>
          <a:off x="4114800" y="14132120"/>
          <a:ext cx="838200" cy="7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94539</xdr:rowOff>
    </xdr:from>
    <xdr:ext cx="762000" cy="259045"/>
    <xdr:sp macro="" textlink="">
      <xdr:nvSpPr>
        <xdr:cNvPr id="200" name="人件費・物件費等の状況平均値テキスト"/>
        <xdr:cNvSpPr txBox="1"/>
      </xdr:nvSpPr>
      <xdr:spPr>
        <a:xfrm>
          <a:off x="5041900" y="14496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122462</xdr:rowOff>
    </xdr:from>
    <xdr:to>
      <xdr:col>23</xdr:col>
      <xdr:colOff>184150</xdr:colOff>
      <xdr:row>85</xdr:row>
      <xdr:rowOff>52612</xdr:rowOff>
    </xdr:to>
    <xdr:sp macro="" textlink="">
      <xdr:nvSpPr>
        <xdr:cNvPr id="201" name="フローチャート: 判断 200"/>
        <xdr:cNvSpPr/>
      </xdr:nvSpPr>
      <xdr:spPr>
        <a:xfrm>
          <a:off x="49022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65241</xdr:rowOff>
    </xdr:from>
    <xdr:to>
      <xdr:col>19</xdr:col>
      <xdr:colOff>133350</xdr:colOff>
      <xdr:row>82</xdr:row>
      <xdr:rowOff>73220</xdr:rowOff>
    </xdr:to>
    <xdr:cxnSp macro="">
      <xdr:nvCxnSpPr>
        <xdr:cNvPr id="202" name="直線コネクタ 201"/>
        <xdr:cNvCxnSpPr/>
      </xdr:nvCxnSpPr>
      <xdr:spPr>
        <a:xfrm>
          <a:off x="3225800" y="14124141"/>
          <a:ext cx="88900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52846</xdr:rowOff>
    </xdr:from>
    <xdr:to>
      <xdr:col>19</xdr:col>
      <xdr:colOff>184150</xdr:colOff>
      <xdr:row>84</xdr:row>
      <xdr:rowOff>154446</xdr:rowOff>
    </xdr:to>
    <xdr:sp macro="" textlink="">
      <xdr:nvSpPr>
        <xdr:cNvPr id="203" name="フローチャート: 判断 202"/>
        <xdr:cNvSpPr/>
      </xdr:nvSpPr>
      <xdr:spPr>
        <a:xfrm>
          <a:off x="4064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139223</xdr:rowOff>
    </xdr:from>
    <xdr:ext cx="736600" cy="259045"/>
    <xdr:sp macro="" textlink="">
      <xdr:nvSpPr>
        <xdr:cNvPr id="204" name="テキスト ボックス 203"/>
        <xdr:cNvSpPr txBox="1"/>
      </xdr:nvSpPr>
      <xdr:spPr>
        <a:xfrm>
          <a:off x="3733800" y="14541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43524</xdr:rowOff>
    </xdr:from>
    <xdr:to>
      <xdr:col>15</xdr:col>
      <xdr:colOff>82550</xdr:colOff>
      <xdr:row>82</xdr:row>
      <xdr:rowOff>65241</xdr:rowOff>
    </xdr:to>
    <xdr:cxnSp macro="">
      <xdr:nvCxnSpPr>
        <xdr:cNvPr id="205" name="直線コネクタ 204"/>
        <xdr:cNvCxnSpPr/>
      </xdr:nvCxnSpPr>
      <xdr:spPr>
        <a:xfrm>
          <a:off x="2336800" y="1410242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32181</xdr:rowOff>
    </xdr:from>
    <xdr:to>
      <xdr:col>15</xdr:col>
      <xdr:colOff>133350</xdr:colOff>
      <xdr:row>84</xdr:row>
      <xdr:rowOff>133781</xdr:rowOff>
    </xdr:to>
    <xdr:sp macro="" textlink="">
      <xdr:nvSpPr>
        <xdr:cNvPr id="206" name="フローチャート: 判断 205"/>
        <xdr:cNvSpPr/>
      </xdr:nvSpPr>
      <xdr:spPr>
        <a:xfrm>
          <a:off x="3175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118558</xdr:rowOff>
    </xdr:from>
    <xdr:ext cx="762000" cy="259045"/>
    <xdr:sp macro="" textlink="">
      <xdr:nvSpPr>
        <xdr:cNvPr id="207" name="テキスト ボックス 206"/>
        <xdr:cNvSpPr txBox="1"/>
      </xdr:nvSpPr>
      <xdr:spPr>
        <a:xfrm>
          <a:off x="2844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20239</xdr:rowOff>
    </xdr:from>
    <xdr:to>
      <xdr:col>11</xdr:col>
      <xdr:colOff>31750</xdr:colOff>
      <xdr:row>82</xdr:row>
      <xdr:rowOff>43524</xdr:rowOff>
    </xdr:to>
    <xdr:cxnSp macro="">
      <xdr:nvCxnSpPr>
        <xdr:cNvPr id="208" name="直線コネクタ 207"/>
        <xdr:cNvCxnSpPr/>
      </xdr:nvCxnSpPr>
      <xdr:spPr>
        <a:xfrm>
          <a:off x="1447800" y="14079139"/>
          <a:ext cx="8890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153716</xdr:rowOff>
    </xdr:from>
    <xdr:to>
      <xdr:col>11</xdr:col>
      <xdr:colOff>82550</xdr:colOff>
      <xdr:row>84</xdr:row>
      <xdr:rowOff>83866</xdr:rowOff>
    </xdr:to>
    <xdr:sp macro="" textlink="">
      <xdr:nvSpPr>
        <xdr:cNvPr id="209" name="フローチャート: 判断 208"/>
        <xdr:cNvSpPr/>
      </xdr:nvSpPr>
      <xdr:spPr>
        <a:xfrm>
          <a:off x="2286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68643</xdr:rowOff>
    </xdr:from>
    <xdr:ext cx="762000" cy="259045"/>
    <xdr:sp macro="" textlink="">
      <xdr:nvSpPr>
        <xdr:cNvPr id="210" name="テキスト ボックス 209"/>
        <xdr:cNvSpPr txBox="1"/>
      </xdr:nvSpPr>
      <xdr:spPr>
        <a:xfrm>
          <a:off x="1955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11" name="フローチャート: 判断 210"/>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138334</xdr:rowOff>
    </xdr:from>
    <xdr:ext cx="762000" cy="259045"/>
    <xdr:sp macro="" textlink="">
      <xdr:nvSpPr>
        <xdr:cNvPr id="212" name="テキスト ボックス 211"/>
        <xdr:cNvSpPr txBox="1"/>
      </xdr:nvSpPr>
      <xdr:spPr>
        <a:xfrm>
          <a:off x="1066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98741</xdr:rowOff>
    </xdr:from>
    <xdr:to>
      <xdr:col>23</xdr:col>
      <xdr:colOff>184150</xdr:colOff>
      <xdr:row>83</xdr:row>
      <xdr:rowOff>28891</xdr:rowOff>
    </xdr:to>
    <xdr:sp macro="" textlink="">
      <xdr:nvSpPr>
        <xdr:cNvPr id="218" name="楕円 217"/>
        <xdr:cNvSpPr/>
      </xdr:nvSpPr>
      <xdr:spPr>
        <a:xfrm>
          <a:off x="4902200" y="1415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115268</xdr:rowOff>
    </xdr:from>
    <xdr:ext cx="762000" cy="259045"/>
    <xdr:sp macro="" textlink="">
      <xdr:nvSpPr>
        <xdr:cNvPr id="219" name="人件費・物件費等の状況該当値テキスト"/>
        <xdr:cNvSpPr txBox="1"/>
      </xdr:nvSpPr>
      <xdr:spPr>
        <a:xfrm>
          <a:off x="5041900" y="1400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22420</xdr:rowOff>
    </xdr:from>
    <xdr:to>
      <xdr:col>19</xdr:col>
      <xdr:colOff>184150</xdr:colOff>
      <xdr:row>82</xdr:row>
      <xdr:rowOff>124020</xdr:rowOff>
    </xdr:to>
    <xdr:sp macro="" textlink="">
      <xdr:nvSpPr>
        <xdr:cNvPr id="220" name="楕円 219"/>
        <xdr:cNvSpPr/>
      </xdr:nvSpPr>
      <xdr:spPr>
        <a:xfrm>
          <a:off x="4064000" y="140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134197</xdr:rowOff>
    </xdr:from>
    <xdr:ext cx="736600" cy="259045"/>
    <xdr:sp macro="" textlink="">
      <xdr:nvSpPr>
        <xdr:cNvPr id="221" name="テキスト ボックス 220"/>
        <xdr:cNvSpPr txBox="1"/>
      </xdr:nvSpPr>
      <xdr:spPr>
        <a:xfrm>
          <a:off x="3733800" y="13850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14441</xdr:rowOff>
    </xdr:from>
    <xdr:to>
      <xdr:col>15</xdr:col>
      <xdr:colOff>133350</xdr:colOff>
      <xdr:row>82</xdr:row>
      <xdr:rowOff>116041</xdr:rowOff>
    </xdr:to>
    <xdr:sp macro="" textlink="">
      <xdr:nvSpPr>
        <xdr:cNvPr id="222" name="楕円 221"/>
        <xdr:cNvSpPr/>
      </xdr:nvSpPr>
      <xdr:spPr>
        <a:xfrm>
          <a:off x="3175000" y="140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126218</xdr:rowOff>
    </xdr:from>
    <xdr:ext cx="762000" cy="259045"/>
    <xdr:sp macro="" textlink="">
      <xdr:nvSpPr>
        <xdr:cNvPr id="223" name="テキスト ボックス 222"/>
        <xdr:cNvSpPr txBox="1"/>
      </xdr:nvSpPr>
      <xdr:spPr>
        <a:xfrm>
          <a:off x="2844800" y="138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164174</xdr:rowOff>
    </xdr:from>
    <xdr:to>
      <xdr:col>11</xdr:col>
      <xdr:colOff>82550</xdr:colOff>
      <xdr:row>82</xdr:row>
      <xdr:rowOff>94324</xdr:rowOff>
    </xdr:to>
    <xdr:sp macro="" textlink="">
      <xdr:nvSpPr>
        <xdr:cNvPr id="224" name="楕円 223"/>
        <xdr:cNvSpPr/>
      </xdr:nvSpPr>
      <xdr:spPr>
        <a:xfrm>
          <a:off x="2286000" y="140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104501</xdr:rowOff>
    </xdr:from>
    <xdr:ext cx="762000" cy="259045"/>
    <xdr:sp macro="" textlink="">
      <xdr:nvSpPr>
        <xdr:cNvPr id="225" name="テキスト ボックス 224"/>
        <xdr:cNvSpPr txBox="1"/>
      </xdr:nvSpPr>
      <xdr:spPr>
        <a:xfrm>
          <a:off x="1955800" y="138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140889</xdr:rowOff>
    </xdr:from>
    <xdr:to>
      <xdr:col>7</xdr:col>
      <xdr:colOff>31750</xdr:colOff>
      <xdr:row>82</xdr:row>
      <xdr:rowOff>71039</xdr:rowOff>
    </xdr:to>
    <xdr:sp macro="" textlink="">
      <xdr:nvSpPr>
        <xdr:cNvPr id="226" name="楕円 225"/>
        <xdr:cNvSpPr/>
      </xdr:nvSpPr>
      <xdr:spPr>
        <a:xfrm>
          <a:off x="1397000" y="140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81216</xdr:rowOff>
    </xdr:from>
    <xdr:ext cx="762000" cy="259045"/>
    <xdr:sp macro="" textlink="">
      <xdr:nvSpPr>
        <xdr:cNvPr id="227" name="テキスト ボックス 226"/>
        <xdr:cNvSpPr txBox="1"/>
      </xdr:nvSpPr>
      <xdr:spPr>
        <a:xfrm>
          <a:off x="1066800" y="1379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ラスパイレス指数については、職員の採用及び退職、年齢構成の変動などにより、令和元年度で</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97.6</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となり、前年度と比較してで</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今後も、国家公務員の給与改定やそれに対応する各地方公共団体の動向に注視しながら、人件費の適正化に努める。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51859</xdr:rowOff>
    </xdr:to>
    <xdr:cxnSp macro="">
      <xdr:nvCxnSpPr>
        <xdr:cNvPr id="261" name="直線コネクタ 260"/>
        <xdr:cNvCxnSpPr/>
      </xdr:nvCxnSpPr>
      <xdr:spPr>
        <a:xfrm flipV="1">
          <a:off x="16179800" y="14524566"/>
          <a:ext cx="8382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2"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85</xdr:row>
      <xdr:rowOff>71966</xdr:rowOff>
    </xdr:to>
    <xdr:cxnSp macro="">
      <xdr:nvCxnSpPr>
        <xdr:cNvPr id="264" name="直線コネクタ 263"/>
        <xdr:cNvCxnSpPr/>
      </xdr:nvCxnSpPr>
      <xdr:spPr>
        <a:xfrm flipV="1">
          <a:off x="15290800" y="146251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132291</xdr:rowOff>
    </xdr:to>
    <xdr:cxnSp macro="">
      <xdr:nvCxnSpPr>
        <xdr:cNvPr id="267" name="直線コネクタ 266"/>
        <xdr:cNvCxnSpPr/>
      </xdr:nvCxnSpPr>
      <xdr:spPr>
        <a:xfrm flipV="1">
          <a:off x="14401800" y="146452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85</xdr:row>
      <xdr:rowOff>132291</xdr:rowOff>
    </xdr:to>
    <xdr:cxnSp macro="">
      <xdr:nvCxnSpPr>
        <xdr:cNvPr id="270" name="直線コネクタ 269"/>
        <xdr:cNvCxnSpPr/>
      </xdr:nvCxnSpPr>
      <xdr:spPr>
        <a:xfrm>
          <a:off x="13512800" y="14363700"/>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4" name="テキスト ボックス 273"/>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80" name="楕円 279"/>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81"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82" name="楕円 281"/>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83" name="テキスト ボックス 282"/>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4" name="楕円 283"/>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85" name="テキスト ボックス 284"/>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6" name="楕円 285"/>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7" name="テキスト ボックス 286"/>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8" name="楕円 287"/>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9" name="テキスト ボックス 288"/>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[6.03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「行財政改革推進計画」や「定員適正化計画」に基づく、業務の委託化による職員数の削減や、退職者の補充の抑制などを行ってきたため、類似団体内平均値及び大阪府平均を下回っている。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引き続き、各種計画に基づいてさらなる業務の委託化や、公共施設の統廃合などを進め、行政運営のスリム化を実施する。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143328</xdr:rowOff>
    </xdr:from>
    <xdr:to>
      <xdr:col>81</xdr:col>
      <xdr:colOff>44450</xdr:colOff>
      <xdr:row>67</xdr:row>
      <xdr:rowOff>107587</xdr:rowOff>
    </xdr:to>
    <xdr:cxnSp macro="">
      <xdr:nvCxnSpPr>
        <xdr:cNvPr id="321" name="直線コネクタ 320"/>
        <xdr:cNvCxnSpPr/>
      </xdr:nvCxnSpPr>
      <xdr:spPr>
        <a:xfrm flipV="1">
          <a:off x="17018000" y="9915978"/>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79664</xdr:rowOff>
    </xdr:from>
    <xdr:ext cx="762000" cy="259045"/>
    <xdr:sp macro="" textlink="">
      <xdr:nvSpPr>
        <xdr:cNvPr id="322" name="定員管理の状況最小値テキスト"/>
        <xdr:cNvSpPr txBox="1"/>
      </xdr:nvSpPr>
      <xdr:spPr>
        <a:xfrm>
          <a:off x="17106900" y="1156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107587</xdr:rowOff>
    </xdr:from>
    <xdr:to>
      <xdr:col>81</xdr:col>
      <xdr:colOff>133350</xdr:colOff>
      <xdr:row>67</xdr:row>
      <xdr:rowOff>107587</xdr:rowOff>
    </xdr:to>
    <xdr:cxnSp macro="">
      <xdr:nvCxnSpPr>
        <xdr:cNvPr id="323" name="直線コネクタ 322"/>
        <xdr:cNvCxnSpPr/>
      </xdr:nvCxnSpPr>
      <xdr:spPr>
        <a:xfrm>
          <a:off x="16929100" y="11594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58255</xdr:rowOff>
    </xdr:from>
    <xdr:ext cx="762000" cy="259045"/>
    <xdr:sp macro="" textlink="">
      <xdr:nvSpPr>
        <xdr:cNvPr id="324" name="定員管理の状況最大値テキスト"/>
        <xdr:cNvSpPr txBox="1"/>
      </xdr:nvSpPr>
      <xdr:spPr>
        <a:xfrm>
          <a:off x="17106900" y="96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143328</xdr:rowOff>
    </xdr:from>
    <xdr:to>
      <xdr:col>81</xdr:col>
      <xdr:colOff>133350</xdr:colOff>
      <xdr:row>57</xdr:row>
      <xdr:rowOff>143328</xdr:rowOff>
    </xdr:to>
    <xdr:cxnSp macro="">
      <xdr:nvCxnSpPr>
        <xdr:cNvPr id="325" name="直線コネクタ 324"/>
        <xdr:cNvCxnSpPr/>
      </xdr:nvCxnSpPr>
      <xdr:spPr>
        <a:xfrm>
          <a:off x="16929100" y="99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11612</xdr:rowOff>
    </xdr:to>
    <xdr:cxnSp macro="">
      <xdr:nvCxnSpPr>
        <xdr:cNvPr id="326" name="直線コネクタ 325"/>
        <xdr:cNvCxnSpPr/>
      </xdr:nvCxnSpPr>
      <xdr:spPr>
        <a:xfrm flipV="1">
          <a:off x="16179800" y="10288270"/>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154412</xdr:rowOff>
    </xdr:from>
    <xdr:ext cx="762000" cy="259045"/>
    <xdr:sp macro="" textlink="">
      <xdr:nvSpPr>
        <xdr:cNvPr id="327" name="定員管理の状況平均値テキスト"/>
        <xdr:cNvSpPr txBox="1"/>
      </xdr:nvSpPr>
      <xdr:spPr>
        <a:xfrm>
          <a:off x="17106900" y="1061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28" name="フローチャート: 判断 327"/>
        <xdr:cNvSpPr/>
      </xdr:nvSpPr>
      <xdr:spPr>
        <a:xfrm>
          <a:off x="16967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162378</xdr:rowOff>
    </xdr:from>
    <xdr:to>
      <xdr:col>77</xdr:col>
      <xdr:colOff>44450</xdr:colOff>
      <xdr:row>60</xdr:row>
      <xdr:rowOff>11612</xdr:rowOff>
    </xdr:to>
    <xdr:cxnSp macro="">
      <xdr:nvCxnSpPr>
        <xdr:cNvPr id="329" name="直線コネクタ 328"/>
        <xdr:cNvCxnSpPr/>
      </xdr:nvCxnSpPr>
      <xdr:spPr>
        <a:xfrm>
          <a:off x="15290800" y="1027792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168547</xdr:rowOff>
    </xdr:from>
    <xdr:to>
      <xdr:col>77</xdr:col>
      <xdr:colOff>95250</xdr:colOff>
      <xdr:row>62</xdr:row>
      <xdr:rowOff>98697</xdr:rowOff>
    </xdr:to>
    <xdr:sp macro="" textlink="">
      <xdr:nvSpPr>
        <xdr:cNvPr id="330" name="フローチャート: 判断 329"/>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83474</xdr:rowOff>
    </xdr:from>
    <xdr:ext cx="736600" cy="259045"/>
    <xdr:sp macro="" textlink="">
      <xdr:nvSpPr>
        <xdr:cNvPr id="331" name="テキスト ボックス 330"/>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162378</xdr:rowOff>
    </xdr:from>
    <xdr:to>
      <xdr:col>72</xdr:col>
      <xdr:colOff>203200</xdr:colOff>
      <xdr:row>60</xdr:row>
      <xdr:rowOff>8165</xdr:rowOff>
    </xdr:to>
    <xdr:cxnSp macro="">
      <xdr:nvCxnSpPr>
        <xdr:cNvPr id="332" name="直線コネクタ 331"/>
        <xdr:cNvCxnSpPr/>
      </xdr:nvCxnSpPr>
      <xdr:spPr>
        <a:xfrm flipV="1">
          <a:off x="14401800" y="102779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144417</xdr:rowOff>
    </xdr:from>
    <xdr:to>
      <xdr:col>73</xdr:col>
      <xdr:colOff>44450</xdr:colOff>
      <xdr:row>62</xdr:row>
      <xdr:rowOff>74567</xdr:rowOff>
    </xdr:to>
    <xdr:sp macro="" textlink="">
      <xdr:nvSpPr>
        <xdr:cNvPr id="333" name="フローチャート: 判断 332"/>
        <xdr:cNvSpPr/>
      </xdr:nvSpPr>
      <xdr:spPr>
        <a:xfrm>
          <a:off x="15240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59344</xdr:rowOff>
    </xdr:from>
    <xdr:ext cx="762000" cy="259045"/>
    <xdr:sp macro="" textlink="">
      <xdr:nvSpPr>
        <xdr:cNvPr id="334" name="テキスト ボックス 333"/>
        <xdr:cNvSpPr txBox="1"/>
      </xdr:nvSpPr>
      <xdr:spPr>
        <a:xfrm>
          <a:off x="14909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60</xdr:row>
      <xdr:rowOff>8165</xdr:rowOff>
    </xdr:to>
    <xdr:cxnSp macro="">
      <xdr:nvCxnSpPr>
        <xdr:cNvPr id="335" name="直線コネクタ 334"/>
        <xdr:cNvCxnSpPr/>
      </xdr:nvCxnSpPr>
      <xdr:spPr>
        <a:xfrm>
          <a:off x="13512800" y="1026414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134076</xdr:rowOff>
    </xdr:from>
    <xdr:to>
      <xdr:col>68</xdr:col>
      <xdr:colOff>203200</xdr:colOff>
      <xdr:row>62</xdr:row>
      <xdr:rowOff>64226</xdr:rowOff>
    </xdr:to>
    <xdr:sp macro="" textlink="">
      <xdr:nvSpPr>
        <xdr:cNvPr id="336" name="フローチャート: 判断 335"/>
        <xdr:cNvSpPr/>
      </xdr:nvSpPr>
      <xdr:spPr>
        <a:xfrm>
          <a:off x="14351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49003</xdr:rowOff>
    </xdr:from>
    <xdr:ext cx="762000" cy="259045"/>
    <xdr:sp macro="" textlink="">
      <xdr:nvSpPr>
        <xdr:cNvPr id="337" name="テキスト ボックス 336"/>
        <xdr:cNvSpPr txBox="1"/>
      </xdr:nvSpPr>
      <xdr:spPr>
        <a:xfrm>
          <a:off x="14020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8" name="フローチャート: 判断 337"/>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6730</xdr:rowOff>
    </xdr:from>
    <xdr:ext cx="762000" cy="259045"/>
    <xdr:sp macro="" textlink="">
      <xdr:nvSpPr>
        <xdr:cNvPr id="339" name="テキスト ボックス 338"/>
        <xdr:cNvSpPr txBox="1"/>
      </xdr:nvSpPr>
      <xdr:spPr>
        <a:xfrm>
          <a:off x="13131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45" name="楕円 344"/>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46"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132262</xdr:rowOff>
    </xdr:from>
    <xdr:to>
      <xdr:col>77</xdr:col>
      <xdr:colOff>95250</xdr:colOff>
      <xdr:row>60</xdr:row>
      <xdr:rowOff>62412</xdr:rowOff>
    </xdr:to>
    <xdr:sp macro="" textlink="">
      <xdr:nvSpPr>
        <xdr:cNvPr id="347" name="楕円 346"/>
        <xdr:cNvSpPr/>
      </xdr:nvSpPr>
      <xdr:spPr>
        <a:xfrm>
          <a:off x="16129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72589</xdr:rowOff>
    </xdr:from>
    <xdr:ext cx="736600" cy="259045"/>
    <xdr:sp macro="" textlink="">
      <xdr:nvSpPr>
        <xdr:cNvPr id="348" name="テキスト ボックス 347"/>
        <xdr:cNvSpPr txBox="1"/>
      </xdr:nvSpPr>
      <xdr:spPr>
        <a:xfrm>
          <a:off x="15798800" y="1001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111578</xdr:rowOff>
    </xdr:from>
    <xdr:to>
      <xdr:col>73</xdr:col>
      <xdr:colOff>44450</xdr:colOff>
      <xdr:row>60</xdr:row>
      <xdr:rowOff>41728</xdr:rowOff>
    </xdr:to>
    <xdr:sp macro="" textlink="">
      <xdr:nvSpPr>
        <xdr:cNvPr id="349" name="楕円 348"/>
        <xdr:cNvSpPr/>
      </xdr:nvSpPr>
      <xdr:spPr>
        <a:xfrm>
          <a:off x="15240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51905</xdr:rowOff>
    </xdr:from>
    <xdr:ext cx="762000" cy="259045"/>
    <xdr:sp macro="" textlink="">
      <xdr:nvSpPr>
        <xdr:cNvPr id="350" name="テキスト ボックス 349"/>
        <xdr:cNvSpPr txBox="1"/>
      </xdr:nvSpPr>
      <xdr:spPr>
        <a:xfrm>
          <a:off x="14909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128815</xdr:rowOff>
    </xdr:from>
    <xdr:to>
      <xdr:col>68</xdr:col>
      <xdr:colOff>203200</xdr:colOff>
      <xdr:row>60</xdr:row>
      <xdr:rowOff>58965</xdr:rowOff>
    </xdr:to>
    <xdr:sp macro="" textlink="">
      <xdr:nvSpPr>
        <xdr:cNvPr id="351" name="楕円 350"/>
        <xdr:cNvSpPr/>
      </xdr:nvSpPr>
      <xdr:spPr>
        <a:xfrm>
          <a:off x="14351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69142</xdr:rowOff>
    </xdr:from>
    <xdr:ext cx="762000" cy="259045"/>
    <xdr:sp macro="" textlink="">
      <xdr:nvSpPr>
        <xdr:cNvPr id="352" name="テキスト ボックス 351"/>
        <xdr:cNvSpPr txBox="1"/>
      </xdr:nvSpPr>
      <xdr:spPr>
        <a:xfrm>
          <a:off x="14020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97790</xdr:rowOff>
    </xdr:from>
    <xdr:to>
      <xdr:col>64</xdr:col>
      <xdr:colOff>152400</xdr:colOff>
      <xdr:row>60</xdr:row>
      <xdr:rowOff>27940</xdr:rowOff>
    </xdr:to>
    <xdr:sp macro="" textlink="">
      <xdr:nvSpPr>
        <xdr:cNvPr id="353" name="楕円 352"/>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38117</xdr:rowOff>
    </xdr:from>
    <xdr:ext cx="762000" cy="259045"/>
    <xdr:sp macro="" textlink="">
      <xdr:nvSpPr>
        <xdr:cNvPr id="354" name="テキスト ボックス 353"/>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年度から公共下水道事業を公営企業会計適用したことにより、公共下水道事業の公債費に対して負担する金額が</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億円減少した。加えて、過去の地方債の返済が終了したことなどにより、元利償還金の額が前年度と比較して約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億円減少した。その結果、比率は</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ポイントの改善となった。</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引き続き、将来的な公債費の推移を見据えた市債発行に努める。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143510</xdr:rowOff>
    </xdr:to>
    <xdr:cxnSp macro="">
      <xdr:nvCxnSpPr>
        <xdr:cNvPr id="383" name="直線コネクタ 382"/>
        <xdr:cNvCxnSpPr/>
      </xdr:nvCxnSpPr>
      <xdr:spPr>
        <a:xfrm flipV="1">
          <a:off x="17018000" y="610023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5" name="直線コネクタ 38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27517</xdr:rowOff>
    </xdr:from>
    <xdr:to>
      <xdr:col>81</xdr:col>
      <xdr:colOff>44450</xdr:colOff>
      <xdr:row>38</xdr:row>
      <xdr:rowOff>83820</xdr:rowOff>
    </xdr:to>
    <xdr:cxnSp macro="">
      <xdr:nvCxnSpPr>
        <xdr:cNvPr id="388" name="直線コネクタ 387"/>
        <xdr:cNvCxnSpPr/>
      </xdr:nvCxnSpPr>
      <xdr:spPr>
        <a:xfrm flipV="1">
          <a:off x="16179800" y="654261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26687</xdr:rowOff>
    </xdr:from>
    <xdr:ext cx="762000" cy="259045"/>
    <xdr:sp macro="" textlink="">
      <xdr:nvSpPr>
        <xdr:cNvPr id="389" name="公債費負担の状況平均値テキスト"/>
        <xdr:cNvSpPr txBox="1"/>
      </xdr:nvSpPr>
      <xdr:spPr>
        <a:xfrm>
          <a:off x="17106900" y="671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0" name="フローチャート: 判断 389"/>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156210</xdr:rowOff>
    </xdr:to>
    <xdr:cxnSp macro="">
      <xdr:nvCxnSpPr>
        <xdr:cNvPr id="391" name="直線コネクタ 390"/>
        <xdr:cNvCxnSpPr/>
      </xdr:nvCxnSpPr>
      <xdr:spPr>
        <a:xfrm flipV="1">
          <a:off x="15290800" y="65989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70696</xdr:rowOff>
    </xdr:from>
    <xdr:to>
      <xdr:col>77</xdr:col>
      <xdr:colOff>95250</xdr:colOff>
      <xdr:row>40</xdr:row>
      <xdr:rowOff>846</xdr:rowOff>
    </xdr:to>
    <xdr:sp macro="" textlink="">
      <xdr:nvSpPr>
        <xdr:cNvPr id="392" name="フローチャート: 判断 391"/>
        <xdr:cNvSpPr/>
      </xdr:nvSpPr>
      <xdr:spPr>
        <a:xfrm>
          <a:off x="16129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157073</xdr:rowOff>
    </xdr:from>
    <xdr:ext cx="736600" cy="259045"/>
    <xdr:sp macro="" textlink="">
      <xdr:nvSpPr>
        <xdr:cNvPr id="393" name="テキスト ボックス 392"/>
        <xdr:cNvSpPr txBox="1"/>
      </xdr:nvSpPr>
      <xdr:spPr>
        <a:xfrm>
          <a:off x="15798800" y="684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156210</xdr:rowOff>
    </xdr:from>
    <xdr:to>
      <xdr:col>72</xdr:col>
      <xdr:colOff>203200</xdr:colOff>
      <xdr:row>39</xdr:row>
      <xdr:rowOff>41063</xdr:rowOff>
    </xdr:to>
    <xdr:cxnSp macro="">
      <xdr:nvCxnSpPr>
        <xdr:cNvPr id="394" name="直線コネクタ 393"/>
        <xdr:cNvCxnSpPr/>
      </xdr:nvCxnSpPr>
      <xdr:spPr>
        <a:xfrm flipV="1">
          <a:off x="14401800" y="66713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95" name="フローチャート: 判断 39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17797</xdr:rowOff>
    </xdr:from>
    <xdr:ext cx="762000" cy="259045"/>
    <xdr:sp macro="" textlink="">
      <xdr:nvSpPr>
        <xdr:cNvPr id="396" name="テキスト ボックス 395"/>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41063</xdr:rowOff>
    </xdr:from>
    <xdr:to>
      <xdr:col>68</xdr:col>
      <xdr:colOff>152400</xdr:colOff>
      <xdr:row>39</xdr:row>
      <xdr:rowOff>89323</xdr:rowOff>
    </xdr:to>
    <xdr:cxnSp macro="">
      <xdr:nvCxnSpPr>
        <xdr:cNvPr id="397" name="直線コネクタ 396"/>
        <xdr:cNvCxnSpPr/>
      </xdr:nvCxnSpPr>
      <xdr:spPr>
        <a:xfrm flipV="1">
          <a:off x="13512800" y="67276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8" name="フローチャート: 判断 397"/>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9" name="テキスト ボックス 398"/>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0" name="フローチャート: 判断 399"/>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01" name="テキスト ボックス 400"/>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148167</xdr:rowOff>
    </xdr:from>
    <xdr:to>
      <xdr:col>81</xdr:col>
      <xdr:colOff>95250</xdr:colOff>
      <xdr:row>38</xdr:row>
      <xdr:rowOff>78316</xdr:rowOff>
    </xdr:to>
    <xdr:sp macro="" textlink="">
      <xdr:nvSpPr>
        <xdr:cNvPr id="407" name="楕円 406"/>
        <xdr:cNvSpPr/>
      </xdr:nvSpPr>
      <xdr:spPr>
        <a:xfrm>
          <a:off x="16967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164694</xdr:rowOff>
    </xdr:from>
    <xdr:ext cx="762000" cy="259045"/>
    <xdr:sp macro="" textlink="">
      <xdr:nvSpPr>
        <xdr:cNvPr id="408" name="公債費負担の状況該当値テキスト"/>
        <xdr:cNvSpPr txBox="1"/>
      </xdr:nvSpPr>
      <xdr:spPr>
        <a:xfrm>
          <a:off x="17106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409" name="楕円 408"/>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410" name="テキスト ボックス 409"/>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105410</xdr:rowOff>
    </xdr:from>
    <xdr:to>
      <xdr:col>73</xdr:col>
      <xdr:colOff>44450</xdr:colOff>
      <xdr:row>39</xdr:row>
      <xdr:rowOff>35560</xdr:rowOff>
    </xdr:to>
    <xdr:sp macro="" textlink="">
      <xdr:nvSpPr>
        <xdr:cNvPr id="411" name="楕円 410"/>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45737</xdr:rowOff>
    </xdr:from>
    <xdr:ext cx="762000" cy="259045"/>
    <xdr:sp macro="" textlink="">
      <xdr:nvSpPr>
        <xdr:cNvPr id="412" name="テキスト ボックス 411"/>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161713</xdr:rowOff>
    </xdr:from>
    <xdr:to>
      <xdr:col>68</xdr:col>
      <xdr:colOff>203200</xdr:colOff>
      <xdr:row>39</xdr:row>
      <xdr:rowOff>91863</xdr:rowOff>
    </xdr:to>
    <xdr:sp macro="" textlink="">
      <xdr:nvSpPr>
        <xdr:cNvPr id="413" name="楕円 412"/>
        <xdr:cNvSpPr/>
      </xdr:nvSpPr>
      <xdr:spPr>
        <a:xfrm>
          <a:off x="14351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102040</xdr:rowOff>
    </xdr:from>
    <xdr:ext cx="762000" cy="259045"/>
    <xdr:sp macro="" textlink="">
      <xdr:nvSpPr>
        <xdr:cNvPr id="414" name="テキスト ボックス 413"/>
        <xdr:cNvSpPr txBox="1"/>
      </xdr:nvSpPr>
      <xdr:spPr>
        <a:xfrm>
          <a:off x="14020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38523</xdr:rowOff>
    </xdr:from>
    <xdr:to>
      <xdr:col>64</xdr:col>
      <xdr:colOff>152400</xdr:colOff>
      <xdr:row>39</xdr:row>
      <xdr:rowOff>140123</xdr:rowOff>
    </xdr:to>
    <xdr:sp macro="" textlink="">
      <xdr:nvSpPr>
        <xdr:cNvPr id="415" name="楕円 414"/>
        <xdr:cNvSpPr/>
      </xdr:nvSpPr>
      <xdr:spPr>
        <a:xfrm>
          <a:off x="13462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124900</xdr:rowOff>
    </xdr:from>
    <xdr:ext cx="762000" cy="259045"/>
    <xdr:sp macro="" textlink="">
      <xdr:nvSpPr>
        <xdr:cNvPr id="416" name="テキスト ボックス 415"/>
        <xdr:cNvSpPr txBox="1"/>
      </xdr:nvSpPr>
      <xdr:spPr>
        <a:xfrm>
          <a:off x="131318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[39.0%]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前年同様、類似団体内平均値及び大阪府平均を下回っている。前年度と比較して</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ポイント改善した要因は、平成</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年度から公共下水道事業を公営企業会計適用したことにより、公営企業債等繰入見込額が前年度と比較して約</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16.4</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円減少したことに加え、都市計画事業にかかる費用が減少したことにより、都市計画税の充当率が増加したこと及び府営住宅の移管による公営住宅使用料の増収に伴い、公営住宅使用料の充当率が増加したことなどにより、充当可能特定歳入の額が、前年度と比較して</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14.8</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億円増加したことによる。</a:t>
          </a:r>
          <a:endPar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今後、比率の動向を注視しながら、経常的経費の削減及び計画的な市債の発行等を行う。</a:t>
          </a:r>
          <a:endPar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24493</xdr:rowOff>
    </xdr:to>
    <xdr:cxnSp macro="">
      <xdr:nvCxnSpPr>
        <xdr:cNvPr id="447" name="直線コネクタ 446"/>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168020</xdr:rowOff>
    </xdr:from>
    <xdr:ext cx="762000" cy="259045"/>
    <xdr:sp macro="" textlink="">
      <xdr:nvSpPr>
        <xdr:cNvPr id="448"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24493</xdr:rowOff>
    </xdr:from>
    <xdr:to>
      <xdr:col>81</xdr:col>
      <xdr:colOff>133350</xdr:colOff>
      <xdr:row>23</xdr:row>
      <xdr:rowOff>24493</xdr:rowOff>
    </xdr:to>
    <xdr:cxnSp macro="">
      <xdr:nvCxnSpPr>
        <xdr:cNvPr id="449" name="直線コネクタ 448"/>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18143</xdr:rowOff>
    </xdr:from>
    <xdr:to>
      <xdr:col>81</xdr:col>
      <xdr:colOff>44450</xdr:colOff>
      <xdr:row>16</xdr:row>
      <xdr:rowOff>77893</xdr:rowOff>
    </xdr:to>
    <xdr:cxnSp macro="">
      <xdr:nvCxnSpPr>
        <xdr:cNvPr id="452" name="直線コネクタ 451"/>
        <xdr:cNvCxnSpPr/>
      </xdr:nvCxnSpPr>
      <xdr:spPr>
        <a:xfrm flipV="1">
          <a:off x="16179800" y="2761343"/>
          <a:ext cx="838200" cy="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60070</xdr:rowOff>
    </xdr:from>
    <xdr:ext cx="762000" cy="259045"/>
    <xdr:sp macro="" textlink="">
      <xdr:nvSpPr>
        <xdr:cNvPr id="453" name="将来負担の状況平均値テキスト"/>
        <xdr:cNvSpPr txBox="1"/>
      </xdr:nvSpPr>
      <xdr:spPr>
        <a:xfrm>
          <a:off x="17106900" y="280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87993</xdr:rowOff>
    </xdr:from>
    <xdr:to>
      <xdr:col>81</xdr:col>
      <xdr:colOff>95250</xdr:colOff>
      <xdr:row>17</xdr:row>
      <xdr:rowOff>18143</xdr:rowOff>
    </xdr:to>
    <xdr:sp macro="" textlink="">
      <xdr:nvSpPr>
        <xdr:cNvPr id="454" name="フローチャート: 判断 453"/>
        <xdr:cNvSpPr/>
      </xdr:nvSpPr>
      <xdr:spPr>
        <a:xfrm>
          <a:off x="169672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77893</xdr:rowOff>
    </xdr:from>
    <xdr:to>
      <xdr:col>77</xdr:col>
      <xdr:colOff>44450</xdr:colOff>
      <xdr:row>16</xdr:row>
      <xdr:rowOff>158327</xdr:rowOff>
    </xdr:to>
    <xdr:cxnSp macro="">
      <xdr:nvCxnSpPr>
        <xdr:cNvPr id="455" name="直線コネクタ 454"/>
        <xdr:cNvCxnSpPr/>
      </xdr:nvCxnSpPr>
      <xdr:spPr>
        <a:xfrm flipV="1">
          <a:off x="15290800" y="282109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61565</xdr:rowOff>
    </xdr:from>
    <xdr:to>
      <xdr:col>77</xdr:col>
      <xdr:colOff>95250</xdr:colOff>
      <xdr:row>16</xdr:row>
      <xdr:rowOff>163165</xdr:rowOff>
    </xdr:to>
    <xdr:sp macro="" textlink="">
      <xdr:nvSpPr>
        <xdr:cNvPr id="456" name="フローチャート: 判断 455"/>
        <xdr:cNvSpPr/>
      </xdr:nvSpPr>
      <xdr:spPr>
        <a:xfrm>
          <a:off x="16129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147942</xdr:rowOff>
    </xdr:from>
    <xdr:ext cx="736600" cy="259045"/>
    <xdr:sp macro="" textlink="">
      <xdr:nvSpPr>
        <xdr:cNvPr id="457" name="テキスト ボックス 456"/>
        <xdr:cNvSpPr txBox="1"/>
      </xdr:nvSpPr>
      <xdr:spPr>
        <a:xfrm>
          <a:off x="15798800" y="2891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158327</xdr:rowOff>
    </xdr:from>
    <xdr:to>
      <xdr:col>72</xdr:col>
      <xdr:colOff>203200</xdr:colOff>
      <xdr:row>17</xdr:row>
      <xdr:rowOff>83397</xdr:rowOff>
    </xdr:to>
    <xdr:cxnSp macro="">
      <xdr:nvCxnSpPr>
        <xdr:cNvPr id="458" name="直線コネクタ 457"/>
        <xdr:cNvCxnSpPr/>
      </xdr:nvCxnSpPr>
      <xdr:spPr>
        <a:xfrm flipV="1">
          <a:off x="14401800" y="290152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107527</xdr:rowOff>
    </xdr:from>
    <xdr:to>
      <xdr:col>73</xdr:col>
      <xdr:colOff>44450</xdr:colOff>
      <xdr:row>17</xdr:row>
      <xdr:rowOff>37677</xdr:rowOff>
    </xdr:to>
    <xdr:sp macro="" textlink="">
      <xdr:nvSpPr>
        <xdr:cNvPr id="459" name="フローチャート: 判断 458"/>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47854</xdr:rowOff>
    </xdr:from>
    <xdr:ext cx="762000" cy="259045"/>
    <xdr:sp macro="" textlink="">
      <xdr:nvSpPr>
        <xdr:cNvPr id="460" name="テキスト ボックス 459"/>
        <xdr:cNvSpPr txBox="1"/>
      </xdr:nvSpPr>
      <xdr:spPr>
        <a:xfrm>
          <a:off x="14909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77893</xdr:rowOff>
    </xdr:from>
    <xdr:to>
      <xdr:col>68</xdr:col>
      <xdr:colOff>152400</xdr:colOff>
      <xdr:row>17</xdr:row>
      <xdr:rowOff>83397</xdr:rowOff>
    </xdr:to>
    <xdr:cxnSp macro="">
      <xdr:nvCxnSpPr>
        <xdr:cNvPr id="461" name="直線コネクタ 460"/>
        <xdr:cNvCxnSpPr/>
      </xdr:nvCxnSpPr>
      <xdr:spPr>
        <a:xfrm>
          <a:off x="13512800" y="282109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129359</xdr:rowOff>
    </xdr:from>
    <xdr:to>
      <xdr:col>68</xdr:col>
      <xdr:colOff>203200</xdr:colOff>
      <xdr:row>17</xdr:row>
      <xdr:rowOff>59509</xdr:rowOff>
    </xdr:to>
    <xdr:sp macro="" textlink="">
      <xdr:nvSpPr>
        <xdr:cNvPr id="462" name="フローチャート: 判断 461"/>
        <xdr:cNvSpPr/>
      </xdr:nvSpPr>
      <xdr:spPr>
        <a:xfrm>
          <a:off x="14351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69686</xdr:rowOff>
    </xdr:from>
    <xdr:ext cx="762000" cy="259045"/>
    <xdr:sp macro="" textlink="">
      <xdr:nvSpPr>
        <xdr:cNvPr id="463" name="テキスト ボックス 462"/>
        <xdr:cNvSpPr txBox="1"/>
      </xdr:nvSpPr>
      <xdr:spPr>
        <a:xfrm>
          <a:off x="14020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64" name="フローチャート: 判断 463"/>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32009</xdr:rowOff>
    </xdr:from>
    <xdr:ext cx="762000" cy="259045"/>
    <xdr:sp macro="" textlink="">
      <xdr:nvSpPr>
        <xdr:cNvPr id="465" name="テキスト ボックス 464"/>
        <xdr:cNvSpPr txBox="1"/>
      </xdr:nvSpPr>
      <xdr:spPr>
        <a:xfrm>
          <a:off x="13131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138793</xdr:rowOff>
    </xdr:from>
    <xdr:to>
      <xdr:col>81</xdr:col>
      <xdr:colOff>95250</xdr:colOff>
      <xdr:row>16</xdr:row>
      <xdr:rowOff>68943</xdr:rowOff>
    </xdr:to>
    <xdr:sp macro="" textlink="">
      <xdr:nvSpPr>
        <xdr:cNvPr id="471" name="楕円 470"/>
        <xdr:cNvSpPr/>
      </xdr:nvSpPr>
      <xdr:spPr>
        <a:xfrm>
          <a:off x="16967200" y="271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155320</xdr:rowOff>
    </xdr:from>
    <xdr:ext cx="762000" cy="259045"/>
    <xdr:sp macro="" textlink="">
      <xdr:nvSpPr>
        <xdr:cNvPr id="472" name="将来負担の状況該当値テキスト"/>
        <xdr:cNvSpPr txBox="1"/>
      </xdr:nvSpPr>
      <xdr:spPr>
        <a:xfrm>
          <a:off x="17106900" y="25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27093</xdr:rowOff>
    </xdr:from>
    <xdr:to>
      <xdr:col>77</xdr:col>
      <xdr:colOff>95250</xdr:colOff>
      <xdr:row>16</xdr:row>
      <xdr:rowOff>128693</xdr:rowOff>
    </xdr:to>
    <xdr:sp macro="" textlink="">
      <xdr:nvSpPr>
        <xdr:cNvPr id="473" name="楕円 472"/>
        <xdr:cNvSpPr/>
      </xdr:nvSpPr>
      <xdr:spPr>
        <a:xfrm>
          <a:off x="16129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138870</xdr:rowOff>
    </xdr:from>
    <xdr:ext cx="736600" cy="259045"/>
    <xdr:sp macro="" textlink="">
      <xdr:nvSpPr>
        <xdr:cNvPr id="474" name="テキスト ボックス 473"/>
        <xdr:cNvSpPr txBox="1"/>
      </xdr:nvSpPr>
      <xdr:spPr>
        <a:xfrm>
          <a:off x="15798800" y="253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107527</xdr:rowOff>
    </xdr:from>
    <xdr:to>
      <xdr:col>73</xdr:col>
      <xdr:colOff>44450</xdr:colOff>
      <xdr:row>17</xdr:row>
      <xdr:rowOff>37677</xdr:rowOff>
    </xdr:to>
    <xdr:sp macro="" textlink="">
      <xdr:nvSpPr>
        <xdr:cNvPr id="475" name="楕円 474"/>
        <xdr:cNvSpPr/>
      </xdr:nvSpPr>
      <xdr:spPr>
        <a:xfrm>
          <a:off x="152400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22454</xdr:rowOff>
    </xdr:from>
    <xdr:ext cx="762000" cy="259045"/>
    <xdr:sp macro="" textlink="">
      <xdr:nvSpPr>
        <xdr:cNvPr id="476" name="テキスト ボックス 475"/>
        <xdr:cNvSpPr txBox="1"/>
      </xdr:nvSpPr>
      <xdr:spPr>
        <a:xfrm>
          <a:off x="14909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32597</xdr:rowOff>
    </xdr:from>
    <xdr:to>
      <xdr:col>68</xdr:col>
      <xdr:colOff>203200</xdr:colOff>
      <xdr:row>17</xdr:row>
      <xdr:rowOff>134197</xdr:rowOff>
    </xdr:to>
    <xdr:sp macro="" textlink="">
      <xdr:nvSpPr>
        <xdr:cNvPr id="477" name="楕円 476"/>
        <xdr:cNvSpPr/>
      </xdr:nvSpPr>
      <xdr:spPr>
        <a:xfrm>
          <a:off x="143510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118974</xdr:rowOff>
    </xdr:from>
    <xdr:ext cx="762000" cy="259045"/>
    <xdr:sp macro="" textlink="">
      <xdr:nvSpPr>
        <xdr:cNvPr id="478" name="テキスト ボックス 477"/>
        <xdr:cNvSpPr txBox="1"/>
      </xdr:nvSpPr>
      <xdr:spPr>
        <a:xfrm>
          <a:off x="14020800" y="30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27093</xdr:rowOff>
    </xdr:from>
    <xdr:to>
      <xdr:col>64</xdr:col>
      <xdr:colOff>152400</xdr:colOff>
      <xdr:row>16</xdr:row>
      <xdr:rowOff>128693</xdr:rowOff>
    </xdr:to>
    <xdr:sp macro="" textlink="">
      <xdr:nvSpPr>
        <xdr:cNvPr id="479" name="楕円 478"/>
        <xdr:cNvSpPr/>
      </xdr:nvSpPr>
      <xdr:spPr>
        <a:xfrm>
          <a:off x="13462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113470</xdr:rowOff>
    </xdr:from>
    <xdr:ext cx="762000" cy="259045"/>
    <xdr:sp macro="" textlink="">
      <xdr:nvSpPr>
        <xdr:cNvPr id="480" name="テキスト ボックス 479"/>
        <xdr:cNvSpPr txBox="1"/>
      </xdr:nvSpPr>
      <xdr:spPr>
        <a:xfrm>
          <a:off x="13131800" y="285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121,575
118,332
12.30
55,688,279
55,493,375
181,312
27,107,501
51,208,784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人件費に係る経常収支比率は、退職手当の減少などにより、前年度と比較して</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ポイント改善した。その結果、類似団体内平均値及び大阪府平均を下回った。</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引き続き、「門真市定員適正化計画」に基づき、職員数の適正化を図ることで人件費の適正化に努める。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78014</xdr:rowOff>
    </xdr:from>
    <xdr:to>
      <xdr:col>24</xdr:col>
      <xdr:colOff>25400</xdr:colOff>
      <xdr:row>37</xdr:row>
      <xdr:rowOff>118836</xdr:rowOff>
    </xdr:to>
    <xdr:cxnSp macro="">
      <xdr:nvCxnSpPr>
        <xdr:cNvPr id="68" name="直線コネクタ 67"/>
        <xdr:cNvCxnSpPr/>
      </xdr:nvCxnSpPr>
      <xdr:spPr>
        <a:xfrm flipV="1">
          <a:off x="3987800" y="6250214"/>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80934</xdr:rowOff>
    </xdr:from>
    <xdr:ext cx="762000" cy="259045"/>
    <xdr:sp macro="" textlink="">
      <xdr:nvSpPr>
        <xdr:cNvPr id="69" name="人件費平均値テキスト"/>
        <xdr:cNvSpPr txBox="1"/>
      </xdr:nvSpPr>
      <xdr:spPr>
        <a:xfrm>
          <a:off x="4914900" y="6253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70" name="フローチャート: 判断 69"/>
        <xdr:cNvSpPr/>
      </xdr:nvSpPr>
      <xdr:spPr>
        <a:xfrm>
          <a:off x="4775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110672</xdr:rowOff>
    </xdr:from>
    <xdr:to>
      <xdr:col>19</xdr:col>
      <xdr:colOff>187325</xdr:colOff>
      <xdr:row>37</xdr:row>
      <xdr:rowOff>118836</xdr:rowOff>
    </xdr:to>
    <xdr:cxnSp macro="">
      <xdr:nvCxnSpPr>
        <xdr:cNvPr id="71" name="直線コネクタ 70"/>
        <xdr:cNvCxnSpPr/>
      </xdr:nvCxnSpPr>
      <xdr:spPr>
        <a:xfrm>
          <a:off x="3098800" y="6282872"/>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32855</xdr:rowOff>
    </xdr:from>
    <xdr:ext cx="736600" cy="259045"/>
    <xdr:sp macro="" textlink="">
      <xdr:nvSpPr>
        <xdr:cNvPr id="73" name="テキスト ボックス 72"/>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110672</xdr:rowOff>
    </xdr:from>
    <xdr:to>
      <xdr:col>15</xdr:col>
      <xdr:colOff>98425</xdr:colOff>
      <xdr:row>36</xdr:row>
      <xdr:rowOff>159657</xdr:rowOff>
    </xdr:to>
    <xdr:cxnSp macro="">
      <xdr:nvCxnSpPr>
        <xdr:cNvPr id="74" name="直線コネクタ 73"/>
        <xdr:cNvCxnSpPr/>
      </xdr:nvCxnSpPr>
      <xdr:spPr>
        <a:xfrm flipV="1">
          <a:off x="2209800" y="62828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6" name="テキスト ボックス 75"/>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110672</xdr:rowOff>
    </xdr:from>
    <xdr:to>
      <xdr:col>11</xdr:col>
      <xdr:colOff>9525</xdr:colOff>
      <xdr:row>36</xdr:row>
      <xdr:rowOff>159657</xdr:rowOff>
    </xdr:to>
    <xdr:cxnSp macro="">
      <xdr:nvCxnSpPr>
        <xdr:cNvPr id="77" name="直線コネクタ 76"/>
        <xdr:cNvCxnSpPr/>
      </xdr:nvCxnSpPr>
      <xdr:spPr>
        <a:xfrm>
          <a:off x="1320800" y="62828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199</xdr:rowOff>
    </xdr:from>
    <xdr:ext cx="762000" cy="259045"/>
    <xdr:sp macro="" textlink="">
      <xdr:nvSpPr>
        <xdr:cNvPr id="79" name="テキスト ボックス 78"/>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80" name="フローチャート: 判断 79"/>
        <xdr:cNvSpPr/>
      </xdr:nvSpPr>
      <xdr:spPr>
        <a:xfrm>
          <a:off x="1270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155320</xdr:rowOff>
    </xdr:from>
    <xdr:ext cx="762000" cy="259045"/>
    <xdr:sp macro="" textlink="">
      <xdr:nvSpPr>
        <xdr:cNvPr id="81" name="テキスト ボックス 80"/>
        <xdr:cNvSpPr txBox="1"/>
      </xdr:nvSpPr>
      <xdr:spPr>
        <a:xfrm>
          <a:off x="939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87" name="楕円 86"/>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43741</xdr:rowOff>
    </xdr:from>
    <xdr:ext cx="762000" cy="259045"/>
    <xdr:sp macro="" textlink="">
      <xdr:nvSpPr>
        <xdr:cNvPr id="88" name="人件費該当値テキスト"/>
        <xdr:cNvSpPr txBox="1"/>
      </xdr:nvSpPr>
      <xdr:spPr>
        <a:xfrm>
          <a:off x="4914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68036</xdr:rowOff>
    </xdr:from>
    <xdr:to>
      <xdr:col>20</xdr:col>
      <xdr:colOff>38100</xdr:colOff>
      <xdr:row>37</xdr:row>
      <xdr:rowOff>169636</xdr:rowOff>
    </xdr:to>
    <xdr:sp macro="" textlink="">
      <xdr:nvSpPr>
        <xdr:cNvPr id="89" name="楕円 88"/>
        <xdr:cNvSpPr/>
      </xdr:nvSpPr>
      <xdr:spPr>
        <a:xfrm>
          <a:off x="39370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154412</xdr:rowOff>
    </xdr:from>
    <xdr:ext cx="736600" cy="259045"/>
    <xdr:sp macro="" textlink="">
      <xdr:nvSpPr>
        <xdr:cNvPr id="90" name="テキスト ボックス 89"/>
        <xdr:cNvSpPr txBox="1"/>
      </xdr:nvSpPr>
      <xdr:spPr>
        <a:xfrm>
          <a:off x="3606800" y="649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59872</xdr:rowOff>
    </xdr:from>
    <xdr:to>
      <xdr:col>15</xdr:col>
      <xdr:colOff>149225</xdr:colOff>
      <xdr:row>36</xdr:row>
      <xdr:rowOff>161472</xdr:rowOff>
    </xdr:to>
    <xdr:sp macro="" textlink="">
      <xdr:nvSpPr>
        <xdr:cNvPr id="91" name="楕円 90"/>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92" name="テキスト ボックス 91"/>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108857</xdr:rowOff>
    </xdr:from>
    <xdr:to>
      <xdr:col>11</xdr:col>
      <xdr:colOff>60325</xdr:colOff>
      <xdr:row>37</xdr:row>
      <xdr:rowOff>39007</xdr:rowOff>
    </xdr:to>
    <xdr:sp macro="" textlink="">
      <xdr:nvSpPr>
        <xdr:cNvPr id="93" name="楕円 92"/>
        <xdr:cNvSpPr/>
      </xdr:nvSpPr>
      <xdr:spPr>
        <a:xfrm>
          <a:off x="2159000" y="6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23784</xdr:rowOff>
    </xdr:from>
    <xdr:ext cx="762000" cy="259045"/>
    <xdr:sp macro="" textlink="">
      <xdr:nvSpPr>
        <xdr:cNvPr id="94" name="テキスト ボックス 93"/>
        <xdr:cNvSpPr txBox="1"/>
      </xdr:nvSpPr>
      <xdr:spPr>
        <a:xfrm>
          <a:off x="18288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95" name="楕円 94"/>
        <xdr:cNvSpPr/>
      </xdr:nvSpPr>
      <xdr:spPr>
        <a:xfrm>
          <a:off x="1270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96" name="テキスト ボックス 95"/>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物件費に係る経常収支比率は、事務事業の見直しにより全体的に減少したことで、前年度と比較して</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引き続き、「門真市行財政改善アクションプラン」を推進することで、経常的経費の抑制に努める。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167822</xdr:rowOff>
    </xdr:to>
    <xdr:cxnSp macro="">
      <xdr:nvCxnSpPr>
        <xdr:cNvPr id="126" name="直線コネクタ 125"/>
        <xdr:cNvCxnSpPr/>
      </xdr:nvCxnSpPr>
      <xdr:spPr>
        <a:xfrm flipV="1">
          <a:off x="16510000" y="23476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7"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8" name="直線コネクタ 127"/>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86179</xdr:rowOff>
    </xdr:from>
    <xdr:to>
      <xdr:col>82</xdr:col>
      <xdr:colOff>107950</xdr:colOff>
      <xdr:row>17</xdr:row>
      <xdr:rowOff>151493</xdr:rowOff>
    </xdr:to>
    <xdr:cxnSp macro="">
      <xdr:nvCxnSpPr>
        <xdr:cNvPr id="131" name="直線コネクタ 130"/>
        <xdr:cNvCxnSpPr/>
      </xdr:nvCxnSpPr>
      <xdr:spPr>
        <a:xfrm flipV="1">
          <a:off x="15671800" y="30008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151493</xdr:rowOff>
    </xdr:from>
    <xdr:to>
      <xdr:col>78</xdr:col>
      <xdr:colOff>69850</xdr:colOff>
      <xdr:row>18</xdr:row>
      <xdr:rowOff>12700</xdr:rowOff>
    </xdr:to>
    <xdr:cxnSp macro="">
      <xdr:nvCxnSpPr>
        <xdr:cNvPr id="134" name="直線コネクタ 133"/>
        <xdr:cNvCxnSpPr/>
      </xdr:nvCxnSpPr>
      <xdr:spPr>
        <a:xfrm flipV="1">
          <a:off x="14782800" y="3066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2721</xdr:rowOff>
    </xdr:from>
    <xdr:to>
      <xdr:col>78</xdr:col>
      <xdr:colOff>120650</xdr:colOff>
      <xdr:row>17</xdr:row>
      <xdr:rowOff>104321</xdr:rowOff>
    </xdr:to>
    <xdr:sp macro="" textlink="">
      <xdr:nvSpPr>
        <xdr:cNvPr id="135" name="フローチャート: 判断 134"/>
        <xdr:cNvSpPr/>
      </xdr:nvSpPr>
      <xdr:spPr>
        <a:xfrm>
          <a:off x="15621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114498</xdr:rowOff>
    </xdr:from>
    <xdr:ext cx="736600" cy="259045"/>
    <xdr:sp macro="" textlink="">
      <xdr:nvSpPr>
        <xdr:cNvPr id="136" name="テキスト ボックス 135"/>
        <xdr:cNvSpPr txBox="1"/>
      </xdr:nvSpPr>
      <xdr:spPr>
        <a:xfrm>
          <a:off x="15290800" y="268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135164</xdr:rowOff>
    </xdr:from>
    <xdr:to>
      <xdr:col>73</xdr:col>
      <xdr:colOff>180975</xdr:colOff>
      <xdr:row>18</xdr:row>
      <xdr:rowOff>12700</xdr:rowOff>
    </xdr:to>
    <xdr:cxnSp macro="">
      <xdr:nvCxnSpPr>
        <xdr:cNvPr id="137" name="直線コネクタ 136"/>
        <xdr:cNvCxnSpPr/>
      </xdr:nvCxnSpPr>
      <xdr:spPr>
        <a:xfrm>
          <a:off x="13893800" y="30498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9" name="テキスト ボックス 138"/>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20864</xdr:rowOff>
    </xdr:from>
    <xdr:to>
      <xdr:col>69</xdr:col>
      <xdr:colOff>92075</xdr:colOff>
      <xdr:row>17</xdr:row>
      <xdr:rowOff>135164</xdr:rowOff>
    </xdr:to>
    <xdr:cxnSp macro="">
      <xdr:nvCxnSpPr>
        <xdr:cNvPr id="140" name="直線コネクタ 139"/>
        <xdr:cNvCxnSpPr/>
      </xdr:nvCxnSpPr>
      <xdr:spPr>
        <a:xfrm>
          <a:off x="13004800" y="29355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35379</xdr:rowOff>
    </xdr:from>
    <xdr:to>
      <xdr:col>82</xdr:col>
      <xdr:colOff>158750</xdr:colOff>
      <xdr:row>17</xdr:row>
      <xdr:rowOff>136979</xdr:rowOff>
    </xdr:to>
    <xdr:sp macro="" textlink="">
      <xdr:nvSpPr>
        <xdr:cNvPr id="150" name="楕円 149"/>
        <xdr:cNvSpPr/>
      </xdr:nvSpPr>
      <xdr:spPr>
        <a:xfrm>
          <a:off x="16459200" y="29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51906</xdr:rowOff>
    </xdr:from>
    <xdr:ext cx="762000" cy="259045"/>
    <xdr:sp macro="" textlink="">
      <xdr:nvSpPr>
        <xdr:cNvPr id="151" name="物件費該当値テキスト"/>
        <xdr:cNvSpPr txBox="1"/>
      </xdr:nvSpPr>
      <xdr:spPr>
        <a:xfrm>
          <a:off x="16598900" y="279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100693</xdr:rowOff>
    </xdr:from>
    <xdr:to>
      <xdr:col>78</xdr:col>
      <xdr:colOff>120650</xdr:colOff>
      <xdr:row>18</xdr:row>
      <xdr:rowOff>30843</xdr:rowOff>
    </xdr:to>
    <xdr:sp macro="" textlink="">
      <xdr:nvSpPr>
        <xdr:cNvPr id="152" name="楕円 151"/>
        <xdr:cNvSpPr/>
      </xdr:nvSpPr>
      <xdr:spPr>
        <a:xfrm>
          <a:off x="15621000" y="30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15620</xdr:rowOff>
    </xdr:from>
    <xdr:ext cx="736600" cy="259045"/>
    <xdr:sp macro="" textlink="">
      <xdr:nvSpPr>
        <xdr:cNvPr id="153" name="テキスト ボックス 152"/>
        <xdr:cNvSpPr txBox="1"/>
      </xdr:nvSpPr>
      <xdr:spPr>
        <a:xfrm>
          <a:off x="15290800" y="310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4" name="楕円 153"/>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55" name="テキスト ボックス 154"/>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84364</xdr:rowOff>
    </xdr:from>
    <xdr:to>
      <xdr:col>69</xdr:col>
      <xdr:colOff>142875</xdr:colOff>
      <xdr:row>18</xdr:row>
      <xdr:rowOff>14514</xdr:rowOff>
    </xdr:to>
    <xdr:sp macro="" textlink="">
      <xdr:nvSpPr>
        <xdr:cNvPr id="156" name="楕円 155"/>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170741</xdr:rowOff>
    </xdr:from>
    <xdr:ext cx="762000" cy="259045"/>
    <xdr:sp macro="" textlink="">
      <xdr:nvSpPr>
        <xdr:cNvPr id="157" name="テキスト ボックス 156"/>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141514</xdr:rowOff>
    </xdr:from>
    <xdr:to>
      <xdr:col>65</xdr:col>
      <xdr:colOff>53975</xdr:colOff>
      <xdr:row>17</xdr:row>
      <xdr:rowOff>71664</xdr:rowOff>
    </xdr:to>
    <xdr:sp macro="" textlink="">
      <xdr:nvSpPr>
        <xdr:cNvPr id="158" name="楕円 157"/>
        <xdr:cNvSpPr/>
      </xdr:nvSpPr>
      <xdr:spPr>
        <a:xfrm>
          <a:off x="12954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81841</xdr:rowOff>
    </xdr:from>
    <xdr:ext cx="762000" cy="259045"/>
    <xdr:sp macro="" textlink="">
      <xdr:nvSpPr>
        <xdr:cNvPr id="159" name="テキスト ボックス 158"/>
        <xdr:cNvSpPr txBox="1"/>
      </xdr:nvSpPr>
      <xdr:spPr>
        <a:xfrm>
          <a:off x="12623800" y="26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扶助費に係る経常収支比率は、前年度と比較して</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ポイント改善したものの、類似団体内平均値及び大阪府平均を大幅に上回っている。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主な要因は、扶助費に占める生活保護費の割合が高いことが挙げられる。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また、近年では障がい者自立支援給付費の増加も経常収支比率を押し上げる要因となっている。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診療報酬明細書点検等充実事業や後発医薬品の利用促進などの取組みにより引き続き扶助費の抑制に努める。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140716</xdr:rowOff>
    </xdr:from>
    <xdr:to>
      <xdr:col>24</xdr:col>
      <xdr:colOff>25400</xdr:colOff>
      <xdr:row>61</xdr:row>
      <xdr:rowOff>78994</xdr:rowOff>
    </xdr:to>
    <xdr:cxnSp macro="">
      <xdr:nvCxnSpPr>
        <xdr:cNvPr id="185" name="直線コネクタ 184"/>
        <xdr:cNvCxnSpPr/>
      </xdr:nvCxnSpPr>
      <xdr:spPr>
        <a:xfrm flipV="1">
          <a:off x="4826000" y="9056116"/>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51071</xdr:rowOff>
    </xdr:from>
    <xdr:ext cx="762000" cy="259045"/>
    <xdr:sp macro="" textlink="">
      <xdr:nvSpPr>
        <xdr:cNvPr id="186" name="扶助費最小値テキスト"/>
        <xdr:cNvSpPr txBox="1"/>
      </xdr:nvSpPr>
      <xdr:spPr>
        <a:xfrm>
          <a:off x="4914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78994</xdr:rowOff>
    </xdr:from>
    <xdr:to>
      <xdr:col>24</xdr:col>
      <xdr:colOff>114300</xdr:colOff>
      <xdr:row>61</xdr:row>
      <xdr:rowOff>78994</xdr:rowOff>
    </xdr:to>
    <xdr:cxnSp macro="">
      <xdr:nvCxnSpPr>
        <xdr:cNvPr id="187" name="直線コネクタ 186"/>
        <xdr:cNvCxnSpPr/>
      </xdr:nvCxnSpPr>
      <xdr:spPr>
        <a:xfrm>
          <a:off x="4737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55643</xdr:rowOff>
    </xdr:from>
    <xdr:ext cx="762000" cy="259045"/>
    <xdr:sp macro="" textlink="">
      <xdr:nvSpPr>
        <xdr:cNvPr id="188" name="扶助費最大値テキスト"/>
        <xdr:cNvSpPr txBox="1"/>
      </xdr:nvSpPr>
      <xdr:spPr>
        <a:xfrm>
          <a:off x="4914900" y="87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140716</xdr:rowOff>
    </xdr:from>
    <xdr:to>
      <xdr:col>24</xdr:col>
      <xdr:colOff>114300</xdr:colOff>
      <xdr:row>52</xdr:row>
      <xdr:rowOff>140716</xdr:rowOff>
    </xdr:to>
    <xdr:cxnSp macro="">
      <xdr:nvCxnSpPr>
        <xdr:cNvPr id="189" name="直線コネクタ 188"/>
        <xdr:cNvCxnSpPr/>
      </xdr:nvCxnSpPr>
      <xdr:spPr>
        <a:xfrm>
          <a:off x="4737100" y="905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65278</xdr:rowOff>
    </xdr:from>
    <xdr:to>
      <xdr:col>24</xdr:col>
      <xdr:colOff>25400</xdr:colOff>
      <xdr:row>59</xdr:row>
      <xdr:rowOff>83566</xdr:rowOff>
    </xdr:to>
    <xdr:cxnSp macro="">
      <xdr:nvCxnSpPr>
        <xdr:cNvPr id="190" name="直線コネクタ 189"/>
        <xdr:cNvCxnSpPr/>
      </xdr:nvCxnSpPr>
      <xdr:spPr>
        <a:xfrm flipV="1">
          <a:off x="3987800" y="101808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91" name="扶助費平均値テキスト"/>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92" name="フローチャート: 判断 191"/>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56134</xdr:rowOff>
    </xdr:from>
    <xdr:to>
      <xdr:col>19</xdr:col>
      <xdr:colOff>187325</xdr:colOff>
      <xdr:row>59</xdr:row>
      <xdr:rowOff>83566</xdr:rowOff>
    </xdr:to>
    <xdr:cxnSp macro="">
      <xdr:nvCxnSpPr>
        <xdr:cNvPr id="193" name="直線コネクタ 192"/>
        <xdr:cNvCxnSpPr/>
      </xdr:nvCxnSpPr>
      <xdr:spPr>
        <a:xfrm>
          <a:off x="3098800" y="101716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158496</xdr:rowOff>
    </xdr:from>
    <xdr:to>
      <xdr:col>20</xdr:col>
      <xdr:colOff>38100</xdr:colOff>
      <xdr:row>55</xdr:row>
      <xdr:rowOff>88646</xdr:rowOff>
    </xdr:to>
    <xdr:sp macro="" textlink="">
      <xdr:nvSpPr>
        <xdr:cNvPr id="194" name="フローチャート: 判断 193"/>
        <xdr:cNvSpPr/>
      </xdr:nvSpPr>
      <xdr:spPr>
        <a:xfrm>
          <a:off x="3937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98823</xdr:rowOff>
    </xdr:from>
    <xdr:ext cx="736600" cy="259045"/>
    <xdr:sp macro="" textlink="">
      <xdr:nvSpPr>
        <xdr:cNvPr id="195" name="テキスト ボックス 194"/>
        <xdr:cNvSpPr txBox="1"/>
      </xdr:nvSpPr>
      <xdr:spPr>
        <a:xfrm>
          <a:off x="3606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56134</xdr:rowOff>
    </xdr:from>
    <xdr:to>
      <xdr:col>15</xdr:col>
      <xdr:colOff>98425</xdr:colOff>
      <xdr:row>59</xdr:row>
      <xdr:rowOff>74422</xdr:rowOff>
    </xdr:to>
    <xdr:cxnSp macro="">
      <xdr:nvCxnSpPr>
        <xdr:cNvPr id="196" name="直線コネクタ 195"/>
        <xdr:cNvCxnSpPr/>
      </xdr:nvCxnSpPr>
      <xdr:spPr>
        <a:xfrm flipV="1">
          <a:off x="2209800" y="101716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131064</xdr:rowOff>
    </xdr:from>
    <xdr:to>
      <xdr:col>15</xdr:col>
      <xdr:colOff>149225</xdr:colOff>
      <xdr:row>55</xdr:row>
      <xdr:rowOff>61214</xdr:rowOff>
    </xdr:to>
    <xdr:sp macro="" textlink="">
      <xdr:nvSpPr>
        <xdr:cNvPr id="197" name="フローチャート: 判断 196"/>
        <xdr:cNvSpPr/>
      </xdr:nvSpPr>
      <xdr:spPr>
        <a:xfrm>
          <a:off x="3048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71391</xdr:rowOff>
    </xdr:from>
    <xdr:ext cx="762000" cy="259045"/>
    <xdr:sp macro="" textlink="">
      <xdr:nvSpPr>
        <xdr:cNvPr id="198" name="テキスト ボックス 197"/>
        <xdr:cNvSpPr txBox="1"/>
      </xdr:nvSpPr>
      <xdr:spPr>
        <a:xfrm>
          <a:off x="2717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170434</xdr:rowOff>
    </xdr:from>
    <xdr:to>
      <xdr:col>11</xdr:col>
      <xdr:colOff>9525</xdr:colOff>
      <xdr:row>59</xdr:row>
      <xdr:rowOff>74422</xdr:rowOff>
    </xdr:to>
    <xdr:cxnSp macro="">
      <xdr:nvCxnSpPr>
        <xdr:cNvPr id="199" name="直線コネクタ 198"/>
        <xdr:cNvCxnSpPr/>
      </xdr:nvCxnSpPr>
      <xdr:spPr>
        <a:xfrm>
          <a:off x="1320800" y="994308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94488</xdr:rowOff>
    </xdr:from>
    <xdr:to>
      <xdr:col>11</xdr:col>
      <xdr:colOff>60325</xdr:colOff>
      <xdr:row>55</xdr:row>
      <xdr:rowOff>24638</xdr:rowOff>
    </xdr:to>
    <xdr:sp macro="" textlink="">
      <xdr:nvSpPr>
        <xdr:cNvPr id="200" name="フローチャート: 判断 199"/>
        <xdr:cNvSpPr/>
      </xdr:nvSpPr>
      <xdr:spPr>
        <a:xfrm>
          <a:off x="2159000" y="935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34815</xdr:rowOff>
    </xdr:from>
    <xdr:ext cx="762000" cy="259045"/>
    <xdr:sp macro="" textlink="">
      <xdr:nvSpPr>
        <xdr:cNvPr id="201" name="テキスト ボックス 200"/>
        <xdr:cNvSpPr txBox="1"/>
      </xdr:nvSpPr>
      <xdr:spPr>
        <a:xfrm>
          <a:off x="1828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103632</xdr:rowOff>
    </xdr:from>
    <xdr:to>
      <xdr:col>6</xdr:col>
      <xdr:colOff>171450</xdr:colOff>
      <xdr:row>55</xdr:row>
      <xdr:rowOff>33782</xdr:rowOff>
    </xdr:to>
    <xdr:sp macro="" textlink="">
      <xdr:nvSpPr>
        <xdr:cNvPr id="202" name="フローチャート: 判断 201"/>
        <xdr:cNvSpPr/>
      </xdr:nvSpPr>
      <xdr:spPr>
        <a:xfrm>
          <a:off x="1270000" y="936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43959</xdr:rowOff>
    </xdr:from>
    <xdr:ext cx="762000" cy="259045"/>
    <xdr:sp macro="" textlink="">
      <xdr:nvSpPr>
        <xdr:cNvPr id="203" name="テキスト ボックス 202"/>
        <xdr:cNvSpPr txBox="1"/>
      </xdr:nvSpPr>
      <xdr:spPr>
        <a:xfrm>
          <a:off x="939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14478</xdr:rowOff>
    </xdr:from>
    <xdr:to>
      <xdr:col>24</xdr:col>
      <xdr:colOff>76200</xdr:colOff>
      <xdr:row>59</xdr:row>
      <xdr:rowOff>116078</xdr:rowOff>
    </xdr:to>
    <xdr:sp macro="" textlink="">
      <xdr:nvSpPr>
        <xdr:cNvPr id="209" name="楕円 208"/>
        <xdr:cNvSpPr/>
      </xdr:nvSpPr>
      <xdr:spPr>
        <a:xfrm>
          <a:off x="47752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158005</xdr:rowOff>
    </xdr:from>
    <xdr:ext cx="762000" cy="259045"/>
    <xdr:sp macro="" textlink="">
      <xdr:nvSpPr>
        <xdr:cNvPr id="210" name="扶助費該当値テキスト"/>
        <xdr:cNvSpPr txBox="1"/>
      </xdr:nvSpPr>
      <xdr:spPr>
        <a:xfrm>
          <a:off x="4914900" y="1010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32766</xdr:rowOff>
    </xdr:from>
    <xdr:to>
      <xdr:col>20</xdr:col>
      <xdr:colOff>38100</xdr:colOff>
      <xdr:row>59</xdr:row>
      <xdr:rowOff>134366</xdr:rowOff>
    </xdr:to>
    <xdr:sp macro="" textlink="">
      <xdr:nvSpPr>
        <xdr:cNvPr id="211" name="楕円 210"/>
        <xdr:cNvSpPr/>
      </xdr:nvSpPr>
      <xdr:spPr>
        <a:xfrm>
          <a:off x="3937000" y="101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119143</xdr:rowOff>
    </xdr:from>
    <xdr:ext cx="736600" cy="259045"/>
    <xdr:sp macro="" textlink="">
      <xdr:nvSpPr>
        <xdr:cNvPr id="212" name="テキスト ボックス 211"/>
        <xdr:cNvSpPr txBox="1"/>
      </xdr:nvSpPr>
      <xdr:spPr>
        <a:xfrm>
          <a:off x="3606800" y="1023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5334</xdr:rowOff>
    </xdr:from>
    <xdr:to>
      <xdr:col>15</xdr:col>
      <xdr:colOff>149225</xdr:colOff>
      <xdr:row>59</xdr:row>
      <xdr:rowOff>106934</xdr:rowOff>
    </xdr:to>
    <xdr:sp macro="" textlink="">
      <xdr:nvSpPr>
        <xdr:cNvPr id="213" name="楕円 212"/>
        <xdr:cNvSpPr/>
      </xdr:nvSpPr>
      <xdr:spPr>
        <a:xfrm>
          <a:off x="3048000" y="101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91711</xdr:rowOff>
    </xdr:from>
    <xdr:ext cx="762000" cy="259045"/>
    <xdr:sp macro="" textlink="">
      <xdr:nvSpPr>
        <xdr:cNvPr id="214" name="テキスト ボックス 213"/>
        <xdr:cNvSpPr txBox="1"/>
      </xdr:nvSpPr>
      <xdr:spPr>
        <a:xfrm>
          <a:off x="2717800" y="1020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23622</xdr:rowOff>
    </xdr:from>
    <xdr:to>
      <xdr:col>11</xdr:col>
      <xdr:colOff>60325</xdr:colOff>
      <xdr:row>59</xdr:row>
      <xdr:rowOff>125222</xdr:rowOff>
    </xdr:to>
    <xdr:sp macro="" textlink="">
      <xdr:nvSpPr>
        <xdr:cNvPr id="215" name="楕円 214"/>
        <xdr:cNvSpPr/>
      </xdr:nvSpPr>
      <xdr:spPr>
        <a:xfrm>
          <a:off x="2159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109999</xdr:rowOff>
    </xdr:from>
    <xdr:ext cx="762000" cy="259045"/>
    <xdr:sp macro="" textlink="">
      <xdr:nvSpPr>
        <xdr:cNvPr id="216" name="テキスト ボックス 215"/>
        <xdr:cNvSpPr txBox="1"/>
      </xdr:nvSpPr>
      <xdr:spPr>
        <a:xfrm>
          <a:off x="1828800" y="102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119634</xdr:rowOff>
    </xdr:from>
    <xdr:to>
      <xdr:col>6</xdr:col>
      <xdr:colOff>171450</xdr:colOff>
      <xdr:row>58</xdr:row>
      <xdr:rowOff>49784</xdr:rowOff>
    </xdr:to>
    <xdr:sp macro="" textlink="">
      <xdr:nvSpPr>
        <xdr:cNvPr id="217" name="楕円 216"/>
        <xdr:cNvSpPr/>
      </xdr:nvSpPr>
      <xdr:spPr>
        <a:xfrm>
          <a:off x="1270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34561</xdr:rowOff>
    </xdr:from>
    <xdr:ext cx="762000" cy="259045"/>
    <xdr:sp macro="" textlink="">
      <xdr:nvSpPr>
        <xdr:cNvPr id="218" name="テキスト ボックス 217"/>
        <xdr:cNvSpPr txBox="1"/>
      </xdr:nvSpPr>
      <xdr:spPr>
        <a:xfrm>
          <a:off x="939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年度より公共下水道事業を公営企業会計適用したことに伴い、前年度まで繰出金で計上していたものが補助費等に分類されたことにより、急激な改善となった。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その他に係る経常収支比率の中で、繰出金の割合が高く、令和元年度は、後期高齢者医療事業に係る繰出金等が増加したことにより、前年度と比較して</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ポイント悪化した。</a:t>
          </a:r>
          <a:endPar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引き続き、各特別会計ともに、さらなる事業の効率化などを進める。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152400</xdr:rowOff>
    </xdr:from>
    <xdr:to>
      <xdr:col>82</xdr:col>
      <xdr:colOff>107950</xdr:colOff>
      <xdr:row>59</xdr:row>
      <xdr:rowOff>107950</xdr:rowOff>
    </xdr:to>
    <xdr:cxnSp macro="">
      <xdr:nvCxnSpPr>
        <xdr:cNvPr id="246" name="直線コネクタ 245"/>
        <xdr:cNvCxnSpPr/>
      </xdr:nvCxnSpPr>
      <xdr:spPr>
        <a:xfrm flipV="1">
          <a:off x="16510000" y="9067800"/>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80027</xdr:rowOff>
    </xdr:from>
    <xdr:ext cx="762000" cy="259045"/>
    <xdr:sp macro="" textlink="">
      <xdr:nvSpPr>
        <xdr:cNvPr id="247" name="その他最小値テキスト"/>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107950</xdr:rowOff>
    </xdr:from>
    <xdr:to>
      <xdr:col>82</xdr:col>
      <xdr:colOff>196850</xdr:colOff>
      <xdr:row>59</xdr:row>
      <xdr:rowOff>107950</xdr:rowOff>
    </xdr:to>
    <xdr:cxnSp macro="">
      <xdr:nvCxnSpPr>
        <xdr:cNvPr id="248" name="直線コネクタ 247"/>
        <xdr:cNvCxnSpPr/>
      </xdr:nvCxnSpPr>
      <xdr:spPr>
        <a:xfrm>
          <a:off x="16421100" y="1022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67327</xdr:rowOff>
    </xdr:from>
    <xdr:ext cx="762000" cy="259045"/>
    <xdr:sp macro="" textlink="">
      <xdr:nvSpPr>
        <xdr:cNvPr id="249"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152400</xdr:rowOff>
    </xdr:from>
    <xdr:to>
      <xdr:col>82</xdr:col>
      <xdr:colOff>196850</xdr:colOff>
      <xdr:row>52</xdr:row>
      <xdr:rowOff>152400</xdr:rowOff>
    </xdr:to>
    <xdr:cxnSp macro="">
      <xdr:nvCxnSpPr>
        <xdr:cNvPr id="250" name="直線コネクタ 249"/>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63500</xdr:rowOff>
    </xdr:to>
    <xdr:cxnSp macro="">
      <xdr:nvCxnSpPr>
        <xdr:cNvPr id="251" name="直線コネクタ 250"/>
        <xdr:cNvCxnSpPr/>
      </xdr:nvCxnSpPr>
      <xdr:spPr>
        <a:xfrm>
          <a:off x="15671800" y="9613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2"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3" name="フローチャート: 判断 252"/>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12700</xdr:rowOff>
    </xdr:to>
    <xdr:cxnSp macro="">
      <xdr:nvCxnSpPr>
        <xdr:cNvPr id="254" name="直線コネクタ 253"/>
        <xdr:cNvCxnSpPr/>
      </xdr:nvCxnSpPr>
      <xdr:spPr>
        <a:xfrm>
          <a:off x="14782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60</xdr:row>
      <xdr:rowOff>114300</xdr:rowOff>
    </xdr:to>
    <xdr:cxnSp macro="">
      <xdr:nvCxnSpPr>
        <xdr:cNvPr id="257" name="直線コネクタ 256"/>
        <xdr:cNvCxnSpPr/>
      </xdr:nvCxnSpPr>
      <xdr:spPr>
        <a:xfrm flipV="1">
          <a:off x="13893800" y="9575800"/>
          <a:ext cx="889000" cy="82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146050</xdr:rowOff>
    </xdr:from>
    <xdr:to>
      <xdr:col>74</xdr:col>
      <xdr:colOff>31750</xdr:colOff>
      <xdr:row>56</xdr:row>
      <xdr:rowOff>76200</xdr:rowOff>
    </xdr:to>
    <xdr:sp macro="" textlink="">
      <xdr:nvSpPr>
        <xdr:cNvPr id="258" name="フローチャート: 判断 257"/>
        <xdr:cNvSpPr/>
      </xdr:nvSpPr>
      <xdr:spPr>
        <a:xfrm>
          <a:off x="14732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9" name="テキスト ボックス 258"/>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25400</xdr:rowOff>
    </xdr:from>
    <xdr:to>
      <xdr:col>69</xdr:col>
      <xdr:colOff>92075</xdr:colOff>
      <xdr:row>60</xdr:row>
      <xdr:rowOff>114300</xdr:rowOff>
    </xdr:to>
    <xdr:cxnSp macro="">
      <xdr:nvCxnSpPr>
        <xdr:cNvPr id="260" name="直線コネクタ 259"/>
        <xdr:cNvCxnSpPr/>
      </xdr:nvCxnSpPr>
      <xdr:spPr>
        <a:xfrm>
          <a:off x="13004800" y="10312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63500</xdr:rowOff>
    </xdr:from>
    <xdr:to>
      <xdr:col>69</xdr:col>
      <xdr:colOff>142875</xdr:colOff>
      <xdr:row>56</xdr:row>
      <xdr:rowOff>165100</xdr:rowOff>
    </xdr:to>
    <xdr:sp macro="" textlink="">
      <xdr:nvSpPr>
        <xdr:cNvPr id="261" name="フローチャート: 判断 260"/>
        <xdr:cNvSpPr/>
      </xdr:nvSpPr>
      <xdr:spPr>
        <a:xfrm>
          <a:off x="13843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3827</xdr:rowOff>
    </xdr:from>
    <xdr:ext cx="762000" cy="259045"/>
    <xdr:sp macro="" textlink="">
      <xdr:nvSpPr>
        <xdr:cNvPr id="262" name="テキスト ボックス 261"/>
        <xdr:cNvSpPr txBox="1"/>
      </xdr:nvSpPr>
      <xdr:spPr>
        <a:xfrm>
          <a:off x="13512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3" name="フローチャート: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124477</xdr:rowOff>
    </xdr:from>
    <xdr:ext cx="762000" cy="259045"/>
    <xdr:sp macro="" textlink="">
      <xdr:nvSpPr>
        <xdr:cNvPr id="264" name="テキスト ボックス 263"/>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70" name="楕円 269"/>
        <xdr:cNvSpPr/>
      </xdr:nvSpPr>
      <xdr:spPr>
        <a:xfrm>
          <a:off x="16459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156227</xdr:rowOff>
    </xdr:from>
    <xdr:ext cx="762000" cy="259045"/>
    <xdr:sp macro="" textlink="">
      <xdr:nvSpPr>
        <xdr:cNvPr id="271" name="その他該当値テキスト"/>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4" name="楕円 273"/>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5" name="テキスト ボックス 274"/>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63500</xdr:rowOff>
    </xdr:from>
    <xdr:to>
      <xdr:col>69</xdr:col>
      <xdr:colOff>142875</xdr:colOff>
      <xdr:row>60</xdr:row>
      <xdr:rowOff>165100</xdr:rowOff>
    </xdr:to>
    <xdr:sp macro="" textlink="">
      <xdr:nvSpPr>
        <xdr:cNvPr id="276" name="楕円 275"/>
        <xdr:cNvSpPr/>
      </xdr:nvSpPr>
      <xdr:spPr>
        <a:xfrm>
          <a:off x="13843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149877</xdr:rowOff>
    </xdr:from>
    <xdr:ext cx="762000" cy="259045"/>
    <xdr:sp macro="" textlink="">
      <xdr:nvSpPr>
        <xdr:cNvPr id="277" name="テキスト ボックス 276"/>
        <xdr:cNvSpPr txBox="1"/>
      </xdr:nvSpPr>
      <xdr:spPr>
        <a:xfrm>
          <a:off x="13512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146050</xdr:rowOff>
    </xdr:from>
    <xdr:to>
      <xdr:col>65</xdr:col>
      <xdr:colOff>53975</xdr:colOff>
      <xdr:row>60</xdr:row>
      <xdr:rowOff>76200</xdr:rowOff>
    </xdr:to>
    <xdr:sp macro="" textlink="">
      <xdr:nvSpPr>
        <xdr:cNvPr id="278" name="楕円 277"/>
        <xdr:cNvSpPr/>
      </xdr:nvSpPr>
      <xdr:spPr>
        <a:xfrm>
          <a:off x="1295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60977</xdr:rowOff>
    </xdr:from>
    <xdr:ext cx="762000" cy="259045"/>
    <xdr:sp macro="" textlink="">
      <xdr:nvSpPr>
        <xdr:cNvPr id="279" name="テキスト ボックス 278"/>
        <xdr:cNvSpPr txBox="1"/>
      </xdr:nvSpPr>
      <xdr:spPr>
        <a:xfrm>
          <a:off x="12623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補助費等に係る経常収支比率は、平成</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年度より公共下水道事業を公営企業会計適用したことに伴い、前年度まで繰出金で計上していたものが補助費等に分類されたことにより、急激な悪化となった。</a:t>
          </a:r>
          <a:endPar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令和元年度は、し尿等処理を近隣市へ委託したことに伴い、前年度まで物件費等で計上していたものが補助費等に分類されたことなどにより、前年度と比較して</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ポイントの悪化となり、類似団体内平均値及び大阪府平均を上回っている。</a:t>
          </a:r>
          <a:endPar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今後は、補助金等の事業内容、市民ニーズ、また、公益性の度合いなど、様々な面から検証・検討を行い、廃止を含めた見直しにより、整理合理化を推進する。 </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124278</xdr:rowOff>
    </xdr:to>
    <xdr:cxnSp macro="">
      <xdr:nvCxnSpPr>
        <xdr:cNvPr id="309" name="直線コネクタ 308"/>
        <xdr:cNvCxnSpPr/>
      </xdr:nvCxnSpPr>
      <xdr:spPr>
        <a:xfrm flipV="1">
          <a:off x="16510000" y="55970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0"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1" name="直線コネクタ 310"/>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2"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3" name="直線コネクタ 312"/>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67128</xdr:rowOff>
    </xdr:from>
    <xdr:to>
      <xdr:col>82</xdr:col>
      <xdr:colOff>107950</xdr:colOff>
      <xdr:row>40</xdr:row>
      <xdr:rowOff>121557</xdr:rowOff>
    </xdr:to>
    <xdr:cxnSp macro="">
      <xdr:nvCxnSpPr>
        <xdr:cNvPr id="314" name="直線コネクタ 313"/>
        <xdr:cNvCxnSpPr/>
      </xdr:nvCxnSpPr>
      <xdr:spPr>
        <a:xfrm>
          <a:off x="15671800" y="69251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5"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6" name="フローチャート: 判断 315"/>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34472</xdr:rowOff>
    </xdr:from>
    <xdr:to>
      <xdr:col>78</xdr:col>
      <xdr:colOff>69850</xdr:colOff>
      <xdr:row>40</xdr:row>
      <xdr:rowOff>67128</xdr:rowOff>
    </xdr:to>
    <xdr:cxnSp macro="">
      <xdr:nvCxnSpPr>
        <xdr:cNvPr id="317" name="直線コネクタ 316"/>
        <xdr:cNvCxnSpPr/>
      </xdr:nvCxnSpPr>
      <xdr:spPr>
        <a:xfrm>
          <a:off x="14782800" y="6892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18" name="フローチャート: 判断 317"/>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141713</xdr:rowOff>
    </xdr:from>
    <xdr:ext cx="736600" cy="259045"/>
    <xdr:sp macro="" textlink="">
      <xdr:nvSpPr>
        <xdr:cNvPr id="319" name="テキスト ボックス 318"/>
        <xdr:cNvSpPr txBox="1"/>
      </xdr:nvSpPr>
      <xdr:spPr>
        <a:xfrm>
          <a:off x="15290800" y="614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56243</xdr:rowOff>
    </xdr:from>
    <xdr:to>
      <xdr:col>73</xdr:col>
      <xdr:colOff>180975</xdr:colOff>
      <xdr:row>40</xdr:row>
      <xdr:rowOff>34472</xdr:rowOff>
    </xdr:to>
    <xdr:cxnSp macro="">
      <xdr:nvCxnSpPr>
        <xdr:cNvPr id="320" name="直線コネクタ 319"/>
        <xdr:cNvCxnSpPr/>
      </xdr:nvCxnSpPr>
      <xdr:spPr>
        <a:xfrm>
          <a:off x="13893800" y="6228443"/>
          <a:ext cx="889000" cy="66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40822</xdr:rowOff>
    </xdr:from>
    <xdr:to>
      <xdr:col>74</xdr:col>
      <xdr:colOff>31750</xdr:colOff>
      <xdr:row>37</xdr:row>
      <xdr:rowOff>142422</xdr:rowOff>
    </xdr:to>
    <xdr:sp macro="" textlink="">
      <xdr:nvSpPr>
        <xdr:cNvPr id="321" name="フローチャート: 判断 320"/>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152599</xdr:rowOff>
    </xdr:from>
    <xdr:ext cx="762000" cy="259045"/>
    <xdr:sp macro="" textlink="">
      <xdr:nvSpPr>
        <xdr:cNvPr id="322" name="テキスト ボックス 321"/>
        <xdr:cNvSpPr txBox="1"/>
      </xdr:nvSpPr>
      <xdr:spPr>
        <a:xfrm>
          <a:off x="14401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23586</xdr:rowOff>
    </xdr:from>
    <xdr:to>
      <xdr:col>69</xdr:col>
      <xdr:colOff>92075</xdr:colOff>
      <xdr:row>36</xdr:row>
      <xdr:rowOff>56243</xdr:rowOff>
    </xdr:to>
    <xdr:cxnSp macro="">
      <xdr:nvCxnSpPr>
        <xdr:cNvPr id="323" name="直線コネクタ 322"/>
        <xdr:cNvCxnSpPr/>
      </xdr:nvCxnSpPr>
      <xdr:spPr>
        <a:xfrm>
          <a:off x="13004800" y="6195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24" name="フローチャート: 判断 323"/>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50999</xdr:rowOff>
    </xdr:from>
    <xdr:ext cx="762000" cy="259045"/>
    <xdr:sp macro="" textlink="">
      <xdr:nvSpPr>
        <xdr:cNvPr id="325" name="テキスト ボックス 324"/>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6" name="フローチャート: 判断 325"/>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157134</xdr:rowOff>
    </xdr:from>
    <xdr:ext cx="762000" cy="259045"/>
    <xdr:sp macro="" textlink="">
      <xdr:nvSpPr>
        <xdr:cNvPr id="327" name="テキスト ボックス 326"/>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70757</xdr:rowOff>
    </xdr:from>
    <xdr:to>
      <xdr:col>82</xdr:col>
      <xdr:colOff>158750</xdr:colOff>
      <xdr:row>41</xdr:row>
      <xdr:rowOff>907</xdr:rowOff>
    </xdr:to>
    <xdr:sp macro="" textlink="">
      <xdr:nvSpPr>
        <xdr:cNvPr id="333" name="楕円 332"/>
        <xdr:cNvSpPr/>
      </xdr:nvSpPr>
      <xdr:spPr>
        <a:xfrm>
          <a:off x="164592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42834</xdr:rowOff>
    </xdr:from>
    <xdr:ext cx="762000" cy="259045"/>
    <xdr:sp macro="" textlink="">
      <xdr:nvSpPr>
        <xdr:cNvPr id="334" name="補助費等該当値テキスト"/>
        <xdr:cNvSpPr txBox="1"/>
      </xdr:nvSpPr>
      <xdr:spPr>
        <a:xfrm>
          <a:off x="16598900" y="690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16328</xdr:rowOff>
    </xdr:from>
    <xdr:to>
      <xdr:col>78</xdr:col>
      <xdr:colOff>120650</xdr:colOff>
      <xdr:row>40</xdr:row>
      <xdr:rowOff>117928</xdr:rowOff>
    </xdr:to>
    <xdr:sp macro="" textlink="">
      <xdr:nvSpPr>
        <xdr:cNvPr id="335" name="楕円 334"/>
        <xdr:cNvSpPr/>
      </xdr:nvSpPr>
      <xdr:spPr>
        <a:xfrm>
          <a:off x="15621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102705</xdr:rowOff>
    </xdr:from>
    <xdr:ext cx="736600" cy="259045"/>
    <xdr:sp macro="" textlink="">
      <xdr:nvSpPr>
        <xdr:cNvPr id="336" name="テキスト ボックス 335"/>
        <xdr:cNvSpPr txBox="1"/>
      </xdr:nvSpPr>
      <xdr:spPr>
        <a:xfrm>
          <a:off x="15290800" y="696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155122</xdr:rowOff>
    </xdr:from>
    <xdr:to>
      <xdr:col>74</xdr:col>
      <xdr:colOff>31750</xdr:colOff>
      <xdr:row>40</xdr:row>
      <xdr:rowOff>85272</xdr:rowOff>
    </xdr:to>
    <xdr:sp macro="" textlink="">
      <xdr:nvSpPr>
        <xdr:cNvPr id="337" name="楕円 336"/>
        <xdr:cNvSpPr/>
      </xdr:nvSpPr>
      <xdr:spPr>
        <a:xfrm>
          <a:off x="14732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70049</xdr:rowOff>
    </xdr:from>
    <xdr:ext cx="762000" cy="259045"/>
    <xdr:sp macro="" textlink="">
      <xdr:nvSpPr>
        <xdr:cNvPr id="338" name="テキスト ボックス 337"/>
        <xdr:cNvSpPr txBox="1"/>
      </xdr:nvSpPr>
      <xdr:spPr>
        <a:xfrm>
          <a:off x="14401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5443</xdr:rowOff>
    </xdr:from>
    <xdr:to>
      <xdr:col>69</xdr:col>
      <xdr:colOff>142875</xdr:colOff>
      <xdr:row>36</xdr:row>
      <xdr:rowOff>107043</xdr:rowOff>
    </xdr:to>
    <xdr:sp macro="" textlink="">
      <xdr:nvSpPr>
        <xdr:cNvPr id="339" name="楕円 338"/>
        <xdr:cNvSpPr/>
      </xdr:nvSpPr>
      <xdr:spPr>
        <a:xfrm>
          <a:off x="13843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117220</xdr:rowOff>
    </xdr:from>
    <xdr:ext cx="762000" cy="259045"/>
    <xdr:sp macro="" textlink="">
      <xdr:nvSpPr>
        <xdr:cNvPr id="340" name="テキスト ボックス 339"/>
        <xdr:cNvSpPr txBox="1"/>
      </xdr:nvSpPr>
      <xdr:spPr>
        <a:xfrm>
          <a:off x="13512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144236</xdr:rowOff>
    </xdr:from>
    <xdr:to>
      <xdr:col>65</xdr:col>
      <xdr:colOff>53975</xdr:colOff>
      <xdr:row>36</xdr:row>
      <xdr:rowOff>74386</xdr:rowOff>
    </xdr:to>
    <xdr:sp macro="" textlink="">
      <xdr:nvSpPr>
        <xdr:cNvPr id="341" name="楕円 340"/>
        <xdr:cNvSpPr/>
      </xdr:nvSpPr>
      <xdr:spPr>
        <a:xfrm>
          <a:off x="12954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84563</xdr:rowOff>
    </xdr:from>
    <xdr:ext cx="762000" cy="259045"/>
    <xdr:sp macro="" textlink="">
      <xdr:nvSpPr>
        <xdr:cNvPr id="342" name="テキスト ボックス 341"/>
        <xdr:cNvSpPr txBox="1"/>
      </xdr:nvSpPr>
      <xdr:spPr>
        <a:xfrm>
          <a:off x="12623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公債費に係る経常収支比率は、既に発行済みの市債の償還が終了したことなどにより、前年度と比較して</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ポイントの改善となった。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引き続き、元利償還金の動向を見据えながら計画的な市債の発行に努める。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81</xdr:row>
      <xdr:rowOff>58964</xdr:rowOff>
    </xdr:to>
    <xdr:cxnSp macro="">
      <xdr:nvCxnSpPr>
        <xdr:cNvPr id="372" name="直線コネクタ 371"/>
        <xdr:cNvCxnSpPr/>
      </xdr:nvCxnSpPr>
      <xdr:spPr>
        <a:xfrm flipV="1">
          <a:off x="4826000" y="12531272"/>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31041</xdr:rowOff>
    </xdr:from>
    <xdr:ext cx="762000" cy="259045"/>
    <xdr:sp macro="" textlink="">
      <xdr:nvSpPr>
        <xdr:cNvPr id="373"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58964</xdr:rowOff>
    </xdr:from>
    <xdr:to>
      <xdr:col>24</xdr:col>
      <xdr:colOff>114300</xdr:colOff>
      <xdr:row>81</xdr:row>
      <xdr:rowOff>58964</xdr:rowOff>
    </xdr:to>
    <xdr:cxnSp macro="">
      <xdr:nvCxnSpPr>
        <xdr:cNvPr id="374" name="直線コネクタ 373"/>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5"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6" name="直線コネクタ 375"/>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1814</xdr:rowOff>
    </xdr:from>
    <xdr:to>
      <xdr:col>24</xdr:col>
      <xdr:colOff>25400</xdr:colOff>
      <xdr:row>76</xdr:row>
      <xdr:rowOff>45357</xdr:rowOff>
    </xdr:to>
    <xdr:cxnSp macro="">
      <xdr:nvCxnSpPr>
        <xdr:cNvPr id="377" name="直線コネクタ 376"/>
        <xdr:cNvCxnSpPr/>
      </xdr:nvCxnSpPr>
      <xdr:spPr>
        <a:xfrm flipV="1">
          <a:off x="3987800" y="130320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78"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79" name="フローチャート: 判断 378"/>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45357</xdr:rowOff>
    </xdr:from>
    <xdr:to>
      <xdr:col>19</xdr:col>
      <xdr:colOff>187325</xdr:colOff>
      <xdr:row>76</xdr:row>
      <xdr:rowOff>67129</xdr:rowOff>
    </xdr:to>
    <xdr:cxnSp macro="">
      <xdr:nvCxnSpPr>
        <xdr:cNvPr id="380" name="直線コネクタ 379"/>
        <xdr:cNvCxnSpPr/>
      </xdr:nvCxnSpPr>
      <xdr:spPr>
        <a:xfrm flipV="1">
          <a:off x="3098800" y="13075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1" name="フローチャート: 判断 380"/>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159856</xdr:rowOff>
    </xdr:from>
    <xdr:ext cx="736600" cy="259045"/>
    <xdr:sp macro="" textlink="">
      <xdr:nvSpPr>
        <xdr:cNvPr id="382" name="テキスト ボックス 381"/>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67129</xdr:rowOff>
    </xdr:from>
    <xdr:to>
      <xdr:col>15</xdr:col>
      <xdr:colOff>98425</xdr:colOff>
      <xdr:row>76</xdr:row>
      <xdr:rowOff>154214</xdr:rowOff>
    </xdr:to>
    <xdr:cxnSp macro="">
      <xdr:nvCxnSpPr>
        <xdr:cNvPr id="383" name="直線コネクタ 382"/>
        <xdr:cNvCxnSpPr/>
      </xdr:nvCxnSpPr>
      <xdr:spPr>
        <a:xfrm flipV="1">
          <a:off x="2209800" y="130973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4" name="フローチャート: 判断 383"/>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85" name="テキスト ボックス 384"/>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154214</xdr:rowOff>
    </xdr:from>
    <xdr:to>
      <xdr:col>11</xdr:col>
      <xdr:colOff>9525</xdr:colOff>
      <xdr:row>77</xdr:row>
      <xdr:rowOff>4536</xdr:rowOff>
    </xdr:to>
    <xdr:cxnSp macro="">
      <xdr:nvCxnSpPr>
        <xdr:cNvPr id="386" name="直線コネクタ 385"/>
        <xdr:cNvCxnSpPr/>
      </xdr:nvCxnSpPr>
      <xdr:spPr>
        <a:xfrm flipV="1">
          <a:off x="1320800" y="13184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7" name="フローチャート: 判断 386"/>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8" name="テキスト ボックス 387"/>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9" name="フローチャート: 判断 388"/>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90" name="テキスト ボックス 389"/>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122465</xdr:rowOff>
    </xdr:from>
    <xdr:to>
      <xdr:col>24</xdr:col>
      <xdr:colOff>76200</xdr:colOff>
      <xdr:row>76</xdr:row>
      <xdr:rowOff>52614</xdr:rowOff>
    </xdr:to>
    <xdr:sp macro="" textlink="">
      <xdr:nvSpPr>
        <xdr:cNvPr id="396" name="楕円 395"/>
        <xdr:cNvSpPr/>
      </xdr:nvSpPr>
      <xdr:spPr>
        <a:xfrm>
          <a:off x="47752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138992</xdr:rowOff>
    </xdr:from>
    <xdr:ext cx="762000" cy="259045"/>
    <xdr:sp macro="" textlink="">
      <xdr:nvSpPr>
        <xdr:cNvPr id="397" name="公債費該当値テキスト"/>
        <xdr:cNvSpPr txBox="1"/>
      </xdr:nvSpPr>
      <xdr:spPr>
        <a:xfrm>
          <a:off x="49149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166007</xdr:rowOff>
    </xdr:from>
    <xdr:to>
      <xdr:col>20</xdr:col>
      <xdr:colOff>38100</xdr:colOff>
      <xdr:row>76</xdr:row>
      <xdr:rowOff>96157</xdr:rowOff>
    </xdr:to>
    <xdr:sp macro="" textlink="">
      <xdr:nvSpPr>
        <xdr:cNvPr id="398" name="楕円 397"/>
        <xdr:cNvSpPr/>
      </xdr:nvSpPr>
      <xdr:spPr>
        <a:xfrm>
          <a:off x="3937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106334</xdr:rowOff>
    </xdr:from>
    <xdr:ext cx="736600" cy="259045"/>
    <xdr:sp macro="" textlink="">
      <xdr:nvSpPr>
        <xdr:cNvPr id="399" name="テキスト ボックス 398"/>
        <xdr:cNvSpPr txBox="1"/>
      </xdr:nvSpPr>
      <xdr:spPr>
        <a:xfrm>
          <a:off x="3606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16329</xdr:rowOff>
    </xdr:from>
    <xdr:to>
      <xdr:col>15</xdr:col>
      <xdr:colOff>149225</xdr:colOff>
      <xdr:row>76</xdr:row>
      <xdr:rowOff>117929</xdr:rowOff>
    </xdr:to>
    <xdr:sp macro="" textlink="">
      <xdr:nvSpPr>
        <xdr:cNvPr id="400" name="楕円 399"/>
        <xdr:cNvSpPr/>
      </xdr:nvSpPr>
      <xdr:spPr>
        <a:xfrm>
          <a:off x="3048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128105</xdr:rowOff>
    </xdr:from>
    <xdr:ext cx="762000" cy="259045"/>
    <xdr:sp macro="" textlink="">
      <xdr:nvSpPr>
        <xdr:cNvPr id="401" name="テキスト ボックス 400"/>
        <xdr:cNvSpPr txBox="1"/>
      </xdr:nvSpPr>
      <xdr:spPr>
        <a:xfrm>
          <a:off x="2717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103414</xdr:rowOff>
    </xdr:from>
    <xdr:to>
      <xdr:col>11</xdr:col>
      <xdr:colOff>60325</xdr:colOff>
      <xdr:row>77</xdr:row>
      <xdr:rowOff>33564</xdr:rowOff>
    </xdr:to>
    <xdr:sp macro="" textlink="">
      <xdr:nvSpPr>
        <xdr:cNvPr id="402" name="楕円 401"/>
        <xdr:cNvSpPr/>
      </xdr:nvSpPr>
      <xdr:spPr>
        <a:xfrm>
          <a:off x="2159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43742</xdr:rowOff>
    </xdr:from>
    <xdr:ext cx="762000" cy="259045"/>
    <xdr:sp macro="" textlink="">
      <xdr:nvSpPr>
        <xdr:cNvPr id="403" name="テキスト ボックス 402"/>
        <xdr:cNvSpPr txBox="1"/>
      </xdr:nvSpPr>
      <xdr:spPr>
        <a:xfrm>
          <a:off x="18288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125186</xdr:rowOff>
    </xdr:from>
    <xdr:to>
      <xdr:col>6</xdr:col>
      <xdr:colOff>171450</xdr:colOff>
      <xdr:row>77</xdr:row>
      <xdr:rowOff>55336</xdr:rowOff>
    </xdr:to>
    <xdr:sp macro="" textlink="">
      <xdr:nvSpPr>
        <xdr:cNvPr id="404" name="楕円 403"/>
        <xdr:cNvSpPr/>
      </xdr:nvSpPr>
      <xdr:spPr>
        <a:xfrm>
          <a:off x="1270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40113</xdr:rowOff>
    </xdr:from>
    <xdr:ext cx="762000" cy="259045"/>
    <xdr:sp macro="" textlink="">
      <xdr:nvSpPr>
        <xdr:cNvPr id="405" name="テキスト ボックス 404"/>
        <xdr:cNvSpPr txBox="1"/>
      </xdr:nvSpPr>
      <xdr:spPr>
        <a:xfrm>
          <a:off x="939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扶助費が類似団体内平均値を大幅に上回っているため、結果的に公債費以外の経常収支比率においても類似団体内平均値を上回っている。要因としては、生活保護費が多額であることと、近年では障がい者自立支援給付費の増加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診療報酬明細書点検等充実事業や後発医薬品の利用促進などの取組みにより、引き続き扶助費の抑制に努める。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54610</xdr:rowOff>
    </xdr:from>
    <xdr:to>
      <xdr:col>82</xdr:col>
      <xdr:colOff>107950</xdr:colOff>
      <xdr:row>80</xdr:row>
      <xdr:rowOff>134620</xdr:rowOff>
    </xdr:to>
    <xdr:cxnSp macro="">
      <xdr:nvCxnSpPr>
        <xdr:cNvPr id="433" name="直線コネクタ 432"/>
        <xdr:cNvCxnSpPr/>
      </xdr:nvCxnSpPr>
      <xdr:spPr>
        <a:xfrm flipV="1">
          <a:off x="16510000" y="125704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34" name="公債費以外最小値テキスト"/>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35" name="直線コネクタ 434"/>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140987</xdr:rowOff>
    </xdr:from>
    <xdr:ext cx="762000" cy="259045"/>
    <xdr:sp macro="" textlink="">
      <xdr:nvSpPr>
        <xdr:cNvPr id="436" name="公債費以外最大値テキスト"/>
        <xdr:cNvSpPr txBox="1"/>
      </xdr:nvSpPr>
      <xdr:spPr>
        <a:xfrm>
          <a:off x="16598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54610</xdr:rowOff>
    </xdr:from>
    <xdr:to>
      <xdr:col>82</xdr:col>
      <xdr:colOff>196850</xdr:colOff>
      <xdr:row>73</xdr:row>
      <xdr:rowOff>54610</xdr:rowOff>
    </xdr:to>
    <xdr:cxnSp macro="">
      <xdr:nvCxnSpPr>
        <xdr:cNvPr id="437" name="直線コネクタ 436"/>
        <xdr:cNvCxnSpPr/>
      </xdr:nvCxnSpPr>
      <xdr:spPr>
        <a:xfrm>
          <a:off x="16421100" y="1257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134620</xdr:rowOff>
    </xdr:from>
    <xdr:to>
      <xdr:col>82</xdr:col>
      <xdr:colOff>107950</xdr:colOff>
      <xdr:row>81</xdr:row>
      <xdr:rowOff>39370</xdr:rowOff>
    </xdr:to>
    <xdr:cxnSp macro="">
      <xdr:nvCxnSpPr>
        <xdr:cNvPr id="438" name="直線コネクタ 437"/>
        <xdr:cNvCxnSpPr/>
      </xdr:nvCxnSpPr>
      <xdr:spPr>
        <a:xfrm flipV="1">
          <a:off x="15671800" y="138506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39" name="公債費以外平均値テキスト"/>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0" name="フローチャート: 判断 439"/>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73661</xdr:rowOff>
    </xdr:from>
    <xdr:to>
      <xdr:col>78</xdr:col>
      <xdr:colOff>69850</xdr:colOff>
      <xdr:row>81</xdr:row>
      <xdr:rowOff>39370</xdr:rowOff>
    </xdr:to>
    <xdr:cxnSp macro="">
      <xdr:nvCxnSpPr>
        <xdr:cNvPr id="441" name="直線コネクタ 440"/>
        <xdr:cNvCxnSpPr/>
      </xdr:nvCxnSpPr>
      <xdr:spPr>
        <a:xfrm>
          <a:off x="14782800" y="137896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129540</xdr:rowOff>
    </xdr:from>
    <xdr:to>
      <xdr:col>78</xdr:col>
      <xdr:colOff>120650</xdr:colOff>
      <xdr:row>75</xdr:row>
      <xdr:rowOff>59690</xdr:rowOff>
    </xdr:to>
    <xdr:sp macro="" textlink="">
      <xdr:nvSpPr>
        <xdr:cNvPr id="442" name="フローチャート: 判断 441"/>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43" name="テキスト ボックス 442"/>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73661</xdr:rowOff>
    </xdr:from>
    <xdr:to>
      <xdr:col>73</xdr:col>
      <xdr:colOff>180975</xdr:colOff>
      <xdr:row>80</xdr:row>
      <xdr:rowOff>119380</xdr:rowOff>
    </xdr:to>
    <xdr:cxnSp macro="">
      <xdr:nvCxnSpPr>
        <xdr:cNvPr id="444" name="直線コネクタ 443"/>
        <xdr:cNvCxnSpPr/>
      </xdr:nvCxnSpPr>
      <xdr:spPr>
        <a:xfrm flipV="1">
          <a:off x="13893800" y="13789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53340</xdr:rowOff>
    </xdr:from>
    <xdr:to>
      <xdr:col>74</xdr:col>
      <xdr:colOff>31750</xdr:colOff>
      <xdr:row>74</xdr:row>
      <xdr:rowOff>154940</xdr:rowOff>
    </xdr:to>
    <xdr:sp macro="" textlink="">
      <xdr:nvSpPr>
        <xdr:cNvPr id="445" name="フローチャート: 判断 444"/>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165117</xdr:rowOff>
    </xdr:from>
    <xdr:ext cx="762000" cy="259045"/>
    <xdr:sp macro="" textlink="">
      <xdr:nvSpPr>
        <xdr:cNvPr id="446" name="テキスト ボックス 445"/>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80</xdr:row>
      <xdr:rowOff>119380</xdr:rowOff>
    </xdr:to>
    <xdr:cxnSp macro="">
      <xdr:nvCxnSpPr>
        <xdr:cNvPr id="447" name="直線コネクタ 446"/>
        <xdr:cNvCxnSpPr/>
      </xdr:nvCxnSpPr>
      <xdr:spPr>
        <a:xfrm>
          <a:off x="13004800" y="13477239"/>
          <a:ext cx="889000" cy="3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22860</xdr:rowOff>
    </xdr:from>
    <xdr:to>
      <xdr:col>69</xdr:col>
      <xdr:colOff>142875</xdr:colOff>
      <xdr:row>74</xdr:row>
      <xdr:rowOff>124460</xdr:rowOff>
    </xdr:to>
    <xdr:sp macro="" textlink="">
      <xdr:nvSpPr>
        <xdr:cNvPr id="448" name="フローチャート: 判断 447"/>
        <xdr:cNvSpPr/>
      </xdr:nvSpPr>
      <xdr:spPr>
        <a:xfrm>
          <a:off x="13843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134637</xdr:rowOff>
    </xdr:from>
    <xdr:ext cx="762000" cy="259045"/>
    <xdr:sp macro="" textlink="">
      <xdr:nvSpPr>
        <xdr:cNvPr id="449" name="テキスト ボックス 448"/>
        <xdr:cNvSpPr txBox="1"/>
      </xdr:nvSpPr>
      <xdr:spPr>
        <a:xfrm>
          <a:off x="13512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0" name="フローチャート: 判断 449"/>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1" name="テキスト ボックス 450"/>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83820</xdr:rowOff>
    </xdr:from>
    <xdr:to>
      <xdr:col>82</xdr:col>
      <xdr:colOff>158750</xdr:colOff>
      <xdr:row>81</xdr:row>
      <xdr:rowOff>13970</xdr:rowOff>
    </xdr:to>
    <xdr:sp macro="" textlink="">
      <xdr:nvSpPr>
        <xdr:cNvPr id="457" name="楕円 456"/>
        <xdr:cNvSpPr/>
      </xdr:nvSpPr>
      <xdr:spPr>
        <a:xfrm>
          <a:off x="164592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163847</xdr:rowOff>
    </xdr:from>
    <xdr:ext cx="762000" cy="259045"/>
    <xdr:sp macro="" textlink="">
      <xdr:nvSpPr>
        <xdr:cNvPr id="458" name="公債費以外該当値テキスト"/>
        <xdr:cNvSpPr txBox="1"/>
      </xdr:nvSpPr>
      <xdr:spPr>
        <a:xfrm>
          <a:off x="16598900" y="1370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160020</xdr:rowOff>
    </xdr:from>
    <xdr:to>
      <xdr:col>78</xdr:col>
      <xdr:colOff>120650</xdr:colOff>
      <xdr:row>81</xdr:row>
      <xdr:rowOff>90170</xdr:rowOff>
    </xdr:to>
    <xdr:sp macro="" textlink="">
      <xdr:nvSpPr>
        <xdr:cNvPr id="459" name="楕円 458"/>
        <xdr:cNvSpPr/>
      </xdr:nvSpPr>
      <xdr:spPr>
        <a:xfrm>
          <a:off x="15621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74947</xdr:rowOff>
    </xdr:from>
    <xdr:ext cx="736600" cy="259045"/>
    <xdr:sp macro="" textlink="">
      <xdr:nvSpPr>
        <xdr:cNvPr id="460" name="テキスト ボックス 459"/>
        <xdr:cNvSpPr txBox="1"/>
      </xdr:nvSpPr>
      <xdr:spPr>
        <a:xfrm>
          <a:off x="15290800" y="1396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22861</xdr:rowOff>
    </xdr:from>
    <xdr:to>
      <xdr:col>74</xdr:col>
      <xdr:colOff>31750</xdr:colOff>
      <xdr:row>80</xdr:row>
      <xdr:rowOff>124461</xdr:rowOff>
    </xdr:to>
    <xdr:sp macro="" textlink="">
      <xdr:nvSpPr>
        <xdr:cNvPr id="461" name="楕円 460"/>
        <xdr:cNvSpPr/>
      </xdr:nvSpPr>
      <xdr:spPr>
        <a:xfrm>
          <a:off x="14732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109238</xdr:rowOff>
    </xdr:from>
    <xdr:ext cx="762000" cy="259045"/>
    <xdr:sp macro="" textlink="">
      <xdr:nvSpPr>
        <xdr:cNvPr id="462" name="テキスト ボックス 461"/>
        <xdr:cNvSpPr txBox="1"/>
      </xdr:nvSpPr>
      <xdr:spPr>
        <a:xfrm>
          <a:off x="14401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68580</xdr:rowOff>
    </xdr:from>
    <xdr:to>
      <xdr:col>69</xdr:col>
      <xdr:colOff>142875</xdr:colOff>
      <xdr:row>80</xdr:row>
      <xdr:rowOff>170180</xdr:rowOff>
    </xdr:to>
    <xdr:sp macro="" textlink="">
      <xdr:nvSpPr>
        <xdr:cNvPr id="463" name="楕円 462"/>
        <xdr:cNvSpPr/>
      </xdr:nvSpPr>
      <xdr:spPr>
        <a:xfrm>
          <a:off x="13843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154957</xdr:rowOff>
    </xdr:from>
    <xdr:ext cx="762000" cy="259045"/>
    <xdr:sp macro="" textlink="">
      <xdr:nvSpPr>
        <xdr:cNvPr id="464" name="テキスト ボックス 463"/>
        <xdr:cNvSpPr txBox="1"/>
      </xdr:nvSpPr>
      <xdr:spPr>
        <a:xfrm>
          <a:off x="13512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65" name="楕円 464"/>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66" name="テキスト ボックス 465"/>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2293</xdr:rowOff>
    </xdr:from>
    <xdr:to>
      <xdr:col>29</xdr:col>
      <xdr:colOff>127000</xdr:colOff>
      <xdr:row>19</xdr:row>
      <xdr:rowOff>124235</xdr:rowOff>
    </xdr:to>
    <xdr:cxnSp macro="">
      <xdr:nvCxnSpPr>
        <xdr:cNvPr id="47" name="直線コネクタ 46"/>
        <xdr:cNvCxnSpPr/>
      </xdr:nvCxnSpPr>
      <xdr:spPr bwMode="auto">
        <a:xfrm flipV="1">
          <a:off x="5651500" y="2107318"/>
          <a:ext cx="0" cy="1322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96312</xdr:rowOff>
    </xdr:from>
    <xdr:ext cx="762000" cy="259045"/>
    <xdr:sp macro="" textlink="">
      <xdr:nvSpPr>
        <xdr:cNvPr id="48" name="人口1人当たり決算額の推移最小値テキスト130"/>
        <xdr:cNvSpPr txBox="1"/>
      </xdr:nvSpPr>
      <xdr:spPr>
        <a:xfrm>
          <a:off x="5740400" y="340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124235</xdr:rowOff>
    </xdr:from>
    <xdr:to>
      <xdr:col>30</xdr:col>
      <xdr:colOff>25400</xdr:colOff>
      <xdr:row>19</xdr:row>
      <xdr:rowOff>124235</xdr:rowOff>
    </xdr:to>
    <xdr:cxnSp macro="">
      <xdr:nvCxnSpPr>
        <xdr:cNvPr id="49" name="直線コネクタ 48"/>
        <xdr:cNvCxnSpPr/>
      </xdr:nvCxnSpPr>
      <xdr:spPr bwMode="auto">
        <a:xfrm>
          <a:off x="5562600" y="3429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88670</xdr:rowOff>
    </xdr:from>
    <xdr:ext cx="762000" cy="259045"/>
    <xdr:sp macro="" textlink="">
      <xdr:nvSpPr>
        <xdr:cNvPr id="50" name="人口1人当たり決算額の推移最大値テキスト130"/>
        <xdr:cNvSpPr txBox="1"/>
      </xdr:nvSpPr>
      <xdr:spPr>
        <a:xfrm>
          <a:off x="5740400" y="18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2293</xdr:rowOff>
    </xdr:from>
    <xdr:to>
      <xdr:col>30</xdr:col>
      <xdr:colOff>25400</xdr:colOff>
      <xdr:row>12</xdr:row>
      <xdr:rowOff>2293</xdr:rowOff>
    </xdr:to>
    <xdr:cxnSp macro="">
      <xdr:nvCxnSpPr>
        <xdr:cNvPr id="51" name="直線コネクタ 50"/>
        <xdr:cNvCxnSpPr/>
      </xdr:nvCxnSpPr>
      <xdr:spPr bwMode="auto">
        <a:xfrm>
          <a:off x="5562600" y="210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130211</xdr:rowOff>
    </xdr:from>
    <xdr:to>
      <xdr:col>29</xdr:col>
      <xdr:colOff>127000</xdr:colOff>
      <xdr:row>16</xdr:row>
      <xdr:rowOff>158231</xdr:rowOff>
    </xdr:to>
    <xdr:cxnSp macro="">
      <xdr:nvCxnSpPr>
        <xdr:cNvPr id="52" name="直線コネクタ 51"/>
        <xdr:cNvCxnSpPr/>
      </xdr:nvCxnSpPr>
      <xdr:spPr bwMode="auto">
        <a:xfrm flipV="1">
          <a:off x="5003800" y="2921036"/>
          <a:ext cx="647700" cy="2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121215</xdr:rowOff>
    </xdr:from>
    <xdr:ext cx="762000" cy="259045"/>
    <xdr:sp macro="" textlink="">
      <xdr:nvSpPr>
        <xdr:cNvPr id="53" name="人口1人当たり決算額の推移平均値テキスト130"/>
        <xdr:cNvSpPr txBox="1"/>
      </xdr:nvSpPr>
      <xdr:spPr>
        <a:xfrm>
          <a:off x="5740400" y="256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104688</xdr:rowOff>
    </xdr:from>
    <xdr:to>
      <xdr:col>29</xdr:col>
      <xdr:colOff>177800</xdr:colOff>
      <xdr:row>16</xdr:row>
      <xdr:rowOff>34838</xdr:rowOff>
    </xdr:to>
    <xdr:sp macro="" textlink="">
      <xdr:nvSpPr>
        <xdr:cNvPr id="54" name="フローチャート: 判断 53"/>
        <xdr:cNvSpPr/>
      </xdr:nvSpPr>
      <xdr:spPr bwMode="auto">
        <a:xfrm>
          <a:off x="56007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158231</xdr:rowOff>
    </xdr:from>
    <xdr:to>
      <xdr:col>26</xdr:col>
      <xdr:colOff>50800</xdr:colOff>
      <xdr:row>17</xdr:row>
      <xdr:rowOff>24206</xdr:rowOff>
    </xdr:to>
    <xdr:cxnSp macro="">
      <xdr:nvCxnSpPr>
        <xdr:cNvPr id="55" name="直線コネクタ 54"/>
        <xdr:cNvCxnSpPr/>
      </xdr:nvCxnSpPr>
      <xdr:spPr bwMode="auto">
        <a:xfrm flipV="1">
          <a:off x="4305300" y="2949056"/>
          <a:ext cx="698500" cy="37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156253</xdr:rowOff>
    </xdr:from>
    <xdr:to>
      <xdr:col>26</xdr:col>
      <xdr:colOff>101600</xdr:colOff>
      <xdr:row>16</xdr:row>
      <xdr:rowOff>86403</xdr:rowOff>
    </xdr:to>
    <xdr:sp macro="" textlink="">
      <xdr:nvSpPr>
        <xdr:cNvPr id="56" name="フローチャート: 判断 55"/>
        <xdr:cNvSpPr/>
      </xdr:nvSpPr>
      <xdr:spPr bwMode="auto">
        <a:xfrm>
          <a:off x="49530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96580</xdr:rowOff>
    </xdr:from>
    <xdr:ext cx="736600" cy="259045"/>
    <xdr:sp macro="" textlink="">
      <xdr:nvSpPr>
        <xdr:cNvPr id="57" name="テキスト ボックス 56"/>
        <xdr:cNvSpPr txBox="1"/>
      </xdr:nvSpPr>
      <xdr:spPr>
        <a:xfrm>
          <a:off x="4622800" y="25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24206</xdr:rowOff>
    </xdr:from>
    <xdr:to>
      <xdr:col>22</xdr:col>
      <xdr:colOff>114300</xdr:colOff>
      <xdr:row>17</xdr:row>
      <xdr:rowOff>50071</xdr:rowOff>
    </xdr:to>
    <xdr:cxnSp macro="">
      <xdr:nvCxnSpPr>
        <xdr:cNvPr id="58" name="直線コネクタ 57"/>
        <xdr:cNvCxnSpPr/>
      </xdr:nvCxnSpPr>
      <xdr:spPr bwMode="auto">
        <a:xfrm flipV="1">
          <a:off x="3606800" y="2986481"/>
          <a:ext cx="698500" cy="25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16089</xdr:rowOff>
    </xdr:from>
    <xdr:to>
      <xdr:col>22</xdr:col>
      <xdr:colOff>165100</xdr:colOff>
      <xdr:row>16</xdr:row>
      <xdr:rowOff>117689</xdr:rowOff>
    </xdr:to>
    <xdr:sp macro="" textlink="">
      <xdr:nvSpPr>
        <xdr:cNvPr id="59" name="フローチャート: 判断 58"/>
        <xdr:cNvSpPr/>
      </xdr:nvSpPr>
      <xdr:spPr bwMode="auto">
        <a:xfrm>
          <a:off x="42545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127866</xdr:rowOff>
    </xdr:from>
    <xdr:ext cx="762000" cy="259045"/>
    <xdr:sp macro="" textlink="">
      <xdr:nvSpPr>
        <xdr:cNvPr id="60" name="テキスト ボックス 59"/>
        <xdr:cNvSpPr txBox="1"/>
      </xdr:nvSpPr>
      <xdr:spPr>
        <a:xfrm>
          <a:off x="3924300" y="25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41057</xdr:rowOff>
    </xdr:from>
    <xdr:to>
      <xdr:col>18</xdr:col>
      <xdr:colOff>177800</xdr:colOff>
      <xdr:row>17</xdr:row>
      <xdr:rowOff>50071</xdr:rowOff>
    </xdr:to>
    <xdr:cxnSp macro="">
      <xdr:nvCxnSpPr>
        <xdr:cNvPr id="61" name="直線コネクタ 60"/>
        <xdr:cNvCxnSpPr/>
      </xdr:nvCxnSpPr>
      <xdr:spPr bwMode="auto">
        <a:xfrm>
          <a:off x="2908300" y="3003332"/>
          <a:ext cx="698500" cy="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40517</xdr:rowOff>
    </xdr:from>
    <xdr:to>
      <xdr:col>19</xdr:col>
      <xdr:colOff>38100</xdr:colOff>
      <xdr:row>16</xdr:row>
      <xdr:rowOff>142117</xdr:rowOff>
    </xdr:to>
    <xdr:sp macro="" textlink="">
      <xdr:nvSpPr>
        <xdr:cNvPr id="62" name="フローチャート: 判断 61"/>
        <xdr:cNvSpPr/>
      </xdr:nvSpPr>
      <xdr:spPr bwMode="auto">
        <a:xfrm>
          <a:off x="3556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152294</xdr:rowOff>
    </xdr:from>
    <xdr:ext cx="762000" cy="259045"/>
    <xdr:sp macro="" textlink="">
      <xdr:nvSpPr>
        <xdr:cNvPr id="63" name="テキスト ボックス 62"/>
        <xdr:cNvSpPr txBox="1"/>
      </xdr:nvSpPr>
      <xdr:spPr>
        <a:xfrm>
          <a:off x="32258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38492</xdr:rowOff>
    </xdr:from>
    <xdr:to>
      <xdr:col>15</xdr:col>
      <xdr:colOff>101600</xdr:colOff>
      <xdr:row>17</xdr:row>
      <xdr:rowOff>140092</xdr:rowOff>
    </xdr:to>
    <xdr:sp macro="" textlink="">
      <xdr:nvSpPr>
        <xdr:cNvPr id="64" name="フローチャート: 判断 63"/>
        <xdr:cNvSpPr/>
      </xdr:nvSpPr>
      <xdr:spPr bwMode="auto">
        <a:xfrm>
          <a:off x="2857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124869</xdr:rowOff>
    </xdr:from>
    <xdr:ext cx="762000" cy="259045"/>
    <xdr:sp macro="" textlink="">
      <xdr:nvSpPr>
        <xdr:cNvPr id="65" name="テキスト ボックス 64"/>
        <xdr:cNvSpPr txBox="1"/>
      </xdr:nvSpPr>
      <xdr:spPr>
        <a:xfrm>
          <a:off x="2527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79411</xdr:rowOff>
    </xdr:from>
    <xdr:to>
      <xdr:col>29</xdr:col>
      <xdr:colOff>177800</xdr:colOff>
      <xdr:row>17</xdr:row>
      <xdr:rowOff>9561</xdr:rowOff>
    </xdr:to>
    <xdr:sp macro="" textlink="">
      <xdr:nvSpPr>
        <xdr:cNvPr id="71" name="楕円 70"/>
        <xdr:cNvSpPr/>
      </xdr:nvSpPr>
      <xdr:spPr bwMode="auto">
        <a:xfrm>
          <a:off x="5600700" y="2870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51488</xdr:rowOff>
    </xdr:from>
    <xdr:ext cx="762000" cy="259045"/>
    <xdr:sp macro="" textlink="">
      <xdr:nvSpPr>
        <xdr:cNvPr id="72" name="人口1人当たり決算額の推移該当値テキスト130"/>
        <xdr:cNvSpPr txBox="1"/>
      </xdr:nvSpPr>
      <xdr:spPr>
        <a:xfrm>
          <a:off x="5740400" y="284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107431</xdr:rowOff>
    </xdr:from>
    <xdr:to>
      <xdr:col>26</xdr:col>
      <xdr:colOff>101600</xdr:colOff>
      <xdr:row>17</xdr:row>
      <xdr:rowOff>37581</xdr:rowOff>
    </xdr:to>
    <xdr:sp macro="" textlink="">
      <xdr:nvSpPr>
        <xdr:cNvPr id="73" name="楕円 72"/>
        <xdr:cNvSpPr/>
      </xdr:nvSpPr>
      <xdr:spPr bwMode="auto">
        <a:xfrm>
          <a:off x="4953000" y="289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22358</xdr:rowOff>
    </xdr:from>
    <xdr:ext cx="736600" cy="259045"/>
    <xdr:sp macro="" textlink="">
      <xdr:nvSpPr>
        <xdr:cNvPr id="74" name="テキスト ボックス 73"/>
        <xdr:cNvSpPr txBox="1"/>
      </xdr:nvSpPr>
      <xdr:spPr>
        <a:xfrm>
          <a:off x="4622800" y="298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144856</xdr:rowOff>
    </xdr:from>
    <xdr:to>
      <xdr:col>22</xdr:col>
      <xdr:colOff>165100</xdr:colOff>
      <xdr:row>17</xdr:row>
      <xdr:rowOff>75006</xdr:rowOff>
    </xdr:to>
    <xdr:sp macro="" textlink="">
      <xdr:nvSpPr>
        <xdr:cNvPr id="75" name="楕円 74"/>
        <xdr:cNvSpPr/>
      </xdr:nvSpPr>
      <xdr:spPr bwMode="auto">
        <a:xfrm>
          <a:off x="4254500" y="2935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59783</xdr:rowOff>
    </xdr:from>
    <xdr:ext cx="762000" cy="259045"/>
    <xdr:sp macro="" textlink="">
      <xdr:nvSpPr>
        <xdr:cNvPr id="76" name="テキスト ボックス 75"/>
        <xdr:cNvSpPr txBox="1"/>
      </xdr:nvSpPr>
      <xdr:spPr>
        <a:xfrm>
          <a:off x="3924300" y="302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170721</xdr:rowOff>
    </xdr:from>
    <xdr:to>
      <xdr:col>19</xdr:col>
      <xdr:colOff>38100</xdr:colOff>
      <xdr:row>17</xdr:row>
      <xdr:rowOff>100871</xdr:rowOff>
    </xdr:to>
    <xdr:sp macro="" textlink="">
      <xdr:nvSpPr>
        <xdr:cNvPr id="77" name="楕円 76"/>
        <xdr:cNvSpPr/>
      </xdr:nvSpPr>
      <xdr:spPr bwMode="auto">
        <a:xfrm>
          <a:off x="3556000" y="2961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85648</xdr:rowOff>
    </xdr:from>
    <xdr:ext cx="762000" cy="259045"/>
    <xdr:sp macro="" textlink="">
      <xdr:nvSpPr>
        <xdr:cNvPr id="78" name="テキスト ボックス 77"/>
        <xdr:cNvSpPr txBox="1"/>
      </xdr:nvSpPr>
      <xdr:spPr>
        <a:xfrm>
          <a:off x="3225800" y="30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161707</xdr:rowOff>
    </xdr:from>
    <xdr:to>
      <xdr:col>15</xdr:col>
      <xdr:colOff>101600</xdr:colOff>
      <xdr:row>17</xdr:row>
      <xdr:rowOff>91857</xdr:rowOff>
    </xdr:to>
    <xdr:sp macro="" textlink="">
      <xdr:nvSpPr>
        <xdr:cNvPr id="79" name="楕円 78"/>
        <xdr:cNvSpPr/>
      </xdr:nvSpPr>
      <xdr:spPr bwMode="auto">
        <a:xfrm>
          <a:off x="2857500" y="2952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102034</xdr:rowOff>
    </xdr:from>
    <xdr:ext cx="762000" cy="259045"/>
    <xdr:sp macro="" textlink="">
      <xdr:nvSpPr>
        <xdr:cNvPr id="80" name="テキスト ボックス 79"/>
        <xdr:cNvSpPr txBox="1"/>
      </xdr:nvSpPr>
      <xdr:spPr>
        <a:xfrm>
          <a:off x="2527300" y="272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191389</xdr:rowOff>
    </xdr:from>
    <xdr:to>
      <xdr:col>29</xdr:col>
      <xdr:colOff>127000</xdr:colOff>
      <xdr:row>39</xdr:row>
      <xdr:rowOff>7062</xdr:rowOff>
    </xdr:to>
    <xdr:cxnSp macro="">
      <xdr:nvCxnSpPr>
        <xdr:cNvPr id="109" name="直線コネクタ 108"/>
        <xdr:cNvCxnSpPr/>
      </xdr:nvCxnSpPr>
      <xdr:spPr bwMode="auto">
        <a:xfrm flipV="1">
          <a:off x="5651500" y="6115939"/>
          <a:ext cx="0" cy="15301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150589</xdr:rowOff>
    </xdr:from>
    <xdr:ext cx="762000" cy="259045"/>
    <xdr:sp macro="" textlink="">
      <xdr:nvSpPr>
        <xdr:cNvPr id="110" name="人口1人当たり決算額の推移最小値テキスト445"/>
        <xdr:cNvSpPr txBox="1"/>
      </xdr:nvSpPr>
      <xdr:spPr>
        <a:xfrm>
          <a:off x="5740400" y="76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7062</xdr:rowOff>
    </xdr:from>
    <xdr:to>
      <xdr:col>30</xdr:col>
      <xdr:colOff>25400</xdr:colOff>
      <xdr:row>39</xdr:row>
      <xdr:rowOff>7062</xdr:rowOff>
    </xdr:to>
    <xdr:cxnSp macro="">
      <xdr:nvCxnSpPr>
        <xdr:cNvPr id="111" name="直線コネクタ 110"/>
        <xdr:cNvCxnSpPr/>
      </xdr:nvCxnSpPr>
      <xdr:spPr bwMode="auto">
        <a:xfrm>
          <a:off x="5562600" y="7646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106316</xdr:rowOff>
    </xdr:from>
    <xdr:ext cx="762000" cy="259045"/>
    <xdr:sp macro="" textlink="">
      <xdr:nvSpPr>
        <xdr:cNvPr id="112" name="人口1人当たり決算額の推移最大値テキスト445"/>
        <xdr:cNvSpPr txBox="1"/>
      </xdr:nvSpPr>
      <xdr:spPr>
        <a:xfrm>
          <a:off x="5740400" y="585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191389</xdr:rowOff>
    </xdr:from>
    <xdr:to>
      <xdr:col>30</xdr:col>
      <xdr:colOff>25400</xdr:colOff>
      <xdr:row>33</xdr:row>
      <xdr:rowOff>191389</xdr:rowOff>
    </xdr:to>
    <xdr:cxnSp macro="">
      <xdr:nvCxnSpPr>
        <xdr:cNvPr id="113" name="直線コネクタ 112"/>
        <xdr:cNvCxnSpPr/>
      </xdr:nvCxnSpPr>
      <xdr:spPr bwMode="auto">
        <a:xfrm>
          <a:off x="5562600" y="6115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83109</xdr:rowOff>
    </xdr:from>
    <xdr:to>
      <xdr:col>29</xdr:col>
      <xdr:colOff>127000</xdr:colOff>
      <xdr:row>37</xdr:row>
      <xdr:rowOff>148984</xdr:rowOff>
    </xdr:to>
    <xdr:cxnSp macro="">
      <xdr:nvCxnSpPr>
        <xdr:cNvPr id="114" name="直線コネクタ 113"/>
        <xdr:cNvCxnSpPr/>
      </xdr:nvCxnSpPr>
      <xdr:spPr bwMode="auto">
        <a:xfrm>
          <a:off x="5003800" y="7207809"/>
          <a:ext cx="647700" cy="65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129150</xdr:rowOff>
    </xdr:from>
    <xdr:ext cx="762000" cy="259045"/>
    <xdr:sp macro="" textlink="">
      <xdr:nvSpPr>
        <xdr:cNvPr id="115" name="人口1人当たり決算額の推移平均値テキスト445"/>
        <xdr:cNvSpPr txBox="1"/>
      </xdr:nvSpPr>
      <xdr:spPr>
        <a:xfrm>
          <a:off x="5740400" y="673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284073</xdr:rowOff>
    </xdr:from>
    <xdr:to>
      <xdr:col>29</xdr:col>
      <xdr:colOff>177800</xdr:colOff>
      <xdr:row>36</xdr:row>
      <xdr:rowOff>42773</xdr:rowOff>
    </xdr:to>
    <xdr:sp macro="" textlink="">
      <xdr:nvSpPr>
        <xdr:cNvPr id="116" name="フローチャート: 判断 115"/>
        <xdr:cNvSpPr/>
      </xdr:nvSpPr>
      <xdr:spPr bwMode="auto">
        <a:xfrm>
          <a:off x="5600700" y="6894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55944</xdr:rowOff>
    </xdr:from>
    <xdr:to>
      <xdr:col>26</xdr:col>
      <xdr:colOff>50800</xdr:colOff>
      <xdr:row>37</xdr:row>
      <xdr:rowOff>83109</xdr:rowOff>
    </xdr:to>
    <xdr:cxnSp macro="">
      <xdr:nvCxnSpPr>
        <xdr:cNvPr id="117" name="直線コネクタ 116"/>
        <xdr:cNvCxnSpPr/>
      </xdr:nvCxnSpPr>
      <xdr:spPr bwMode="auto">
        <a:xfrm>
          <a:off x="4305300" y="7180644"/>
          <a:ext cx="698500" cy="2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286207</xdr:rowOff>
    </xdr:from>
    <xdr:to>
      <xdr:col>26</xdr:col>
      <xdr:colOff>101600</xdr:colOff>
      <xdr:row>36</xdr:row>
      <xdr:rowOff>44907</xdr:rowOff>
    </xdr:to>
    <xdr:sp macro="" textlink="">
      <xdr:nvSpPr>
        <xdr:cNvPr id="118" name="フローチャート: 判断 117"/>
        <xdr:cNvSpPr/>
      </xdr:nvSpPr>
      <xdr:spPr bwMode="auto">
        <a:xfrm>
          <a:off x="4953000" y="6896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55084</xdr:rowOff>
    </xdr:from>
    <xdr:ext cx="736600" cy="259045"/>
    <xdr:sp macro="" textlink="">
      <xdr:nvSpPr>
        <xdr:cNvPr id="119" name="テキスト ボックス 118"/>
        <xdr:cNvSpPr txBox="1"/>
      </xdr:nvSpPr>
      <xdr:spPr>
        <a:xfrm>
          <a:off x="4622800" y="666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171234</xdr:rowOff>
    </xdr:from>
    <xdr:to>
      <xdr:col>22</xdr:col>
      <xdr:colOff>114300</xdr:colOff>
      <xdr:row>37</xdr:row>
      <xdr:rowOff>55944</xdr:rowOff>
    </xdr:to>
    <xdr:cxnSp macro="">
      <xdr:nvCxnSpPr>
        <xdr:cNvPr id="120" name="直線コネクタ 119"/>
        <xdr:cNvCxnSpPr/>
      </xdr:nvCxnSpPr>
      <xdr:spPr bwMode="auto">
        <a:xfrm>
          <a:off x="3606800" y="7124484"/>
          <a:ext cx="698500" cy="56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263881</xdr:rowOff>
    </xdr:from>
    <xdr:to>
      <xdr:col>22</xdr:col>
      <xdr:colOff>165100</xdr:colOff>
      <xdr:row>36</xdr:row>
      <xdr:rowOff>22581</xdr:rowOff>
    </xdr:to>
    <xdr:sp macro="" textlink="">
      <xdr:nvSpPr>
        <xdr:cNvPr id="121" name="フローチャート: 判断 120"/>
        <xdr:cNvSpPr/>
      </xdr:nvSpPr>
      <xdr:spPr bwMode="auto">
        <a:xfrm>
          <a:off x="42545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32758</xdr:rowOff>
    </xdr:from>
    <xdr:ext cx="762000" cy="259045"/>
    <xdr:sp macro="" textlink="">
      <xdr:nvSpPr>
        <xdr:cNvPr id="122" name="テキスト ボックス 121"/>
        <xdr:cNvSpPr txBox="1"/>
      </xdr:nvSpPr>
      <xdr:spPr>
        <a:xfrm>
          <a:off x="3924300" y="66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81509</xdr:rowOff>
    </xdr:from>
    <xdr:to>
      <xdr:col>18</xdr:col>
      <xdr:colOff>177800</xdr:colOff>
      <xdr:row>36</xdr:row>
      <xdr:rowOff>171234</xdr:rowOff>
    </xdr:to>
    <xdr:cxnSp macro="">
      <xdr:nvCxnSpPr>
        <xdr:cNvPr id="123" name="直線コネクタ 122"/>
        <xdr:cNvCxnSpPr/>
      </xdr:nvCxnSpPr>
      <xdr:spPr bwMode="auto">
        <a:xfrm>
          <a:off x="2908300" y="7034759"/>
          <a:ext cx="698500" cy="89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234696</xdr:rowOff>
    </xdr:from>
    <xdr:to>
      <xdr:col>19</xdr:col>
      <xdr:colOff>38100</xdr:colOff>
      <xdr:row>35</xdr:row>
      <xdr:rowOff>336296</xdr:rowOff>
    </xdr:to>
    <xdr:sp macro="" textlink="">
      <xdr:nvSpPr>
        <xdr:cNvPr id="124" name="フローチャート: 判断 123"/>
        <xdr:cNvSpPr/>
      </xdr:nvSpPr>
      <xdr:spPr bwMode="auto">
        <a:xfrm>
          <a:off x="3556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3573</xdr:rowOff>
    </xdr:from>
    <xdr:ext cx="762000" cy="259045"/>
    <xdr:sp macro="" textlink="">
      <xdr:nvSpPr>
        <xdr:cNvPr id="125" name="テキスト ボックス 124"/>
        <xdr:cNvSpPr txBox="1"/>
      </xdr:nvSpPr>
      <xdr:spPr>
        <a:xfrm>
          <a:off x="3225800" y="661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40539</xdr:rowOff>
    </xdr:from>
    <xdr:to>
      <xdr:col>15</xdr:col>
      <xdr:colOff>101600</xdr:colOff>
      <xdr:row>36</xdr:row>
      <xdr:rowOff>142139</xdr:rowOff>
    </xdr:to>
    <xdr:sp macro="" textlink="">
      <xdr:nvSpPr>
        <xdr:cNvPr id="126" name="フローチャート: 判断 125"/>
        <xdr:cNvSpPr/>
      </xdr:nvSpPr>
      <xdr:spPr bwMode="auto">
        <a:xfrm>
          <a:off x="2857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126916</xdr:rowOff>
    </xdr:from>
    <xdr:ext cx="762000" cy="259045"/>
    <xdr:sp macro="" textlink="">
      <xdr:nvSpPr>
        <xdr:cNvPr id="127" name="テキスト ボックス 126"/>
        <xdr:cNvSpPr txBox="1"/>
      </xdr:nvSpPr>
      <xdr:spPr>
        <a:xfrm>
          <a:off x="2527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98184</xdr:rowOff>
    </xdr:from>
    <xdr:to>
      <xdr:col>29</xdr:col>
      <xdr:colOff>177800</xdr:colOff>
      <xdr:row>37</xdr:row>
      <xdr:rowOff>199784</xdr:rowOff>
    </xdr:to>
    <xdr:sp macro="" textlink="">
      <xdr:nvSpPr>
        <xdr:cNvPr id="133" name="楕円 132"/>
        <xdr:cNvSpPr/>
      </xdr:nvSpPr>
      <xdr:spPr bwMode="auto">
        <a:xfrm>
          <a:off x="5600700" y="7222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70261</xdr:rowOff>
    </xdr:from>
    <xdr:ext cx="762000" cy="259045"/>
    <xdr:sp macro="" textlink="">
      <xdr:nvSpPr>
        <xdr:cNvPr id="134" name="人口1人当たり決算額の推移該当値テキスト445"/>
        <xdr:cNvSpPr txBox="1"/>
      </xdr:nvSpPr>
      <xdr:spPr>
        <a:xfrm>
          <a:off x="5740400" y="719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32309</xdr:rowOff>
    </xdr:from>
    <xdr:to>
      <xdr:col>26</xdr:col>
      <xdr:colOff>101600</xdr:colOff>
      <xdr:row>37</xdr:row>
      <xdr:rowOff>133909</xdr:rowOff>
    </xdr:to>
    <xdr:sp macro="" textlink="">
      <xdr:nvSpPr>
        <xdr:cNvPr id="135" name="楕円 134"/>
        <xdr:cNvSpPr/>
      </xdr:nvSpPr>
      <xdr:spPr bwMode="auto">
        <a:xfrm>
          <a:off x="4953000" y="7157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118686</xdr:rowOff>
    </xdr:from>
    <xdr:ext cx="736600" cy="259045"/>
    <xdr:sp macro="" textlink="">
      <xdr:nvSpPr>
        <xdr:cNvPr id="136" name="テキスト ボックス 135"/>
        <xdr:cNvSpPr txBox="1"/>
      </xdr:nvSpPr>
      <xdr:spPr>
        <a:xfrm>
          <a:off x="4622800" y="7243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5144</xdr:rowOff>
    </xdr:from>
    <xdr:to>
      <xdr:col>22</xdr:col>
      <xdr:colOff>165100</xdr:colOff>
      <xdr:row>37</xdr:row>
      <xdr:rowOff>106744</xdr:rowOff>
    </xdr:to>
    <xdr:sp macro="" textlink="">
      <xdr:nvSpPr>
        <xdr:cNvPr id="137" name="楕円 136"/>
        <xdr:cNvSpPr/>
      </xdr:nvSpPr>
      <xdr:spPr bwMode="auto">
        <a:xfrm>
          <a:off x="4254500" y="7129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91521</xdr:rowOff>
    </xdr:from>
    <xdr:ext cx="762000" cy="259045"/>
    <xdr:sp macro="" textlink="">
      <xdr:nvSpPr>
        <xdr:cNvPr id="138" name="テキスト ボックス 137"/>
        <xdr:cNvSpPr txBox="1"/>
      </xdr:nvSpPr>
      <xdr:spPr>
        <a:xfrm>
          <a:off x="3924300" y="72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120434</xdr:rowOff>
    </xdr:from>
    <xdr:to>
      <xdr:col>19</xdr:col>
      <xdr:colOff>38100</xdr:colOff>
      <xdr:row>37</xdr:row>
      <xdr:rowOff>50584</xdr:rowOff>
    </xdr:to>
    <xdr:sp macro="" textlink="">
      <xdr:nvSpPr>
        <xdr:cNvPr id="139" name="楕円 138"/>
        <xdr:cNvSpPr/>
      </xdr:nvSpPr>
      <xdr:spPr bwMode="auto">
        <a:xfrm>
          <a:off x="3556000" y="7073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35361</xdr:rowOff>
    </xdr:from>
    <xdr:ext cx="762000" cy="259045"/>
    <xdr:sp macro="" textlink="">
      <xdr:nvSpPr>
        <xdr:cNvPr id="140" name="テキスト ボックス 139"/>
        <xdr:cNvSpPr txBox="1"/>
      </xdr:nvSpPr>
      <xdr:spPr>
        <a:xfrm>
          <a:off x="3225800" y="716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30709</xdr:rowOff>
    </xdr:from>
    <xdr:to>
      <xdr:col>15</xdr:col>
      <xdr:colOff>101600</xdr:colOff>
      <xdr:row>36</xdr:row>
      <xdr:rowOff>132309</xdr:rowOff>
    </xdr:to>
    <xdr:sp macro="" textlink="">
      <xdr:nvSpPr>
        <xdr:cNvPr id="141" name="楕円 140"/>
        <xdr:cNvSpPr/>
      </xdr:nvSpPr>
      <xdr:spPr bwMode="auto">
        <a:xfrm>
          <a:off x="2857500" y="6983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142486</xdr:rowOff>
    </xdr:from>
    <xdr:ext cx="762000" cy="259045"/>
    <xdr:sp macro="" textlink="">
      <xdr:nvSpPr>
        <xdr:cNvPr id="142" name="テキスト ボックス 141"/>
        <xdr:cNvSpPr txBox="1"/>
      </xdr:nvSpPr>
      <xdr:spPr>
        <a:xfrm>
          <a:off x="2527300" y="67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121,575
118,332
12.30
55,688,279
55,493,375
181,312
27,107,501
51,208,784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94078</xdr:rowOff>
    </xdr:from>
    <xdr:to>
      <xdr:col>24</xdr:col>
      <xdr:colOff>62865</xdr:colOff>
      <xdr:row>39</xdr:row>
      <xdr:rowOff>4794</xdr:rowOff>
    </xdr:to>
    <xdr:cxnSp macro="">
      <xdr:nvCxnSpPr>
        <xdr:cNvPr id="58" name="直線コネクタ 57"/>
        <xdr:cNvCxnSpPr/>
      </xdr:nvCxnSpPr>
      <xdr:spPr>
        <a:xfrm flipV="1">
          <a:off x="4633595" y="5066128"/>
          <a:ext cx="1270" cy="162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8621</xdr:rowOff>
    </xdr:from>
    <xdr:ext cx="534377" cy="259045"/>
    <xdr:sp macro="" textlink="">
      <xdr:nvSpPr>
        <xdr:cNvPr id="59" name="人件費最小値テキスト"/>
        <xdr:cNvSpPr txBox="1"/>
      </xdr:nvSpPr>
      <xdr:spPr>
        <a:xfrm>
          <a:off x="4686300" y="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4794</xdr:rowOff>
    </xdr:from>
    <xdr:to>
      <xdr:col>24</xdr:col>
      <xdr:colOff>152400</xdr:colOff>
      <xdr:row>39</xdr:row>
      <xdr:rowOff>4794</xdr:rowOff>
    </xdr:to>
    <xdr:cxnSp macro="">
      <xdr:nvCxnSpPr>
        <xdr:cNvPr id="60" name="直線コネクタ 59"/>
        <xdr:cNvCxnSpPr/>
      </xdr:nvCxnSpPr>
      <xdr:spPr>
        <a:xfrm>
          <a:off x="4546600" y="669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40755</xdr:rowOff>
    </xdr:from>
    <xdr:ext cx="534377" cy="259045"/>
    <xdr:sp macro="" textlink="">
      <xdr:nvSpPr>
        <xdr:cNvPr id="61" name="人件費最大値テキスト"/>
        <xdr:cNvSpPr txBox="1"/>
      </xdr:nvSpPr>
      <xdr:spPr>
        <a:xfrm>
          <a:off x="4686300" y="48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94078</xdr:rowOff>
    </xdr:from>
    <xdr:to>
      <xdr:col>24</xdr:col>
      <xdr:colOff>152400</xdr:colOff>
      <xdr:row>29</xdr:row>
      <xdr:rowOff>94078</xdr:rowOff>
    </xdr:to>
    <xdr:cxnSp macro="">
      <xdr:nvCxnSpPr>
        <xdr:cNvPr id="62" name="直線コネクタ 61"/>
        <xdr:cNvCxnSpPr/>
      </xdr:nvCxnSpPr>
      <xdr:spPr>
        <a:xfrm>
          <a:off x="4546600" y="50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68834</xdr:rowOff>
    </xdr:from>
    <xdr:to>
      <xdr:col>24</xdr:col>
      <xdr:colOff>63500</xdr:colOff>
      <xdr:row>36</xdr:row>
      <xdr:rowOff>86109</xdr:rowOff>
    </xdr:to>
    <xdr:cxnSp macro="">
      <xdr:nvCxnSpPr>
        <xdr:cNvPr id="63" name="直線コネクタ 62"/>
        <xdr:cNvCxnSpPr/>
      </xdr:nvCxnSpPr>
      <xdr:spPr>
        <a:xfrm>
          <a:off x="3797300" y="6241034"/>
          <a:ext cx="8382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149659</xdr:rowOff>
    </xdr:from>
    <xdr:ext cx="534377" cy="259045"/>
    <xdr:sp macro="" textlink="">
      <xdr:nvSpPr>
        <xdr:cNvPr id="64" name="人件費平均値テキスト"/>
        <xdr:cNvSpPr txBox="1"/>
      </xdr:nvSpPr>
      <xdr:spPr>
        <a:xfrm>
          <a:off x="4686300" y="580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126782</xdr:rowOff>
    </xdr:from>
    <xdr:to>
      <xdr:col>24</xdr:col>
      <xdr:colOff>114300</xdr:colOff>
      <xdr:row>35</xdr:row>
      <xdr:rowOff>56932</xdr:rowOff>
    </xdr:to>
    <xdr:sp macro="" textlink="">
      <xdr:nvSpPr>
        <xdr:cNvPr id="65" name="フローチャート: 判断 64"/>
        <xdr:cNvSpPr/>
      </xdr:nvSpPr>
      <xdr:spPr>
        <a:xfrm>
          <a:off x="4584700" y="595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68834</xdr:rowOff>
    </xdr:from>
    <xdr:to>
      <xdr:col>19</xdr:col>
      <xdr:colOff>177800</xdr:colOff>
      <xdr:row>36</xdr:row>
      <xdr:rowOff>145905</xdr:rowOff>
    </xdr:to>
    <xdr:cxnSp macro="">
      <xdr:nvCxnSpPr>
        <xdr:cNvPr id="66" name="直線コネクタ 65"/>
        <xdr:cNvCxnSpPr/>
      </xdr:nvCxnSpPr>
      <xdr:spPr>
        <a:xfrm flipV="1">
          <a:off x="2908300" y="6241034"/>
          <a:ext cx="889000" cy="7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143144</xdr:rowOff>
    </xdr:from>
    <xdr:to>
      <xdr:col>20</xdr:col>
      <xdr:colOff>38100</xdr:colOff>
      <xdr:row>35</xdr:row>
      <xdr:rowOff>73294</xdr:rowOff>
    </xdr:to>
    <xdr:sp macro="" textlink="">
      <xdr:nvSpPr>
        <xdr:cNvPr id="67" name="フローチャート: 判断 66"/>
        <xdr:cNvSpPr/>
      </xdr:nvSpPr>
      <xdr:spPr>
        <a:xfrm>
          <a:off x="37465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89821</xdr:rowOff>
    </xdr:from>
    <xdr:ext cx="534377" cy="259045"/>
    <xdr:sp macro="" textlink="">
      <xdr:nvSpPr>
        <xdr:cNvPr id="68" name="テキスト ボックス 67"/>
        <xdr:cNvSpPr txBox="1"/>
      </xdr:nvSpPr>
      <xdr:spPr>
        <a:xfrm>
          <a:off x="3530111" y="57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145905</xdr:rowOff>
    </xdr:from>
    <xdr:to>
      <xdr:col>15</xdr:col>
      <xdr:colOff>50800</xdr:colOff>
      <xdr:row>37</xdr:row>
      <xdr:rowOff>12533</xdr:rowOff>
    </xdr:to>
    <xdr:cxnSp macro="">
      <xdr:nvCxnSpPr>
        <xdr:cNvPr id="69" name="直線コネクタ 68"/>
        <xdr:cNvCxnSpPr/>
      </xdr:nvCxnSpPr>
      <xdr:spPr>
        <a:xfrm flipV="1">
          <a:off x="2019300" y="6318105"/>
          <a:ext cx="889000" cy="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15781</xdr:rowOff>
    </xdr:from>
    <xdr:to>
      <xdr:col>15</xdr:col>
      <xdr:colOff>101600</xdr:colOff>
      <xdr:row>35</xdr:row>
      <xdr:rowOff>117381</xdr:rowOff>
    </xdr:to>
    <xdr:sp macro="" textlink="">
      <xdr:nvSpPr>
        <xdr:cNvPr id="70" name="フローチャート: 判断 69"/>
        <xdr:cNvSpPr/>
      </xdr:nvSpPr>
      <xdr:spPr>
        <a:xfrm>
          <a:off x="2857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133908</xdr:rowOff>
    </xdr:from>
    <xdr:ext cx="534377" cy="259045"/>
    <xdr:sp macro="" textlink="">
      <xdr:nvSpPr>
        <xdr:cNvPr id="71" name="テキスト ボックス 70"/>
        <xdr:cNvSpPr txBox="1"/>
      </xdr:nvSpPr>
      <xdr:spPr>
        <a:xfrm>
          <a:off x="2641111" y="5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121216</xdr:rowOff>
    </xdr:from>
    <xdr:to>
      <xdr:col>10</xdr:col>
      <xdr:colOff>114300</xdr:colOff>
      <xdr:row>37</xdr:row>
      <xdr:rowOff>12533</xdr:rowOff>
    </xdr:to>
    <xdr:cxnSp macro="">
      <xdr:nvCxnSpPr>
        <xdr:cNvPr id="72" name="直線コネクタ 71"/>
        <xdr:cNvCxnSpPr/>
      </xdr:nvCxnSpPr>
      <xdr:spPr>
        <a:xfrm>
          <a:off x="1130300" y="6293416"/>
          <a:ext cx="889000" cy="6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13299</xdr:rowOff>
    </xdr:from>
    <xdr:to>
      <xdr:col>10</xdr:col>
      <xdr:colOff>165100</xdr:colOff>
      <xdr:row>35</xdr:row>
      <xdr:rowOff>114899</xdr:rowOff>
    </xdr:to>
    <xdr:sp macro="" textlink="">
      <xdr:nvSpPr>
        <xdr:cNvPr id="73" name="フローチャート: 判断 72"/>
        <xdr:cNvSpPr/>
      </xdr:nvSpPr>
      <xdr:spPr>
        <a:xfrm>
          <a:off x="1968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131426</xdr:rowOff>
    </xdr:from>
    <xdr:ext cx="534377" cy="259045"/>
    <xdr:sp macro="" textlink="">
      <xdr:nvSpPr>
        <xdr:cNvPr id="74" name="テキスト ボックス 73"/>
        <xdr:cNvSpPr txBox="1"/>
      </xdr:nvSpPr>
      <xdr:spPr>
        <a:xfrm>
          <a:off x="1752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99514</xdr:rowOff>
    </xdr:from>
    <xdr:to>
      <xdr:col>6</xdr:col>
      <xdr:colOff>38100</xdr:colOff>
      <xdr:row>36</xdr:row>
      <xdr:rowOff>29664</xdr:rowOff>
    </xdr:to>
    <xdr:sp macro="" textlink="">
      <xdr:nvSpPr>
        <xdr:cNvPr id="75" name="フローチャート: 判断 74"/>
        <xdr:cNvSpPr/>
      </xdr:nvSpPr>
      <xdr:spPr>
        <a:xfrm>
          <a:off x="1079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46191</xdr:rowOff>
    </xdr:from>
    <xdr:ext cx="534377" cy="259045"/>
    <xdr:sp macro="" textlink="">
      <xdr:nvSpPr>
        <xdr:cNvPr id="76" name="テキスト ボックス 75"/>
        <xdr:cNvSpPr txBox="1"/>
      </xdr:nvSpPr>
      <xdr:spPr>
        <a:xfrm>
          <a:off x="863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35309</xdr:rowOff>
    </xdr:from>
    <xdr:to>
      <xdr:col>24</xdr:col>
      <xdr:colOff>114300</xdr:colOff>
      <xdr:row>36</xdr:row>
      <xdr:rowOff>136909</xdr:rowOff>
    </xdr:to>
    <xdr:sp macro="" textlink="">
      <xdr:nvSpPr>
        <xdr:cNvPr id="82" name="楕円 81"/>
        <xdr:cNvSpPr/>
      </xdr:nvSpPr>
      <xdr:spPr>
        <a:xfrm>
          <a:off x="4584700" y="620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13736</xdr:rowOff>
    </xdr:from>
    <xdr:ext cx="534377" cy="259045"/>
    <xdr:sp macro="" textlink="">
      <xdr:nvSpPr>
        <xdr:cNvPr id="83" name="人件費該当値テキスト"/>
        <xdr:cNvSpPr txBox="1"/>
      </xdr:nvSpPr>
      <xdr:spPr>
        <a:xfrm>
          <a:off x="4686300" y="618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18034</xdr:rowOff>
    </xdr:from>
    <xdr:to>
      <xdr:col>20</xdr:col>
      <xdr:colOff>38100</xdr:colOff>
      <xdr:row>36</xdr:row>
      <xdr:rowOff>119634</xdr:rowOff>
    </xdr:to>
    <xdr:sp macro="" textlink="">
      <xdr:nvSpPr>
        <xdr:cNvPr id="84" name="楕円 83"/>
        <xdr:cNvSpPr/>
      </xdr:nvSpPr>
      <xdr:spPr>
        <a:xfrm>
          <a:off x="3746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110761</xdr:rowOff>
    </xdr:from>
    <xdr:ext cx="534377" cy="259045"/>
    <xdr:sp macro="" textlink="">
      <xdr:nvSpPr>
        <xdr:cNvPr id="85" name="テキスト ボックス 84"/>
        <xdr:cNvSpPr txBox="1"/>
      </xdr:nvSpPr>
      <xdr:spPr>
        <a:xfrm>
          <a:off x="3530111" y="628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95105</xdr:rowOff>
    </xdr:from>
    <xdr:to>
      <xdr:col>15</xdr:col>
      <xdr:colOff>101600</xdr:colOff>
      <xdr:row>37</xdr:row>
      <xdr:rowOff>25255</xdr:rowOff>
    </xdr:to>
    <xdr:sp macro="" textlink="">
      <xdr:nvSpPr>
        <xdr:cNvPr id="86" name="楕円 85"/>
        <xdr:cNvSpPr/>
      </xdr:nvSpPr>
      <xdr:spPr>
        <a:xfrm>
          <a:off x="2857500" y="62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16382</xdr:rowOff>
    </xdr:from>
    <xdr:ext cx="534377" cy="259045"/>
    <xdr:sp macro="" textlink="">
      <xdr:nvSpPr>
        <xdr:cNvPr id="87" name="テキスト ボックス 86"/>
        <xdr:cNvSpPr txBox="1"/>
      </xdr:nvSpPr>
      <xdr:spPr>
        <a:xfrm>
          <a:off x="2641111" y="636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133183</xdr:rowOff>
    </xdr:from>
    <xdr:to>
      <xdr:col>10</xdr:col>
      <xdr:colOff>165100</xdr:colOff>
      <xdr:row>37</xdr:row>
      <xdr:rowOff>63333</xdr:rowOff>
    </xdr:to>
    <xdr:sp macro="" textlink="">
      <xdr:nvSpPr>
        <xdr:cNvPr id="88" name="楕円 87"/>
        <xdr:cNvSpPr/>
      </xdr:nvSpPr>
      <xdr:spPr>
        <a:xfrm>
          <a:off x="1968500" y="63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54460</xdr:rowOff>
    </xdr:from>
    <xdr:ext cx="534377" cy="259045"/>
    <xdr:sp macro="" textlink="">
      <xdr:nvSpPr>
        <xdr:cNvPr id="89" name="テキスト ボックス 88"/>
        <xdr:cNvSpPr txBox="1"/>
      </xdr:nvSpPr>
      <xdr:spPr>
        <a:xfrm>
          <a:off x="1752111" y="63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70416</xdr:rowOff>
    </xdr:from>
    <xdr:to>
      <xdr:col>6</xdr:col>
      <xdr:colOff>38100</xdr:colOff>
      <xdr:row>37</xdr:row>
      <xdr:rowOff>566</xdr:rowOff>
    </xdr:to>
    <xdr:sp macro="" textlink="">
      <xdr:nvSpPr>
        <xdr:cNvPr id="90" name="楕円 89"/>
        <xdr:cNvSpPr/>
      </xdr:nvSpPr>
      <xdr:spPr>
        <a:xfrm>
          <a:off x="1079500" y="624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163143</xdr:rowOff>
    </xdr:from>
    <xdr:ext cx="534377" cy="259045"/>
    <xdr:sp macro="" textlink="">
      <xdr:nvSpPr>
        <xdr:cNvPr id="91" name="テキスト ボックス 90"/>
        <xdr:cNvSpPr txBox="1"/>
      </xdr:nvSpPr>
      <xdr:spPr>
        <a:xfrm>
          <a:off x="863111" y="633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146754</xdr:rowOff>
    </xdr:from>
    <xdr:to>
      <xdr:col>24</xdr:col>
      <xdr:colOff>62865</xdr:colOff>
      <xdr:row>58</xdr:row>
      <xdr:rowOff>90747</xdr:rowOff>
    </xdr:to>
    <xdr:cxnSp macro="">
      <xdr:nvCxnSpPr>
        <xdr:cNvPr id="118" name="直線コネクタ 117"/>
        <xdr:cNvCxnSpPr/>
      </xdr:nvCxnSpPr>
      <xdr:spPr>
        <a:xfrm flipV="1">
          <a:off x="4633595" y="8719254"/>
          <a:ext cx="1270" cy="13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94574</xdr:rowOff>
    </xdr:from>
    <xdr:ext cx="534377" cy="259045"/>
    <xdr:sp macro="" textlink="">
      <xdr:nvSpPr>
        <xdr:cNvPr id="119" name="物件費最小値テキスト"/>
        <xdr:cNvSpPr txBox="1"/>
      </xdr:nvSpPr>
      <xdr:spPr>
        <a:xfrm>
          <a:off x="4686300" y="100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90747</xdr:rowOff>
    </xdr:from>
    <xdr:to>
      <xdr:col>24</xdr:col>
      <xdr:colOff>152400</xdr:colOff>
      <xdr:row>58</xdr:row>
      <xdr:rowOff>90747</xdr:rowOff>
    </xdr:to>
    <xdr:cxnSp macro="">
      <xdr:nvCxnSpPr>
        <xdr:cNvPr id="120" name="直線コネクタ 119"/>
        <xdr:cNvCxnSpPr/>
      </xdr:nvCxnSpPr>
      <xdr:spPr>
        <a:xfrm>
          <a:off x="4546600" y="1003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93431</xdr:rowOff>
    </xdr:from>
    <xdr:ext cx="534377" cy="259045"/>
    <xdr:sp macro="" textlink="">
      <xdr:nvSpPr>
        <xdr:cNvPr id="121" name="物件費最大値テキスト"/>
        <xdr:cNvSpPr txBox="1"/>
      </xdr:nvSpPr>
      <xdr:spPr>
        <a:xfrm>
          <a:off x="4686300" y="84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146754</xdr:rowOff>
    </xdr:from>
    <xdr:to>
      <xdr:col>24</xdr:col>
      <xdr:colOff>152400</xdr:colOff>
      <xdr:row>50</xdr:row>
      <xdr:rowOff>146754</xdr:rowOff>
    </xdr:to>
    <xdr:cxnSp macro="">
      <xdr:nvCxnSpPr>
        <xdr:cNvPr id="122" name="直線コネクタ 121"/>
        <xdr:cNvCxnSpPr/>
      </xdr:nvCxnSpPr>
      <xdr:spPr>
        <a:xfrm>
          <a:off x="4546600" y="871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134703</xdr:rowOff>
    </xdr:from>
    <xdr:to>
      <xdr:col>24</xdr:col>
      <xdr:colOff>63500</xdr:colOff>
      <xdr:row>58</xdr:row>
      <xdr:rowOff>75365</xdr:rowOff>
    </xdr:to>
    <xdr:cxnSp macro="">
      <xdr:nvCxnSpPr>
        <xdr:cNvPr id="123" name="直線コネクタ 122"/>
        <xdr:cNvCxnSpPr/>
      </xdr:nvCxnSpPr>
      <xdr:spPr>
        <a:xfrm flipV="1">
          <a:off x="3797300" y="9907353"/>
          <a:ext cx="838200" cy="11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17104</xdr:rowOff>
    </xdr:from>
    <xdr:ext cx="534377" cy="259045"/>
    <xdr:sp macro="" textlink="">
      <xdr:nvSpPr>
        <xdr:cNvPr id="124" name="物件費平均値テキスト"/>
        <xdr:cNvSpPr txBox="1"/>
      </xdr:nvSpPr>
      <xdr:spPr>
        <a:xfrm>
          <a:off x="4686300" y="9275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165677</xdr:rowOff>
    </xdr:from>
    <xdr:to>
      <xdr:col>24</xdr:col>
      <xdr:colOff>114300</xdr:colOff>
      <xdr:row>55</xdr:row>
      <xdr:rowOff>95827</xdr:rowOff>
    </xdr:to>
    <xdr:sp macro="" textlink="">
      <xdr:nvSpPr>
        <xdr:cNvPr id="125" name="フローチャート: 判断 124"/>
        <xdr:cNvSpPr/>
      </xdr:nvSpPr>
      <xdr:spPr>
        <a:xfrm>
          <a:off x="45847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54204</xdr:rowOff>
    </xdr:from>
    <xdr:to>
      <xdr:col>19</xdr:col>
      <xdr:colOff>177800</xdr:colOff>
      <xdr:row>58</xdr:row>
      <xdr:rowOff>75365</xdr:rowOff>
    </xdr:to>
    <xdr:cxnSp macro="">
      <xdr:nvCxnSpPr>
        <xdr:cNvPr id="126" name="直線コネクタ 125"/>
        <xdr:cNvCxnSpPr/>
      </xdr:nvCxnSpPr>
      <xdr:spPr>
        <a:xfrm>
          <a:off x="2908300" y="9998304"/>
          <a:ext cx="889000" cy="2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110454</xdr:rowOff>
    </xdr:from>
    <xdr:to>
      <xdr:col>20</xdr:col>
      <xdr:colOff>38100</xdr:colOff>
      <xdr:row>56</xdr:row>
      <xdr:rowOff>40604</xdr:rowOff>
    </xdr:to>
    <xdr:sp macro="" textlink="">
      <xdr:nvSpPr>
        <xdr:cNvPr id="127" name="フローチャート: 判断 126"/>
        <xdr:cNvSpPr/>
      </xdr:nvSpPr>
      <xdr:spPr>
        <a:xfrm>
          <a:off x="3746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57131</xdr:rowOff>
    </xdr:from>
    <xdr:ext cx="534377" cy="259045"/>
    <xdr:sp macro="" textlink="">
      <xdr:nvSpPr>
        <xdr:cNvPr id="128" name="テキスト ボックス 127"/>
        <xdr:cNvSpPr txBox="1"/>
      </xdr:nvSpPr>
      <xdr:spPr>
        <a:xfrm>
          <a:off x="3530111" y="93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54204</xdr:rowOff>
    </xdr:from>
    <xdr:to>
      <xdr:col>15</xdr:col>
      <xdr:colOff>50800</xdr:colOff>
      <xdr:row>58</xdr:row>
      <xdr:rowOff>65764</xdr:rowOff>
    </xdr:to>
    <xdr:cxnSp macro="">
      <xdr:nvCxnSpPr>
        <xdr:cNvPr id="129" name="直線コネクタ 128"/>
        <xdr:cNvCxnSpPr/>
      </xdr:nvCxnSpPr>
      <xdr:spPr>
        <a:xfrm flipV="1">
          <a:off x="2019300" y="9998304"/>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125999</xdr:rowOff>
    </xdr:from>
    <xdr:to>
      <xdr:col>15</xdr:col>
      <xdr:colOff>101600</xdr:colOff>
      <xdr:row>56</xdr:row>
      <xdr:rowOff>56149</xdr:rowOff>
    </xdr:to>
    <xdr:sp macro="" textlink="">
      <xdr:nvSpPr>
        <xdr:cNvPr id="130" name="フローチャート: 判断 129"/>
        <xdr:cNvSpPr/>
      </xdr:nvSpPr>
      <xdr:spPr>
        <a:xfrm>
          <a:off x="2857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72676</xdr:rowOff>
    </xdr:from>
    <xdr:ext cx="534377" cy="259045"/>
    <xdr:sp macro="" textlink="">
      <xdr:nvSpPr>
        <xdr:cNvPr id="131" name="テキスト ボックス 130"/>
        <xdr:cNvSpPr txBox="1"/>
      </xdr:nvSpPr>
      <xdr:spPr>
        <a:xfrm>
          <a:off x="2641111" y="93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65764</xdr:rowOff>
    </xdr:from>
    <xdr:to>
      <xdr:col>10</xdr:col>
      <xdr:colOff>114300</xdr:colOff>
      <xdr:row>58</xdr:row>
      <xdr:rowOff>120335</xdr:rowOff>
    </xdr:to>
    <xdr:cxnSp macro="">
      <xdr:nvCxnSpPr>
        <xdr:cNvPr id="132" name="直線コネクタ 131"/>
        <xdr:cNvCxnSpPr/>
      </xdr:nvCxnSpPr>
      <xdr:spPr>
        <a:xfrm flipV="1">
          <a:off x="1130300" y="10009864"/>
          <a:ext cx="889000" cy="5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3339</xdr:rowOff>
    </xdr:from>
    <xdr:to>
      <xdr:col>10</xdr:col>
      <xdr:colOff>165100</xdr:colOff>
      <xdr:row>56</xdr:row>
      <xdr:rowOff>104939</xdr:rowOff>
    </xdr:to>
    <xdr:sp macro="" textlink="">
      <xdr:nvSpPr>
        <xdr:cNvPr id="133" name="フローチャート: 判断 132"/>
        <xdr:cNvSpPr/>
      </xdr:nvSpPr>
      <xdr:spPr>
        <a:xfrm>
          <a:off x="1968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121466</xdr:rowOff>
    </xdr:from>
    <xdr:ext cx="534377" cy="259045"/>
    <xdr:sp macro="" textlink="">
      <xdr:nvSpPr>
        <xdr:cNvPr id="134" name="テキスト ボックス 133"/>
        <xdr:cNvSpPr txBox="1"/>
      </xdr:nvSpPr>
      <xdr:spPr>
        <a:xfrm>
          <a:off x="1752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5" name="フローチャート: 判断 134"/>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26400</xdr:rowOff>
    </xdr:from>
    <xdr:ext cx="534377" cy="259045"/>
    <xdr:sp macro="" textlink="">
      <xdr:nvSpPr>
        <xdr:cNvPr id="136" name="テキスト ボックス 135"/>
        <xdr:cNvSpPr txBox="1"/>
      </xdr:nvSpPr>
      <xdr:spPr>
        <a:xfrm>
          <a:off x="863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83903</xdr:rowOff>
    </xdr:from>
    <xdr:to>
      <xdr:col>24</xdr:col>
      <xdr:colOff>114300</xdr:colOff>
      <xdr:row>58</xdr:row>
      <xdr:rowOff>14053</xdr:rowOff>
    </xdr:to>
    <xdr:sp macro="" textlink="">
      <xdr:nvSpPr>
        <xdr:cNvPr id="142" name="楕円 141"/>
        <xdr:cNvSpPr/>
      </xdr:nvSpPr>
      <xdr:spPr>
        <a:xfrm>
          <a:off x="4584700" y="98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62330</xdr:rowOff>
    </xdr:from>
    <xdr:ext cx="534377" cy="259045"/>
    <xdr:sp macro="" textlink="">
      <xdr:nvSpPr>
        <xdr:cNvPr id="143" name="物件費該当値テキスト"/>
        <xdr:cNvSpPr txBox="1"/>
      </xdr:nvSpPr>
      <xdr:spPr>
        <a:xfrm>
          <a:off x="4686300" y="98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24565</xdr:rowOff>
    </xdr:from>
    <xdr:to>
      <xdr:col>20</xdr:col>
      <xdr:colOff>38100</xdr:colOff>
      <xdr:row>58</xdr:row>
      <xdr:rowOff>126165</xdr:rowOff>
    </xdr:to>
    <xdr:sp macro="" textlink="">
      <xdr:nvSpPr>
        <xdr:cNvPr id="144" name="楕円 143"/>
        <xdr:cNvSpPr/>
      </xdr:nvSpPr>
      <xdr:spPr>
        <a:xfrm>
          <a:off x="3746500" y="996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117292</xdr:rowOff>
    </xdr:from>
    <xdr:ext cx="534377" cy="259045"/>
    <xdr:sp macro="" textlink="">
      <xdr:nvSpPr>
        <xdr:cNvPr id="145" name="テキスト ボックス 144"/>
        <xdr:cNvSpPr txBox="1"/>
      </xdr:nvSpPr>
      <xdr:spPr>
        <a:xfrm>
          <a:off x="3530111" y="1006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3404</xdr:rowOff>
    </xdr:from>
    <xdr:to>
      <xdr:col>15</xdr:col>
      <xdr:colOff>101600</xdr:colOff>
      <xdr:row>58</xdr:row>
      <xdr:rowOff>105004</xdr:rowOff>
    </xdr:to>
    <xdr:sp macro="" textlink="">
      <xdr:nvSpPr>
        <xdr:cNvPr id="146" name="楕円 145"/>
        <xdr:cNvSpPr/>
      </xdr:nvSpPr>
      <xdr:spPr>
        <a:xfrm>
          <a:off x="2857500" y="99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96131</xdr:rowOff>
    </xdr:from>
    <xdr:ext cx="534377" cy="259045"/>
    <xdr:sp macro="" textlink="">
      <xdr:nvSpPr>
        <xdr:cNvPr id="147" name="テキスト ボックス 146"/>
        <xdr:cNvSpPr txBox="1"/>
      </xdr:nvSpPr>
      <xdr:spPr>
        <a:xfrm>
          <a:off x="2641111" y="1004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14964</xdr:rowOff>
    </xdr:from>
    <xdr:to>
      <xdr:col>10</xdr:col>
      <xdr:colOff>165100</xdr:colOff>
      <xdr:row>58</xdr:row>
      <xdr:rowOff>116564</xdr:rowOff>
    </xdr:to>
    <xdr:sp macro="" textlink="">
      <xdr:nvSpPr>
        <xdr:cNvPr id="148" name="楕円 147"/>
        <xdr:cNvSpPr/>
      </xdr:nvSpPr>
      <xdr:spPr>
        <a:xfrm>
          <a:off x="1968500" y="99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107691</xdr:rowOff>
    </xdr:from>
    <xdr:ext cx="534377" cy="259045"/>
    <xdr:sp macro="" textlink="">
      <xdr:nvSpPr>
        <xdr:cNvPr id="149" name="テキスト ボックス 148"/>
        <xdr:cNvSpPr txBox="1"/>
      </xdr:nvSpPr>
      <xdr:spPr>
        <a:xfrm>
          <a:off x="1752111" y="1005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69535</xdr:rowOff>
    </xdr:from>
    <xdr:to>
      <xdr:col>6</xdr:col>
      <xdr:colOff>38100</xdr:colOff>
      <xdr:row>58</xdr:row>
      <xdr:rowOff>171135</xdr:rowOff>
    </xdr:to>
    <xdr:sp macro="" textlink="">
      <xdr:nvSpPr>
        <xdr:cNvPr id="150" name="楕円 149"/>
        <xdr:cNvSpPr/>
      </xdr:nvSpPr>
      <xdr:spPr>
        <a:xfrm>
          <a:off x="1079500" y="100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162262</xdr:rowOff>
    </xdr:from>
    <xdr:ext cx="534377" cy="259045"/>
    <xdr:sp macro="" textlink="">
      <xdr:nvSpPr>
        <xdr:cNvPr id="151" name="テキスト ボックス 150"/>
        <xdr:cNvSpPr txBox="1"/>
      </xdr:nvSpPr>
      <xdr:spPr>
        <a:xfrm>
          <a:off x="863111" y="1010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133528</xdr:rowOff>
    </xdr:from>
    <xdr:to>
      <xdr:col>24</xdr:col>
      <xdr:colOff>62865</xdr:colOff>
      <xdr:row>77</xdr:row>
      <xdr:rowOff>152158</xdr:rowOff>
    </xdr:to>
    <xdr:cxnSp macro="">
      <xdr:nvCxnSpPr>
        <xdr:cNvPr id="171" name="直線コネクタ 170"/>
        <xdr:cNvCxnSpPr/>
      </xdr:nvCxnSpPr>
      <xdr:spPr>
        <a:xfrm flipV="1">
          <a:off x="4633595" y="12135028"/>
          <a:ext cx="1270" cy="121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155985</xdr:rowOff>
    </xdr:from>
    <xdr:ext cx="378565" cy="259045"/>
    <xdr:sp macro="" textlink="">
      <xdr:nvSpPr>
        <xdr:cNvPr id="172" name="維持補修費最小値テキスト"/>
        <xdr:cNvSpPr txBox="1"/>
      </xdr:nvSpPr>
      <xdr:spPr>
        <a:xfrm>
          <a:off x="4686300" y="13357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152158</xdr:rowOff>
    </xdr:from>
    <xdr:to>
      <xdr:col>24</xdr:col>
      <xdr:colOff>152400</xdr:colOff>
      <xdr:row>77</xdr:row>
      <xdr:rowOff>152158</xdr:rowOff>
    </xdr:to>
    <xdr:cxnSp macro="">
      <xdr:nvCxnSpPr>
        <xdr:cNvPr id="173" name="直線コネクタ 172"/>
        <xdr:cNvCxnSpPr/>
      </xdr:nvCxnSpPr>
      <xdr:spPr>
        <a:xfrm>
          <a:off x="4546600" y="133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80205</xdr:rowOff>
    </xdr:from>
    <xdr:ext cx="534377" cy="259045"/>
    <xdr:sp macro="" textlink="">
      <xdr:nvSpPr>
        <xdr:cNvPr id="174" name="維持補修費最大値テキスト"/>
        <xdr:cNvSpPr txBox="1"/>
      </xdr:nvSpPr>
      <xdr:spPr>
        <a:xfrm>
          <a:off x="4686300" y="11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133528</xdr:rowOff>
    </xdr:from>
    <xdr:to>
      <xdr:col>24</xdr:col>
      <xdr:colOff>152400</xdr:colOff>
      <xdr:row>70</xdr:row>
      <xdr:rowOff>133528</xdr:rowOff>
    </xdr:to>
    <xdr:cxnSp macro="">
      <xdr:nvCxnSpPr>
        <xdr:cNvPr id="175" name="直線コネクタ 174"/>
        <xdr:cNvCxnSpPr/>
      </xdr:nvCxnSpPr>
      <xdr:spPr>
        <a:xfrm>
          <a:off x="4546600" y="121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65348</xdr:rowOff>
    </xdr:from>
    <xdr:to>
      <xdr:col>24</xdr:col>
      <xdr:colOff>63500</xdr:colOff>
      <xdr:row>77</xdr:row>
      <xdr:rowOff>89866</xdr:rowOff>
    </xdr:to>
    <xdr:cxnSp macro="">
      <xdr:nvCxnSpPr>
        <xdr:cNvPr id="176" name="直線コネクタ 175"/>
        <xdr:cNvCxnSpPr/>
      </xdr:nvCxnSpPr>
      <xdr:spPr>
        <a:xfrm flipV="1">
          <a:off x="3797300" y="13266998"/>
          <a:ext cx="838200" cy="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51370</xdr:rowOff>
    </xdr:from>
    <xdr:ext cx="469744" cy="259045"/>
    <xdr:sp macro="" textlink="">
      <xdr:nvSpPr>
        <xdr:cNvPr id="177" name="維持補修費平均値テキスト"/>
        <xdr:cNvSpPr txBox="1"/>
      </xdr:nvSpPr>
      <xdr:spPr>
        <a:xfrm>
          <a:off x="4686300" y="1291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28493</xdr:rowOff>
    </xdr:from>
    <xdr:to>
      <xdr:col>24</xdr:col>
      <xdr:colOff>114300</xdr:colOff>
      <xdr:row>76</xdr:row>
      <xdr:rowOff>130093</xdr:rowOff>
    </xdr:to>
    <xdr:sp macro="" textlink="">
      <xdr:nvSpPr>
        <xdr:cNvPr id="178" name="フローチャート: 判断 177"/>
        <xdr:cNvSpPr/>
      </xdr:nvSpPr>
      <xdr:spPr>
        <a:xfrm>
          <a:off x="45847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89866</xdr:rowOff>
    </xdr:from>
    <xdr:to>
      <xdr:col>19</xdr:col>
      <xdr:colOff>177800</xdr:colOff>
      <xdr:row>77</xdr:row>
      <xdr:rowOff>108268</xdr:rowOff>
    </xdr:to>
    <xdr:cxnSp macro="">
      <xdr:nvCxnSpPr>
        <xdr:cNvPr id="179" name="直線コネクタ 178"/>
        <xdr:cNvCxnSpPr/>
      </xdr:nvCxnSpPr>
      <xdr:spPr>
        <a:xfrm flipV="1">
          <a:off x="2908300" y="13291516"/>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7519</xdr:rowOff>
    </xdr:from>
    <xdr:to>
      <xdr:col>20</xdr:col>
      <xdr:colOff>38100</xdr:colOff>
      <xdr:row>76</xdr:row>
      <xdr:rowOff>109119</xdr:rowOff>
    </xdr:to>
    <xdr:sp macro="" textlink="">
      <xdr:nvSpPr>
        <xdr:cNvPr id="180" name="フローチャート: 判断 179"/>
        <xdr:cNvSpPr/>
      </xdr:nvSpPr>
      <xdr:spPr>
        <a:xfrm>
          <a:off x="3746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125645</xdr:rowOff>
    </xdr:from>
    <xdr:ext cx="469744" cy="259045"/>
    <xdr:sp macro="" textlink="">
      <xdr:nvSpPr>
        <xdr:cNvPr id="181" name="テキスト ボックス 180"/>
        <xdr:cNvSpPr txBox="1"/>
      </xdr:nvSpPr>
      <xdr:spPr>
        <a:xfrm>
          <a:off x="3562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95980</xdr:rowOff>
    </xdr:from>
    <xdr:to>
      <xdr:col>15</xdr:col>
      <xdr:colOff>50800</xdr:colOff>
      <xdr:row>77</xdr:row>
      <xdr:rowOff>108268</xdr:rowOff>
    </xdr:to>
    <xdr:cxnSp macro="">
      <xdr:nvCxnSpPr>
        <xdr:cNvPr id="182" name="直線コネクタ 181"/>
        <xdr:cNvCxnSpPr/>
      </xdr:nvCxnSpPr>
      <xdr:spPr>
        <a:xfrm>
          <a:off x="2019300" y="13297630"/>
          <a:ext cx="8890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160565</xdr:rowOff>
    </xdr:from>
    <xdr:to>
      <xdr:col>15</xdr:col>
      <xdr:colOff>101600</xdr:colOff>
      <xdr:row>76</xdr:row>
      <xdr:rowOff>90715</xdr:rowOff>
    </xdr:to>
    <xdr:sp macro="" textlink="">
      <xdr:nvSpPr>
        <xdr:cNvPr id="183" name="フローチャート: 判断 182"/>
        <xdr:cNvSpPr/>
      </xdr:nvSpPr>
      <xdr:spPr>
        <a:xfrm>
          <a:off x="2857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107243</xdr:rowOff>
    </xdr:from>
    <xdr:ext cx="469744" cy="259045"/>
    <xdr:sp macro="" textlink="">
      <xdr:nvSpPr>
        <xdr:cNvPr id="184" name="テキスト ボックス 183"/>
        <xdr:cNvSpPr txBox="1"/>
      </xdr:nvSpPr>
      <xdr:spPr>
        <a:xfrm>
          <a:off x="2673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95980</xdr:rowOff>
    </xdr:from>
    <xdr:to>
      <xdr:col>10</xdr:col>
      <xdr:colOff>114300</xdr:colOff>
      <xdr:row>77</xdr:row>
      <xdr:rowOff>115926</xdr:rowOff>
    </xdr:to>
    <xdr:cxnSp macro="">
      <xdr:nvCxnSpPr>
        <xdr:cNvPr id="185" name="直線コネクタ 184"/>
        <xdr:cNvCxnSpPr/>
      </xdr:nvCxnSpPr>
      <xdr:spPr>
        <a:xfrm flipV="1">
          <a:off x="1130300" y="13297630"/>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26836</xdr:rowOff>
    </xdr:from>
    <xdr:to>
      <xdr:col>10</xdr:col>
      <xdr:colOff>165100</xdr:colOff>
      <xdr:row>76</xdr:row>
      <xdr:rowOff>128436</xdr:rowOff>
    </xdr:to>
    <xdr:sp macro="" textlink="">
      <xdr:nvSpPr>
        <xdr:cNvPr id="186" name="フローチャート: 判断 185"/>
        <xdr:cNvSpPr/>
      </xdr:nvSpPr>
      <xdr:spPr>
        <a:xfrm>
          <a:off x="1968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144962</xdr:rowOff>
    </xdr:from>
    <xdr:ext cx="469744" cy="259045"/>
    <xdr:sp macro="" textlink="">
      <xdr:nvSpPr>
        <xdr:cNvPr id="187" name="テキスト ボックス 186"/>
        <xdr:cNvSpPr txBox="1"/>
      </xdr:nvSpPr>
      <xdr:spPr>
        <a:xfrm>
          <a:off x="1784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85300</xdr:rowOff>
    </xdr:from>
    <xdr:to>
      <xdr:col>6</xdr:col>
      <xdr:colOff>38100</xdr:colOff>
      <xdr:row>77</xdr:row>
      <xdr:rowOff>15450</xdr:rowOff>
    </xdr:to>
    <xdr:sp macro="" textlink="">
      <xdr:nvSpPr>
        <xdr:cNvPr id="188" name="フローチャート: 判断 187"/>
        <xdr:cNvSpPr/>
      </xdr:nvSpPr>
      <xdr:spPr>
        <a:xfrm>
          <a:off x="1079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31976</xdr:rowOff>
    </xdr:from>
    <xdr:ext cx="469744" cy="259045"/>
    <xdr:sp macro="" textlink="">
      <xdr:nvSpPr>
        <xdr:cNvPr id="189" name="テキスト ボックス 188"/>
        <xdr:cNvSpPr txBox="1"/>
      </xdr:nvSpPr>
      <xdr:spPr>
        <a:xfrm>
          <a:off x="895428"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14548</xdr:rowOff>
    </xdr:from>
    <xdr:to>
      <xdr:col>24</xdr:col>
      <xdr:colOff>114300</xdr:colOff>
      <xdr:row>77</xdr:row>
      <xdr:rowOff>116148</xdr:rowOff>
    </xdr:to>
    <xdr:sp macro="" textlink="">
      <xdr:nvSpPr>
        <xdr:cNvPr id="195" name="楕円 194"/>
        <xdr:cNvSpPr/>
      </xdr:nvSpPr>
      <xdr:spPr>
        <a:xfrm>
          <a:off x="4584700" y="132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100925</xdr:rowOff>
    </xdr:from>
    <xdr:ext cx="469744" cy="259045"/>
    <xdr:sp macro="" textlink="">
      <xdr:nvSpPr>
        <xdr:cNvPr id="196" name="維持補修費該当値テキスト"/>
        <xdr:cNvSpPr txBox="1"/>
      </xdr:nvSpPr>
      <xdr:spPr>
        <a:xfrm>
          <a:off x="4686300" y="1313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39066</xdr:rowOff>
    </xdr:from>
    <xdr:to>
      <xdr:col>20</xdr:col>
      <xdr:colOff>38100</xdr:colOff>
      <xdr:row>77</xdr:row>
      <xdr:rowOff>140666</xdr:rowOff>
    </xdr:to>
    <xdr:sp macro="" textlink="">
      <xdr:nvSpPr>
        <xdr:cNvPr id="197" name="楕円 196"/>
        <xdr:cNvSpPr/>
      </xdr:nvSpPr>
      <xdr:spPr>
        <a:xfrm>
          <a:off x="3746500" y="132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131793</xdr:rowOff>
    </xdr:from>
    <xdr:ext cx="469744" cy="259045"/>
    <xdr:sp macro="" textlink="">
      <xdr:nvSpPr>
        <xdr:cNvPr id="198" name="テキスト ボックス 197"/>
        <xdr:cNvSpPr txBox="1"/>
      </xdr:nvSpPr>
      <xdr:spPr>
        <a:xfrm>
          <a:off x="3562428" y="1333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57468</xdr:rowOff>
    </xdr:from>
    <xdr:to>
      <xdr:col>15</xdr:col>
      <xdr:colOff>101600</xdr:colOff>
      <xdr:row>77</xdr:row>
      <xdr:rowOff>159068</xdr:rowOff>
    </xdr:to>
    <xdr:sp macro="" textlink="">
      <xdr:nvSpPr>
        <xdr:cNvPr id="199" name="楕円 198"/>
        <xdr:cNvSpPr/>
      </xdr:nvSpPr>
      <xdr:spPr>
        <a:xfrm>
          <a:off x="2857500" y="132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150195</xdr:rowOff>
    </xdr:from>
    <xdr:ext cx="469744" cy="259045"/>
    <xdr:sp macro="" textlink="">
      <xdr:nvSpPr>
        <xdr:cNvPr id="200" name="テキスト ボックス 199"/>
        <xdr:cNvSpPr txBox="1"/>
      </xdr:nvSpPr>
      <xdr:spPr>
        <a:xfrm>
          <a:off x="2673428" y="1335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45180</xdr:rowOff>
    </xdr:from>
    <xdr:to>
      <xdr:col>10</xdr:col>
      <xdr:colOff>165100</xdr:colOff>
      <xdr:row>77</xdr:row>
      <xdr:rowOff>146780</xdr:rowOff>
    </xdr:to>
    <xdr:sp macro="" textlink="">
      <xdr:nvSpPr>
        <xdr:cNvPr id="201" name="楕円 200"/>
        <xdr:cNvSpPr/>
      </xdr:nvSpPr>
      <xdr:spPr>
        <a:xfrm>
          <a:off x="1968500" y="132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137907</xdr:rowOff>
    </xdr:from>
    <xdr:ext cx="469744" cy="259045"/>
    <xdr:sp macro="" textlink="">
      <xdr:nvSpPr>
        <xdr:cNvPr id="202" name="テキスト ボックス 201"/>
        <xdr:cNvSpPr txBox="1"/>
      </xdr:nvSpPr>
      <xdr:spPr>
        <a:xfrm>
          <a:off x="1784428" y="1333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65126</xdr:rowOff>
    </xdr:from>
    <xdr:to>
      <xdr:col>6</xdr:col>
      <xdr:colOff>38100</xdr:colOff>
      <xdr:row>77</xdr:row>
      <xdr:rowOff>166726</xdr:rowOff>
    </xdr:to>
    <xdr:sp macro="" textlink="">
      <xdr:nvSpPr>
        <xdr:cNvPr id="203" name="楕円 202"/>
        <xdr:cNvSpPr/>
      </xdr:nvSpPr>
      <xdr:spPr>
        <a:xfrm>
          <a:off x="1079500" y="132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157853</xdr:rowOff>
    </xdr:from>
    <xdr:ext cx="469744" cy="259045"/>
    <xdr:sp macro="" textlink="">
      <xdr:nvSpPr>
        <xdr:cNvPr id="204" name="テキスト ボックス 203"/>
        <xdr:cNvSpPr txBox="1"/>
      </xdr:nvSpPr>
      <xdr:spPr>
        <a:xfrm>
          <a:off x="895428" y="1335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44222</xdr:rowOff>
    </xdr:from>
    <xdr:to>
      <xdr:col>24</xdr:col>
      <xdr:colOff>62865</xdr:colOff>
      <xdr:row>99</xdr:row>
      <xdr:rowOff>93129</xdr:rowOff>
    </xdr:to>
    <xdr:cxnSp macro="">
      <xdr:nvCxnSpPr>
        <xdr:cNvPr id="229" name="直線コネクタ 228"/>
        <xdr:cNvCxnSpPr/>
      </xdr:nvCxnSpPr>
      <xdr:spPr>
        <a:xfrm flipV="1">
          <a:off x="4633595" y="15646172"/>
          <a:ext cx="1270" cy="1420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96956</xdr:rowOff>
    </xdr:from>
    <xdr:ext cx="534377" cy="259045"/>
    <xdr:sp macro="" textlink="">
      <xdr:nvSpPr>
        <xdr:cNvPr id="230" name="扶助費最小値テキスト"/>
        <xdr:cNvSpPr txBox="1"/>
      </xdr:nvSpPr>
      <xdr:spPr>
        <a:xfrm>
          <a:off x="4686300" y="170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93129</xdr:rowOff>
    </xdr:from>
    <xdr:to>
      <xdr:col>24</xdr:col>
      <xdr:colOff>152400</xdr:colOff>
      <xdr:row>99</xdr:row>
      <xdr:rowOff>93129</xdr:rowOff>
    </xdr:to>
    <xdr:cxnSp macro="">
      <xdr:nvCxnSpPr>
        <xdr:cNvPr id="231" name="直線コネクタ 230"/>
        <xdr:cNvCxnSpPr/>
      </xdr:nvCxnSpPr>
      <xdr:spPr>
        <a:xfrm>
          <a:off x="4546600" y="1706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162349</xdr:rowOff>
    </xdr:from>
    <xdr:ext cx="599010" cy="259045"/>
    <xdr:sp macro="" textlink="">
      <xdr:nvSpPr>
        <xdr:cNvPr id="232" name="扶助費最大値テキスト"/>
        <xdr:cNvSpPr txBox="1"/>
      </xdr:nvSpPr>
      <xdr:spPr>
        <a:xfrm>
          <a:off x="4686300" y="1542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198,018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44222</xdr:rowOff>
    </xdr:from>
    <xdr:to>
      <xdr:col>24</xdr:col>
      <xdr:colOff>152400</xdr:colOff>
      <xdr:row>91</xdr:row>
      <xdr:rowOff>44222</xdr:rowOff>
    </xdr:to>
    <xdr:cxnSp macro="">
      <xdr:nvCxnSpPr>
        <xdr:cNvPr id="233" name="直線コネクタ 232"/>
        <xdr:cNvCxnSpPr/>
      </xdr:nvCxnSpPr>
      <xdr:spPr>
        <a:xfrm>
          <a:off x="4546600" y="1564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18732</xdr:rowOff>
    </xdr:from>
    <xdr:to>
      <xdr:col>24</xdr:col>
      <xdr:colOff>63500</xdr:colOff>
      <xdr:row>93</xdr:row>
      <xdr:rowOff>79769</xdr:rowOff>
    </xdr:to>
    <xdr:cxnSp macro="">
      <xdr:nvCxnSpPr>
        <xdr:cNvPr id="234" name="直線コネクタ 233"/>
        <xdr:cNvCxnSpPr/>
      </xdr:nvCxnSpPr>
      <xdr:spPr>
        <a:xfrm flipV="1">
          <a:off x="3797300" y="15963582"/>
          <a:ext cx="8382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142054</xdr:rowOff>
    </xdr:from>
    <xdr:ext cx="599010" cy="259045"/>
    <xdr:sp macro="" textlink="">
      <xdr:nvSpPr>
        <xdr:cNvPr id="235" name="扶助費平均値テキスト"/>
        <xdr:cNvSpPr txBox="1"/>
      </xdr:nvSpPr>
      <xdr:spPr>
        <a:xfrm>
          <a:off x="4686300" y="166012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163627</xdr:rowOff>
    </xdr:from>
    <xdr:to>
      <xdr:col>24</xdr:col>
      <xdr:colOff>114300</xdr:colOff>
      <xdr:row>97</xdr:row>
      <xdr:rowOff>93777</xdr:rowOff>
    </xdr:to>
    <xdr:sp macro="" textlink="">
      <xdr:nvSpPr>
        <xdr:cNvPr id="236" name="フローチャート: 判断 235"/>
        <xdr:cNvSpPr/>
      </xdr:nvSpPr>
      <xdr:spPr>
        <a:xfrm>
          <a:off x="45847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67742</xdr:rowOff>
    </xdr:from>
    <xdr:to>
      <xdr:col>19</xdr:col>
      <xdr:colOff>177800</xdr:colOff>
      <xdr:row>93</xdr:row>
      <xdr:rowOff>79769</xdr:rowOff>
    </xdr:to>
    <xdr:cxnSp macro="">
      <xdr:nvCxnSpPr>
        <xdr:cNvPr id="237" name="直線コネクタ 236"/>
        <xdr:cNvCxnSpPr/>
      </xdr:nvCxnSpPr>
      <xdr:spPr>
        <a:xfrm>
          <a:off x="2908300" y="16012592"/>
          <a:ext cx="889000" cy="1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65697</xdr:rowOff>
    </xdr:from>
    <xdr:to>
      <xdr:col>20</xdr:col>
      <xdr:colOff>38100</xdr:colOff>
      <xdr:row>97</xdr:row>
      <xdr:rowOff>167297</xdr:rowOff>
    </xdr:to>
    <xdr:sp macro="" textlink="">
      <xdr:nvSpPr>
        <xdr:cNvPr id="238" name="フローチャート: 判断 237"/>
        <xdr:cNvSpPr/>
      </xdr:nvSpPr>
      <xdr:spPr>
        <a:xfrm>
          <a:off x="3746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158424</xdr:rowOff>
    </xdr:from>
    <xdr:ext cx="599010" cy="259045"/>
    <xdr:sp macro="" textlink="">
      <xdr:nvSpPr>
        <xdr:cNvPr id="239" name="テキスト ボックス 238"/>
        <xdr:cNvSpPr txBox="1"/>
      </xdr:nvSpPr>
      <xdr:spPr>
        <a:xfrm>
          <a:off x="3497795" y="1678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67742</xdr:rowOff>
    </xdr:from>
    <xdr:to>
      <xdr:col>15</xdr:col>
      <xdr:colOff>50800</xdr:colOff>
      <xdr:row>93</xdr:row>
      <xdr:rowOff>116472</xdr:rowOff>
    </xdr:to>
    <xdr:cxnSp macro="">
      <xdr:nvCxnSpPr>
        <xdr:cNvPr id="240" name="直線コネクタ 239"/>
        <xdr:cNvCxnSpPr/>
      </xdr:nvCxnSpPr>
      <xdr:spPr>
        <a:xfrm flipV="1">
          <a:off x="2019300" y="16012592"/>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87148</xdr:rowOff>
    </xdr:from>
    <xdr:to>
      <xdr:col>15</xdr:col>
      <xdr:colOff>101600</xdr:colOff>
      <xdr:row>98</xdr:row>
      <xdr:rowOff>17298</xdr:rowOff>
    </xdr:to>
    <xdr:sp macro="" textlink="">
      <xdr:nvSpPr>
        <xdr:cNvPr id="241" name="フローチャート: 判断 240"/>
        <xdr:cNvSpPr/>
      </xdr:nvSpPr>
      <xdr:spPr>
        <a:xfrm>
          <a:off x="2857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8425</xdr:rowOff>
    </xdr:from>
    <xdr:ext cx="599010" cy="259045"/>
    <xdr:sp macro="" textlink="">
      <xdr:nvSpPr>
        <xdr:cNvPr id="242" name="テキスト ボックス 241"/>
        <xdr:cNvSpPr txBox="1"/>
      </xdr:nvSpPr>
      <xdr:spPr>
        <a:xfrm>
          <a:off x="2608795" y="1681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116472</xdr:rowOff>
    </xdr:from>
    <xdr:to>
      <xdr:col>10</xdr:col>
      <xdr:colOff>114300</xdr:colOff>
      <xdr:row>94</xdr:row>
      <xdr:rowOff>41948</xdr:rowOff>
    </xdr:to>
    <xdr:cxnSp macro="">
      <xdr:nvCxnSpPr>
        <xdr:cNvPr id="243" name="直線コネクタ 242"/>
        <xdr:cNvCxnSpPr/>
      </xdr:nvCxnSpPr>
      <xdr:spPr>
        <a:xfrm flipV="1">
          <a:off x="1130300" y="16061322"/>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116167</xdr:rowOff>
    </xdr:from>
    <xdr:to>
      <xdr:col>10</xdr:col>
      <xdr:colOff>165100</xdr:colOff>
      <xdr:row>98</xdr:row>
      <xdr:rowOff>46317</xdr:rowOff>
    </xdr:to>
    <xdr:sp macro="" textlink="">
      <xdr:nvSpPr>
        <xdr:cNvPr id="244" name="フローチャート: 判断 243"/>
        <xdr:cNvSpPr/>
      </xdr:nvSpPr>
      <xdr:spPr>
        <a:xfrm>
          <a:off x="1968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37444</xdr:rowOff>
    </xdr:from>
    <xdr:ext cx="599010" cy="259045"/>
    <xdr:sp macro="" textlink="">
      <xdr:nvSpPr>
        <xdr:cNvPr id="245" name="テキスト ボックス 244"/>
        <xdr:cNvSpPr txBox="1"/>
      </xdr:nvSpPr>
      <xdr:spPr>
        <a:xfrm>
          <a:off x="1719795" y="1683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2412</xdr:rowOff>
    </xdr:from>
    <xdr:to>
      <xdr:col>6</xdr:col>
      <xdr:colOff>38100</xdr:colOff>
      <xdr:row>98</xdr:row>
      <xdr:rowOff>104012</xdr:rowOff>
    </xdr:to>
    <xdr:sp macro="" textlink="">
      <xdr:nvSpPr>
        <xdr:cNvPr id="246" name="フローチャート: 判断 245"/>
        <xdr:cNvSpPr/>
      </xdr:nvSpPr>
      <xdr:spPr>
        <a:xfrm>
          <a:off x="1079500" y="1680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95139</xdr:rowOff>
    </xdr:from>
    <xdr:ext cx="599010" cy="259045"/>
    <xdr:sp macro="" textlink="">
      <xdr:nvSpPr>
        <xdr:cNvPr id="247" name="テキスト ボックス 246"/>
        <xdr:cNvSpPr txBox="1"/>
      </xdr:nvSpPr>
      <xdr:spPr>
        <a:xfrm>
          <a:off x="830795" y="1689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139382</xdr:rowOff>
    </xdr:from>
    <xdr:to>
      <xdr:col>24</xdr:col>
      <xdr:colOff>114300</xdr:colOff>
      <xdr:row>93</xdr:row>
      <xdr:rowOff>69532</xdr:rowOff>
    </xdr:to>
    <xdr:sp macro="" textlink="">
      <xdr:nvSpPr>
        <xdr:cNvPr id="253" name="楕円 252"/>
        <xdr:cNvSpPr/>
      </xdr:nvSpPr>
      <xdr:spPr>
        <a:xfrm>
          <a:off x="4584700" y="1591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162259</xdr:rowOff>
    </xdr:from>
    <xdr:ext cx="599010" cy="259045"/>
    <xdr:sp macro="" textlink="">
      <xdr:nvSpPr>
        <xdr:cNvPr id="254" name="扶助費該当値テキスト"/>
        <xdr:cNvSpPr txBox="1"/>
      </xdr:nvSpPr>
      <xdr:spPr>
        <a:xfrm>
          <a:off x="4686300" y="1576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28969</xdr:rowOff>
    </xdr:from>
    <xdr:to>
      <xdr:col>20</xdr:col>
      <xdr:colOff>38100</xdr:colOff>
      <xdr:row>93</xdr:row>
      <xdr:rowOff>130569</xdr:rowOff>
    </xdr:to>
    <xdr:sp macro="" textlink="">
      <xdr:nvSpPr>
        <xdr:cNvPr id="255" name="楕円 254"/>
        <xdr:cNvSpPr/>
      </xdr:nvSpPr>
      <xdr:spPr>
        <a:xfrm>
          <a:off x="3746500" y="1597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147096</xdr:rowOff>
    </xdr:from>
    <xdr:ext cx="599010" cy="259045"/>
    <xdr:sp macro="" textlink="">
      <xdr:nvSpPr>
        <xdr:cNvPr id="256" name="テキスト ボックス 255"/>
        <xdr:cNvSpPr txBox="1"/>
      </xdr:nvSpPr>
      <xdr:spPr>
        <a:xfrm>
          <a:off x="3497795" y="1574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16942</xdr:rowOff>
    </xdr:from>
    <xdr:to>
      <xdr:col>15</xdr:col>
      <xdr:colOff>101600</xdr:colOff>
      <xdr:row>93</xdr:row>
      <xdr:rowOff>118542</xdr:rowOff>
    </xdr:to>
    <xdr:sp macro="" textlink="">
      <xdr:nvSpPr>
        <xdr:cNvPr id="257" name="楕円 256"/>
        <xdr:cNvSpPr/>
      </xdr:nvSpPr>
      <xdr:spPr>
        <a:xfrm>
          <a:off x="2857500" y="1596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135069</xdr:rowOff>
    </xdr:from>
    <xdr:ext cx="599010" cy="259045"/>
    <xdr:sp macro="" textlink="">
      <xdr:nvSpPr>
        <xdr:cNvPr id="258" name="テキスト ボックス 257"/>
        <xdr:cNvSpPr txBox="1"/>
      </xdr:nvSpPr>
      <xdr:spPr>
        <a:xfrm>
          <a:off x="2608795" y="1573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65672</xdr:rowOff>
    </xdr:from>
    <xdr:to>
      <xdr:col>10</xdr:col>
      <xdr:colOff>165100</xdr:colOff>
      <xdr:row>93</xdr:row>
      <xdr:rowOff>167272</xdr:rowOff>
    </xdr:to>
    <xdr:sp macro="" textlink="">
      <xdr:nvSpPr>
        <xdr:cNvPr id="259" name="楕円 258"/>
        <xdr:cNvSpPr/>
      </xdr:nvSpPr>
      <xdr:spPr>
        <a:xfrm>
          <a:off x="1968500" y="1601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12349</xdr:rowOff>
    </xdr:from>
    <xdr:ext cx="599010" cy="259045"/>
    <xdr:sp macro="" textlink="">
      <xdr:nvSpPr>
        <xdr:cNvPr id="260" name="テキスト ボックス 259"/>
        <xdr:cNvSpPr txBox="1"/>
      </xdr:nvSpPr>
      <xdr:spPr>
        <a:xfrm>
          <a:off x="1719795" y="1578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162598</xdr:rowOff>
    </xdr:from>
    <xdr:to>
      <xdr:col>6</xdr:col>
      <xdr:colOff>38100</xdr:colOff>
      <xdr:row>94</xdr:row>
      <xdr:rowOff>92748</xdr:rowOff>
    </xdr:to>
    <xdr:sp macro="" textlink="">
      <xdr:nvSpPr>
        <xdr:cNvPr id="261" name="楕円 260"/>
        <xdr:cNvSpPr/>
      </xdr:nvSpPr>
      <xdr:spPr>
        <a:xfrm>
          <a:off x="1079500" y="1610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109275</xdr:rowOff>
    </xdr:from>
    <xdr:ext cx="599010" cy="259045"/>
    <xdr:sp macro="" textlink="">
      <xdr:nvSpPr>
        <xdr:cNvPr id="262" name="テキスト ボックス 261"/>
        <xdr:cNvSpPr txBox="1"/>
      </xdr:nvSpPr>
      <xdr:spPr>
        <a:xfrm>
          <a:off x="830795" y="1588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101028</xdr:rowOff>
    </xdr:from>
    <xdr:to>
      <xdr:col>54</xdr:col>
      <xdr:colOff>189865</xdr:colOff>
      <xdr:row>39</xdr:row>
      <xdr:rowOff>57232</xdr:rowOff>
    </xdr:to>
    <xdr:cxnSp macro="">
      <xdr:nvCxnSpPr>
        <xdr:cNvPr id="287" name="直線コネクタ 286"/>
        <xdr:cNvCxnSpPr/>
      </xdr:nvCxnSpPr>
      <xdr:spPr>
        <a:xfrm flipV="1">
          <a:off x="10475595" y="5244528"/>
          <a:ext cx="1270" cy="149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61059</xdr:rowOff>
    </xdr:from>
    <xdr:ext cx="534377" cy="259045"/>
    <xdr:sp macro="" textlink="">
      <xdr:nvSpPr>
        <xdr:cNvPr id="288" name="補助費等最小値テキスト"/>
        <xdr:cNvSpPr txBox="1"/>
      </xdr:nvSpPr>
      <xdr:spPr>
        <a:xfrm>
          <a:off x="10528300" y="67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57232</xdr:rowOff>
    </xdr:from>
    <xdr:to>
      <xdr:col>55</xdr:col>
      <xdr:colOff>88900</xdr:colOff>
      <xdr:row>39</xdr:row>
      <xdr:rowOff>57232</xdr:rowOff>
    </xdr:to>
    <xdr:cxnSp macro="">
      <xdr:nvCxnSpPr>
        <xdr:cNvPr id="289" name="直線コネクタ 288"/>
        <xdr:cNvCxnSpPr/>
      </xdr:nvCxnSpPr>
      <xdr:spPr>
        <a:xfrm>
          <a:off x="10388600" y="674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47705</xdr:rowOff>
    </xdr:from>
    <xdr:ext cx="534377" cy="259045"/>
    <xdr:sp macro="" textlink="">
      <xdr:nvSpPr>
        <xdr:cNvPr id="290" name="補助費等最大値テキスト"/>
        <xdr:cNvSpPr txBox="1"/>
      </xdr:nvSpPr>
      <xdr:spPr>
        <a:xfrm>
          <a:off x="10528300" y="50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101028</xdr:rowOff>
    </xdr:from>
    <xdr:to>
      <xdr:col>55</xdr:col>
      <xdr:colOff>88900</xdr:colOff>
      <xdr:row>30</xdr:row>
      <xdr:rowOff>101028</xdr:rowOff>
    </xdr:to>
    <xdr:cxnSp macro="">
      <xdr:nvCxnSpPr>
        <xdr:cNvPr id="291" name="直線コネクタ 290"/>
        <xdr:cNvCxnSpPr/>
      </xdr:nvCxnSpPr>
      <xdr:spPr>
        <a:xfrm>
          <a:off x="10388600" y="52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79997</xdr:rowOff>
    </xdr:from>
    <xdr:to>
      <xdr:col>55</xdr:col>
      <xdr:colOff>0</xdr:colOff>
      <xdr:row>37</xdr:row>
      <xdr:rowOff>26372</xdr:rowOff>
    </xdr:to>
    <xdr:cxnSp macro="">
      <xdr:nvCxnSpPr>
        <xdr:cNvPr id="292" name="直線コネクタ 291"/>
        <xdr:cNvCxnSpPr/>
      </xdr:nvCxnSpPr>
      <xdr:spPr>
        <a:xfrm flipV="1">
          <a:off x="9639300" y="6252197"/>
          <a:ext cx="838200" cy="11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101414</xdr:rowOff>
    </xdr:from>
    <xdr:ext cx="534377" cy="259045"/>
    <xdr:sp macro="" textlink="">
      <xdr:nvSpPr>
        <xdr:cNvPr id="293" name="補助費等平均値テキスト"/>
        <xdr:cNvSpPr txBox="1"/>
      </xdr:nvSpPr>
      <xdr:spPr>
        <a:xfrm>
          <a:off x="10528300" y="5930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78537</xdr:rowOff>
    </xdr:from>
    <xdr:to>
      <xdr:col>55</xdr:col>
      <xdr:colOff>50800</xdr:colOff>
      <xdr:row>36</xdr:row>
      <xdr:rowOff>8687</xdr:rowOff>
    </xdr:to>
    <xdr:sp macro="" textlink="">
      <xdr:nvSpPr>
        <xdr:cNvPr id="294" name="フローチャート: 判断 293"/>
        <xdr:cNvSpPr/>
      </xdr:nvSpPr>
      <xdr:spPr>
        <a:xfrm>
          <a:off x="10426700" y="607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26372</xdr:rowOff>
    </xdr:from>
    <xdr:to>
      <xdr:col>50</xdr:col>
      <xdr:colOff>114300</xdr:colOff>
      <xdr:row>37</xdr:row>
      <xdr:rowOff>45650</xdr:rowOff>
    </xdr:to>
    <xdr:cxnSp macro="">
      <xdr:nvCxnSpPr>
        <xdr:cNvPr id="295" name="直線コネクタ 294"/>
        <xdr:cNvCxnSpPr/>
      </xdr:nvCxnSpPr>
      <xdr:spPr>
        <a:xfrm flipV="1">
          <a:off x="8750300" y="6370022"/>
          <a:ext cx="8890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136334</xdr:rowOff>
    </xdr:from>
    <xdr:to>
      <xdr:col>50</xdr:col>
      <xdr:colOff>165100</xdr:colOff>
      <xdr:row>36</xdr:row>
      <xdr:rowOff>66484</xdr:rowOff>
    </xdr:to>
    <xdr:sp macro="" textlink="">
      <xdr:nvSpPr>
        <xdr:cNvPr id="296" name="フローチャート: 判断 295"/>
        <xdr:cNvSpPr/>
      </xdr:nvSpPr>
      <xdr:spPr>
        <a:xfrm>
          <a:off x="95885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83011</xdr:rowOff>
    </xdr:from>
    <xdr:ext cx="534377" cy="259045"/>
    <xdr:sp macro="" textlink="">
      <xdr:nvSpPr>
        <xdr:cNvPr id="297" name="テキスト ボックス 296"/>
        <xdr:cNvSpPr txBox="1"/>
      </xdr:nvSpPr>
      <xdr:spPr>
        <a:xfrm>
          <a:off x="9372111" y="591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45650</xdr:rowOff>
    </xdr:from>
    <xdr:to>
      <xdr:col>45</xdr:col>
      <xdr:colOff>177800</xdr:colOff>
      <xdr:row>38</xdr:row>
      <xdr:rowOff>135109</xdr:rowOff>
    </xdr:to>
    <xdr:cxnSp macro="">
      <xdr:nvCxnSpPr>
        <xdr:cNvPr id="298" name="直線コネクタ 297"/>
        <xdr:cNvCxnSpPr/>
      </xdr:nvCxnSpPr>
      <xdr:spPr>
        <a:xfrm flipV="1">
          <a:off x="7861300" y="6389300"/>
          <a:ext cx="889000" cy="26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154946</xdr:rowOff>
    </xdr:from>
    <xdr:to>
      <xdr:col>46</xdr:col>
      <xdr:colOff>38100</xdr:colOff>
      <xdr:row>36</xdr:row>
      <xdr:rowOff>85096</xdr:rowOff>
    </xdr:to>
    <xdr:sp macro="" textlink="">
      <xdr:nvSpPr>
        <xdr:cNvPr id="299" name="フローチャート: 判断 298"/>
        <xdr:cNvSpPr/>
      </xdr:nvSpPr>
      <xdr:spPr>
        <a:xfrm>
          <a:off x="8699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101623</xdr:rowOff>
    </xdr:from>
    <xdr:ext cx="534377" cy="259045"/>
    <xdr:sp macro="" textlink="">
      <xdr:nvSpPr>
        <xdr:cNvPr id="300" name="テキスト ボックス 299"/>
        <xdr:cNvSpPr txBox="1"/>
      </xdr:nvSpPr>
      <xdr:spPr>
        <a:xfrm>
          <a:off x="8483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74987</xdr:rowOff>
    </xdr:from>
    <xdr:to>
      <xdr:col>41</xdr:col>
      <xdr:colOff>50800</xdr:colOff>
      <xdr:row>38</xdr:row>
      <xdr:rowOff>135109</xdr:rowOff>
    </xdr:to>
    <xdr:cxnSp macro="">
      <xdr:nvCxnSpPr>
        <xdr:cNvPr id="301" name="直線コネクタ 300"/>
        <xdr:cNvCxnSpPr/>
      </xdr:nvCxnSpPr>
      <xdr:spPr>
        <a:xfrm>
          <a:off x="6972300" y="6590087"/>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49257</xdr:rowOff>
    </xdr:from>
    <xdr:to>
      <xdr:col>41</xdr:col>
      <xdr:colOff>101600</xdr:colOff>
      <xdr:row>36</xdr:row>
      <xdr:rowOff>150857</xdr:rowOff>
    </xdr:to>
    <xdr:sp macro="" textlink="">
      <xdr:nvSpPr>
        <xdr:cNvPr id="302" name="フローチャート: 判断 301"/>
        <xdr:cNvSpPr/>
      </xdr:nvSpPr>
      <xdr:spPr>
        <a:xfrm>
          <a:off x="7810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167384</xdr:rowOff>
    </xdr:from>
    <xdr:ext cx="534377" cy="259045"/>
    <xdr:sp macro="" textlink="">
      <xdr:nvSpPr>
        <xdr:cNvPr id="303" name="テキスト ボックス 302"/>
        <xdr:cNvSpPr txBox="1"/>
      </xdr:nvSpPr>
      <xdr:spPr>
        <a:xfrm>
          <a:off x="7594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103987</xdr:rowOff>
    </xdr:from>
    <xdr:to>
      <xdr:col>36</xdr:col>
      <xdr:colOff>165100</xdr:colOff>
      <xdr:row>37</xdr:row>
      <xdr:rowOff>34137</xdr:rowOff>
    </xdr:to>
    <xdr:sp macro="" textlink="">
      <xdr:nvSpPr>
        <xdr:cNvPr id="304" name="フローチャート: 判断 303"/>
        <xdr:cNvSpPr/>
      </xdr:nvSpPr>
      <xdr:spPr>
        <a:xfrm>
          <a:off x="6921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50664</xdr:rowOff>
    </xdr:from>
    <xdr:ext cx="534377" cy="259045"/>
    <xdr:sp macro="" textlink="">
      <xdr:nvSpPr>
        <xdr:cNvPr id="305" name="テキスト ボックス 304"/>
        <xdr:cNvSpPr txBox="1"/>
      </xdr:nvSpPr>
      <xdr:spPr>
        <a:xfrm>
          <a:off x="6705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29197</xdr:rowOff>
    </xdr:from>
    <xdr:to>
      <xdr:col>55</xdr:col>
      <xdr:colOff>50800</xdr:colOff>
      <xdr:row>36</xdr:row>
      <xdr:rowOff>130797</xdr:rowOff>
    </xdr:to>
    <xdr:sp macro="" textlink="">
      <xdr:nvSpPr>
        <xdr:cNvPr id="311" name="楕円 310"/>
        <xdr:cNvSpPr/>
      </xdr:nvSpPr>
      <xdr:spPr>
        <a:xfrm>
          <a:off x="10426700" y="62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7624</xdr:rowOff>
    </xdr:from>
    <xdr:ext cx="534377" cy="259045"/>
    <xdr:sp macro="" textlink="">
      <xdr:nvSpPr>
        <xdr:cNvPr id="312" name="補助費等該当値テキスト"/>
        <xdr:cNvSpPr txBox="1"/>
      </xdr:nvSpPr>
      <xdr:spPr>
        <a:xfrm>
          <a:off x="10528300" y="617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147022</xdr:rowOff>
    </xdr:from>
    <xdr:to>
      <xdr:col>50</xdr:col>
      <xdr:colOff>165100</xdr:colOff>
      <xdr:row>37</xdr:row>
      <xdr:rowOff>77172</xdr:rowOff>
    </xdr:to>
    <xdr:sp macro="" textlink="">
      <xdr:nvSpPr>
        <xdr:cNvPr id="313" name="楕円 312"/>
        <xdr:cNvSpPr/>
      </xdr:nvSpPr>
      <xdr:spPr>
        <a:xfrm>
          <a:off x="9588500" y="63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68299</xdr:rowOff>
    </xdr:from>
    <xdr:ext cx="534377" cy="259045"/>
    <xdr:sp macro="" textlink="">
      <xdr:nvSpPr>
        <xdr:cNvPr id="314" name="テキスト ボックス 313"/>
        <xdr:cNvSpPr txBox="1"/>
      </xdr:nvSpPr>
      <xdr:spPr>
        <a:xfrm>
          <a:off x="9372111" y="64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166300</xdr:rowOff>
    </xdr:from>
    <xdr:to>
      <xdr:col>46</xdr:col>
      <xdr:colOff>38100</xdr:colOff>
      <xdr:row>37</xdr:row>
      <xdr:rowOff>96450</xdr:rowOff>
    </xdr:to>
    <xdr:sp macro="" textlink="">
      <xdr:nvSpPr>
        <xdr:cNvPr id="315" name="楕円 314"/>
        <xdr:cNvSpPr/>
      </xdr:nvSpPr>
      <xdr:spPr>
        <a:xfrm>
          <a:off x="8699500" y="63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87577</xdr:rowOff>
    </xdr:from>
    <xdr:ext cx="534377" cy="259045"/>
    <xdr:sp macro="" textlink="">
      <xdr:nvSpPr>
        <xdr:cNvPr id="316" name="テキスト ボックス 315"/>
        <xdr:cNvSpPr txBox="1"/>
      </xdr:nvSpPr>
      <xdr:spPr>
        <a:xfrm>
          <a:off x="8483111" y="643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84309</xdr:rowOff>
    </xdr:from>
    <xdr:to>
      <xdr:col>41</xdr:col>
      <xdr:colOff>101600</xdr:colOff>
      <xdr:row>39</xdr:row>
      <xdr:rowOff>14459</xdr:rowOff>
    </xdr:to>
    <xdr:sp macro="" textlink="">
      <xdr:nvSpPr>
        <xdr:cNvPr id="317" name="楕円 316"/>
        <xdr:cNvSpPr/>
      </xdr:nvSpPr>
      <xdr:spPr>
        <a:xfrm>
          <a:off x="7810500" y="659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5586</xdr:rowOff>
    </xdr:from>
    <xdr:ext cx="534377" cy="259045"/>
    <xdr:sp macro="" textlink="">
      <xdr:nvSpPr>
        <xdr:cNvPr id="318" name="テキスト ボックス 317"/>
        <xdr:cNvSpPr txBox="1"/>
      </xdr:nvSpPr>
      <xdr:spPr>
        <a:xfrm>
          <a:off x="7594111" y="669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24187</xdr:rowOff>
    </xdr:from>
    <xdr:to>
      <xdr:col>36</xdr:col>
      <xdr:colOff>165100</xdr:colOff>
      <xdr:row>38</xdr:row>
      <xdr:rowOff>125787</xdr:rowOff>
    </xdr:to>
    <xdr:sp macro="" textlink="">
      <xdr:nvSpPr>
        <xdr:cNvPr id="319" name="楕円 318"/>
        <xdr:cNvSpPr/>
      </xdr:nvSpPr>
      <xdr:spPr>
        <a:xfrm>
          <a:off x="6921500" y="65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116914</xdr:rowOff>
    </xdr:from>
    <xdr:ext cx="534377" cy="259045"/>
    <xdr:sp macro="" textlink="">
      <xdr:nvSpPr>
        <xdr:cNvPr id="320" name="テキスト ボックス 319"/>
        <xdr:cNvSpPr txBox="1"/>
      </xdr:nvSpPr>
      <xdr:spPr>
        <a:xfrm>
          <a:off x="6705111" y="66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3" name="テキスト ボックス 332"/>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46065</xdr:rowOff>
    </xdr:from>
    <xdr:to>
      <xdr:col>54</xdr:col>
      <xdr:colOff>189865</xdr:colOff>
      <xdr:row>59</xdr:row>
      <xdr:rowOff>59796</xdr:rowOff>
    </xdr:to>
    <xdr:cxnSp macro="">
      <xdr:nvCxnSpPr>
        <xdr:cNvPr id="343" name="直線コネクタ 342"/>
        <xdr:cNvCxnSpPr/>
      </xdr:nvCxnSpPr>
      <xdr:spPr>
        <a:xfrm flipV="1">
          <a:off x="10475595" y="8618565"/>
          <a:ext cx="1270" cy="155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63623</xdr:rowOff>
    </xdr:from>
    <xdr:ext cx="534377" cy="259045"/>
    <xdr:sp macro="" textlink="">
      <xdr:nvSpPr>
        <xdr:cNvPr id="344" name="普通建設事業費最小値テキスト"/>
        <xdr:cNvSpPr txBox="1"/>
      </xdr:nvSpPr>
      <xdr:spPr>
        <a:xfrm>
          <a:off x="10528300" y="101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59796</xdr:rowOff>
    </xdr:from>
    <xdr:to>
      <xdr:col>55</xdr:col>
      <xdr:colOff>88900</xdr:colOff>
      <xdr:row>59</xdr:row>
      <xdr:rowOff>59796</xdr:rowOff>
    </xdr:to>
    <xdr:cxnSp macro="">
      <xdr:nvCxnSpPr>
        <xdr:cNvPr id="345" name="直線コネクタ 344"/>
        <xdr:cNvCxnSpPr/>
      </xdr:nvCxnSpPr>
      <xdr:spPr>
        <a:xfrm>
          <a:off x="10388600" y="1017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164192</xdr:rowOff>
    </xdr:from>
    <xdr:ext cx="599010" cy="259045"/>
    <xdr:sp macro="" textlink="">
      <xdr:nvSpPr>
        <xdr:cNvPr id="346" name="普通建設事業費最大値テキスト"/>
        <xdr:cNvSpPr txBox="1"/>
      </xdr:nvSpPr>
      <xdr:spPr>
        <a:xfrm>
          <a:off x="10528300" y="83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46065</xdr:rowOff>
    </xdr:from>
    <xdr:to>
      <xdr:col>55</xdr:col>
      <xdr:colOff>88900</xdr:colOff>
      <xdr:row>50</xdr:row>
      <xdr:rowOff>46065</xdr:rowOff>
    </xdr:to>
    <xdr:cxnSp macro="">
      <xdr:nvCxnSpPr>
        <xdr:cNvPr id="347" name="直線コネクタ 346"/>
        <xdr:cNvCxnSpPr/>
      </xdr:nvCxnSpPr>
      <xdr:spPr>
        <a:xfrm>
          <a:off x="10388600" y="861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28478</xdr:rowOff>
    </xdr:from>
    <xdr:to>
      <xdr:col>55</xdr:col>
      <xdr:colOff>0</xdr:colOff>
      <xdr:row>58</xdr:row>
      <xdr:rowOff>166248</xdr:rowOff>
    </xdr:to>
    <xdr:cxnSp macro="">
      <xdr:nvCxnSpPr>
        <xdr:cNvPr id="348" name="直線コネクタ 347"/>
        <xdr:cNvCxnSpPr/>
      </xdr:nvCxnSpPr>
      <xdr:spPr>
        <a:xfrm flipV="1">
          <a:off x="9639300" y="9801128"/>
          <a:ext cx="838200" cy="3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156720</xdr:rowOff>
    </xdr:from>
    <xdr:ext cx="534377" cy="259045"/>
    <xdr:sp macro="" textlink="">
      <xdr:nvSpPr>
        <xdr:cNvPr id="349" name="普通建設事業費平均値テキスト"/>
        <xdr:cNvSpPr txBox="1"/>
      </xdr:nvSpPr>
      <xdr:spPr>
        <a:xfrm>
          <a:off x="10528300" y="9243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133843</xdr:rowOff>
    </xdr:from>
    <xdr:to>
      <xdr:col>55</xdr:col>
      <xdr:colOff>50800</xdr:colOff>
      <xdr:row>55</xdr:row>
      <xdr:rowOff>63993</xdr:rowOff>
    </xdr:to>
    <xdr:sp macro="" textlink="">
      <xdr:nvSpPr>
        <xdr:cNvPr id="350" name="フローチャート: 判断 349"/>
        <xdr:cNvSpPr/>
      </xdr:nvSpPr>
      <xdr:spPr>
        <a:xfrm>
          <a:off x="10426700" y="93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166248</xdr:rowOff>
    </xdr:from>
    <xdr:to>
      <xdr:col>50</xdr:col>
      <xdr:colOff>114300</xdr:colOff>
      <xdr:row>59</xdr:row>
      <xdr:rowOff>27381</xdr:rowOff>
    </xdr:to>
    <xdr:cxnSp macro="">
      <xdr:nvCxnSpPr>
        <xdr:cNvPr id="351" name="直線コネクタ 350"/>
        <xdr:cNvCxnSpPr/>
      </xdr:nvCxnSpPr>
      <xdr:spPr>
        <a:xfrm flipV="1">
          <a:off x="8750300" y="10110348"/>
          <a:ext cx="889000" cy="3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41458</xdr:rowOff>
    </xdr:from>
    <xdr:to>
      <xdr:col>50</xdr:col>
      <xdr:colOff>165100</xdr:colOff>
      <xdr:row>55</xdr:row>
      <xdr:rowOff>143058</xdr:rowOff>
    </xdr:to>
    <xdr:sp macro="" textlink="">
      <xdr:nvSpPr>
        <xdr:cNvPr id="352" name="フローチャート: 判断 351"/>
        <xdr:cNvSpPr/>
      </xdr:nvSpPr>
      <xdr:spPr>
        <a:xfrm>
          <a:off x="9588500" y="947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159585</xdr:rowOff>
    </xdr:from>
    <xdr:ext cx="534377" cy="259045"/>
    <xdr:sp macro="" textlink="">
      <xdr:nvSpPr>
        <xdr:cNvPr id="353" name="テキスト ボックス 352"/>
        <xdr:cNvSpPr txBox="1"/>
      </xdr:nvSpPr>
      <xdr:spPr>
        <a:xfrm>
          <a:off x="9372111" y="924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105547</xdr:rowOff>
    </xdr:from>
    <xdr:to>
      <xdr:col>45</xdr:col>
      <xdr:colOff>177800</xdr:colOff>
      <xdr:row>59</xdr:row>
      <xdr:rowOff>27381</xdr:rowOff>
    </xdr:to>
    <xdr:cxnSp macro="">
      <xdr:nvCxnSpPr>
        <xdr:cNvPr id="354" name="直線コネクタ 353"/>
        <xdr:cNvCxnSpPr/>
      </xdr:nvCxnSpPr>
      <xdr:spPr>
        <a:xfrm>
          <a:off x="7861300" y="9706747"/>
          <a:ext cx="889000" cy="4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14148</xdr:rowOff>
    </xdr:from>
    <xdr:to>
      <xdr:col>46</xdr:col>
      <xdr:colOff>38100</xdr:colOff>
      <xdr:row>55</xdr:row>
      <xdr:rowOff>115748</xdr:rowOff>
    </xdr:to>
    <xdr:sp macro="" textlink="">
      <xdr:nvSpPr>
        <xdr:cNvPr id="355" name="フローチャート: 判断 354"/>
        <xdr:cNvSpPr/>
      </xdr:nvSpPr>
      <xdr:spPr>
        <a:xfrm>
          <a:off x="8699500" y="94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132275</xdr:rowOff>
    </xdr:from>
    <xdr:ext cx="534377" cy="259045"/>
    <xdr:sp macro="" textlink="">
      <xdr:nvSpPr>
        <xdr:cNvPr id="356" name="テキスト ボックス 355"/>
        <xdr:cNvSpPr txBox="1"/>
      </xdr:nvSpPr>
      <xdr:spPr>
        <a:xfrm>
          <a:off x="8483111" y="921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105547</xdr:rowOff>
    </xdr:from>
    <xdr:to>
      <xdr:col>41</xdr:col>
      <xdr:colOff>50800</xdr:colOff>
      <xdr:row>57</xdr:row>
      <xdr:rowOff>170272</xdr:rowOff>
    </xdr:to>
    <xdr:cxnSp macro="">
      <xdr:nvCxnSpPr>
        <xdr:cNvPr id="357" name="直線コネクタ 356"/>
        <xdr:cNvCxnSpPr/>
      </xdr:nvCxnSpPr>
      <xdr:spPr>
        <a:xfrm flipV="1">
          <a:off x="6972300" y="9706747"/>
          <a:ext cx="889000" cy="23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55494</xdr:rowOff>
    </xdr:from>
    <xdr:to>
      <xdr:col>41</xdr:col>
      <xdr:colOff>101600</xdr:colOff>
      <xdr:row>55</xdr:row>
      <xdr:rowOff>157094</xdr:rowOff>
    </xdr:to>
    <xdr:sp macro="" textlink="">
      <xdr:nvSpPr>
        <xdr:cNvPr id="358" name="フローチャート: 判断 357"/>
        <xdr:cNvSpPr/>
      </xdr:nvSpPr>
      <xdr:spPr>
        <a:xfrm>
          <a:off x="7810500" y="948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2171</xdr:rowOff>
    </xdr:from>
    <xdr:ext cx="534377" cy="259045"/>
    <xdr:sp macro="" textlink="">
      <xdr:nvSpPr>
        <xdr:cNvPr id="359" name="テキスト ボックス 358"/>
        <xdr:cNvSpPr txBox="1"/>
      </xdr:nvSpPr>
      <xdr:spPr>
        <a:xfrm>
          <a:off x="7594111" y="926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4303</xdr:rowOff>
    </xdr:from>
    <xdr:to>
      <xdr:col>36</xdr:col>
      <xdr:colOff>165100</xdr:colOff>
      <xdr:row>56</xdr:row>
      <xdr:rowOff>105903</xdr:rowOff>
    </xdr:to>
    <xdr:sp macro="" textlink="">
      <xdr:nvSpPr>
        <xdr:cNvPr id="360" name="フローチャート: 判断 359"/>
        <xdr:cNvSpPr/>
      </xdr:nvSpPr>
      <xdr:spPr>
        <a:xfrm>
          <a:off x="6921500" y="960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122430</xdr:rowOff>
    </xdr:from>
    <xdr:ext cx="534377" cy="259045"/>
    <xdr:sp macro="" textlink="">
      <xdr:nvSpPr>
        <xdr:cNvPr id="361" name="テキスト ボックス 360"/>
        <xdr:cNvSpPr txBox="1"/>
      </xdr:nvSpPr>
      <xdr:spPr>
        <a:xfrm>
          <a:off x="6705111" y="938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149128</xdr:rowOff>
    </xdr:from>
    <xdr:to>
      <xdr:col>55</xdr:col>
      <xdr:colOff>50800</xdr:colOff>
      <xdr:row>57</xdr:row>
      <xdr:rowOff>79278</xdr:rowOff>
    </xdr:to>
    <xdr:sp macro="" textlink="">
      <xdr:nvSpPr>
        <xdr:cNvPr id="367" name="楕円 366"/>
        <xdr:cNvSpPr/>
      </xdr:nvSpPr>
      <xdr:spPr>
        <a:xfrm>
          <a:off x="10426700" y="975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127555</xdr:rowOff>
    </xdr:from>
    <xdr:ext cx="534377" cy="259045"/>
    <xdr:sp macro="" textlink="">
      <xdr:nvSpPr>
        <xdr:cNvPr id="368" name="普通建設事業費該当値テキスト"/>
        <xdr:cNvSpPr txBox="1"/>
      </xdr:nvSpPr>
      <xdr:spPr>
        <a:xfrm>
          <a:off x="10528300" y="97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115448</xdr:rowOff>
    </xdr:from>
    <xdr:to>
      <xdr:col>50</xdr:col>
      <xdr:colOff>165100</xdr:colOff>
      <xdr:row>59</xdr:row>
      <xdr:rowOff>45598</xdr:rowOff>
    </xdr:to>
    <xdr:sp macro="" textlink="">
      <xdr:nvSpPr>
        <xdr:cNvPr id="369" name="楕円 368"/>
        <xdr:cNvSpPr/>
      </xdr:nvSpPr>
      <xdr:spPr>
        <a:xfrm>
          <a:off x="9588500" y="100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36725</xdr:rowOff>
    </xdr:from>
    <xdr:ext cx="534377" cy="259045"/>
    <xdr:sp macro="" textlink="">
      <xdr:nvSpPr>
        <xdr:cNvPr id="370" name="テキスト ボックス 369"/>
        <xdr:cNvSpPr txBox="1"/>
      </xdr:nvSpPr>
      <xdr:spPr>
        <a:xfrm>
          <a:off x="9372111" y="1015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148031</xdr:rowOff>
    </xdr:from>
    <xdr:to>
      <xdr:col>46</xdr:col>
      <xdr:colOff>38100</xdr:colOff>
      <xdr:row>59</xdr:row>
      <xdr:rowOff>78181</xdr:rowOff>
    </xdr:to>
    <xdr:sp macro="" textlink="">
      <xdr:nvSpPr>
        <xdr:cNvPr id="371" name="楕円 370"/>
        <xdr:cNvSpPr/>
      </xdr:nvSpPr>
      <xdr:spPr>
        <a:xfrm>
          <a:off x="8699500" y="100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69308</xdr:rowOff>
    </xdr:from>
    <xdr:ext cx="534377" cy="259045"/>
    <xdr:sp macro="" textlink="">
      <xdr:nvSpPr>
        <xdr:cNvPr id="372" name="テキスト ボックス 371"/>
        <xdr:cNvSpPr txBox="1"/>
      </xdr:nvSpPr>
      <xdr:spPr>
        <a:xfrm>
          <a:off x="8483111" y="1018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54747</xdr:rowOff>
    </xdr:from>
    <xdr:to>
      <xdr:col>41</xdr:col>
      <xdr:colOff>101600</xdr:colOff>
      <xdr:row>56</xdr:row>
      <xdr:rowOff>156347</xdr:rowOff>
    </xdr:to>
    <xdr:sp macro="" textlink="">
      <xdr:nvSpPr>
        <xdr:cNvPr id="373" name="楕円 372"/>
        <xdr:cNvSpPr/>
      </xdr:nvSpPr>
      <xdr:spPr>
        <a:xfrm>
          <a:off x="7810500" y="965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147474</xdr:rowOff>
    </xdr:from>
    <xdr:ext cx="534377" cy="259045"/>
    <xdr:sp macro="" textlink="">
      <xdr:nvSpPr>
        <xdr:cNvPr id="374" name="テキスト ボックス 373"/>
        <xdr:cNvSpPr txBox="1"/>
      </xdr:nvSpPr>
      <xdr:spPr>
        <a:xfrm>
          <a:off x="7594111" y="974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119472</xdr:rowOff>
    </xdr:from>
    <xdr:to>
      <xdr:col>36</xdr:col>
      <xdr:colOff>165100</xdr:colOff>
      <xdr:row>58</xdr:row>
      <xdr:rowOff>49622</xdr:rowOff>
    </xdr:to>
    <xdr:sp macro="" textlink="">
      <xdr:nvSpPr>
        <xdr:cNvPr id="375" name="楕円 374"/>
        <xdr:cNvSpPr/>
      </xdr:nvSpPr>
      <xdr:spPr>
        <a:xfrm>
          <a:off x="6921500" y="989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40749</xdr:rowOff>
    </xdr:from>
    <xdr:ext cx="534377" cy="259045"/>
    <xdr:sp macro="" textlink="">
      <xdr:nvSpPr>
        <xdr:cNvPr id="376" name="テキスト ボックス 375"/>
        <xdr:cNvSpPr txBox="1"/>
      </xdr:nvSpPr>
      <xdr:spPr>
        <a:xfrm>
          <a:off x="6705111" y="998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152121</xdr:rowOff>
    </xdr:from>
    <xdr:to>
      <xdr:col>54</xdr:col>
      <xdr:colOff>189865</xdr:colOff>
      <xdr:row>79</xdr:row>
      <xdr:rowOff>22961</xdr:rowOff>
    </xdr:to>
    <xdr:cxnSp macro="">
      <xdr:nvCxnSpPr>
        <xdr:cNvPr id="400" name="直線コネクタ 399"/>
        <xdr:cNvCxnSpPr/>
      </xdr:nvCxnSpPr>
      <xdr:spPr>
        <a:xfrm flipV="1">
          <a:off x="10475595" y="12153621"/>
          <a:ext cx="1270" cy="1413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26788</xdr:rowOff>
    </xdr:from>
    <xdr:ext cx="378565" cy="259045"/>
    <xdr:sp macro="" textlink="">
      <xdr:nvSpPr>
        <xdr:cNvPr id="401" name="普通建設事業費 （ うち新規整備　）最小値テキスト"/>
        <xdr:cNvSpPr txBox="1"/>
      </xdr:nvSpPr>
      <xdr:spPr>
        <a:xfrm>
          <a:off x="10528300" y="1357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22961</xdr:rowOff>
    </xdr:from>
    <xdr:to>
      <xdr:col>55</xdr:col>
      <xdr:colOff>88900</xdr:colOff>
      <xdr:row>79</xdr:row>
      <xdr:rowOff>22961</xdr:rowOff>
    </xdr:to>
    <xdr:cxnSp macro="">
      <xdr:nvCxnSpPr>
        <xdr:cNvPr id="402" name="直線コネクタ 401"/>
        <xdr:cNvCxnSpPr/>
      </xdr:nvCxnSpPr>
      <xdr:spPr>
        <a:xfrm>
          <a:off x="10388600" y="1356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98798</xdr:rowOff>
    </xdr:from>
    <xdr:ext cx="534377" cy="259045"/>
    <xdr:sp macro="" textlink="">
      <xdr:nvSpPr>
        <xdr:cNvPr id="403" name="普通建設事業費 （ うち新規整備　）最大値テキスト"/>
        <xdr:cNvSpPr txBox="1"/>
      </xdr:nvSpPr>
      <xdr:spPr>
        <a:xfrm>
          <a:off x="10528300" y="119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152121</xdr:rowOff>
    </xdr:from>
    <xdr:to>
      <xdr:col>55</xdr:col>
      <xdr:colOff>88900</xdr:colOff>
      <xdr:row>70</xdr:row>
      <xdr:rowOff>152121</xdr:rowOff>
    </xdr:to>
    <xdr:cxnSp macro="">
      <xdr:nvCxnSpPr>
        <xdr:cNvPr id="404" name="直線コネクタ 403"/>
        <xdr:cNvCxnSpPr/>
      </xdr:nvCxnSpPr>
      <xdr:spPr>
        <a:xfrm>
          <a:off x="10388600" y="1215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82474</xdr:rowOff>
    </xdr:from>
    <xdr:to>
      <xdr:col>55</xdr:col>
      <xdr:colOff>0</xdr:colOff>
      <xdr:row>79</xdr:row>
      <xdr:rowOff>2769</xdr:rowOff>
    </xdr:to>
    <xdr:cxnSp macro="">
      <xdr:nvCxnSpPr>
        <xdr:cNvPr id="405" name="直線コネクタ 404"/>
        <xdr:cNvCxnSpPr/>
      </xdr:nvCxnSpPr>
      <xdr:spPr>
        <a:xfrm flipV="1">
          <a:off x="9639300" y="13112674"/>
          <a:ext cx="838200" cy="43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149572</xdr:rowOff>
    </xdr:from>
    <xdr:ext cx="534377" cy="259045"/>
    <xdr:sp macro="" textlink="">
      <xdr:nvSpPr>
        <xdr:cNvPr id="406" name="普通建設事業費 （ うち新規整備　）平均値テキスト"/>
        <xdr:cNvSpPr txBox="1"/>
      </xdr:nvSpPr>
      <xdr:spPr>
        <a:xfrm>
          <a:off x="10528300" y="1283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126695</xdr:rowOff>
    </xdr:from>
    <xdr:to>
      <xdr:col>55</xdr:col>
      <xdr:colOff>50800</xdr:colOff>
      <xdr:row>76</xdr:row>
      <xdr:rowOff>56846</xdr:rowOff>
    </xdr:to>
    <xdr:sp macro="" textlink="">
      <xdr:nvSpPr>
        <xdr:cNvPr id="407" name="フローチャート: 判断 406"/>
        <xdr:cNvSpPr/>
      </xdr:nvSpPr>
      <xdr:spPr>
        <a:xfrm>
          <a:off x="10426700" y="129854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139015</xdr:rowOff>
    </xdr:from>
    <xdr:to>
      <xdr:col>50</xdr:col>
      <xdr:colOff>114300</xdr:colOff>
      <xdr:row>79</xdr:row>
      <xdr:rowOff>2769</xdr:rowOff>
    </xdr:to>
    <xdr:cxnSp macro="">
      <xdr:nvCxnSpPr>
        <xdr:cNvPr id="408" name="直線コネクタ 407"/>
        <xdr:cNvCxnSpPr/>
      </xdr:nvCxnSpPr>
      <xdr:spPr>
        <a:xfrm>
          <a:off x="8750300" y="13512115"/>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45428</xdr:rowOff>
    </xdr:from>
    <xdr:to>
      <xdr:col>50</xdr:col>
      <xdr:colOff>165100</xdr:colOff>
      <xdr:row>76</xdr:row>
      <xdr:rowOff>147028</xdr:rowOff>
    </xdr:to>
    <xdr:sp macro="" textlink="">
      <xdr:nvSpPr>
        <xdr:cNvPr id="409" name="フローチャート: 判断 408"/>
        <xdr:cNvSpPr/>
      </xdr:nvSpPr>
      <xdr:spPr>
        <a:xfrm>
          <a:off x="9588500" y="130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163555</xdr:rowOff>
    </xdr:from>
    <xdr:ext cx="534377" cy="259045"/>
    <xdr:sp macro="" textlink="">
      <xdr:nvSpPr>
        <xdr:cNvPr id="410" name="テキスト ボックス 409"/>
        <xdr:cNvSpPr txBox="1"/>
      </xdr:nvSpPr>
      <xdr:spPr>
        <a:xfrm>
          <a:off x="9372111" y="1285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74206</xdr:rowOff>
    </xdr:from>
    <xdr:to>
      <xdr:col>45</xdr:col>
      <xdr:colOff>177800</xdr:colOff>
      <xdr:row>78</xdr:row>
      <xdr:rowOff>139015</xdr:rowOff>
    </xdr:to>
    <xdr:cxnSp macro="">
      <xdr:nvCxnSpPr>
        <xdr:cNvPr id="411" name="直線コネクタ 410"/>
        <xdr:cNvCxnSpPr/>
      </xdr:nvCxnSpPr>
      <xdr:spPr>
        <a:xfrm>
          <a:off x="7861300" y="12590056"/>
          <a:ext cx="889000" cy="9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100826</xdr:rowOff>
    </xdr:from>
    <xdr:to>
      <xdr:col>46</xdr:col>
      <xdr:colOff>38100</xdr:colOff>
      <xdr:row>76</xdr:row>
      <xdr:rowOff>30975</xdr:rowOff>
    </xdr:to>
    <xdr:sp macro="" textlink="">
      <xdr:nvSpPr>
        <xdr:cNvPr id="412" name="フローチャート: 判断 411"/>
        <xdr:cNvSpPr/>
      </xdr:nvSpPr>
      <xdr:spPr>
        <a:xfrm>
          <a:off x="8699500" y="12959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47503</xdr:rowOff>
    </xdr:from>
    <xdr:ext cx="534377" cy="259045"/>
    <xdr:sp macro="" textlink="">
      <xdr:nvSpPr>
        <xdr:cNvPr id="413" name="テキスト ボックス 412"/>
        <xdr:cNvSpPr txBox="1"/>
      </xdr:nvSpPr>
      <xdr:spPr>
        <a:xfrm>
          <a:off x="8483111" y="127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74206</xdr:rowOff>
    </xdr:from>
    <xdr:to>
      <xdr:col>41</xdr:col>
      <xdr:colOff>50800</xdr:colOff>
      <xdr:row>76</xdr:row>
      <xdr:rowOff>71196</xdr:rowOff>
    </xdr:to>
    <xdr:cxnSp macro="">
      <xdr:nvCxnSpPr>
        <xdr:cNvPr id="414" name="直線コネクタ 413"/>
        <xdr:cNvCxnSpPr/>
      </xdr:nvCxnSpPr>
      <xdr:spPr>
        <a:xfrm flipV="1">
          <a:off x="6972300" y="12590056"/>
          <a:ext cx="889000" cy="5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16091</xdr:rowOff>
    </xdr:from>
    <xdr:to>
      <xdr:col>41</xdr:col>
      <xdr:colOff>101600</xdr:colOff>
      <xdr:row>75</xdr:row>
      <xdr:rowOff>117691</xdr:rowOff>
    </xdr:to>
    <xdr:sp macro="" textlink="">
      <xdr:nvSpPr>
        <xdr:cNvPr id="415" name="フローチャート: 判断 414"/>
        <xdr:cNvSpPr/>
      </xdr:nvSpPr>
      <xdr:spPr>
        <a:xfrm>
          <a:off x="78105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108818</xdr:rowOff>
    </xdr:from>
    <xdr:ext cx="534377" cy="259045"/>
    <xdr:sp macro="" textlink="">
      <xdr:nvSpPr>
        <xdr:cNvPr id="416" name="テキスト ボックス 415"/>
        <xdr:cNvSpPr txBox="1"/>
      </xdr:nvSpPr>
      <xdr:spPr>
        <a:xfrm>
          <a:off x="7594111" y="1296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166624</xdr:rowOff>
    </xdr:from>
    <xdr:to>
      <xdr:col>36</xdr:col>
      <xdr:colOff>165100</xdr:colOff>
      <xdr:row>74</xdr:row>
      <xdr:rowOff>96774</xdr:rowOff>
    </xdr:to>
    <xdr:sp macro="" textlink="">
      <xdr:nvSpPr>
        <xdr:cNvPr id="417" name="フローチャート: 判断 416"/>
        <xdr:cNvSpPr/>
      </xdr:nvSpPr>
      <xdr:spPr>
        <a:xfrm>
          <a:off x="6921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113301</xdr:rowOff>
    </xdr:from>
    <xdr:ext cx="534377" cy="259045"/>
    <xdr:sp macro="" textlink="">
      <xdr:nvSpPr>
        <xdr:cNvPr id="418" name="テキスト ボックス 417"/>
        <xdr:cNvSpPr txBox="1"/>
      </xdr:nvSpPr>
      <xdr:spPr>
        <a:xfrm>
          <a:off x="6705111" y="1245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31674</xdr:rowOff>
    </xdr:from>
    <xdr:to>
      <xdr:col>55</xdr:col>
      <xdr:colOff>50800</xdr:colOff>
      <xdr:row>76</xdr:row>
      <xdr:rowOff>133274</xdr:rowOff>
    </xdr:to>
    <xdr:sp macro="" textlink="">
      <xdr:nvSpPr>
        <xdr:cNvPr id="424" name="楕円 423"/>
        <xdr:cNvSpPr/>
      </xdr:nvSpPr>
      <xdr:spPr>
        <a:xfrm>
          <a:off x="10426700" y="130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10101</xdr:rowOff>
    </xdr:from>
    <xdr:ext cx="534377" cy="259045"/>
    <xdr:sp macro="" textlink="">
      <xdr:nvSpPr>
        <xdr:cNvPr id="425" name="普通建設事業費 （ うち新規整備　）該当値テキスト"/>
        <xdr:cNvSpPr txBox="1"/>
      </xdr:nvSpPr>
      <xdr:spPr>
        <a:xfrm>
          <a:off x="10528300" y="130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123419</xdr:rowOff>
    </xdr:from>
    <xdr:to>
      <xdr:col>50</xdr:col>
      <xdr:colOff>165100</xdr:colOff>
      <xdr:row>79</xdr:row>
      <xdr:rowOff>53569</xdr:rowOff>
    </xdr:to>
    <xdr:sp macro="" textlink="">
      <xdr:nvSpPr>
        <xdr:cNvPr id="426" name="楕円 425"/>
        <xdr:cNvSpPr/>
      </xdr:nvSpPr>
      <xdr:spPr>
        <a:xfrm>
          <a:off x="9588500" y="1349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44696</xdr:rowOff>
    </xdr:from>
    <xdr:ext cx="469744" cy="259045"/>
    <xdr:sp macro="" textlink="">
      <xdr:nvSpPr>
        <xdr:cNvPr id="427" name="テキスト ボックス 426"/>
        <xdr:cNvSpPr txBox="1"/>
      </xdr:nvSpPr>
      <xdr:spPr>
        <a:xfrm>
          <a:off x="9404428" y="1358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88215</xdr:rowOff>
    </xdr:from>
    <xdr:to>
      <xdr:col>46</xdr:col>
      <xdr:colOff>38100</xdr:colOff>
      <xdr:row>79</xdr:row>
      <xdr:rowOff>18365</xdr:rowOff>
    </xdr:to>
    <xdr:sp macro="" textlink="">
      <xdr:nvSpPr>
        <xdr:cNvPr id="428" name="楕円 427"/>
        <xdr:cNvSpPr/>
      </xdr:nvSpPr>
      <xdr:spPr>
        <a:xfrm>
          <a:off x="8699500" y="134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9492</xdr:rowOff>
    </xdr:from>
    <xdr:ext cx="469744" cy="259045"/>
    <xdr:sp macro="" textlink="">
      <xdr:nvSpPr>
        <xdr:cNvPr id="429" name="テキスト ボックス 428"/>
        <xdr:cNvSpPr txBox="1"/>
      </xdr:nvSpPr>
      <xdr:spPr>
        <a:xfrm>
          <a:off x="8515428" y="1355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23406</xdr:rowOff>
    </xdr:from>
    <xdr:to>
      <xdr:col>41</xdr:col>
      <xdr:colOff>101600</xdr:colOff>
      <xdr:row>73</xdr:row>
      <xdr:rowOff>125006</xdr:rowOff>
    </xdr:to>
    <xdr:sp macro="" textlink="">
      <xdr:nvSpPr>
        <xdr:cNvPr id="430" name="楕円 429"/>
        <xdr:cNvSpPr/>
      </xdr:nvSpPr>
      <xdr:spPr>
        <a:xfrm>
          <a:off x="7810500" y="125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141533</xdr:rowOff>
    </xdr:from>
    <xdr:ext cx="534377" cy="259045"/>
    <xdr:sp macro="" textlink="">
      <xdr:nvSpPr>
        <xdr:cNvPr id="431" name="テキスト ボックス 430"/>
        <xdr:cNvSpPr txBox="1"/>
      </xdr:nvSpPr>
      <xdr:spPr>
        <a:xfrm>
          <a:off x="7594111" y="123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20396</xdr:rowOff>
    </xdr:from>
    <xdr:to>
      <xdr:col>36</xdr:col>
      <xdr:colOff>165100</xdr:colOff>
      <xdr:row>76</xdr:row>
      <xdr:rowOff>121996</xdr:rowOff>
    </xdr:to>
    <xdr:sp macro="" textlink="">
      <xdr:nvSpPr>
        <xdr:cNvPr id="432" name="楕円 431"/>
        <xdr:cNvSpPr/>
      </xdr:nvSpPr>
      <xdr:spPr>
        <a:xfrm>
          <a:off x="6921500" y="130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113123</xdr:rowOff>
    </xdr:from>
    <xdr:ext cx="534377" cy="259045"/>
    <xdr:sp macro="" textlink="">
      <xdr:nvSpPr>
        <xdr:cNvPr id="433" name="テキスト ボックス 432"/>
        <xdr:cNvSpPr txBox="1"/>
      </xdr:nvSpPr>
      <xdr:spPr>
        <a:xfrm>
          <a:off x="6705111" y="131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77391</xdr:rowOff>
    </xdr:from>
    <xdr:to>
      <xdr:col>54</xdr:col>
      <xdr:colOff>189865</xdr:colOff>
      <xdr:row>98</xdr:row>
      <xdr:rowOff>60669</xdr:rowOff>
    </xdr:to>
    <xdr:cxnSp macro="">
      <xdr:nvCxnSpPr>
        <xdr:cNvPr id="459" name="直線コネクタ 458"/>
        <xdr:cNvCxnSpPr/>
      </xdr:nvCxnSpPr>
      <xdr:spPr>
        <a:xfrm flipV="1">
          <a:off x="10475595" y="15507891"/>
          <a:ext cx="1270" cy="135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64496</xdr:rowOff>
    </xdr:from>
    <xdr:ext cx="534377" cy="259045"/>
    <xdr:sp macro="" textlink="">
      <xdr:nvSpPr>
        <xdr:cNvPr id="460" name="普通建設事業費 （ うち更新整備　）最小値テキスト"/>
        <xdr:cNvSpPr txBox="1"/>
      </xdr:nvSpPr>
      <xdr:spPr>
        <a:xfrm>
          <a:off x="10528300" y="168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60669</xdr:rowOff>
    </xdr:from>
    <xdr:to>
      <xdr:col>55</xdr:col>
      <xdr:colOff>88900</xdr:colOff>
      <xdr:row>98</xdr:row>
      <xdr:rowOff>60669</xdr:rowOff>
    </xdr:to>
    <xdr:cxnSp macro="">
      <xdr:nvCxnSpPr>
        <xdr:cNvPr id="461" name="直線コネクタ 460"/>
        <xdr:cNvCxnSpPr/>
      </xdr:nvCxnSpPr>
      <xdr:spPr>
        <a:xfrm>
          <a:off x="10388600" y="1686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24068</xdr:rowOff>
    </xdr:from>
    <xdr:ext cx="534377" cy="259045"/>
    <xdr:sp macro="" textlink="">
      <xdr:nvSpPr>
        <xdr:cNvPr id="462" name="普通建設事業費 （ うち更新整備　）最大値テキスト"/>
        <xdr:cNvSpPr txBox="1"/>
      </xdr:nvSpPr>
      <xdr:spPr>
        <a:xfrm>
          <a:off x="10528300" y="152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77391</xdr:rowOff>
    </xdr:from>
    <xdr:to>
      <xdr:col>55</xdr:col>
      <xdr:colOff>88900</xdr:colOff>
      <xdr:row>90</xdr:row>
      <xdr:rowOff>77391</xdr:rowOff>
    </xdr:to>
    <xdr:cxnSp macro="">
      <xdr:nvCxnSpPr>
        <xdr:cNvPr id="463" name="直線コネクタ 462"/>
        <xdr:cNvCxnSpPr/>
      </xdr:nvCxnSpPr>
      <xdr:spPr>
        <a:xfrm>
          <a:off x="10388600" y="1550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25122</xdr:rowOff>
    </xdr:from>
    <xdr:to>
      <xdr:col>55</xdr:col>
      <xdr:colOff>0</xdr:colOff>
      <xdr:row>98</xdr:row>
      <xdr:rowOff>116939</xdr:rowOff>
    </xdr:to>
    <xdr:cxnSp macro="">
      <xdr:nvCxnSpPr>
        <xdr:cNvPr id="464" name="直線コネクタ 463"/>
        <xdr:cNvCxnSpPr/>
      </xdr:nvCxnSpPr>
      <xdr:spPr>
        <a:xfrm flipV="1">
          <a:off x="9639300" y="16655772"/>
          <a:ext cx="838200" cy="26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39637</xdr:rowOff>
    </xdr:from>
    <xdr:ext cx="534377" cy="259045"/>
    <xdr:sp macro="" textlink="">
      <xdr:nvSpPr>
        <xdr:cNvPr id="465" name="普通建設事業費 （ うち更新整備　）平均値テキスト"/>
        <xdr:cNvSpPr txBox="1"/>
      </xdr:nvSpPr>
      <xdr:spPr>
        <a:xfrm>
          <a:off x="10528300" y="16155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16760</xdr:rowOff>
    </xdr:from>
    <xdr:to>
      <xdr:col>55</xdr:col>
      <xdr:colOff>50800</xdr:colOff>
      <xdr:row>95</xdr:row>
      <xdr:rowOff>118360</xdr:rowOff>
    </xdr:to>
    <xdr:sp macro="" textlink="">
      <xdr:nvSpPr>
        <xdr:cNvPr id="466" name="フローチャート: 判断 465"/>
        <xdr:cNvSpPr/>
      </xdr:nvSpPr>
      <xdr:spPr>
        <a:xfrm>
          <a:off x="104267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28862</xdr:rowOff>
    </xdr:from>
    <xdr:to>
      <xdr:col>50</xdr:col>
      <xdr:colOff>114300</xdr:colOff>
      <xdr:row>98</xdr:row>
      <xdr:rowOff>116939</xdr:rowOff>
    </xdr:to>
    <xdr:cxnSp macro="">
      <xdr:nvCxnSpPr>
        <xdr:cNvPr id="467" name="直線コネクタ 466"/>
        <xdr:cNvCxnSpPr/>
      </xdr:nvCxnSpPr>
      <xdr:spPr>
        <a:xfrm>
          <a:off x="8750300" y="16830962"/>
          <a:ext cx="889000" cy="8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100493</xdr:rowOff>
    </xdr:from>
    <xdr:to>
      <xdr:col>50</xdr:col>
      <xdr:colOff>165100</xdr:colOff>
      <xdr:row>96</xdr:row>
      <xdr:rowOff>30643</xdr:rowOff>
    </xdr:to>
    <xdr:sp macro="" textlink="">
      <xdr:nvSpPr>
        <xdr:cNvPr id="468" name="フローチャート: 判断 467"/>
        <xdr:cNvSpPr/>
      </xdr:nvSpPr>
      <xdr:spPr>
        <a:xfrm>
          <a:off x="9588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47170</xdr:rowOff>
    </xdr:from>
    <xdr:ext cx="534377" cy="259045"/>
    <xdr:sp macro="" textlink="">
      <xdr:nvSpPr>
        <xdr:cNvPr id="469" name="テキスト ボックス 468"/>
        <xdr:cNvSpPr txBox="1"/>
      </xdr:nvSpPr>
      <xdr:spPr>
        <a:xfrm>
          <a:off x="9372111" y="161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28862</xdr:rowOff>
    </xdr:from>
    <xdr:to>
      <xdr:col>45</xdr:col>
      <xdr:colOff>177800</xdr:colOff>
      <xdr:row>98</xdr:row>
      <xdr:rowOff>35051</xdr:rowOff>
    </xdr:to>
    <xdr:cxnSp macro="">
      <xdr:nvCxnSpPr>
        <xdr:cNvPr id="470" name="直線コネクタ 469"/>
        <xdr:cNvCxnSpPr/>
      </xdr:nvCxnSpPr>
      <xdr:spPr>
        <a:xfrm flipV="1">
          <a:off x="7861300" y="16830962"/>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145233</xdr:rowOff>
    </xdr:from>
    <xdr:to>
      <xdr:col>46</xdr:col>
      <xdr:colOff>38100</xdr:colOff>
      <xdr:row>96</xdr:row>
      <xdr:rowOff>75383</xdr:rowOff>
    </xdr:to>
    <xdr:sp macro="" textlink="">
      <xdr:nvSpPr>
        <xdr:cNvPr id="471" name="フローチャート: 判断 470"/>
        <xdr:cNvSpPr/>
      </xdr:nvSpPr>
      <xdr:spPr>
        <a:xfrm>
          <a:off x="8699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91910</xdr:rowOff>
    </xdr:from>
    <xdr:ext cx="534377" cy="259045"/>
    <xdr:sp macro="" textlink="">
      <xdr:nvSpPr>
        <xdr:cNvPr id="472" name="テキスト ボックス 471"/>
        <xdr:cNvSpPr txBox="1"/>
      </xdr:nvSpPr>
      <xdr:spPr>
        <a:xfrm>
          <a:off x="8483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2149</xdr:rowOff>
    </xdr:from>
    <xdr:to>
      <xdr:col>41</xdr:col>
      <xdr:colOff>50800</xdr:colOff>
      <xdr:row>98</xdr:row>
      <xdr:rowOff>35051</xdr:rowOff>
    </xdr:to>
    <xdr:cxnSp macro="">
      <xdr:nvCxnSpPr>
        <xdr:cNvPr id="473" name="直線コネクタ 472"/>
        <xdr:cNvCxnSpPr/>
      </xdr:nvCxnSpPr>
      <xdr:spPr>
        <a:xfrm>
          <a:off x="6972300" y="16804249"/>
          <a:ext cx="889000" cy="3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55541</xdr:rowOff>
    </xdr:from>
    <xdr:to>
      <xdr:col>41</xdr:col>
      <xdr:colOff>101600</xdr:colOff>
      <xdr:row>96</xdr:row>
      <xdr:rowOff>157141</xdr:rowOff>
    </xdr:to>
    <xdr:sp macro="" textlink="">
      <xdr:nvSpPr>
        <xdr:cNvPr id="474" name="フローチャート: 判断 473"/>
        <xdr:cNvSpPr/>
      </xdr:nvSpPr>
      <xdr:spPr>
        <a:xfrm>
          <a:off x="7810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2218</xdr:rowOff>
    </xdr:from>
    <xdr:ext cx="534377" cy="259045"/>
    <xdr:sp macro="" textlink="">
      <xdr:nvSpPr>
        <xdr:cNvPr id="475" name="テキスト ボックス 474"/>
        <xdr:cNvSpPr txBox="1"/>
      </xdr:nvSpPr>
      <xdr:spPr>
        <a:xfrm>
          <a:off x="7594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24386</xdr:rowOff>
    </xdr:from>
    <xdr:to>
      <xdr:col>36</xdr:col>
      <xdr:colOff>165100</xdr:colOff>
      <xdr:row>97</xdr:row>
      <xdr:rowOff>125986</xdr:rowOff>
    </xdr:to>
    <xdr:sp macro="" textlink="">
      <xdr:nvSpPr>
        <xdr:cNvPr id="476" name="フローチャート: 判断 475"/>
        <xdr:cNvSpPr/>
      </xdr:nvSpPr>
      <xdr:spPr>
        <a:xfrm>
          <a:off x="6921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142513</xdr:rowOff>
    </xdr:from>
    <xdr:ext cx="534377" cy="259045"/>
    <xdr:sp macro="" textlink="">
      <xdr:nvSpPr>
        <xdr:cNvPr id="477" name="テキスト ボックス 476"/>
        <xdr:cNvSpPr txBox="1"/>
      </xdr:nvSpPr>
      <xdr:spPr>
        <a:xfrm>
          <a:off x="6705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145772</xdr:rowOff>
    </xdr:from>
    <xdr:to>
      <xdr:col>55</xdr:col>
      <xdr:colOff>50800</xdr:colOff>
      <xdr:row>97</xdr:row>
      <xdr:rowOff>75922</xdr:rowOff>
    </xdr:to>
    <xdr:sp macro="" textlink="">
      <xdr:nvSpPr>
        <xdr:cNvPr id="483" name="楕円 482"/>
        <xdr:cNvSpPr/>
      </xdr:nvSpPr>
      <xdr:spPr>
        <a:xfrm>
          <a:off x="10426700" y="1660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124199</xdr:rowOff>
    </xdr:from>
    <xdr:ext cx="534377" cy="259045"/>
    <xdr:sp macro="" textlink="">
      <xdr:nvSpPr>
        <xdr:cNvPr id="484" name="普通建設事業費 （ うち更新整備　）該当値テキスト"/>
        <xdr:cNvSpPr txBox="1"/>
      </xdr:nvSpPr>
      <xdr:spPr>
        <a:xfrm>
          <a:off x="10528300" y="1658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66139</xdr:rowOff>
    </xdr:from>
    <xdr:to>
      <xdr:col>50</xdr:col>
      <xdr:colOff>165100</xdr:colOff>
      <xdr:row>98</xdr:row>
      <xdr:rowOff>167739</xdr:rowOff>
    </xdr:to>
    <xdr:sp macro="" textlink="">
      <xdr:nvSpPr>
        <xdr:cNvPr id="485" name="楕円 484"/>
        <xdr:cNvSpPr/>
      </xdr:nvSpPr>
      <xdr:spPr>
        <a:xfrm>
          <a:off x="9588500" y="168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158866</xdr:rowOff>
    </xdr:from>
    <xdr:ext cx="469744" cy="259045"/>
    <xdr:sp macro="" textlink="">
      <xdr:nvSpPr>
        <xdr:cNvPr id="486" name="テキスト ボックス 485"/>
        <xdr:cNvSpPr txBox="1"/>
      </xdr:nvSpPr>
      <xdr:spPr>
        <a:xfrm>
          <a:off x="9404428" y="169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149512</xdr:rowOff>
    </xdr:from>
    <xdr:to>
      <xdr:col>46</xdr:col>
      <xdr:colOff>38100</xdr:colOff>
      <xdr:row>98</xdr:row>
      <xdr:rowOff>79662</xdr:rowOff>
    </xdr:to>
    <xdr:sp macro="" textlink="">
      <xdr:nvSpPr>
        <xdr:cNvPr id="487" name="楕円 486"/>
        <xdr:cNvSpPr/>
      </xdr:nvSpPr>
      <xdr:spPr>
        <a:xfrm>
          <a:off x="8699500" y="167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70789</xdr:rowOff>
    </xdr:from>
    <xdr:ext cx="534377" cy="259045"/>
    <xdr:sp macro="" textlink="">
      <xdr:nvSpPr>
        <xdr:cNvPr id="488" name="テキスト ボックス 487"/>
        <xdr:cNvSpPr txBox="1"/>
      </xdr:nvSpPr>
      <xdr:spPr>
        <a:xfrm>
          <a:off x="8483111" y="168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155701</xdr:rowOff>
    </xdr:from>
    <xdr:to>
      <xdr:col>41</xdr:col>
      <xdr:colOff>101600</xdr:colOff>
      <xdr:row>98</xdr:row>
      <xdr:rowOff>85851</xdr:rowOff>
    </xdr:to>
    <xdr:sp macro="" textlink="">
      <xdr:nvSpPr>
        <xdr:cNvPr id="489" name="楕円 488"/>
        <xdr:cNvSpPr/>
      </xdr:nvSpPr>
      <xdr:spPr>
        <a:xfrm>
          <a:off x="7810500" y="167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76978</xdr:rowOff>
    </xdr:from>
    <xdr:ext cx="534377" cy="259045"/>
    <xdr:sp macro="" textlink="">
      <xdr:nvSpPr>
        <xdr:cNvPr id="490" name="テキスト ボックス 489"/>
        <xdr:cNvSpPr txBox="1"/>
      </xdr:nvSpPr>
      <xdr:spPr>
        <a:xfrm>
          <a:off x="7594111" y="1687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122799</xdr:rowOff>
    </xdr:from>
    <xdr:to>
      <xdr:col>36</xdr:col>
      <xdr:colOff>165100</xdr:colOff>
      <xdr:row>98</xdr:row>
      <xdr:rowOff>52949</xdr:rowOff>
    </xdr:to>
    <xdr:sp macro="" textlink="">
      <xdr:nvSpPr>
        <xdr:cNvPr id="491" name="楕円 490"/>
        <xdr:cNvSpPr/>
      </xdr:nvSpPr>
      <xdr:spPr>
        <a:xfrm>
          <a:off x="6921500" y="167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44076</xdr:rowOff>
    </xdr:from>
    <xdr:ext cx="534377" cy="259045"/>
    <xdr:sp macro="" textlink="">
      <xdr:nvSpPr>
        <xdr:cNvPr id="492" name="テキスト ボックス 491"/>
        <xdr:cNvSpPr txBox="1"/>
      </xdr:nvSpPr>
      <xdr:spPr>
        <a:xfrm>
          <a:off x="6705111" y="1684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74320</xdr:rowOff>
    </xdr:from>
    <xdr:to>
      <xdr:col>85</xdr:col>
      <xdr:colOff>126364</xdr:colOff>
      <xdr:row>38</xdr:row>
      <xdr:rowOff>139700</xdr:rowOff>
    </xdr:to>
    <xdr:cxnSp macro="">
      <xdr:nvCxnSpPr>
        <xdr:cNvPr id="514" name="直線コネクタ 513"/>
        <xdr:cNvCxnSpPr/>
      </xdr:nvCxnSpPr>
      <xdr:spPr>
        <a:xfrm flipV="1">
          <a:off x="16317595" y="5560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20997</xdr:rowOff>
    </xdr:from>
    <xdr:ext cx="534377" cy="259045"/>
    <xdr:sp macro="" textlink="">
      <xdr:nvSpPr>
        <xdr:cNvPr id="517" name="災害復旧事業費最大値テキスト"/>
        <xdr:cNvSpPr txBox="1"/>
      </xdr:nvSpPr>
      <xdr:spPr>
        <a:xfrm>
          <a:off x="16370300" y="53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74320</xdr:rowOff>
    </xdr:from>
    <xdr:to>
      <xdr:col>86</xdr:col>
      <xdr:colOff>25400</xdr:colOff>
      <xdr:row>32</xdr:row>
      <xdr:rowOff>74320</xdr:rowOff>
    </xdr:to>
    <xdr:cxnSp macro="">
      <xdr:nvCxnSpPr>
        <xdr:cNvPr id="518" name="直線コネクタ 517"/>
        <xdr:cNvCxnSpPr/>
      </xdr:nvCxnSpPr>
      <xdr:spPr>
        <a:xfrm>
          <a:off x="16230600" y="55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128224</xdr:rowOff>
    </xdr:from>
    <xdr:to>
      <xdr:col>85</xdr:col>
      <xdr:colOff>127000</xdr:colOff>
      <xdr:row>38</xdr:row>
      <xdr:rowOff>132979</xdr:rowOff>
    </xdr:to>
    <xdr:cxnSp macro="">
      <xdr:nvCxnSpPr>
        <xdr:cNvPr id="519" name="直線コネクタ 518"/>
        <xdr:cNvCxnSpPr/>
      </xdr:nvCxnSpPr>
      <xdr:spPr>
        <a:xfrm>
          <a:off x="15481300" y="6643324"/>
          <a:ext cx="8382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108805</xdr:rowOff>
    </xdr:from>
    <xdr:ext cx="469744" cy="259045"/>
    <xdr:sp macro="" textlink="">
      <xdr:nvSpPr>
        <xdr:cNvPr id="520" name="災害復旧事業費平均値テキスト"/>
        <xdr:cNvSpPr txBox="1"/>
      </xdr:nvSpPr>
      <xdr:spPr>
        <a:xfrm>
          <a:off x="16370300" y="6281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85928</xdr:rowOff>
    </xdr:from>
    <xdr:to>
      <xdr:col>85</xdr:col>
      <xdr:colOff>177800</xdr:colOff>
      <xdr:row>38</xdr:row>
      <xdr:rowOff>16078</xdr:rowOff>
    </xdr:to>
    <xdr:sp macro="" textlink="">
      <xdr:nvSpPr>
        <xdr:cNvPr id="521" name="フローチャート: 判断 520"/>
        <xdr:cNvSpPr/>
      </xdr:nvSpPr>
      <xdr:spPr>
        <a:xfrm>
          <a:off x="16268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128224</xdr:rowOff>
    </xdr:from>
    <xdr:to>
      <xdr:col>81</xdr:col>
      <xdr:colOff>50800</xdr:colOff>
      <xdr:row>38</xdr:row>
      <xdr:rowOff>139700</xdr:rowOff>
    </xdr:to>
    <xdr:cxnSp macro="">
      <xdr:nvCxnSpPr>
        <xdr:cNvPr id="522" name="直線コネクタ 521"/>
        <xdr:cNvCxnSpPr/>
      </xdr:nvCxnSpPr>
      <xdr:spPr>
        <a:xfrm flipV="1">
          <a:off x="14592300" y="6643324"/>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158257</xdr:rowOff>
    </xdr:from>
    <xdr:to>
      <xdr:col>81</xdr:col>
      <xdr:colOff>101600</xdr:colOff>
      <xdr:row>38</xdr:row>
      <xdr:rowOff>88407</xdr:rowOff>
    </xdr:to>
    <xdr:sp macro="" textlink="">
      <xdr:nvSpPr>
        <xdr:cNvPr id="523" name="フローチャート: 判断 522"/>
        <xdr:cNvSpPr/>
      </xdr:nvSpPr>
      <xdr:spPr>
        <a:xfrm>
          <a:off x="15430500" y="650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104934</xdr:rowOff>
    </xdr:from>
    <xdr:ext cx="469744" cy="259045"/>
    <xdr:sp macro="" textlink="">
      <xdr:nvSpPr>
        <xdr:cNvPr id="524" name="テキスト ボックス 523"/>
        <xdr:cNvSpPr txBox="1"/>
      </xdr:nvSpPr>
      <xdr:spPr>
        <a:xfrm>
          <a:off x="15246428" y="627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5" name="直線コネクタ 524"/>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5369</xdr:rowOff>
    </xdr:from>
    <xdr:to>
      <xdr:col>76</xdr:col>
      <xdr:colOff>165100</xdr:colOff>
      <xdr:row>38</xdr:row>
      <xdr:rowOff>106969</xdr:rowOff>
    </xdr:to>
    <xdr:sp macro="" textlink="">
      <xdr:nvSpPr>
        <xdr:cNvPr id="526" name="フローチャート: 判断 525"/>
        <xdr:cNvSpPr/>
      </xdr:nvSpPr>
      <xdr:spPr>
        <a:xfrm>
          <a:off x="14541500" y="65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123496</xdr:rowOff>
    </xdr:from>
    <xdr:ext cx="469744" cy="259045"/>
    <xdr:sp macro="" textlink="">
      <xdr:nvSpPr>
        <xdr:cNvPr id="527" name="テキスト ボックス 526"/>
        <xdr:cNvSpPr txBox="1"/>
      </xdr:nvSpPr>
      <xdr:spPr>
        <a:xfrm>
          <a:off x="14357428" y="62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8" name="直線コネクタ 527"/>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139100</xdr:rowOff>
    </xdr:from>
    <xdr:to>
      <xdr:col>72</xdr:col>
      <xdr:colOff>38100</xdr:colOff>
      <xdr:row>38</xdr:row>
      <xdr:rowOff>69250</xdr:rowOff>
    </xdr:to>
    <xdr:sp macro="" textlink="">
      <xdr:nvSpPr>
        <xdr:cNvPr id="529" name="フローチャート: 判断 528"/>
        <xdr:cNvSpPr/>
      </xdr:nvSpPr>
      <xdr:spPr>
        <a:xfrm>
          <a:off x="13652500" y="64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85777</xdr:rowOff>
    </xdr:from>
    <xdr:ext cx="469744" cy="259045"/>
    <xdr:sp macro="" textlink="">
      <xdr:nvSpPr>
        <xdr:cNvPr id="530" name="テキスト ボックス 529"/>
        <xdr:cNvSpPr txBox="1"/>
      </xdr:nvSpPr>
      <xdr:spPr>
        <a:xfrm>
          <a:off x="13468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53330</xdr:rowOff>
    </xdr:from>
    <xdr:to>
      <xdr:col>67</xdr:col>
      <xdr:colOff>101600</xdr:colOff>
      <xdr:row>38</xdr:row>
      <xdr:rowOff>154930</xdr:rowOff>
    </xdr:to>
    <xdr:sp macro="" textlink="">
      <xdr:nvSpPr>
        <xdr:cNvPr id="531" name="フローチャート: 判断 530"/>
        <xdr:cNvSpPr/>
      </xdr:nvSpPr>
      <xdr:spPr>
        <a:xfrm>
          <a:off x="12763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xdr:rowOff>
    </xdr:from>
    <xdr:ext cx="378565" cy="259045"/>
    <xdr:sp macro="" textlink="">
      <xdr:nvSpPr>
        <xdr:cNvPr id="532" name="テキスト ボックス 531"/>
        <xdr:cNvSpPr txBox="1"/>
      </xdr:nvSpPr>
      <xdr:spPr>
        <a:xfrm>
          <a:off x="12625017" y="634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82179</xdr:rowOff>
    </xdr:from>
    <xdr:to>
      <xdr:col>85</xdr:col>
      <xdr:colOff>177800</xdr:colOff>
      <xdr:row>39</xdr:row>
      <xdr:rowOff>12329</xdr:rowOff>
    </xdr:to>
    <xdr:sp macro="" textlink="">
      <xdr:nvSpPr>
        <xdr:cNvPr id="538" name="楕円 537"/>
        <xdr:cNvSpPr/>
      </xdr:nvSpPr>
      <xdr:spPr>
        <a:xfrm>
          <a:off x="16268700" y="659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168556</xdr:rowOff>
    </xdr:from>
    <xdr:ext cx="378565" cy="259045"/>
    <xdr:sp macro="" textlink="">
      <xdr:nvSpPr>
        <xdr:cNvPr id="539" name="災害復旧事業費該当値テキスト"/>
        <xdr:cNvSpPr txBox="1"/>
      </xdr:nvSpPr>
      <xdr:spPr>
        <a:xfrm>
          <a:off x="16370300" y="6512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77424</xdr:rowOff>
    </xdr:from>
    <xdr:to>
      <xdr:col>81</xdr:col>
      <xdr:colOff>101600</xdr:colOff>
      <xdr:row>39</xdr:row>
      <xdr:rowOff>7574</xdr:rowOff>
    </xdr:to>
    <xdr:sp macro="" textlink="">
      <xdr:nvSpPr>
        <xdr:cNvPr id="540" name="楕円 539"/>
        <xdr:cNvSpPr/>
      </xdr:nvSpPr>
      <xdr:spPr>
        <a:xfrm>
          <a:off x="15430500" y="659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170151</xdr:rowOff>
    </xdr:from>
    <xdr:ext cx="378565" cy="259045"/>
    <xdr:sp macro="" textlink="">
      <xdr:nvSpPr>
        <xdr:cNvPr id="541" name="テキスト ボックス 540"/>
        <xdr:cNvSpPr txBox="1"/>
      </xdr:nvSpPr>
      <xdr:spPr>
        <a:xfrm>
          <a:off x="15292017" y="668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2" name="楕円 54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3" name="テキスト ボックス 542"/>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4" name="楕円 54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5" name="テキスト ボックス 54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6" name="楕円 54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7" name="テキスト ボックス 546"/>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87179</xdr:rowOff>
    </xdr:from>
    <xdr:to>
      <xdr:col>85</xdr:col>
      <xdr:colOff>126364</xdr:colOff>
      <xdr:row>79</xdr:row>
      <xdr:rowOff>25667</xdr:rowOff>
    </xdr:to>
    <xdr:cxnSp macro="">
      <xdr:nvCxnSpPr>
        <xdr:cNvPr id="621" name="直線コネクタ 620"/>
        <xdr:cNvCxnSpPr/>
      </xdr:nvCxnSpPr>
      <xdr:spPr>
        <a:xfrm flipV="1">
          <a:off x="16317595" y="12260129"/>
          <a:ext cx="1269" cy="131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29494</xdr:rowOff>
    </xdr:from>
    <xdr:ext cx="534377" cy="259045"/>
    <xdr:sp macro="" textlink="">
      <xdr:nvSpPr>
        <xdr:cNvPr id="622" name="公債費最小値テキスト"/>
        <xdr:cNvSpPr txBox="1"/>
      </xdr:nvSpPr>
      <xdr:spPr>
        <a:xfrm>
          <a:off x="16370300" y="135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25667</xdr:rowOff>
    </xdr:from>
    <xdr:to>
      <xdr:col>86</xdr:col>
      <xdr:colOff>25400</xdr:colOff>
      <xdr:row>79</xdr:row>
      <xdr:rowOff>25667</xdr:rowOff>
    </xdr:to>
    <xdr:cxnSp macro="">
      <xdr:nvCxnSpPr>
        <xdr:cNvPr id="623" name="直線コネクタ 622"/>
        <xdr:cNvCxnSpPr/>
      </xdr:nvCxnSpPr>
      <xdr:spPr>
        <a:xfrm>
          <a:off x="16230600" y="135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33856</xdr:rowOff>
    </xdr:from>
    <xdr:ext cx="534377" cy="259045"/>
    <xdr:sp macro="" textlink="">
      <xdr:nvSpPr>
        <xdr:cNvPr id="624" name="公債費最大値テキスト"/>
        <xdr:cNvSpPr txBox="1"/>
      </xdr:nvSpPr>
      <xdr:spPr>
        <a:xfrm>
          <a:off x="16370300" y="120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87179</xdr:rowOff>
    </xdr:from>
    <xdr:to>
      <xdr:col>86</xdr:col>
      <xdr:colOff>25400</xdr:colOff>
      <xdr:row>71</xdr:row>
      <xdr:rowOff>87179</xdr:rowOff>
    </xdr:to>
    <xdr:cxnSp macro="">
      <xdr:nvCxnSpPr>
        <xdr:cNvPr id="625" name="直線コネクタ 624"/>
        <xdr:cNvCxnSpPr/>
      </xdr:nvCxnSpPr>
      <xdr:spPr>
        <a:xfrm>
          <a:off x="16230600" y="1226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112173</xdr:rowOff>
    </xdr:from>
    <xdr:to>
      <xdr:col>85</xdr:col>
      <xdr:colOff>127000</xdr:colOff>
      <xdr:row>77</xdr:row>
      <xdr:rowOff>124650</xdr:rowOff>
    </xdr:to>
    <xdr:cxnSp macro="">
      <xdr:nvCxnSpPr>
        <xdr:cNvPr id="626" name="直線コネクタ 625"/>
        <xdr:cNvCxnSpPr/>
      </xdr:nvCxnSpPr>
      <xdr:spPr>
        <a:xfrm flipV="1">
          <a:off x="15481300" y="13313823"/>
          <a:ext cx="838200" cy="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39368</xdr:rowOff>
    </xdr:from>
    <xdr:ext cx="534377" cy="259045"/>
    <xdr:sp macro="" textlink="">
      <xdr:nvSpPr>
        <xdr:cNvPr id="627" name="公債費平均値テキスト"/>
        <xdr:cNvSpPr txBox="1"/>
      </xdr:nvSpPr>
      <xdr:spPr>
        <a:xfrm>
          <a:off x="16370300" y="12898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16490</xdr:rowOff>
    </xdr:from>
    <xdr:to>
      <xdr:col>85</xdr:col>
      <xdr:colOff>177800</xdr:colOff>
      <xdr:row>76</xdr:row>
      <xdr:rowOff>118090</xdr:rowOff>
    </xdr:to>
    <xdr:sp macro="" textlink="">
      <xdr:nvSpPr>
        <xdr:cNvPr id="628" name="フローチャート: 判断 627"/>
        <xdr:cNvSpPr/>
      </xdr:nvSpPr>
      <xdr:spPr>
        <a:xfrm>
          <a:off x="162687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115182</xdr:rowOff>
    </xdr:from>
    <xdr:to>
      <xdr:col>81</xdr:col>
      <xdr:colOff>50800</xdr:colOff>
      <xdr:row>77</xdr:row>
      <xdr:rowOff>124650</xdr:rowOff>
    </xdr:to>
    <xdr:cxnSp macro="">
      <xdr:nvCxnSpPr>
        <xdr:cNvPr id="629" name="直線コネクタ 628"/>
        <xdr:cNvCxnSpPr/>
      </xdr:nvCxnSpPr>
      <xdr:spPr>
        <a:xfrm>
          <a:off x="14592300" y="13316832"/>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171138</xdr:rowOff>
    </xdr:from>
    <xdr:to>
      <xdr:col>81</xdr:col>
      <xdr:colOff>101600</xdr:colOff>
      <xdr:row>76</xdr:row>
      <xdr:rowOff>101288</xdr:rowOff>
    </xdr:to>
    <xdr:sp macro="" textlink="">
      <xdr:nvSpPr>
        <xdr:cNvPr id="630" name="フローチャート: 判断 629"/>
        <xdr:cNvSpPr/>
      </xdr:nvSpPr>
      <xdr:spPr>
        <a:xfrm>
          <a:off x="15430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117816</xdr:rowOff>
    </xdr:from>
    <xdr:ext cx="534377" cy="259045"/>
    <xdr:sp macro="" textlink="">
      <xdr:nvSpPr>
        <xdr:cNvPr id="631" name="テキスト ボックス 630"/>
        <xdr:cNvSpPr txBox="1"/>
      </xdr:nvSpPr>
      <xdr:spPr>
        <a:xfrm>
          <a:off x="15214111" y="12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101009</xdr:rowOff>
    </xdr:from>
    <xdr:to>
      <xdr:col>76</xdr:col>
      <xdr:colOff>114300</xdr:colOff>
      <xdr:row>77</xdr:row>
      <xdr:rowOff>115182</xdr:rowOff>
    </xdr:to>
    <xdr:cxnSp macro="">
      <xdr:nvCxnSpPr>
        <xdr:cNvPr id="632" name="直線コネクタ 631"/>
        <xdr:cNvCxnSpPr/>
      </xdr:nvCxnSpPr>
      <xdr:spPr>
        <a:xfrm>
          <a:off x="13703300" y="13302659"/>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20796</xdr:rowOff>
    </xdr:from>
    <xdr:to>
      <xdr:col>76</xdr:col>
      <xdr:colOff>165100</xdr:colOff>
      <xdr:row>76</xdr:row>
      <xdr:rowOff>122396</xdr:rowOff>
    </xdr:to>
    <xdr:sp macro="" textlink="">
      <xdr:nvSpPr>
        <xdr:cNvPr id="633" name="フローチャート: 判断 632"/>
        <xdr:cNvSpPr/>
      </xdr:nvSpPr>
      <xdr:spPr>
        <a:xfrm>
          <a:off x="14541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138923</xdr:rowOff>
    </xdr:from>
    <xdr:ext cx="534377" cy="259045"/>
    <xdr:sp macro="" textlink="">
      <xdr:nvSpPr>
        <xdr:cNvPr id="634" name="テキスト ボックス 633"/>
        <xdr:cNvSpPr txBox="1"/>
      </xdr:nvSpPr>
      <xdr:spPr>
        <a:xfrm>
          <a:off x="14325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60413</xdr:rowOff>
    </xdr:from>
    <xdr:to>
      <xdr:col>71</xdr:col>
      <xdr:colOff>177800</xdr:colOff>
      <xdr:row>77</xdr:row>
      <xdr:rowOff>101009</xdr:rowOff>
    </xdr:to>
    <xdr:cxnSp macro="">
      <xdr:nvCxnSpPr>
        <xdr:cNvPr id="635" name="直線コネクタ 634"/>
        <xdr:cNvCxnSpPr/>
      </xdr:nvCxnSpPr>
      <xdr:spPr>
        <a:xfrm>
          <a:off x="12814300" y="13262063"/>
          <a:ext cx="8890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23825</xdr:rowOff>
    </xdr:from>
    <xdr:to>
      <xdr:col>72</xdr:col>
      <xdr:colOff>38100</xdr:colOff>
      <xdr:row>76</xdr:row>
      <xdr:rowOff>125425</xdr:rowOff>
    </xdr:to>
    <xdr:sp macro="" textlink="">
      <xdr:nvSpPr>
        <xdr:cNvPr id="636" name="フローチャート: 判断 635"/>
        <xdr:cNvSpPr/>
      </xdr:nvSpPr>
      <xdr:spPr>
        <a:xfrm>
          <a:off x="13652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141952</xdr:rowOff>
    </xdr:from>
    <xdr:ext cx="534377" cy="259045"/>
    <xdr:sp macro="" textlink="">
      <xdr:nvSpPr>
        <xdr:cNvPr id="637" name="テキスト ボックス 636"/>
        <xdr:cNvSpPr txBox="1"/>
      </xdr:nvSpPr>
      <xdr:spPr>
        <a:xfrm>
          <a:off x="13436111" y="128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137401</xdr:rowOff>
    </xdr:from>
    <xdr:to>
      <xdr:col>67</xdr:col>
      <xdr:colOff>101600</xdr:colOff>
      <xdr:row>77</xdr:row>
      <xdr:rowOff>67551</xdr:rowOff>
    </xdr:to>
    <xdr:sp macro="" textlink="">
      <xdr:nvSpPr>
        <xdr:cNvPr id="638" name="フローチャート: 判断 637"/>
        <xdr:cNvSpPr/>
      </xdr:nvSpPr>
      <xdr:spPr>
        <a:xfrm>
          <a:off x="12763500" y="131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84078</xdr:rowOff>
    </xdr:from>
    <xdr:ext cx="534377" cy="259045"/>
    <xdr:sp macro="" textlink="">
      <xdr:nvSpPr>
        <xdr:cNvPr id="639" name="テキスト ボックス 638"/>
        <xdr:cNvSpPr txBox="1"/>
      </xdr:nvSpPr>
      <xdr:spPr>
        <a:xfrm>
          <a:off x="12547111" y="1294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61373</xdr:rowOff>
    </xdr:from>
    <xdr:to>
      <xdr:col>85</xdr:col>
      <xdr:colOff>177800</xdr:colOff>
      <xdr:row>77</xdr:row>
      <xdr:rowOff>162973</xdr:rowOff>
    </xdr:to>
    <xdr:sp macro="" textlink="">
      <xdr:nvSpPr>
        <xdr:cNvPr id="645" name="楕円 644"/>
        <xdr:cNvSpPr/>
      </xdr:nvSpPr>
      <xdr:spPr>
        <a:xfrm>
          <a:off x="16268700" y="132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39800</xdr:rowOff>
    </xdr:from>
    <xdr:ext cx="534377" cy="259045"/>
    <xdr:sp macro="" textlink="">
      <xdr:nvSpPr>
        <xdr:cNvPr id="646" name="公債費該当値テキスト"/>
        <xdr:cNvSpPr txBox="1"/>
      </xdr:nvSpPr>
      <xdr:spPr>
        <a:xfrm>
          <a:off x="16370300" y="132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73850</xdr:rowOff>
    </xdr:from>
    <xdr:to>
      <xdr:col>81</xdr:col>
      <xdr:colOff>101600</xdr:colOff>
      <xdr:row>78</xdr:row>
      <xdr:rowOff>4000</xdr:rowOff>
    </xdr:to>
    <xdr:sp macro="" textlink="">
      <xdr:nvSpPr>
        <xdr:cNvPr id="647" name="楕円 646"/>
        <xdr:cNvSpPr/>
      </xdr:nvSpPr>
      <xdr:spPr>
        <a:xfrm>
          <a:off x="15430500" y="132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166577</xdr:rowOff>
    </xdr:from>
    <xdr:ext cx="534377" cy="259045"/>
    <xdr:sp macro="" textlink="">
      <xdr:nvSpPr>
        <xdr:cNvPr id="648" name="テキスト ボックス 647"/>
        <xdr:cNvSpPr txBox="1"/>
      </xdr:nvSpPr>
      <xdr:spPr>
        <a:xfrm>
          <a:off x="15214111" y="1336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64382</xdr:rowOff>
    </xdr:from>
    <xdr:to>
      <xdr:col>76</xdr:col>
      <xdr:colOff>165100</xdr:colOff>
      <xdr:row>77</xdr:row>
      <xdr:rowOff>165982</xdr:rowOff>
    </xdr:to>
    <xdr:sp macro="" textlink="">
      <xdr:nvSpPr>
        <xdr:cNvPr id="649" name="楕円 648"/>
        <xdr:cNvSpPr/>
      </xdr:nvSpPr>
      <xdr:spPr>
        <a:xfrm>
          <a:off x="14541500" y="132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157109</xdr:rowOff>
    </xdr:from>
    <xdr:ext cx="534377" cy="259045"/>
    <xdr:sp macro="" textlink="">
      <xdr:nvSpPr>
        <xdr:cNvPr id="650" name="テキスト ボックス 649"/>
        <xdr:cNvSpPr txBox="1"/>
      </xdr:nvSpPr>
      <xdr:spPr>
        <a:xfrm>
          <a:off x="14325111" y="1335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50209</xdr:rowOff>
    </xdr:from>
    <xdr:to>
      <xdr:col>72</xdr:col>
      <xdr:colOff>38100</xdr:colOff>
      <xdr:row>77</xdr:row>
      <xdr:rowOff>151809</xdr:rowOff>
    </xdr:to>
    <xdr:sp macro="" textlink="">
      <xdr:nvSpPr>
        <xdr:cNvPr id="651" name="楕円 650"/>
        <xdr:cNvSpPr/>
      </xdr:nvSpPr>
      <xdr:spPr>
        <a:xfrm>
          <a:off x="13652500" y="1325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142936</xdr:rowOff>
    </xdr:from>
    <xdr:ext cx="534377" cy="259045"/>
    <xdr:sp macro="" textlink="">
      <xdr:nvSpPr>
        <xdr:cNvPr id="652" name="テキスト ボックス 651"/>
        <xdr:cNvSpPr txBox="1"/>
      </xdr:nvSpPr>
      <xdr:spPr>
        <a:xfrm>
          <a:off x="13436111" y="13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9613</xdr:rowOff>
    </xdr:from>
    <xdr:to>
      <xdr:col>67</xdr:col>
      <xdr:colOff>101600</xdr:colOff>
      <xdr:row>77</xdr:row>
      <xdr:rowOff>111213</xdr:rowOff>
    </xdr:to>
    <xdr:sp macro="" textlink="">
      <xdr:nvSpPr>
        <xdr:cNvPr id="653" name="楕円 652"/>
        <xdr:cNvSpPr/>
      </xdr:nvSpPr>
      <xdr:spPr>
        <a:xfrm>
          <a:off x="12763500" y="1321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102340</xdr:rowOff>
    </xdr:from>
    <xdr:ext cx="534377" cy="259045"/>
    <xdr:sp macro="" textlink="">
      <xdr:nvSpPr>
        <xdr:cNvPr id="654" name="テキスト ボックス 653"/>
        <xdr:cNvSpPr txBox="1"/>
      </xdr:nvSpPr>
      <xdr:spPr>
        <a:xfrm>
          <a:off x="12547111" y="1330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124194</xdr:rowOff>
    </xdr:from>
    <xdr:to>
      <xdr:col>85</xdr:col>
      <xdr:colOff>126364</xdr:colOff>
      <xdr:row>98</xdr:row>
      <xdr:rowOff>161189</xdr:rowOff>
    </xdr:to>
    <xdr:cxnSp macro="">
      <xdr:nvCxnSpPr>
        <xdr:cNvPr id="678" name="直線コネクタ 677"/>
        <xdr:cNvCxnSpPr/>
      </xdr:nvCxnSpPr>
      <xdr:spPr>
        <a:xfrm flipV="1">
          <a:off x="16317595" y="15554694"/>
          <a:ext cx="1269" cy="140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165016</xdr:rowOff>
    </xdr:from>
    <xdr:ext cx="469744" cy="259045"/>
    <xdr:sp macro="" textlink="">
      <xdr:nvSpPr>
        <xdr:cNvPr id="679" name="積立金最小値テキスト"/>
        <xdr:cNvSpPr txBox="1"/>
      </xdr:nvSpPr>
      <xdr:spPr>
        <a:xfrm>
          <a:off x="16370300" y="1696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161189</xdr:rowOff>
    </xdr:from>
    <xdr:to>
      <xdr:col>86</xdr:col>
      <xdr:colOff>25400</xdr:colOff>
      <xdr:row>98</xdr:row>
      <xdr:rowOff>161189</xdr:rowOff>
    </xdr:to>
    <xdr:cxnSp macro="">
      <xdr:nvCxnSpPr>
        <xdr:cNvPr id="680" name="直線コネクタ 679"/>
        <xdr:cNvCxnSpPr/>
      </xdr:nvCxnSpPr>
      <xdr:spPr>
        <a:xfrm>
          <a:off x="16230600" y="1696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70871</xdr:rowOff>
    </xdr:from>
    <xdr:ext cx="534377" cy="259045"/>
    <xdr:sp macro="" textlink="">
      <xdr:nvSpPr>
        <xdr:cNvPr id="681" name="積立金最大値テキスト"/>
        <xdr:cNvSpPr txBox="1"/>
      </xdr:nvSpPr>
      <xdr:spPr>
        <a:xfrm>
          <a:off x="16370300" y="153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124194</xdr:rowOff>
    </xdr:from>
    <xdr:to>
      <xdr:col>86</xdr:col>
      <xdr:colOff>25400</xdr:colOff>
      <xdr:row>90</xdr:row>
      <xdr:rowOff>124194</xdr:rowOff>
    </xdr:to>
    <xdr:cxnSp macro="">
      <xdr:nvCxnSpPr>
        <xdr:cNvPr id="682" name="直線コネクタ 681"/>
        <xdr:cNvCxnSpPr/>
      </xdr:nvCxnSpPr>
      <xdr:spPr>
        <a:xfrm>
          <a:off x="16230600" y="1555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161189</xdr:rowOff>
    </xdr:from>
    <xdr:to>
      <xdr:col>85</xdr:col>
      <xdr:colOff>127000</xdr:colOff>
      <xdr:row>99</xdr:row>
      <xdr:rowOff>39230</xdr:rowOff>
    </xdr:to>
    <xdr:cxnSp macro="">
      <xdr:nvCxnSpPr>
        <xdr:cNvPr id="683" name="直線コネクタ 682"/>
        <xdr:cNvCxnSpPr/>
      </xdr:nvCxnSpPr>
      <xdr:spPr>
        <a:xfrm flipV="1">
          <a:off x="15481300" y="16963289"/>
          <a:ext cx="8382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94860</xdr:rowOff>
    </xdr:from>
    <xdr:ext cx="534377" cy="259045"/>
    <xdr:sp macro="" textlink="">
      <xdr:nvSpPr>
        <xdr:cNvPr id="684" name="積立金平均値テキスト"/>
        <xdr:cNvSpPr txBox="1"/>
      </xdr:nvSpPr>
      <xdr:spPr>
        <a:xfrm>
          <a:off x="16370300" y="16382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71983</xdr:rowOff>
    </xdr:from>
    <xdr:to>
      <xdr:col>85</xdr:col>
      <xdr:colOff>177800</xdr:colOff>
      <xdr:row>97</xdr:row>
      <xdr:rowOff>2133</xdr:rowOff>
    </xdr:to>
    <xdr:sp macro="" textlink="">
      <xdr:nvSpPr>
        <xdr:cNvPr id="685" name="フローチャート: 判断 684"/>
        <xdr:cNvSpPr/>
      </xdr:nvSpPr>
      <xdr:spPr>
        <a:xfrm>
          <a:off x="16268700" y="165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141681</xdr:rowOff>
    </xdr:from>
    <xdr:to>
      <xdr:col>81</xdr:col>
      <xdr:colOff>50800</xdr:colOff>
      <xdr:row>99</xdr:row>
      <xdr:rowOff>39230</xdr:rowOff>
    </xdr:to>
    <xdr:cxnSp macro="">
      <xdr:nvCxnSpPr>
        <xdr:cNvPr id="686" name="直線コネクタ 685"/>
        <xdr:cNvCxnSpPr/>
      </xdr:nvCxnSpPr>
      <xdr:spPr>
        <a:xfrm>
          <a:off x="14592300" y="16943781"/>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158242</xdr:rowOff>
    </xdr:from>
    <xdr:to>
      <xdr:col>81</xdr:col>
      <xdr:colOff>101600</xdr:colOff>
      <xdr:row>96</xdr:row>
      <xdr:rowOff>88392</xdr:rowOff>
    </xdr:to>
    <xdr:sp macro="" textlink="">
      <xdr:nvSpPr>
        <xdr:cNvPr id="687" name="フローチャート: 判断 686"/>
        <xdr:cNvSpPr/>
      </xdr:nvSpPr>
      <xdr:spPr>
        <a:xfrm>
          <a:off x="15430500" y="164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104919</xdr:rowOff>
    </xdr:from>
    <xdr:ext cx="534377" cy="259045"/>
    <xdr:sp macro="" textlink="">
      <xdr:nvSpPr>
        <xdr:cNvPr id="688" name="テキスト ボックス 687"/>
        <xdr:cNvSpPr txBox="1"/>
      </xdr:nvSpPr>
      <xdr:spPr>
        <a:xfrm>
          <a:off x="15214111" y="162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141681</xdr:rowOff>
    </xdr:from>
    <xdr:to>
      <xdr:col>76</xdr:col>
      <xdr:colOff>114300</xdr:colOff>
      <xdr:row>99</xdr:row>
      <xdr:rowOff>33134</xdr:rowOff>
    </xdr:to>
    <xdr:cxnSp macro="">
      <xdr:nvCxnSpPr>
        <xdr:cNvPr id="689" name="直線コネクタ 688"/>
        <xdr:cNvCxnSpPr/>
      </xdr:nvCxnSpPr>
      <xdr:spPr>
        <a:xfrm flipV="1">
          <a:off x="13703300" y="16943781"/>
          <a:ext cx="8890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1918</xdr:rowOff>
    </xdr:from>
    <xdr:to>
      <xdr:col>76</xdr:col>
      <xdr:colOff>165100</xdr:colOff>
      <xdr:row>96</xdr:row>
      <xdr:rowOff>103518</xdr:rowOff>
    </xdr:to>
    <xdr:sp macro="" textlink="">
      <xdr:nvSpPr>
        <xdr:cNvPr id="690" name="フローチャート: 判断 689"/>
        <xdr:cNvSpPr/>
      </xdr:nvSpPr>
      <xdr:spPr>
        <a:xfrm>
          <a:off x="145415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120045</xdr:rowOff>
    </xdr:from>
    <xdr:ext cx="534377" cy="259045"/>
    <xdr:sp macro="" textlink="">
      <xdr:nvSpPr>
        <xdr:cNvPr id="691" name="テキスト ボックス 690"/>
        <xdr:cNvSpPr txBox="1"/>
      </xdr:nvSpPr>
      <xdr:spPr>
        <a:xfrm>
          <a:off x="14325111" y="162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131584</xdr:rowOff>
    </xdr:from>
    <xdr:to>
      <xdr:col>71</xdr:col>
      <xdr:colOff>177800</xdr:colOff>
      <xdr:row>99</xdr:row>
      <xdr:rowOff>33134</xdr:rowOff>
    </xdr:to>
    <xdr:cxnSp macro="">
      <xdr:nvCxnSpPr>
        <xdr:cNvPr id="692" name="直線コネクタ 691"/>
        <xdr:cNvCxnSpPr/>
      </xdr:nvCxnSpPr>
      <xdr:spPr>
        <a:xfrm>
          <a:off x="12814300" y="16933684"/>
          <a:ext cx="889000" cy="7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101206</xdr:rowOff>
    </xdr:from>
    <xdr:to>
      <xdr:col>72</xdr:col>
      <xdr:colOff>38100</xdr:colOff>
      <xdr:row>96</xdr:row>
      <xdr:rowOff>31356</xdr:rowOff>
    </xdr:to>
    <xdr:sp macro="" textlink="">
      <xdr:nvSpPr>
        <xdr:cNvPr id="693" name="フローチャート: 判断 692"/>
        <xdr:cNvSpPr/>
      </xdr:nvSpPr>
      <xdr:spPr>
        <a:xfrm>
          <a:off x="13652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47883</xdr:rowOff>
    </xdr:from>
    <xdr:ext cx="534377" cy="259045"/>
    <xdr:sp macro="" textlink="">
      <xdr:nvSpPr>
        <xdr:cNvPr id="694" name="テキスト ボックス 693"/>
        <xdr:cNvSpPr txBox="1"/>
      </xdr:nvSpPr>
      <xdr:spPr>
        <a:xfrm>
          <a:off x="13436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3327</xdr:rowOff>
    </xdr:from>
    <xdr:to>
      <xdr:col>67</xdr:col>
      <xdr:colOff>101600</xdr:colOff>
      <xdr:row>96</xdr:row>
      <xdr:rowOff>104927</xdr:rowOff>
    </xdr:to>
    <xdr:sp macro="" textlink="">
      <xdr:nvSpPr>
        <xdr:cNvPr id="695" name="フローチャート: 判断 694"/>
        <xdr:cNvSpPr/>
      </xdr:nvSpPr>
      <xdr:spPr>
        <a:xfrm>
          <a:off x="12763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121454</xdr:rowOff>
    </xdr:from>
    <xdr:ext cx="534377" cy="259045"/>
    <xdr:sp macro="" textlink="">
      <xdr:nvSpPr>
        <xdr:cNvPr id="696" name="テキスト ボックス 695"/>
        <xdr:cNvSpPr txBox="1"/>
      </xdr:nvSpPr>
      <xdr:spPr>
        <a:xfrm>
          <a:off x="12547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110389</xdr:rowOff>
    </xdr:from>
    <xdr:to>
      <xdr:col>85</xdr:col>
      <xdr:colOff>177800</xdr:colOff>
      <xdr:row>99</xdr:row>
      <xdr:rowOff>40539</xdr:rowOff>
    </xdr:to>
    <xdr:sp macro="" textlink="">
      <xdr:nvSpPr>
        <xdr:cNvPr id="702" name="楕円 701"/>
        <xdr:cNvSpPr/>
      </xdr:nvSpPr>
      <xdr:spPr>
        <a:xfrm>
          <a:off x="16268700" y="1691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25316</xdr:rowOff>
    </xdr:from>
    <xdr:ext cx="469744" cy="259045"/>
    <xdr:sp macro="" textlink="">
      <xdr:nvSpPr>
        <xdr:cNvPr id="703" name="積立金該当値テキスト"/>
        <xdr:cNvSpPr txBox="1"/>
      </xdr:nvSpPr>
      <xdr:spPr>
        <a:xfrm>
          <a:off x="16370300" y="1682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159880</xdr:rowOff>
    </xdr:from>
    <xdr:to>
      <xdr:col>81</xdr:col>
      <xdr:colOff>101600</xdr:colOff>
      <xdr:row>99</xdr:row>
      <xdr:rowOff>90030</xdr:rowOff>
    </xdr:to>
    <xdr:sp macro="" textlink="">
      <xdr:nvSpPr>
        <xdr:cNvPr id="704" name="楕円 703"/>
        <xdr:cNvSpPr/>
      </xdr:nvSpPr>
      <xdr:spPr>
        <a:xfrm>
          <a:off x="15430500" y="169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81157</xdr:rowOff>
    </xdr:from>
    <xdr:ext cx="378565" cy="259045"/>
    <xdr:sp macro="" textlink="">
      <xdr:nvSpPr>
        <xdr:cNvPr id="705" name="テキスト ボックス 704"/>
        <xdr:cNvSpPr txBox="1"/>
      </xdr:nvSpPr>
      <xdr:spPr>
        <a:xfrm>
          <a:off x="15292017" y="17054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90881</xdr:rowOff>
    </xdr:from>
    <xdr:to>
      <xdr:col>76</xdr:col>
      <xdr:colOff>165100</xdr:colOff>
      <xdr:row>99</xdr:row>
      <xdr:rowOff>21031</xdr:rowOff>
    </xdr:to>
    <xdr:sp macro="" textlink="">
      <xdr:nvSpPr>
        <xdr:cNvPr id="706" name="楕円 705"/>
        <xdr:cNvSpPr/>
      </xdr:nvSpPr>
      <xdr:spPr>
        <a:xfrm>
          <a:off x="14541500" y="1689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12158</xdr:rowOff>
    </xdr:from>
    <xdr:ext cx="469744" cy="259045"/>
    <xdr:sp macro="" textlink="">
      <xdr:nvSpPr>
        <xdr:cNvPr id="707" name="テキスト ボックス 706"/>
        <xdr:cNvSpPr txBox="1"/>
      </xdr:nvSpPr>
      <xdr:spPr>
        <a:xfrm>
          <a:off x="14357428" y="1698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153784</xdr:rowOff>
    </xdr:from>
    <xdr:to>
      <xdr:col>72</xdr:col>
      <xdr:colOff>38100</xdr:colOff>
      <xdr:row>99</xdr:row>
      <xdr:rowOff>83934</xdr:rowOff>
    </xdr:to>
    <xdr:sp macro="" textlink="">
      <xdr:nvSpPr>
        <xdr:cNvPr id="708" name="楕円 707"/>
        <xdr:cNvSpPr/>
      </xdr:nvSpPr>
      <xdr:spPr>
        <a:xfrm>
          <a:off x="13652500" y="169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75061</xdr:rowOff>
    </xdr:from>
    <xdr:ext cx="378565" cy="259045"/>
    <xdr:sp macro="" textlink="">
      <xdr:nvSpPr>
        <xdr:cNvPr id="709" name="テキスト ボックス 708"/>
        <xdr:cNvSpPr txBox="1"/>
      </xdr:nvSpPr>
      <xdr:spPr>
        <a:xfrm>
          <a:off x="13514017" y="1704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80784</xdr:rowOff>
    </xdr:from>
    <xdr:to>
      <xdr:col>67</xdr:col>
      <xdr:colOff>101600</xdr:colOff>
      <xdr:row>99</xdr:row>
      <xdr:rowOff>10934</xdr:rowOff>
    </xdr:to>
    <xdr:sp macro="" textlink="">
      <xdr:nvSpPr>
        <xdr:cNvPr id="710" name="楕円 709"/>
        <xdr:cNvSpPr/>
      </xdr:nvSpPr>
      <xdr:spPr>
        <a:xfrm>
          <a:off x="12763500" y="168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2061</xdr:rowOff>
    </xdr:from>
    <xdr:ext cx="469744" cy="259045"/>
    <xdr:sp macro="" textlink="">
      <xdr:nvSpPr>
        <xdr:cNvPr id="711" name="テキスト ボックス 710"/>
        <xdr:cNvSpPr txBox="1"/>
      </xdr:nvSpPr>
      <xdr:spPr>
        <a:xfrm>
          <a:off x="12579428" y="1697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71501</xdr:rowOff>
    </xdr:from>
    <xdr:to>
      <xdr:col>116</xdr:col>
      <xdr:colOff>62864</xdr:colOff>
      <xdr:row>39</xdr:row>
      <xdr:rowOff>44450</xdr:rowOff>
    </xdr:to>
    <xdr:cxnSp macro="">
      <xdr:nvCxnSpPr>
        <xdr:cNvPr id="735" name="直線コネクタ 734"/>
        <xdr:cNvCxnSpPr/>
      </xdr:nvCxnSpPr>
      <xdr:spPr>
        <a:xfrm flipV="1">
          <a:off x="22159595" y="5215001"/>
          <a:ext cx="1269" cy="151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18178</xdr:rowOff>
    </xdr:from>
    <xdr:ext cx="534377" cy="259045"/>
    <xdr:sp macro="" textlink="">
      <xdr:nvSpPr>
        <xdr:cNvPr id="738" name="投資及び出資金最大値テキスト"/>
        <xdr:cNvSpPr txBox="1"/>
      </xdr:nvSpPr>
      <xdr:spPr>
        <a:xfrm>
          <a:off x="22212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71501</xdr:rowOff>
    </xdr:from>
    <xdr:to>
      <xdr:col>116</xdr:col>
      <xdr:colOff>152400</xdr:colOff>
      <xdr:row>30</xdr:row>
      <xdr:rowOff>71501</xdr:rowOff>
    </xdr:to>
    <xdr:cxnSp macro="">
      <xdr:nvCxnSpPr>
        <xdr:cNvPr id="739" name="直線コネクタ 738"/>
        <xdr:cNvCxnSpPr/>
      </xdr:nvCxnSpPr>
      <xdr:spPr>
        <a:xfrm>
          <a:off x="22072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62484</xdr:rowOff>
    </xdr:from>
    <xdr:to>
      <xdr:col>116</xdr:col>
      <xdr:colOff>63500</xdr:colOff>
      <xdr:row>39</xdr:row>
      <xdr:rowOff>44450</xdr:rowOff>
    </xdr:to>
    <xdr:cxnSp macro="">
      <xdr:nvCxnSpPr>
        <xdr:cNvPr id="740" name="直線コネクタ 739"/>
        <xdr:cNvCxnSpPr/>
      </xdr:nvCxnSpPr>
      <xdr:spPr>
        <a:xfrm>
          <a:off x="21323300" y="6577584"/>
          <a:ext cx="838200" cy="15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162831</xdr:rowOff>
    </xdr:from>
    <xdr:ext cx="469744" cy="259045"/>
    <xdr:sp macro="" textlink="">
      <xdr:nvSpPr>
        <xdr:cNvPr id="741" name="投資及び出資金平均値テキスト"/>
        <xdr:cNvSpPr txBox="1"/>
      </xdr:nvSpPr>
      <xdr:spPr>
        <a:xfrm>
          <a:off x="22212300" y="6335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139954</xdr:rowOff>
    </xdr:from>
    <xdr:to>
      <xdr:col>116</xdr:col>
      <xdr:colOff>114300</xdr:colOff>
      <xdr:row>38</xdr:row>
      <xdr:rowOff>70104</xdr:rowOff>
    </xdr:to>
    <xdr:sp macro="" textlink="">
      <xdr:nvSpPr>
        <xdr:cNvPr id="742" name="フローチャート: 判断 741"/>
        <xdr:cNvSpPr/>
      </xdr:nvSpPr>
      <xdr:spPr>
        <a:xfrm>
          <a:off x="221107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37211</xdr:rowOff>
    </xdr:from>
    <xdr:to>
      <xdr:col>111</xdr:col>
      <xdr:colOff>177800</xdr:colOff>
      <xdr:row>38</xdr:row>
      <xdr:rowOff>62484</xdr:rowOff>
    </xdr:to>
    <xdr:cxnSp macro="">
      <xdr:nvCxnSpPr>
        <xdr:cNvPr id="743" name="直線コネクタ 742"/>
        <xdr:cNvCxnSpPr/>
      </xdr:nvCxnSpPr>
      <xdr:spPr>
        <a:xfrm>
          <a:off x="20434300" y="6552311"/>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143764</xdr:rowOff>
    </xdr:from>
    <xdr:to>
      <xdr:col>112</xdr:col>
      <xdr:colOff>38100</xdr:colOff>
      <xdr:row>38</xdr:row>
      <xdr:rowOff>73914</xdr:rowOff>
    </xdr:to>
    <xdr:sp macro="" textlink="">
      <xdr:nvSpPr>
        <xdr:cNvPr id="744" name="フローチャート: 判断 743"/>
        <xdr:cNvSpPr/>
      </xdr:nvSpPr>
      <xdr:spPr>
        <a:xfrm>
          <a:off x="21272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90441</xdr:rowOff>
    </xdr:from>
    <xdr:ext cx="469744" cy="259045"/>
    <xdr:sp macro="" textlink="">
      <xdr:nvSpPr>
        <xdr:cNvPr id="745" name="テキスト ボックス 744"/>
        <xdr:cNvSpPr txBox="1"/>
      </xdr:nvSpPr>
      <xdr:spPr>
        <a:xfrm>
          <a:off x="21088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37211</xdr:rowOff>
    </xdr:from>
    <xdr:to>
      <xdr:col>107</xdr:col>
      <xdr:colOff>50800</xdr:colOff>
      <xdr:row>39</xdr:row>
      <xdr:rowOff>44450</xdr:rowOff>
    </xdr:to>
    <xdr:cxnSp macro="">
      <xdr:nvCxnSpPr>
        <xdr:cNvPr id="746" name="直線コネクタ 745"/>
        <xdr:cNvCxnSpPr/>
      </xdr:nvCxnSpPr>
      <xdr:spPr>
        <a:xfrm flipV="1">
          <a:off x="19545300" y="6552311"/>
          <a:ext cx="889000" cy="17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136779</xdr:rowOff>
    </xdr:from>
    <xdr:to>
      <xdr:col>107</xdr:col>
      <xdr:colOff>101600</xdr:colOff>
      <xdr:row>38</xdr:row>
      <xdr:rowOff>66929</xdr:rowOff>
    </xdr:to>
    <xdr:sp macro="" textlink="">
      <xdr:nvSpPr>
        <xdr:cNvPr id="747" name="フローチャート: 判断 746"/>
        <xdr:cNvSpPr/>
      </xdr:nvSpPr>
      <xdr:spPr>
        <a:xfrm>
          <a:off x="20383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83456</xdr:rowOff>
    </xdr:from>
    <xdr:ext cx="469744" cy="259045"/>
    <xdr:sp macro="" textlink="">
      <xdr:nvSpPr>
        <xdr:cNvPr id="748" name="テキスト ボックス 747"/>
        <xdr:cNvSpPr txBox="1"/>
      </xdr:nvSpPr>
      <xdr:spPr>
        <a:xfrm>
          <a:off x="20199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154432</xdr:rowOff>
    </xdr:from>
    <xdr:to>
      <xdr:col>102</xdr:col>
      <xdr:colOff>165100</xdr:colOff>
      <xdr:row>38</xdr:row>
      <xdr:rowOff>84582</xdr:rowOff>
    </xdr:to>
    <xdr:sp macro="" textlink="">
      <xdr:nvSpPr>
        <xdr:cNvPr id="750" name="フローチャート: 判断 749"/>
        <xdr:cNvSpPr/>
      </xdr:nvSpPr>
      <xdr:spPr>
        <a:xfrm>
          <a:off x="19494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101109</xdr:rowOff>
    </xdr:from>
    <xdr:ext cx="469744" cy="259045"/>
    <xdr:sp macro="" textlink="">
      <xdr:nvSpPr>
        <xdr:cNvPr id="751" name="テキスト ボックス 750"/>
        <xdr:cNvSpPr txBox="1"/>
      </xdr:nvSpPr>
      <xdr:spPr>
        <a:xfrm>
          <a:off x="19310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39116</xdr:rowOff>
    </xdr:from>
    <xdr:to>
      <xdr:col>98</xdr:col>
      <xdr:colOff>38100</xdr:colOff>
      <xdr:row>38</xdr:row>
      <xdr:rowOff>140716</xdr:rowOff>
    </xdr:to>
    <xdr:sp macro="" textlink="">
      <xdr:nvSpPr>
        <xdr:cNvPr id="752" name="フローチャート: 判断 751"/>
        <xdr:cNvSpPr/>
      </xdr:nvSpPr>
      <xdr:spPr>
        <a:xfrm>
          <a:off x="18605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157243</xdr:rowOff>
    </xdr:from>
    <xdr:ext cx="378565" cy="259045"/>
    <xdr:sp macro="" textlink="">
      <xdr:nvSpPr>
        <xdr:cNvPr id="753" name="テキスト ボックス 752"/>
        <xdr:cNvSpPr txBox="1"/>
      </xdr:nvSpPr>
      <xdr:spPr>
        <a:xfrm>
          <a:off x="18467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xdr:rowOff>
    </xdr:from>
    <xdr:to>
      <xdr:col>112</xdr:col>
      <xdr:colOff>38100</xdr:colOff>
      <xdr:row>38</xdr:row>
      <xdr:rowOff>113284</xdr:rowOff>
    </xdr:to>
    <xdr:sp macro="" textlink="">
      <xdr:nvSpPr>
        <xdr:cNvPr id="761" name="楕円 760"/>
        <xdr:cNvSpPr/>
      </xdr:nvSpPr>
      <xdr:spPr>
        <a:xfrm>
          <a:off x="21272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104411</xdr:rowOff>
    </xdr:from>
    <xdr:ext cx="469744" cy="259045"/>
    <xdr:sp macro="" textlink="">
      <xdr:nvSpPr>
        <xdr:cNvPr id="762" name="テキスト ボックス 761"/>
        <xdr:cNvSpPr txBox="1"/>
      </xdr:nvSpPr>
      <xdr:spPr>
        <a:xfrm>
          <a:off x="21088428" y="661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157861</xdr:rowOff>
    </xdr:from>
    <xdr:to>
      <xdr:col>107</xdr:col>
      <xdr:colOff>101600</xdr:colOff>
      <xdr:row>38</xdr:row>
      <xdr:rowOff>88011</xdr:rowOff>
    </xdr:to>
    <xdr:sp macro="" textlink="">
      <xdr:nvSpPr>
        <xdr:cNvPr id="763" name="楕円 762"/>
        <xdr:cNvSpPr/>
      </xdr:nvSpPr>
      <xdr:spPr>
        <a:xfrm>
          <a:off x="20383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79138</xdr:rowOff>
    </xdr:from>
    <xdr:ext cx="469744" cy="259045"/>
    <xdr:sp macro="" textlink="">
      <xdr:nvSpPr>
        <xdr:cNvPr id="764" name="テキスト ボックス 763"/>
        <xdr:cNvSpPr txBox="1"/>
      </xdr:nvSpPr>
      <xdr:spPr>
        <a:xfrm>
          <a:off x="20199428" y="659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97500</xdr:rowOff>
    </xdr:from>
    <xdr:to>
      <xdr:col>116</xdr:col>
      <xdr:colOff>62864</xdr:colOff>
      <xdr:row>58</xdr:row>
      <xdr:rowOff>139700</xdr:rowOff>
    </xdr:to>
    <xdr:cxnSp macro="">
      <xdr:nvCxnSpPr>
        <xdr:cNvPr id="790" name="直線コネクタ 789"/>
        <xdr:cNvCxnSpPr/>
      </xdr:nvCxnSpPr>
      <xdr:spPr>
        <a:xfrm flipV="1">
          <a:off x="22159595" y="9012900"/>
          <a:ext cx="1269" cy="1070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44177</xdr:rowOff>
    </xdr:from>
    <xdr:ext cx="534377" cy="259045"/>
    <xdr:sp macro="" textlink="">
      <xdr:nvSpPr>
        <xdr:cNvPr id="793" name="貸付金最大値テキスト"/>
        <xdr:cNvSpPr txBox="1"/>
      </xdr:nvSpPr>
      <xdr:spPr>
        <a:xfrm>
          <a:off x="22212300" y="87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97500</xdr:rowOff>
    </xdr:from>
    <xdr:to>
      <xdr:col>116</xdr:col>
      <xdr:colOff>152400</xdr:colOff>
      <xdr:row>52</xdr:row>
      <xdr:rowOff>97500</xdr:rowOff>
    </xdr:to>
    <xdr:cxnSp macro="">
      <xdr:nvCxnSpPr>
        <xdr:cNvPr id="794" name="直線コネクタ 793"/>
        <xdr:cNvCxnSpPr/>
      </xdr:nvCxnSpPr>
      <xdr:spPr>
        <a:xfrm>
          <a:off x="22072600" y="901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137826</xdr:rowOff>
    </xdr:from>
    <xdr:to>
      <xdr:col>116</xdr:col>
      <xdr:colOff>63500</xdr:colOff>
      <xdr:row>58</xdr:row>
      <xdr:rowOff>137826</xdr:rowOff>
    </xdr:to>
    <xdr:cxnSp macro="">
      <xdr:nvCxnSpPr>
        <xdr:cNvPr id="795" name="直線コネクタ 794"/>
        <xdr:cNvCxnSpPr/>
      </xdr:nvCxnSpPr>
      <xdr:spPr>
        <a:xfrm>
          <a:off x="21323300" y="10081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25869</xdr:rowOff>
    </xdr:from>
    <xdr:ext cx="469744" cy="259045"/>
    <xdr:sp macro="" textlink="">
      <xdr:nvSpPr>
        <xdr:cNvPr id="796" name="貸付金平均値テキスト"/>
        <xdr:cNvSpPr txBox="1"/>
      </xdr:nvSpPr>
      <xdr:spPr>
        <a:xfrm>
          <a:off x="22212300" y="962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2992</xdr:rowOff>
    </xdr:from>
    <xdr:to>
      <xdr:col>116</xdr:col>
      <xdr:colOff>114300</xdr:colOff>
      <xdr:row>57</xdr:row>
      <xdr:rowOff>104592</xdr:rowOff>
    </xdr:to>
    <xdr:sp macro="" textlink="">
      <xdr:nvSpPr>
        <xdr:cNvPr id="797" name="フローチャート: 判断 796"/>
        <xdr:cNvSpPr/>
      </xdr:nvSpPr>
      <xdr:spPr>
        <a:xfrm>
          <a:off x="221107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136362</xdr:rowOff>
    </xdr:from>
    <xdr:to>
      <xdr:col>111</xdr:col>
      <xdr:colOff>177800</xdr:colOff>
      <xdr:row>58</xdr:row>
      <xdr:rowOff>137826</xdr:rowOff>
    </xdr:to>
    <xdr:cxnSp macro="">
      <xdr:nvCxnSpPr>
        <xdr:cNvPr id="798" name="直線コネクタ 797"/>
        <xdr:cNvCxnSpPr/>
      </xdr:nvCxnSpPr>
      <xdr:spPr>
        <a:xfrm>
          <a:off x="20434300" y="10080462"/>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164155</xdr:rowOff>
    </xdr:from>
    <xdr:to>
      <xdr:col>112</xdr:col>
      <xdr:colOff>38100</xdr:colOff>
      <xdr:row>57</xdr:row>
      <xdr:rowOff>94305</xdr:rowOff>
    </xdr:to>
    <xdr:sp macro="" textlink="">
      <xdr:nvSpPr>
        <xdr:cNvPr id="799" name="フローチャート: 判断 798"/>
        <xdr:cNvSpPr/>
      </xdr:nvSpPr>
      <xdr:spPr>
        <a:xfrm>
          <a:off x="21272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110832</xdr:rowOff>
    </xdr:from>
    <xdr:ext cx="469744" cy="259045"/>
    <xdr:sp macro="" textlink="">
      <xdr:nvSpPr>
        <xdr:cNvPr id="800" name="テキスト ボックス 799"/>
        <xdr:cNvSpPr txBox="1"/>
      </xdr:nvSpPr>
      <xdr:spPr>
        <a:xfrm>
          <a:off x="21088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136362</xdr:rowOff>
    </xdr:from>
    <xdr:to>
      <xdr:col>107</xdr:col>
      <xdr:colOff>50800</xdr:colOff>
      <xdr:row>58</xdr:row>
      <xdr:rowOff>136408</xdr:rowOff>
    </xdr:to>
    <xdr:cxnSp macro="">
      <xdr:nvCxnSpPr>
        <xdr:cNvPr id="801" name="直線コネクタ 800"/>
        <xdr:cNvCxnSpPr/>
      </xdr:nvCxnSpPr>
      <xdr:spPr>
        <a:xfrm flipV="1">
          <a:off x="19545300" y="1008046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140243</xdr:rowOff>
    </xdr:from>
    <xdr:to>
      <xdr:col>107</xdr:col>
      <xdr:colOff>101600</xdr:colOff>
      <xdr:row>57</xdr:row>
      <xdr:rowOff>70393</xdr:rowOff>
    </xdr:to>
    <xdr:sp macro="" textlink="">
      <xdr:nvSpPr>
        <xdr:cNvPr id="802" name="フローチャート: 判断 801"/>
        <xdr:cNvSpPr/>
      </xdr:nvSpPr>
      <xdr:spPr>
        <a:xfrm>
          <a:off x="20383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86920</xdr:rowOff>
    </xdr:from>
    <xdr:ext cx="469744" cy="259045"/>
    <xdr:sp macro="" textlink="">
      <xdr:nvSpPr>
        <xdr:cNvPr id="803" name="テキスト ボックス 802"/>
        <xdr:cNvSpPr txBox="1"/>
      </xdr:nvSpPr>
      <xdr:spPr>
        <a:xfrm>
          <a:off x="20199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136408</xdr:rowOff>
    </xdr:from>
    <xdr:to>
      <xdr:col>102</xdr:col>
      <xdr:colOff>114300</xdr:colOff>
      <xdr:row>58</xdr:row>
      <xdr:rowOff>136408</xdr:rowOff>
    </xdr:to>
    <xdr:cxnSp macro="">
      <xdr:nvCxnSpPr>
        <xdr:cNvPr id="804" name="直線コネクタ 803"/>
        <xdr:cNvCxnSpPr/>
      </xdr:nvCxnSpPr>
      <xdr:spPr>
        <a:xfrm>
          <a:off x="18656300" y="10080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141661</xdr:rowOff>
    </xdr:from>
    <xdr:to>
      <xdr:col>102</xdr:col>
      <xdr:colOff>165100</xdr:colOff>
      <xdr:row>57</xdr:row>
      <xdr:rowOff>71811</xdr:rowOff>
    </xdr:to>
    <xdr:sp macro="" textlink="">
      <xdr:nvSpPr>
        <xdr:cNvPr id="805" name="フローチャート: 判断 804"/>
        <xdr:cNvSpPr/>
      </xdr:nvSpPr>
      <xdr:spPr>
        <a:xfrm>
          <a:off x="19494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88338</xdr:rowOff>
    </xdr:from>
    <xdr:ext cx="469744" cy="259045"/>
    <xdr:sp macro="" textlink="">
      <xdr:nvSpPr>
        <xdr:cNvPr id="806" name="テキスト ボックス 805"/>
        <xdr:cNvSpPr txBox="1"/>
      </xdr:nvSpPr>
      <xdr:spPr>
        <a:xfrm>
          <a:off x="19310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112034</xdr:rowOff>
    </xdr:from>
    <xdr:to>
      <xdr:col>98</xdr:col>
      <xdr:colOff>38100</xdr:colOff>
      <xdr:row>57</xdr:row>
      <xdr:rowOff>42184</xdr:rowOff>
    </xdr:to>
    <xdr:sp macro="" textlink="">
      <xdr:nvSpPr>
        <xdr:cNvPr id="807" name="フローチャート: 判断 806"/>
        <xdr:cNvSpPr/>
      </xdr:nvSpPr>
      <xdr:spPr>
        <a:xfrm>
          <a:off x="18605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58711</xdr:rowOff>
    </xdr:from>
    <xdr:ext cx="469744" cy="259045"/>
    <xdr:sp macro="" textlink="">
      <xdr:nvSpPr>
        <xdr:cNvPr id="808" name="テキスト ボックス 807"/>
        <xdr:cNvSpPr txBox="1"/>
      </xdr:nvSpPr>
      <xdr:spPr>
        <a:xfrm>
          <a:off x="18421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87026</xdr:rowOff>
    </xdr:from>
    <xdr:to>
      <xdr:col>116</xdr:col>
      <xdr:colOff>114300</xdr:colOff>
      <xdr:row>59</xdr:row>
      <xdr:rowOff>17176</xdr:rowOff>
    </xdr:to>
    <xdr:sp macro="" textlink="">
      <xdr:nvSpPr>
        <xdr:cNvPr id="814" name="楕円 813"/>
        <xdr:cNvSpPr/>
      </xdr:nvSpPr>
      <xdr:spPr>
        <a:xfrm>
          <a:off x="22110700" y="100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1953</xdr:rowOff>
    </xdr:from>
    <xdr:ext cx="313932" cy="259045"/>
    <xdr:sp macro="" textlink="">
      <xdr:nvSpPr>
        <xdr:cNvPr id="815" name="貸付金該当値テキスト"/>
        <xdr:cNvSpPr txBox="1"/>
      </xdr:nvSpPr>
      <xdr:spPr>
        <a:xfrm>
          <a:off x="22212300" y="9946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87026</xdr:rowOff>
    </xdr:from>
    <xdr:to>
      <xdr:col>112</xdr:col>
      <xdr:colOff>38100</xdr:colOff>
      <xdr:row>59</xdr:row>
      <xdr:rowOff>17176</xdr:rowOff>
    </xdr:to>
    <xdr:sp macro="" textlink="">
      <xdr:nvSpPr>
        <xdr:cNvPr id="816" name="楕円 815"/>
        <xdr:cNvSpPr/>
      </xdr:nvSpPr>
      <xdr:spPr>
        <a:xfrm>
          <a:off x="21272500" y="100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8303</xdr:rowOff>
    </xdr:from>
    <xdr:ext cx="313932" cy="259045"/>
    <xdr:sp macro="" textlink="">
      <xdr:nvSpPr>
        <xdr:cNvPr id="817" name="テキスト ボックス 816"/>
        <xdr:cNvSpPr txBox="1"/>
      </xdr:nvSpPr>
      <xdr:spPr>
        <a:xfrm>
          <a:off x="21166333" y="10123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85562</xdr:rowOff>
    </xdr:from>
    <xdr:to>
      <xdr:col>107</xdr:col>
      <xdr:colOff>101600</xdr:colOff>
      <xdr:row>59</xdr:row>
      <xdr:rowOff>15712</xdr:rowOff>
    </xdr:to>
    <xdr:sp macro="" textlink="">
      <xdr:nvSpPr>
        <xdr:cNvPr id="818" name="楕円 817"/>
        <xdr:cNvSpPr/>
      </xdr:nvSpPr>
      <xdr:spPr>
        <a:xfrm>
          <a:off x="20383500" y="1002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6839</xdr:rowOff>
    </xdr:from>
    <xdr:ext cx="313932" cy="259045"/>
    <xdr:sp macro="" textlink="">
      <xdr:nvSpPr>
        <xdr:cNvPr id="819" name="テキスト ボックス 818"/>
        <xdr:cNvSpPr txBox="1"/>
      </xdr:nvSpPr>
      <xdr:spPr>
        <a:xfrm>
          <a:off x="20277333" y="10122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85608</xdr:rowOff>
    </xdr:from>
    <xdr:to>
      <xdr:col>102</xdr:col>
      <xdr:colOff>165100</xdr:colOff>
      <xdr:row>59</xdr:row>
      <xdr:rowOff>15758</xdr:rowOff>
    </xdr:to>
    <xdr:sp macro="" textlink="">
      <xdr:nvSpPr>
        <xdr:cNvPr id="820" name="楕円 819"/>
        <xdr:cNvSpPr/>
      </xdr:nvSpPr>
      <xdr:spPr>
        <a:xfrm>
          <a:off x="19494500" y="1002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6885</xdr:rowOff>
    </xdr:from>
    <xdr:ext cx="313932" cy="259045"/>
    <xdr:sp macro="" textlink="">
      <xdr:nvSpPr>
        <xdr:cNvPr id="821" name="テキスト ボックス 820"/>
        <xdr:cNvSpPr txBox="1"/>
      </xdr:nvSpPr>
      <xdr:spPr>
        <a:xfrm>
          <a:off x="19388333" y="101224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85608</xdr:rowOff>
    </xdr:from>
    <xdr:to>
      <xdr:col>98</xdr:col>
      <xdr:colOff>38100</xdr:colOff>
      <xdr:row>59</xdr:row>
      <xdr:rowOff>15758</xdr:rowOff>
    </xdr:to>
    <xdr:sp macro="" textlink="">
      <xdr:nvSpPr>
        <xdr:cNvPr id="822" name="楕円 821"/>
        <xdr:cNvSpPr/>
      </xdr:nvSpPr>
      <xdr:spPr>
        <a:xfrm>
          <a:off x="18605500" y="1002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6885</xdr:rowOff>
    </xdr:from>
    <xdr:ext cx="313932" cy="259045"/>
    <xdr:sp macro="" textlink="">
      <xdr:nvSpPr>
        <xdr:cNvPr id="823" name="テキスト ボックス 822"/>
        <xdr:cNvSpPr txBox="1"/>
      </xdr:nvSpPr>
      <xdr:spPr>
        <a:xfrm>
          <a:off x="18499333" y="101224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6" name="テキスト ボックス 83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6" name="テキスト ボックス 84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171148</xdr:rowOff>
    </xdr:from>
    <xdr:to>
      <xdr:col>116</xdr:col>
      <xdr:colOff>62864</xdr:colOff>
      <xdr:row>78</xdr:row>
      <xdr:rowOff>99434</xdr:rowOff>
    </xdr:to>
    <xdr:cxnSp macro="">
      <xdr:nvCxnSpPr>
        <xdr:cNvPr id="850" name="直線コネクタ 849"/>
        <xdr:cNvCxnSpPr/>
      </xdr:nvCxnSpPr>
      <xdr:spPr>
        <a:xfrm flipV="1">
          <a:off x="22159595" y="12172648"/>
          <a:ext cx="1269" cy="129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103261</xdr:rowOff>
    </xdr:from>
    <xdr:ext cx="534377" cy="259045"/>
    <xdr:sp macro="" textlink="">
      <xdr:nvSpPr>
        <xdr:cNvPr id="851" name="繰出金最小値テキスト"/>
        <xdr:cNvSpPr txBox="1"/>
      </xdr:nvSpPr>
      <xdr:spPr>
        <a:xfrm>
          <a:off x="22212300" y="13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99434</xdr:rowOff>
    </xdr:from>
    <xdr:to>
      <xdr:col>116</xdr:col>
      <xdr:colOff>152400</xdr:colOff>
      <xdr:row>78</xdr:row>
      <xdr:rowOff>99434</xdr:rowOff>
    </xdr:to>
    <xdr:cxnSp macro="">
      <xdr:nvCxnSpPr>
        <xdr:cNvPr id="852" name="直線コネクタ 851"/>
        <xdr:cNvCxnSpPr/>
      </xdr:nvCxnSpPr>
      <xdr:spPr>
        <a:xfrm>
          <a:off x="22072600" y="1347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117825</xdr:rowOff>
    </xdr:from>
    <xdr:ext cx="534377" cy="259045"/>
    <xdr:sp macro="" textlink="">
      <xdr:nvSpPr>
        <xdr:cNvPr id="853" name="繰出金最大値テキスト"/>
        <xdr:cNvSpPr txBox="1"/>
      </xdr:nvSpPr>
      <xdr:spPr>
        <a:xfrm>
          <a:off x="22212300" y="11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171148</xdr:rowOff>
    </xdr:from>
    <xdr:to>
      <xdr:col>116</xdr:col>
      <xdr:colOff>152400</xdr:colOff>
      <xdr:row>70</xdr:row>
      <xdr:rowOff>171148</xdr:rowOff>
    </xdr:to>
    <xdr:cxnSp macro="">
      <xdr:nvCxnSpPr>
        <xdr:cNvPr id="854" name="直線コネクタ 853"/>
        <xdr:cNvCxnSpPr/>
      </xdr:nvCxnSpPr>
      <xdr:spPr>
        <a:xfrm>
          <a:off x="22072600" y="1217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112530</xdr:rowOff>
    </xdr:from>
    <xdr:to>
      <xdr:col>116</xdr:col>
      <xdr:colOff>63500</xdr:colOff>
      <xdr:row>75</xdr:row>
      <xdr:rowOff>19652</xdr:rowOff>
    </xdr:to>
    <xdr:cxnSp macro="">
      <xdr:nvCxnSpPr>
        <xdr:cNvPr id="855" name="直線コネクタ 854"/>
        <xdr:cNvCxnSpPr/>
      </xdr:nvCxnSpPr>
      <xdr:spPr>
        <a:xfrm flipV="1">
          <a:off x="21323300" y="12799830"/>
          <a:ext cx="838200" cy="7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151582</xdr:rowOff>
    </xdr:from>
    <xdr:ext cx="534377" cy="259045"/>
    <xdr:sp macro="" textlink="">
      <xdr:nvSpPr>
        <xdr:cNvPr id="856" name="繰出金平均値テキスト"/>
        <xdr:cNvSpPr txBox="1"/>
      </xdr:nvSpPr>
      <xdr:spPr>
        <a:xfrm>
          <a:off x="22212300" y="12838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xdr:rowOff>
    </xdr:from>
    <xdr:to>
      <xdr:col>116</xdr:col>
      <xdr:colOff>114300</xdr:colOff>
      <xdr:row>75</xdr:row>
      <xdr:rowOff>103305</xdr:rowOff>
    </xdr:to>
    <xdr:sp macro="" textlink="">
      <xdr:nvSpPr>
        <xdr:cNvPr id="857" name="フローチャート: 判断 856"/>
        <xdr:cNvSpPr/>
      </xdr:nvSpPr>
      <xdr:spPr>
        <a:xfrm>
          <a:off x="221107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19652</xdr:rowOff>
    </xdr:from>
    <xdr:to>
      <xdr:col>111</xdr:col>
      <xdr:colOff>177800</xdr:colOff>
      <xdr:row>75</xdr:row>
      <xdr:rowOff>57045</xdr:rowOff>
    </xdr:to>
    <xdr:cxnSp macro="">
      <xdr:nvCxnSpPr>
        <xdr:cNvPr id="858" name="直線コネクタ 857"/>
        <xdr:cNvCxnSpPr/>
      </xdr:nvCxnSpPr>
      <xdr:spPr>
        <a:xfrm flipV="1">
          <a:off x="20434300" y="12878402"/>
          <a:ext cx="8890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32142</xdr:rowOff>
    </xdr:from>
    <xdr:to>
      <xdr:col>112</xdr:col>
      <xdr:colOff>38100</xdr:colOff>
      <xdr:row>75</xdr:row>
      <xdr:rowOff>133742</xdr:rowOff>
    </xdr:to>
    <xdr:sp macro="" textlink="">
      <xdr:nvSpPr>
        <xdr:cNvPr id="859" name="フローチャート: 判断 858"/>
        <xdr:cNvSpPr/>
      </xdr:nvSpPr>
      <xdr:spPr>
        <a:xfrm>
          <a:off x="21272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124869</xdr:rowOff>
    </xdr:from>
    <xdr:ext cx="534377" cy="259045"/>
    <xdr:sp macro="" textlink="">
      <xdr:nvSpPr>
        <xdr:cNvPr id="860" name="テキスト ボックス 859"/>
        <xdr:cNvSpPr txBox="1"/>
      </xdr:nvSpPr>
      <xdr:spPr>
        <a:xfrm>
          <a:off x="21056111" y="1298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83366</xdr:rowOff>
    </xdr:from>
    <xdr:to>
      <xdr:col>107</xdr:col>
      <xdr:colOff>50800</xdr:colOff>
      <xdr:row>75</xdr:row>
      <xdr:rowOff>57045</xdr:rowOff>
    </xdr:to>
    <xdr:cxnSp macro="">
      <xdr:nvCxnSpPr>
        <xdr:cNvPr id="861" name="直線コネクタ 860"/>
        <xdr:cNvCxnSpPr/>
      </xdr:nvCxnSpPr>
      <xdr:spPr>
        <a:xfrm>
          <a:off x="19545300" y="12427766"/>
          <a:ext cx="889000" cy="48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167571</xdr:rowOff>
    </xdr:from>
    <xdr:to>
      <xdr:col>107</xdr:col>
      <xdr:colOff>101600</xdr:colOff>
      <xdr:row>75</xdr:row>
      <xdr:rowOff>97721</xdr:rowOff>
    </xdr:to>
    <xdr:sp macro="" textlink="">
      <xdr:nvSpPr>
        <xdr:cNvPr id="862" name="フローチャート: 判断 861"/>
        <xdr:cNvSpPr/>
      </xdr:nvSpPr>
      <xdr:spPr>
        <a:xfrm>
          <a:off x="20383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114248</xdr:rowOff>
    </xdr:from>
    <xdr:ext cx="534377" cy="259045"/>
    <xdr:sp macro="" textlink="">
      <xdr:nvSpPr>
        <xdr:cNvPr id="863" name="テキスト ボックス 862"/>
        <xdr:cNvSpPr txBox="1"/>
      </xdr:nvSpPr>
      <xdr:spPr>
        <a:xfrm>
          <a:off x="20167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78762</xdr:rowOff>
    </xdr:from>
    <xdr:to>
      <xdr:col>102</xdr:col>
      <xdr:colOff>114300</xdr:colOff>
      <xdr:row>72</xdr:row>
      <xdr:rowOff>83366</xdr:rowOff>
    </xdr:to>
    <xdr:cxnSp macro="">
      <xdr:nvCxnSpPr>
        <xdr:cNvPr id="864" name="直線コネクタ 863"/>
        <xdr:cNvCxnSpPr/>
      </xdr:nvCxnSpPr>
      <xdr:spPr>
        <a:xfrm>
          <a:off x="18656300" y="12423162"/>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98501</xdr:rowOff>
    </xdr:from>
    <xdr:to>
      <xdr:col>102</xdr:col>
      <xdr:colOff>165100</xdr:colOff>
      <xdr:row>75</xdr:row>
      <xdr:rowOff>28651</xdr:rowOff>
    </xdr:to>
    <xdr:sp macro="" textlink="">
      <xdr:nvSpPr>
        <xdr:cNvPr id="865" name="フローチャート: 判断 864"/>
        <xdr:cNvSpPr/>
      </xdr:nvSpPr>
      <xdr:spPr>
        <a:xfrm>
          <a:off x="19494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19778</xdr:rowOff>
    </xdr:from>
    <xdr:ext cx="534377" cy="259045"/>
    <xdr:sp macro="" textlink="">
      <xdr:nvSpPr>
        <xdr:cNvPr id="866" name="テキスト ボックス 865"/>
        <xdr:cNvSpPr txBox="1"/>
      </xdr:nvSpPr>
      <xdr:spPr>
        <a:xfrm>
          <a:off x="19278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138049</xdr:rowOff>
    </xdr:from>
    <xdr:to>
      <xdr:col>98</xdr:col>
      <xdr:colOff>38100</xdr:colOff>
      <xdr:row>75</xdr:row>
      <xdr:rowOff>68199</xdr:rowOff>
    </xdr:to>
    <xdr:sp macro="" textlink="">
      <xdr:nvSpPr>
        <xdr:cNvPr id="867" name="フローチャート: 判断 866"/>
        <xdr:cNvSpPr/>
      </xdr:nvSpPr>
      <xdr:spPr>
        <a:xfrm>
          <a:off x="18605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59326</xdr:rowOff>
    </xdr:from>
    <xdr:ext cx="534377" cy="259045"/>
    <xdr:sp macro="" textlink="">
      <xdr:nvSpPr>
        <xdr:cNvPr id="868" name="テキスト ボックス 867"/>
        <xdr:cNvSpPr txBox="1"/>
      </xdr:nvSpPr>
      <xdr:spPr>
        <a:xfrm>
          <a:off x="18389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61730</xdr:rowOff>
    </xdr:from>
    <xdr:to>
      <xdr:col>116</xdr:col>
      <xdr:colOff>114300</xdr:colOff>
      <xdr:row>74</xdr:row>
      <xdr:rowOff>163330</xdr:rowOff>
    </xdr:to>
    <xdr:sp macro="" textlink="">
      <xdr:nvSpPr>
        <xdr:cNvPr id="874" name="楕円 873"/>
        <xdr:cNvSpPr/>
      </xdr:nvSpPr>
      <xdr:spPr>
        <a:xfrm>
          <a:off x="22110700" y="1274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84607</xdr:rowOff>
    </xdr:from>
    <xdr:ext cx="534377" cy="259045"/>
    <xdr:sp macro="" textlink="">
      <xdr:nvSpPr>
        <xdr:cNvPr id="875" name="繰出金該当値テキスト"/>
        <xdr:cNvSpPr txBox="1"/>
      </xdr:nvSpPr>
      <xdr:spPr>
        <a:xfrm>
          <a:off x="22212300" y="126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140302</xdr:rowOff>
    </xdr:from>
    <xdr:to>
      <xdr:col>112</xdr:col>
      <xdr:colOff>38100</xdr:colOff>
      <xdr:row>75</xdr:row>
      <xdr:rowOff>70452</xdr:rowOff>
    </xdr:to>
    <xdr:sp macro="" textlink="">
      <xdr:nvSpPr>
        <xdr:cNvPr id="876" name="楕円 875"/>
        <xdr:cNvSpPr/>
      </xdr:nvSpPr>
      <xdr:spPr>
        <a:xfrm>
          <a:off x="21272500" y="1282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86979</xdr:rowOff>
    </xdr:from>
    <xdr:ext cx="534377" cy="259045"/>
    <xdr:sp macro="" textlink="">
      <xdr:nvSpPr>
        <xdr:cNvPr id="877" name="テキスト ボックス 876"/>
        <xdr:cNvSpPr txBox="1"/>
      </xdr:nvSpPr>
      <xdr:spPr>
        <a:xfrm>
          <a:off x="21056111" y="1260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6245</xdr:rowOff>
    </xdr:from>
    <xdr:to>
      <xdr:col>107</xdr:col>
      <xdr:colOff>101600</xdr:colOff>
      <xdr:row>75</xdr:row>
      <xdr:rowOff>107845</xdr:rowOff>
    </xdr:to>
    <xdr:sp macro="" textlink="">
      <xdr:nvSpPr>
        <xdr:cNvPr id="878" name="楕円 877"/>
        <xdr:cNvSpPr/>
      </xdr:nvSpPr>
      <xdr:spPr>
        <a:xfrm>
          <a:off x="20383500" y="128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98972</xdr:rowOff>
    </xdr:from>
    <xdr:ext cx="534377" cy="259045"/>
    <xdr:sp macro="" textlink="">
      <xdr:nvSpPr>
        <xdr:cNvPr id="879" name="テキスト ボックス 878"/>
        <xdr:cNvSpPr txBox="1"/>
      </xdr:nvSpPr>
      <xdr:spPr>
        <a:xfrm>
          <a:off x="20167111" y="129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32566</xdr:rowOff>
    </xdr:from>
    <xdr:to>
      <xdr:col>102</xdr:col>
      <xdr:colOff>165100</xdr:colOff>
      <xdr:row>72</xdr:row>
      <xdr:rowOff>134166</xdr:rowOff>
    </xdr:to>
    <xdr:sp macro="" textlink="">
      <xdr:nvSpPr>
        <xdr:cNvPr id="880" name="楕円 879"/>
        <xdr:cNvSpPr/>
      </xdr:nvSpPr>
      <xdr:spPr>
        <a:xfrm>
          <a:off x="19494500" y="1237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150693</xdr:rowOff>
    </xdr:from>
    <xdr:ext cx="534377" cy="259045"/>
    <xdr:sp macro="" textlink="">
      <xdr:nvSpPr>
        <xdr:cNvPr id="881" name="テキスト ボックス 880"/>
        <xdr:cNvSpPr txBox="1"/>
      </xdr:nvSpPr>
      <xdr:spPr>
        <a:xfrm>
          <a:off x="19278111" y="1215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27962</xdr:rowOff>
    </xdr:from>
    <xdr:to>
      <xdr:col>98</xdr:col>
      <xdr:colOff>38100</xdr:colOff>
      <xdr:row>72</xdr:row>
      <xdr:rowOff>129562</xdr:rowOff>
    </xdr:to>
    <xdr:sp macro="" textlink="">
      <xdr:nvSpPr>
        <xdr:cNvPr id="882" name="楕円 881"/>
        <xdr:cNvSpPr/>
      </xdr:nvSpPr>
      <xdr:spPr>
        <a:xfrm>
          <a:off x="18605500" y="123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146089</xdr:rowOff>
    </xdr:from>
    <xdr:ext cx="534377" cy="259045"/>
    <xdr:sp macro="" textlink="">
      <xdr:nvSpPr>
        <xdr:cNvPr id="883" name="テキスト ボックス 882"/>
        <xdr:cNvSpPr txBox="1"/>
      </xdr:nvSpPr>
      <xdr:spPr>
        <a:xfrm>
          <a:off x="18389111" y="1214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・住民一人当たりの扶助費は</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173,025</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及び大阪府平均を大幅に上回っている。主な要因としては、生活保護費が多額であることが挙げられ、また、近年では障がい者自立支援給付費も増加しており、依然として扶助費が高い水準で推移し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診療報酬明細書点検等充実事業や後発医薬品の利用促進などの取組みにより引き続き扶助費の抑制に努める。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・住民一人当たりの普通建設事業費は</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48,548</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円となっており、市民文化会館の大規模改修などにより、前年度と比較して、住民一人当たり</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20,290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円増加したが、依然として類似団体内平均値及び大阪府平均を大幅に下回っている。 </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公共施設等総合管理計画に基づき、施設総量の適正化や長寿命化の推進を図る。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・住民一人当たりの公債費は</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34,445</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円となっており、類似団体内平均値及び大阪府平均を下回っている。要因としては、既に発行済みの市債の償還が終了し、かつ新規発行の市債についても計画的な発行を実施したことによる。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引き続き、元利償還金の動向を見据えながら計画的な市債の発行に努める。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121,575
118,332
12.30
55,688,279
55,493,375
181,312
27,107,501
51,208,784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103886</xdr:rowOff>
    </xdr:to>
    <xdr:cxnSp macro="">
      <xdr:nvCxnSpPr>
        <xdr:cNvPr id="56" name="直線コネクタ 55"/>
        <xdr:cNvCxnSpPr/>
      </xdr:nvCxnSpPr>
      <xdr:spPr>
        <a:xfrm flipV="1">
          <a:off x="4633595" y="5446268"/>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107713</xdr:rowOff>
    </xdr:from>
    <xdr:ext cx="469744" cy="259045"/>
    <xdr:sp macro="" textlink="">
      <xdr:nvSpPr>
        <xdr:cNvPr id="57" name="議会費最小値テキスト"/>
        <xdr:cNvSpPr txBox="1"/>
      </xdr:nvSpPr>
      <xdr:spPr>
        <a:xfrm>
          <a:off x="4686300" y="67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103886</xdr:rowOff>
    </xdr:from>
    <xdr:to>
      <xdr:col>24</xdr:col>
      <xdr:colOff>152400</xdr:colOff>
      <xdr:row>39</xdr:row>
      <xdr:rowOff>103886</xdr:rowOff>
    </xdr:to>
    <xdr:cxnSp macro="">
      <xdr:nvCxnSpPr>
        <xdr:cNvPr id="58" name="直線コネクタ 57"/>
        <xdr:cNvCxnSpPr/>
      </xdr:nvCxnSpPr>
      <xdr:spPr>
        <a:xfrm>
          <a:off x="4546600" y="679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3,686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151130</xdr:rowOff>
    </xdr:from>
    <xdr:to>
      <xdr:col>24</xdr:col>
      <xdr:colOff>63500</xdr:colOff>
      <xdr:row>34</xdr:row>
      <xdr:rowOff>74168</xdr:rowOff>
    </xdr:to>
    <xdr:cxnSp macro="">
      <xdr:nvCxnSpPr>
        <xdr:cNvPr id="61" name="直線コネクタ 60"/>
        <xdr:cNvCxnSpPr/>
      </xdr:nvCxnSpPr>
      <xdr:spPr>
        <a:xfrm>
          <a:off x="3797300" y="5808980"/>
          <a:ext cx="8382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31513</xdr:rowOff>
    </xdr:from>
    <xdr:ext cx="469744" cy="259045"/>
    <xdr:sp macro="" textlink="">
      <xdr:nvSpPr>
        <xdr:cNvPr id="62" name="議会費平均値テキスト"/>
        <xdr:cNvSpPr txBox="1"/>
      </xdr:nvSpPr>
      <xdr:spPr>
        <a:xfrm>
          <a:off x="4686300" y="6032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53086</xdr:rowOff>
    </xdr:from>
    <xdr:to>
      <xdr:col>24</xdr:col>
      <xdr:colOff>114300</xdr:colOff>
      <xdr:row>35</xdr:row>
      <xdr:rowOff>154686</xdr:rowOff>
    </xdr:to>
    <xdr:sp macro="" textlink="">
      <xdr:nvSpPr>
        <xdr:cNvPr id="63" name="フローチャート: 判断 62"/>
        <xdr:cNvSpPr/>
      </xdr:nvSpPr>
      <xdr:spPr>
        <a:xfrm>
          <a:off x="45847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146558</xdr:rowOff>
    </xdr:from>
    <xdr:to>
      <xdr:col>19</xdr:col>
      <xdr:colOff>177800</xdr:colOff>
      <xdr:row>33</xdr:row>
      <xdr:rowOff>151130</xdr:rowOff>
    </xdr:to>
    <xdr:cxnSp macro="">
      <xdr:nvCxnSpPr>
        <xdr:cNvPr id="64" name="直線コネクタ 63"/>
        <xdr:cNvCxnSpPr/>
      </xdr:nvCxnSpPr>
      <xdr:spPr>
        <a:xfrm>
          <a:off x="2908300" y="58044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67564</xdr:rowOff>
    </xdr:from>
    <xdr:to>
      <xdr:col>20</xdr:col>
      <xdr:colOff>38100</xdr:colOff>
      <xdr:row>35</xdr:row>
      <xdr:rowOff>169164</xdr:rowOff>
    </xdr:to>
    <xdr:sp macro="" textlink="">
      <xdr:nvSpPr>
        <xdr:cNvPr id="65" name="フローチャート: 判断 64"/>
        <xdr:cNvSpPr/>
      </xdr:nvSpPr>
      <xdr:spPr>
        <a:xfrm>
          <a:off x="3746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160291</xdr:rowOff>
    </xdr:from>
    <xdr:ext cx="469744" cy="259045"/>
    <xdr:sp macro="" textlink="">
      <xdr:nvSpPr>
        <xdr:cNvPr id="66" name="テキスト ボックス 65"/>
        <xdr:cNvSpPr txBox="1"/>
      </xdr:nvSpPr>
      <xdr:spPr>
        <a:xfrm>
          <a:off x="3562428" y="61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146558</xdr:rowOff>
    </xdr:from>
    <xdr:to>
      <xdr:col>15</xdr:col>
      <xdr:colOff>50800</xdr:colOff>
      <xdr:row>34</xdr:row>
      <xdr:rowOff>27686</xdr:rowOff>
    </xdr:to>
    <xdr:cxnSp macro="">
      <xdr:nvCxnSpPr>
        <xdr:cNvPr id="67" name="直線コネクタ 66"/>
        <xdr:cNvCxnSpPr/>
      </xdr:nvCxnSpPr>
      <xdr:spPr>
        <a:xfrm flipV="1">
          <a:off x="2019300" y="580440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53848</xdr:rowOff>
    </xdr:from>
    <xdr:to>
      <xdr:col>15</xdr:col>
      <xdr:colOff>101600</xdr:colOff>
      <xdr:row>35</xdr:row>
      <xdr:rowOff>155448</xdr:rowOff>
    </xdr:to>
    <xdr:sp macro="" textlink="">
      <xdr:nvSpPr>
        <xdr:cNvPr id="68" name="フローチャート: 判断 67"/>
        <xdr:cNvSpPr/>
      </xdr:nvSpPr>
      <xdr:spPr>
        <a:xfrm>
          <a:off x="2857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146575</xdr:rowOff>
    </xdr:from>
    <xdr:ext cx="469744" cy="259045"/>
    <xdr:sp macro="" textlink="">
      <xdr:nvSpPr>
        <xdr:cNvPr id="69" name="テキスト ボックス 68"/>
        <xdr:cNvSpPr txBox="1"/>
      </xdr:nvSpPr>
      <xdr:spPr>
        <a:xfrm>
          <a:off x="2673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61214</xdr:rowOff>
    </xdr:from>
    <xdr:to>
      <xdr:col>10</xdr:col>
      <xdr:colOff>114300</xdr:colOff>
      <xdr:row>34</xdr:row>
      <xdr:rowOff>27686</xdr:rowOff>
    </xdr:to>
    <xdr:cxnSp macro="">
      <xdr:nvCxnSpPr>
        <xdr:cNvPr id="70" name="直線コネクタ 69"/>
        <xdr:cNvCxnSpPr/>
      </xdr:nvCxnSpPr>
      <xdr:spPr>
        <a:xfrm>
          <a:off x="1130300" y="5719064"/>
          <a:ext cx="8890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72898</xdr:rowOff>
    </xdr:from>
    <xdr:to>
      <xdr:col>10</xdr:col>
      <xdr:colOff>165100</xdr:colOff>
      <xdr:row>36</xdr:row>
      <xdr:rowOff>3048</xdr:rowOff>
    </xdr:to>
    <xdr:sp macro="" textlink="">
      <xdr:nvSpPr>
        <xdr:cNvPr id="71" name="フローチャート: 判断 70"/>
        <xdr:cNvSpPr/>
      </xdr:nvSpPr>
      <xdr:spPr>
        <a:xfrm>
          <a:off x="1968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165625</xdr:rowOff>
    </xdr:from>
    <xdr:ext cx="469744" cy="259045"/>
    <xdr:sp macro="" textlink="">
      <xdr:nvSpPr>
        <xdr:cNvPr id="72" name="テキスト ボックス 71"/>
        <xdr:cNvSpPr txBox="1"/>
      </xdr:nvSpPr>
      <xdr:spPr>
        <a:xfrm>
          <a:off x="1784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167911</xdr:rowOff>
    </xdr:from>
    <xdr:ext cx="469744" cy="259045"/>
    <xdr:sp macro="" textlink="">
      <xdr:nvSpPr>
        <xdr:cNvPr id="74" name="テキスト ボックス 73"/>
        <xdr:cNvSpPr txBox="1"/>
      </xdr:nvSpPr>
      <xdr:spPr>
        <a:xfrm>
          <a:off x="895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23368</xdr:rowOff>
    </xdr:from>
    <xdr:to>
      <xdr:col>24</xdr:col>
      <xdr:colOff>114300</xdr:colOff>
      <xdr:row>34</xdr:row>
      <xdr:rowOff>124968</xdr:rowOff>
    </xdr:to>
    <xdr:sp macro="" textlink="">
      <xdr:nvSpPr>
        <xdr:cNvPr id="80" name="楕円 79"/>
        <xdr:cNvSpPr/>
      </xdr:nvSpPr>
      <xdr:spPr>
        <a:xfrm>
          <a:off x="4584700" y="585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46245</xdr:rowOff>
    </xdr:from>
    <xdr:ext cx="469744" cy="259045"/>
    <xdr:sp macro="" textlink="">
      <xdr:nvSpPr>
        <xdr:cNvPr id="81" name="議会費該当値テキスト"/>
        <xdr:cNvSpPr txBox="1"/>
      </xdr:nvSpPr>
      <xdr:spPr>
        <a:xfrm>
          <a:off x="4686300" y="570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100330</xdr:rowOff>
    </xdr:from>
    <xdr:to>
      <xdr:col>20</xdr:col>
      <xdr:colOff>38100</xdr:colOff>
      <xdr:row>34</xdr:row>
      <xdr:rowOff>30480</xdr:rowOff>
    </xdr:to>
    <xdr:sp macro="" textlink="">
      <xdr:nvSpPr>
        <xdr:cNvPr id="82" name="楕円 81"/>
        <xdr:cNvSpPr/>
      </xdr:nvSpPr>
      <xdr:spPr>
        <a:xfrm>
          <a:off x="3746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47007</xdr:rowOff>
    </xdr:from>
    <xdr:ext cx="469744" cy="259045"/>
    <xdr:sp macro="" textlink="">
      <xdr:nvSpPr>
        <xdr:cNvPr id="83" name="テキスト ボックス 82"/>
        <xdr:cNvSpPr txBox="1"/>
      </xdr:nvSpPr>
      <xdr:spPr>
        <a:xfrm>
          <a:off x="356242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95758</xdr:rowOff>
    </xdr:from>
    <xdr:to>
      <xdr:col>15</xdr:col>
      <xdr:colOff>101600</xdr:colOff>
      <xdr:row>34</xdr:row>
      <xdr:rowOff>25908</xdr:rowOff>
    </xdr:to>
    <xdr:sp macro="" textlink="">
      <xdr:nvSpPr>
        <xdr:cNvPr id="84" name="楕円 83"/>
        <xdr:cNvSpPr/>
      </xdr:nvSpPr>
      <xdr:spPr>
        <a:xfrm>
          <a:off x="28575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42435</xdr:rowOff>
    </xdr:from>
    <xdr:ext cx="469744" cy="259045"/>
    <xdr:sp macro="" textlink="">
      <xdr:nvSpPr>
        <xdr:cNvPr id="85" name="テキスト ボックス 84"/>
        <xdr:cNvSpPr txBox="1"/>
      </xdr:nvSpPr>
      <xdr:spPr>
        <a:xfrm>
          <a:off x="2673428" y="55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148336</xdr:rowOff>
    </xdr:from>
    <xdr:to>
      <xdr:col>10</xdr:col>
      <xdr:colOff>165100</xdr:colOff>
      <xdr:row>34</xdr:row>
      <xdr:rowOff>78486</xdr:rowOff>
    </xdr:to>
    <xdr:sp macro="" textlink="">
      <xdr:nvSpPr>
        <xdr:cNvPr id="86" name="楕円 85"/>
        <xdr:cNvSpPr/>
      </xdr:nvSpPr>
      <xdr:spPr>
        <a:xfrm>
          <a:off x="1968500" y="58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95013</xdr:rowOff>
    </xdr:from>
    <xdr:ext cx="469744" cy="259045"/>
    <xdr:sp macro="" textlink="">
      <xdr:nvSpPr>
        <xdr:cNvPr id="87" name="テキスト ボックス 86"/>
        <xdr:cNvSpPr txBox="1"/>
      </xdr:nvSpPr>
      <xdr:spPr>
        <a:xfrm>
          <a:off x="1784428" y="558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10414</xdr:rowOff>
    </xdr:from>
    <xdr:to>
      <xdr:col>6</xdr:col>
      <xdr:colOff>38100</xdr:colOff>
      <xdr:row>33</xdr:row>
      <xdr:rowOff>112014</xdr:rowOff>
    </xdr:to>
    <xdr:sp macro="" textlink="">
      <xdr:nvSpPr>
        <xdr:cNvPr id="88" name="楕円 87"/>
        <xdr:cNvSpPr/>
      </xdr:nvSpPr>
      <xdr:spPr>
        <a:xfrm>
          <a:off x="1079500" y="56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128541</xdr:rowOff>
    </xdr:from>
    <xdr:ext cx="469744" cy="259045"/>
    <xdr:sp macro="" textlink="">
      <xdr:nvSpPr>
        <xdr:cNvPr id="89" name="テキスト ボックス 88"/>
        <xdr:cNvSpPr txBox="1"/>
      </xdr:nvSpPr>
      <xdr:spPr>
        <a:xfrm>
          <a:off x="895428" y="544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89560</xdr:rowOff>
    </xdr:from>
    <xdr:to>
      <xdr:col>24</xdr:col>
      <xdr:colOff>62865</xdr:colOff>
      <xdr:row>57</xdr:row>
      <xdr:rowOff>146368</xdr:rowOff>
    </xdr:to>
    <xdr:cxnSp macro="">
      <xdr:nvCxnSpPr>
        <xdr:cNvPr id="114" name="直線コネクタ 113"/>
        <xdr:cNvCxnSpPr/>
      </xdr:nvCxnSpPr>
      <xdr:spPr>
        <a:xfrm flipV="1">
          <a:off x="4633595" y="8833510"/>
          <a:ext cx="1270" cy="1085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150195</xdr:rowOff>
    </xdr:from>
    <xdr:ext cx="534377" cy="259045"/>
    <xdr:sp macro="" textlink="">
      <xdr:nvSpPr>
        <xdr:cNvPr id="115" name="総務費最小値テキスト"/>
        <xdr:cNvSpPr txBox="1"/>
      </xdr:nvSpPr>
      <xdr:spPr>
        <a:xfrm>
          <a:off x="4686300"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146368</xdr:rowOff>
    </xdr:from>
    <xdr:to>
      <xdr:col>24</xdr:col>
      <xdr:colOff>152400</xdr:colOff>
      <xdr:row>57</xdr:row>
      <xdr:rowOff>146368</xdr:rowOff>
    </xdr:to>
    <xdr:cxnSp macro="">
      <xdr:nvCxnSpPr>
        <xdr:cNvPr id="116" name="直線コネクタ 115"/>
        <xdr:cNvCxnSpPr/>
      </xdr:nvCxnSpPr>
      <xdr:spPr>
        <a:xfrm>
          <a:off x="4546600" y="991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36237</xdr:rowOff>
    </xdr:from>
    <xdr:ext cx="534377" cy="259045"/>
    <xdr:sp macro="" textlink="">
      <xdr:nvSpPr>
        <xdr:cNvPr id="117" name="総務費最大値テキスト"/>
        <xdr:cNvSpPr txBox="1"/>
      </xdr:nvSpPr>
      <xdr:spPr>
        <a:xfrm>
          <a:off x="4686300" y="8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89,632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89560</xdr:rowOff>
    </xdr:from>
    <xdr:to>
      <xdr:col>24</xdr:col>
      <xdr:colOff>152400</xdr:colOff>
      <xdr:row>51</xdr:row>
      <xdr:rowOff>89560</xdr:rowOff>
    </xdr:to>
    <xdr:cxnSp macro="">
      <xdr:nvCxnSpPr>
        <xdr:cNvPr id="118" name="直線コネクタ 117"/>
        <xdr:cNvCxnSpPr/>
      </xdr:nvCxnSpPr>
      <xdr:spPr>
        <a:xfrm>
          <a:off x="4546600" y="883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109982</xdr:rowOff>
    </xdr:from>
    <xdr:to>
      <xdr:col>24</xdr:col>
      <xdr:colOff>63500</xdr:colOff>
      <xdr:row>58</xdr:row>
      <xdr:rowOff>58300</xdr:rowOff>
    </xdr:to>
    <xdr:cxnSp macro="">
      <xdr:nvCxnSpPr>
        <xdr:cNvPr id="119" name="直線コネクタ 118"/>
        <xdr:cNvCxnSpPr/>
      </xdr:nvCxnSpPr>
      <xdr:spPr>
        <a:xfrm flipV="1">
          <a:off x="3797300" y="9711182"/>
          <a:ext cx="838200" cy="29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115149</xdr:rowOff>
    </xdr:from>
    <xdr:ext cx="534377" cy="259045"/>
    <xdr:sp macro="" textlink="">
      <xdr:nvSpPr>
        <xdr:cNvPr id="120" name="総務費平均値テキスト"/>
        <xdr:cNvSpPr txBox="1"/>
      </xdr:nvSpPr>
      <xdr:spPr>
        <a:xfrm>
          <a:off x="4686300" y="920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92272</xdr:rowOff>
    </xdr:from>
    <xdr:to>
      <xdr:col>24</xdr:col>
      <xdr:colOff>114300</xdr:colOff>
      <xdr:row>55</xdr:row>
      <xdr:rowOff>22422</xdr:rowOff>
    </xdr:to>
    <xdr:sp macro="" textlink="">
      <xdr:nvSpPr>
        <xdr:cNvPr id="121" name="フローチャート: 判断 120"/>
        <xdr:cNvSpPr/>
      </xdr:nvSpPr>
      <xdr:spPr>
        <a:xfrm>
          <a:off x="4584700" y="93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58300</xdr:rowOff>
    </xdr:from>
    <xdr:to>
      <xdr:col>19</xdr:col>
      <xdr:colOff>177800</xdr:colOff>
      <xdr:row>58</xdr:row>
      <xdr:rowOff>70739</xdr:rowOff>
    </xdr:to>
    <xdr:cxnSp macro="">
      <xdr:nvCxnSpPr>
        <xdr:cNvPr id="122" name="直線コネクタ 121"/>
        <xdr:cNvCxnSpPr/>
      </xdr:nvCxnSpPr>
      <xdr:spPr>
        <a:xfrm flipV="1">
          <a:off x="2908300" y="10002400"/>
          <a:ext cx="889000" cy="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138354</xdr:rowOff>
    </xdr:from>
    <xdr:to>
      <xdr:col>20</xdr:col>
      <xdr:colOff>38100</xdr:colOff>
      <xdr:row>55</xdr:row>
      <xdr:rowOff>68504</xdr:rowOff>
    </xdr:to>
    <xdr:sp macro="" textlink="">
      <xdr:nvSpPr>
        <xdr:cNvPr id="123" name="フローチャート: 判断 122"/>
        <xdr:cNvSpPr/>
      </xdr:nvSpPr>
      <xdr:spPr>
        <a:xfrm>
          <a:off x="3746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85031</xdr:rowOff>
    </xdr:from>
    <xdr:ext cx="534377" cy="259045"/>
    <xdr:sp macro="" textlink="">
      <xdr:nvSpPr>
        <xdr:cNvPr id="124" name="テキスト ボックス 123"/>
        <xdr:cNvSpPr txBox="1"/>
      </xdr:nvSpPr>
      <xdr:spPr>
        <a:xfrm>
          <a:off x="3530111" y="91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70739</xdr:rowOff>
    </xdr:from>
    <xdr:to>
      <xdr:col>15</xdr:col>
      <xdr:colOff>50800</xdr:colOff>
      <xdr:row>58</xdr:row>
      <xdr:rowOff>119659</xdr:rowOff>
    </xdr:to>
    <xdr:cxnSp macro="">
      <xdr:nvCxnSpPr>
        <xdr:cNvPr id="125" name="直線コネクタ 124"/>
        <xdr:cNvCxnSpPr/>
      </xdr:nvCxnSpPr>
      <xdr:spPr>
        <a:xfrm flipV="1">
          <a:off x="2019300" y="10014839"/>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133896</xdr:rowOff>
    </xdr:from>
    <xdr:to>
      <xdr:col>15</xdr:col>
      <xdr:colOff>101600</xdr:colOff>
      <xdr:row>55</xdr:row>
      <xdr:rowOff>64046</xdr:rowOff>
    </xdr:to>
    <xdr:sp macro="" textlink="">
      <xdr:nvSpPr>
        <xdr:cNvPr id="126" name="フローチャート: 判断 125"/>
        <xdr:cNvSpPr/>
      </xdr:nvSpPr>
      <xdr:spPr>
        <a:xfrm>
          <a:off x="2857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80573</xdr:rowOff>
    </xdr:from>
    <xdr:ext cx="534377" cy="259045"/>
    <xdr:sp macro="" textlink="">
      <xdr:nvSpPr>
        <xdr:cNvPr id="127" name="テキスト ボックス 126"/>
        <xdr:cNvSpPr txBox="1"/>
      </xdr:nvSpPr>
      <xdr:spPr>
        <a:xfrm>
          <a:off x="2641111" y="9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51632</xdr:rowOff>
    </xdr:from>
    <xdr:to>
      <xdr:col>10</xdr:col>
      <xdr:colOff>114300</xdr:colOff>
      <xdr:row>58</xdr:row>
      <xdr:rowOff>119659</xdr:rowOff>
    </xdr:to>
    <xdr:cxnSp macro="">
      <xdr:nvCxnSpPr>
        <xdr:cNvPr id="128" name="直線コネクタ 127"/>
        <xdr:cNvCxnSpPr/>
      </xdr:nvCxnSpPr>
      <xdr:spPr>
        <a:xfrm>
          <a:off x="1130300" y="9995732"/>
          <a:ext cx="889000" cy="6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132944</xdr:rowOff>
    </xdr:from>
    <xdr:to>
      <xdr:col>10</xdr:col>
      <xdr:colOff>165100</xdr:colOff>
      <xdr:row>55</xdr:row>
      <xdr:rowOff>63094</xdr:rowOff>
    </xdr:to>
    <xdr:sp macro="" textlink="">
      <xdr:nvSpPr>
        <xdr:cNvPr id="129" name="フローチャート: 判断 128"/>
        <xdr:cNvSpPr/>
      </xdr:nvSpPr>
      <xdr:spPr>
        <a:xfrm>
          <a:off x="1968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79621</xdr:rowOff>
    </xdr:from>
    <xdr:ext cx="534377" cy="259045"/>
    <xdr:sp macro="" textlink="">
      <xdr:nvSpPr>
        <xdr:cNvPr id="130" name="テキスト ボックス 129"/>
        <xdr:cNvSpPr txBox="1"/>
      </xdr:nvSpPr>
      <xdr:spPr>
        <a:xfrm>
          <a:off x="1752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65774</xdr:rowOff>
    </xdr:from>
    <xdr:to>
      <xdr:col>6</xdr:col>
      <xdr:colOff>38100</xdr:colOff>
      <xdr:row>55</xdr:row>
      <xdr:rowOff>167374</xdr:rowOff>
    </xdr:to>
    <xdr:sp macro="" textlink="">
      <xdr:nvSpPr>
        <xdr:cNvPr id="131" name="フローチャート: 判断 130"/>
        <xdr:cNvSpPr/>
      </xdr:nvSpPr>
      <xdr:spPr>
        <a:xfrm>
          <a:off x="1079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12451</xdr:rowOff>
    </xdr:from>
    <xdr:ext cx="534377" cy="259045"/>
    <xdr:sp macro="" textlink="">
      <xdr:nvSpPr>
        <xdr:cNvPr id="132" name="テキスト ボックス 131"/>
        <xdr:cNvSpPr txBox="1"/>
      </xdr:nvSpPr>
      <xdr:spPr>
        <a:xfrm>
          <a:off x="863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59182</xdr:rowOff>
    </xdr:from>
    <xdr:to>
      <xdr:col>24</xdr:col>
      <xdr:colOff>114300</xdr:colOff>
      <xdr:row>56</xdr:row>
      <xdr:rowOff>160782</xdr:rowOff>
    </xdr:to>
    <xdr:sp macro="" textlink="">
      <xdr:nvSpPr>
        <xdr:cNvPr id="138" name="楕円 137"/>
        <xdr:cNvSpPr/>
      </xdr:nvSpPr>
      <xdr:spPr>
        <a:xfrm>
          <a:off x="4584700" y="966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37609</xdr:rowOff>
    </xdr:from>
    <xdr:ext cx="534377" cy="259045"/>
    <xdr:sp macro="" textlink="">
      <xdr:nvSpPr>
        <xdr:cNvPr id="139" name="総務費該当値テキスト"/>
        <xdr:cNvSpPr txBox="1"/>
      </xdr:nvSpPr>
      <xdr:spPr>
        <a:xfrm>
          <a:off x="4686300" y="963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7500</xdr:rowOff>
    </xdr:from>
    <xdr:to>
      <xdr:col>20</xdr:col>
      <xdr:colOff>38100</xdr:colOff>
      <xdr:row>58</xdr:row>
      <xdr:rowOff>109100</xdr:rowOff>
    </xdr:to>
    <xdr:sp macro="" textlink="">
      <xdr:nvSpPr>
        <xdr:cNvPr id="140" name="楕円 139"/>
        <xdr:cNvSpPr/>
      </xdr:nvSpPr>
      <xdr:spPr>
        <a:xfrm>
          <a:off x="3746500" y="99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100227</xdr:rowOff>
    </xdr:from>
    <xdr:ext cx="534377" cy="259045"/>
    <xdr:sp macro="" textlink="">
      <xdr:nvSpPr>
        <xdr:cNvPr id="141" name="テキスト ボックス 140"/>
        <xdr:cNvSpPr txBox="1"/>
      </xdr:nvSpPr>
      <xdr:spPr>
        <a:xfrm>
          <a:off x="3530111" y="100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19939</xdr:rowOff>
    </xdr:from>
    <xdr:to>
      <xdr:col>15</xdr:col>
      <xdr:colOff>101600</xdr:colOff>
      <xdr:row>58</xdr:row>
      <xdr:rowOff>121539</xdr:rowOff>
    </xdr:to>
    <xdr:sp macro="" textlink="">
      <xdr:nvSpPr>
        <xdr:cNvPr id="142" name="楕円 141"/>
        <xdr:cNvSpPr/>
      </xdr:nvSpPr>
      <xdr:spPr>
        <a:xfrm>
          <a:off x="2857500" y="99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112666</xdr:rowOff>
    </xdr:from>
    <xdr:ext cx="534377" cy="259045"/>
    <xdr:sp macro="" textlink="">
      <xdr:nvSpPr>
        <xdr:cNvPr id="143" name="テキスト ボックス 142"/>
        <xdr:cNvSpPr txBox="1"/>
      </xdr:nvSpPr>
      <xdr:spPr>
        <a:xfrm>
          <a:off x="2641111" y="100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68859</xdr:rowOff>
    </xdr:from>
    <xdr:to>
      <xdr:col>10</xdr:col>
      <xdr:colOff>165100</xdr:colOff>
      <xdr:row>58</xdr:row>
      <xdr:rowOff>170459</xdr:rowOff>
    </xdr:to>
    <xdr:sp macro="" textlink="">
      <xdr:nvSpPr>
        <xdr:cNvPr id="144" name="楕円 143"/>
        <xdr:cNvSpPr/>
      </xdr:nvSpPr>
      <xdr:spPr>
        <a:xfrm>
          <a:off x="1968500" y="1001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161586</xdr:rowOff>
    </xdr:from>
    <xdr:ext cx="534377" cy="259045"/>
    <xdr:sp macro="" textlink="">
      <xdr:nvSpPr>
        <xdr:cNvPr id="145" name="テキスト ボックス 144"/>
        <xdr:cNvSpPr txBox="1"/>
      </xdr:nvSpPr>
      <xdr:spPr>
        <a:xfrm>
          <a:off x="1752111" y="1010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832</xdr:rowOff>
    </xdr:from>
    <xdr:to>
      <xdr:col>6</xdr:col>
      <xdr:colOff>38100</xdr:colOff>
      <xdr:row>58</xdr:row>
      <xdr:rowOff>102432</xdr:rowOff>
    </xdr:to>
    <xdr:sp macro="" textlink="">
      <xdr:nvSpPr>
        <xdr:cNvPr id="146" name="楕円 145"/>
        <xdr:cNvSpPr/>
      </xdr:nvSpPr>
      <xdr:spPr>
        <a:xfrm>
          <a:off x="1079500" y="994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93559</xdr:rowOff>
    </xdr:from>
    <xdr:ext cx="534377" cy="259045"/>
    <xdr:sp macro="" textlink="">
      <xdr:nvSpPr>
        <xdr:cNvPr id="147" name="テキスト ボックス 146"/>
        <xdr:cNvSpPr txBox="1"/>
      </xdr:nvSpPr>
      <xdr:spPr>
        <a:xfrm>
          <a:off x="863111" y="10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11390</xdr:rowOff>
    </xdr:from>
    <xdr:to>
      <xdr:col>24</xdr:col>
      <xdr:colOff>62865</xdr:colOff>
      <xdr:row>78</xdr:row>
      <xdr:rowOff>53997</xdr:rowOff>
    </xdr:to>
    <xdr:cxnSp macro="">
      <xdr:nvCxnSpPr>
        <xdr:cNvPr id="174" name="直線コネクタ 173"/>
        <xdr:cNvCxnSpPr/>
      </xdr:nvCxnSpPr>
      <xdr:spPr>
        <a:xfrm flipV="1">
          <a:off x="4633595" y="12012890"/>
          <a:ext cx="1270" cy="141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57824</xdr:rowOff>
    </xdr:from>
    <xdr:ext cx="599010" cy="259045"/>
    <xdr:sp macro="" textlink="">
      <xdr:nvSpPr>
        <xdr:cNvPr id="175" name="民生費最小値テキスト"/>
        <xdr:cNvSpPr txBox="1"/>
      </xdr:nvSpPr>
      <xdr:spPr>
        <a:xfrm>
          <a:off x="4686300" y="134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53997</xdr:rowOff>
    </xdr:from>
    <xdr:to>
      <xdr:col>24</xdr:col>
      <xdr:colOff>152400</xdr:colOff>
      <xdr:row>78</xdr:row>
      <xdr:rowOff>53997</xdr:rowOff>
    </xdr:to>
    <xdr:cxnSp macro="">
      <xdr:nvCxnSpPr>
        <xdr:cNvPr id="176" name="直線コネクタ 175"/>
        <xdr:cNvCxnSpPr/>
      </xdr:nvCxnSpPr>
      <xdr:spPr>
        <a:xfrm>
          <a:off x="4546600" y="134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129517</xdr:rowOff>
    </xdr:from>
    <xdr:ext cx="599010" cy="259045"/>
    <xdr:sp macro="" textlink="">
      <xdr:nvSpPr>
        <xdr:cNvPr id="177" name="民生費最大値テキスト"/>
        <xdr:cNvSpPr txBox="1"/>
      </xdr:nvSpPr>
      <xdr:spPr>
        <a:xfrm>
          <a:off x="4686300" y="1178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269,787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11390</xdr:rowOff>
    </xdr:from>
    <xdr:to>
      <xdr:col>24</xdr:col>
      <xdr:colOff>152400</xdr:colOff>
      <xdr:row>70</xdr:row>
      <xdr:rowOff>11390</xdr:rowOff>
    </xdr:to>
    <xdr:cxnSp macro="">
      <xdr:nvCxnSpPr>
        <xdr:cNvPr id="178" name="直線コネクタ 177"/>
        <xdr:cNvCxnSpPr/>
      </xdr:nvCxnSpPr>
      <xdr:spPr>
        <a:xfrm>
          <a:off x="4546600" y="120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117678</xdr:rowOff>
    </xdr:from>
    <xdr:to>
      <xdr:col>24</xdr:col>
      <xdr:colOff>63500</xdr:colOff>
      <xdr:row>71</xdr:row>
      <xdr:rowOff>137382</xdr:rowOff>
    </xdr:to>
    <xdr:cxnSp macro="">
      <xdr:nvCxnSpPr>
        <xdr:cNvPr id="179" name="直線コネクタ 178"/>
        <xdr:cNvCxnSpPr/>
      </xdr:nvCxnSpPr>
      <xdr:spPr>
        <a:xfrm flipV="1">
          <a:off x="3797300" y="12290628"/>
          <a:ext cx="838200" cy="1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67163</xdr:rowOff>
    </xdr:from>
    <xdr:ext cx="599010" cy="259045"/>
    <xdr:sp macro="" textlink="">
      <xdr:nvSpPr>
        <xdr:cNvPr id="180" name="民生費平均値テキスト"/>
        <xdr:cNvSpPr txBox="1"/>
      </xdr:nvSpPr>
      <xdr:spPr>
        <a:xfrm>
          <a:off x="4686300" y="12925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88736</xdr:rowOff>
    </xdr:from>
    <xdr:to>
      <xdr:col>24</xdr:col>
      <xdr:colOff>114300</xdr:colOff>
      <xdr:row>76</xdr:row>
      <xdr:rowOff>18886</xdr:rowOff>
    </xdr:to>
    <xdr:sp macro="" textlink="">
      <xdr:nvSpPr>
        <xdr:cNvPr id="181" name="フローチャート: 判断 180"/>
        <xdr:cNvSpPr/>
      </xdr:nvSpPr>
      <xdr:spPr>
        <a:xfrm>
          <a:off x="4584700" y="129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137382</xdr:rowOff>
    </xdr:from>
    <xdr:to>
      <xdr:col>19</xdr:col>
      <xdr:colOff>177800</xdr:colOff>
      <xdr:row>71</xdr:row>
      <xdr:rowOff>165325</xdr:rowOff>
    </xdr:to>
    <xdr:cxnSp macro="">
      <xdr:nvCxnSpPr>
        <xdr:cNvPr id="182" name="直線コネクタ 181"/>
        <xdr:cNvCxnSpPr/>
      </xdr:nvCxnSpPr>
      <xdr:spPr>
        <a:xfrm flipV="1">
          <a:off x="2908300" y="12310332"/>
          <a:ext cx="889000" cy="2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160201</xdr:rowOff>
    </xdr:from>
    <xdr:to>
      <xdr:col>20</xdr:col>
      <xdr:colOff>38100</xdr:colOff>
      <xdr:row>76</xdr:row>
      <xdr:rowOff>90351</xdr:rowOff>
    </xdr:to>
    <xdr:sp macro="" textlink="">
      <xdr:nvSpPr>
        <xdr:cNvPr id="183" name="フローチャート: 判断 182"/>
        <xdr:cNvSpPr/>
      </xdr:nvSpPr>
      <xdr:spPr>
        <a:xfrm>
          <a:off x="37465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81478</xdr:rowOff>
    </xdr:from>
    <xdr:ext cx="599010" cy="259045"/>
    <xdr:sp macro="" textlink="">
      <xdr:nvSpPr>
        <xdr:cNvPr id="184" name="テキスト ボックス 183"/>
        <xdr:cNvSpPr txBox="1"/>
      </xdr:nvSpPr>
      <xdr:spPr>
        <a:xfrm>
          <a:off x="3497795" y="1311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165325</xdr:rowOff>
    </xdr:from>
    <xdr:to>
      <xdr:col>15</xdr:col>
      <xdr:colOff>50800</xdr:colOff>
      <xdr:row>72</xdr:row>
      <xdr:rowOff>56217</xdr:rowOff>
    </xdr:to>
    <xdr:cxnSp macro="">
      <xdr:nvCxnSpPr>
        <xdr:cNvPr id="185" name="直線コネクタ 184"/>
        <xdr:cNvCxnSpPr/>
      </xdr:nvCxnSpPr>
      <xdr:spPr>
        <a:xfrm flipV="1">
          <a:off x="2019300" y="12338275"/>
          <a:ext cx="889000" cy="6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1357</xdr:rowOff>
    </xdr:from>
    <xdr:to>
      <xdr:col>15</xdr:col>
      <xdr:colOff>101600</xdr:colOff>
      <xdr:row>76</xdr:row>
      <xdr:rowOff>102957</xdr:rowOff>
    </xdr:to>
    <xdr:sp macro="" textlink="">
      <xdr:nvSpPr>
        <xdr:cNvPr id="186" name="フローチャート: 判断 185"/>
        <xdr:cNvSpPr/>
      </xdr:nvSpPr>
      <xdr:spPr>
        <a:xfrm>
          <a:off x="2857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94084</xdr:rowOff>
    </xdr:from>
    <xdr:ext cx="599010" cy="259045"/>
    <xdr:sp macro="" textlink="">
      <xdr:nvSpPr>
        <xdr:cNvPr id="187" name="テキスト ボックス 186"/>
        <xdr:cNvSpPr txBox="1"/>
      </xdr:nvSpPr>
      <xdr:spPr>
        <a:xfrm>
          <a:off x="2608795" y="1312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56217</xdr:rowOff>
    </xdr:from>
    <xdr:to>
      <xdr:col>10</xdr:col>
      <xdr:colOff>114300</xdr:colOff>
      <xdr:row>72</xdr:row>
      <xdr:rowOff>131656</xdr:rowOff>
    </xdr:to>
    <xdr:cxnSp macro="">
      <xdr:nvCxnSpPr>
        <xdr:cNvPr id="188" name="直線コネクタ 187"/>
        <xdr:cNvCxnSpPr/>
      </xdr:nvCxnSpPr>
      <xdr:spPr>
        <a:xfrm flipV="1">
          <a:off x="1130300" y="12400617"/>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40328</xdr:rowOff>
    </xdr:from>
    <xdr:to>
      <xdr:col>10</xdr:col>
      <xdr:colOff>165100</xdr:colOff>
      <xdr:row>76</xdr:row>
      <xdr:rowOff>141928</xdr:rowOff>
    </xdr:to>
    <xdr:sp macro="" textlink="">
      <xdr:nvSpPr>
        <xdr:cNvPr id="189" name="フローチャート: 判断 188"/>
        <xdr:cNvSpPr/>
      </xdr:nvSpPr>
      <xdr:spPr>
        <a:xfrm>
          <a:off x="1968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133055</xdr:rowOff>
    </xdr:from>
    <xdr:ext cx="599010" cy="259045"/>
    <xdr:sp macro="" textlink="">
      <xdr:nvSpPr>
        <xdr:cNvPr id="190" name="テキスト ボックス 189"/>
        <xdr:cNvSpPr txBox="1"/>
      </xdr:nvSpPr>
      <xdr:spPr>
        <a:xfrm>
          <a:off x="1719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86702</xdr:rowOff>
    </xdr:from>
    <xdr:to>
      <xdr:col>6</xdr:col>
      <xdr:colOff>38100</xdr:colOff>
      <xdr:row>77</xdr:row>
      <xdr:rowOff>16852</xdr:rowOff>
    </xdr:to>
    <xdr:sp macro="" textlink="">
      <xdr:nvSpPr>
        <xdr:cNvPr id="191" name="フローチャート: 判断 190"/>
        <xdr:cNvSpPr/>
      </xdr:nvSpPr>
      <xdr:spPr>
        <a:xfrm>
          <a:off x="1079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7979</xdr:rowOff>
    </xdr:from>
    <xdr:ext cx="599010" cy="259045"/>
    <xdr:sp macro="" textlink="">
      <xdr:nvSpPr>
        <xdr:cNvPr id="192" name="テキスト ボックス 191"/>
        <xdr:cNvSpPr txBox="1"/>
      </xdr:nvSpPr>
      <xdr:spPr>
        <a:xfrm>
          <a:off x="830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66878</xdr:rowOff>
    </xdr:from>
    <xdr:to>
      <xdr:col>24</xdr:col>
      <xdr:colOff>114300</xdr:colOff>
      <xdr:row>71</xdr:row>
      <xdr:rowOff>168478</xdr:rowOff>
    </xdr:to>
    <xdr:sp macro="" textlink="">
      <xdr:nvSpPr>
        <xdr:cNvPr id="198" name="楕円 197"/>
        <xdr:cNvSpPr/>
      </xdr:nvSpPr>
      <xdr:spPr>
        <a:xfrm>
          <a:off x="4584700" y="1223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89755</xdr:rowOff>
    </xdr:from>
    <xdr:ext cx="599010" cy="259045"/>
    <xdr:sp macro="" textlink="">
      <xdr:nvSpPr>
        <xdr:cNvPr id="199" name="民生費該当値テキスト"/>
        <xdr:cNvSpPr txBox="1"/>
      </xdr:nvSpPr>
      <xdr:spPr>
        <a:xfrm>
          <a:off x="4686300" y="1209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86582</xdr:rowOff>
    </xdr:from>
    <xdr:to>
      <xdr:col>20</xdr:col>
      <xdr:colOff>38100</xdr:colOff>
      <xdr:row>72</xdr:row>
      <xdr:rowOff>16732</xdr:rowOff>
    </xdr:to>
    <xdr:sp macro="" textlink="">
      <xdr:nvSpPr>
        <xdr:cNvPr id="200" name="楕円 199"/>
        <xdr:cNvSpPr/>
      </xdr:nvSpPr>
      <xdr:spPr>
        <a:xfrm>
          <a:off x="3746500" y="1225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33259</xdr:rowOff>
    </xdr:from>
    <xdr:ext cx="599010" cy="259045"/>
    <xdr:sp macro="" textlink="">
      <xdr:nvSpPr>
        <xdr:cNvPr id="201" name="テキスト ボックス 200"/>
        <xdr:cNvSpPr txBox="1"/>
      </xdr:nvSpPr>
      <xdr:spPr>
        <a:xfrm>
          <a:off x="3497795" y="1203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114525</xdr:rowOff>
    </xdr:from>
    <xdr:to>
      <xdr:col>15</xdr:col>
      <xdr:colOff>101600</xdr:colOff>
      <xdr:row>72</xdr:row>
      <xdr:rowOff>44675</xdr:rowOff>
    </xdr:to>
    <xdr:sp macro="" textlink="">
      <xdr:nvSpPr>
        <xdr:cNvPr id="202" name="楕円 201"/>
        <xdr:cNvSpPr/>
      </xdr:nvSpPr>
      <xdr:spPr>
        <a:xfrm>
          <a:off x="2857500" y="1228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61202</xdr:rowOff>
    </xdr:from>
    <xdr:ext cx="599010" cy="259045"/>
    <xdr:sp macro="" textlink="">
      <xdr:nvSpPr>
        <xdr:cNvPr id="203" name="テキスト ボックス 202"/>
        <xdr:cNvSpPr txBox="1"/>
      </xdr:nvSpPr>
      <xdr:spPr>
        <a:xfrm>
          <a:off x="2608795" y="12062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5417</xdr:rowOff>
    </xdr:from>
    <xdr:to>
      <xdr:col>10</xdr:col>
      <xdr:colOff>165100</xdr:colOff>
      <xdr:row>72</xdr:row>
      <xdr:rowOff>107017</xdr:rowOff>
    </xdr:to>
    <xdr:sp macro="" textlink="">
      <xdr:nvSpPr>
        <xdr:cNvPr id="204" name="楕円 203"/>
        <xdr:cNvSpPr/>
      </xdr:nvSpPr>
      <xdr:spPr>
        <a:xfrm>
          <a:off x="1968500" y="123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123544</xdr:rowOff>
    </xdr:from>
    <xdr:ext cx="599010" cy="259045"/>
    <xdr:sp macro="" textlink="">
      <xdr:nvSpPr>
        <xdr:cNvPr id="205" name="テキスト ボックス 204"/>
        <xdr:cNvSpPr txBox="1"/>
      </xdr:nvSpPr>
      <xdr:spPr>
        <a:xfrm>
          <a:off x="1719795" y="1212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80856</xdr:rowOff>
    </xdr:from>
    <xdr:to>
      <xdr:col>6</xdr:col>
      <xdr:colOff>38100</xdr:colOff>
      <xdr:row>73</xdr:row>
      <xdr:rowOff>11006</xdr:rowOff>
    </xdr:to>
    <xdr:sp macro="" textlink="">
      <xdr:nvSpPr>
        <xdr:cNvPr id="206" name="楕円 205"/>
        <xdr:cNvSpPr/>
      </xdr:nvSpPr>
      <xdr:spPr>
        <a:xfrm>
          <a:off x="1079500" y="1242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27533</xdr:rowOff>
    </xdr:from>
    <xdr:ext cx="599010" cy="259045"/>
    <xdr:sp macro="" textlink="">
      <xdr:nvSpPr>
        <xdr:cNvPr id="207" name="テキスト ボックス 206"/>
        <xdr:cNvSpPr txBox="1"/>
      </xdr:nvSpPr>
      <xdr:spPr>
        <a:xfrm>
          <a:off x="830795" y="1220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41517</xdr:rowOff>
    </xdr:from>
    <xdr:to>
      <xdr:col>24</xdr:col>
      <xdr:colOff>62865</xdr:colOff>
      <xdr:row>99</xdr:row>
      <xdr:rowOff>115278</xdr:rowOff>
    </xdr:to>
    <xdr:cxnSp macro="">
      <xdr:nvCxnSpPr>
        <xdr:cNvPr id="232" name="直線コネクタ 231"/>
        <xdr:cNvCxnSpPr/>
      </xdr:nvCxnSpPr>
      <xdr:spPr>
        <a:xfrm flipV="1">
          <a:off x="4633595" y="15643467"/>
          <a:ext cx="1270" cy="144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119105</xdr:rowOff>
    </xdr:from>
    <xdr:ext cx="534377" cy="259045"/>
    <xdr:sp macro="" textlink="">
      <xdr:nvSpPr>
        <xdr:cNvPr id="233" name="衛生費最小値テキスト"/>
        <xdr:cNvSpPr txBox="1"/>
      </xdr:nvSpPr>
      <xdr:spPr>
        <a:xfrm>
          <a:off x="4686300"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115278</xdr:rowOff>
    </xdr:from>
    <xdr:to>
      <xdr:col>24</xdr:col>
      <xdr:colOff>152400</xdr:colOff>
      <xdr:row>99</xdr:row>
      <xdr:rowOff>115278</xdr:rowOff>
    </xdr:to>
    <xdr:cxnSp macro="">
      <xdr:nvCxnSpPr>
        <xdr:cNvPr id="234" name="直線コネクタ 233"/>
        <xdr:cNvCxnSpPr/>
      </xdr:nvCxnSpPr>
      <xdr:spPr>
        <a:xfrm>
          <a:off x="4546600" y="1708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159644</xdr:rowOff>
    </xdr:from>
    <xdr:ext cx="534377" cy="259045"/>
    <xdr:sp macro="" textlink="">
      <xdr:nvSpPr>
        <xdr:cNvPr id="235" name="衛生費最大値テキスト"/>
        <xdr:cNvSpPr txBox="1"/>
      </xdr:nvSpPr>
      <xdr:spPr>
        <a:xfrm>
          <a:off x="4686300" y="154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92,154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41517</xdr:rowOff>
    </xdr:from>
    <xdr:to>
      <xdr:col>24</xdr:col>
      <xdr:colOff>152400</xdr:colOff>
      <xdr:row>91</xdr:row>
      <xdr:rowOff>41517</xdr:rowOff>
    </xdr:to>
    <xdr:cxnSp macro="">
      <xdr:nvCxnSpPr>
        <xdr:cNvPr id="236" name="直線コネクタ 235"/>
        <xdr:cNvCxnSpPr/>
      </xdr:nvCxnSpPr>
      <xdr:spPr>
        <a:xfrm>
          <a:off x="4546600" y="1564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166732</xdr:rowOff>
    </xdr:from>
    <xdr:to>
      <xdr:col>24</xdr:col>
      <xdr:colOff>63500</xdr:colOff>
      <xdr:row>98</xdr:row>
      <xdr:rowOff>35534</xdr:rowOff>
    </xdr:to>
    <xdr:cxnSp macro="">
      <xdr:nvCxnSpPr>
        <xdr:cNvPr id="237" name="直線コネクタ 236"/>
        <xdr:cNvCxnSpPr/>
      </xdr:nvCxnSpPr>
      <xdr:spPr>
        <a:xfrm flipV="1">
          <a:off x="3797300" y="16797382"/>
          <a:ext cx="838200" cy="4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166203</xdr:rowOff>
    </xdr:from>
    <xdr:ext cx="534377" cy="259045"/>
    <xdr:sp macro="" textlink="">
      <xdr:nvSpPr>
        <xdr:cNvPr id="238" name="衛生費平均値テキスト"/>
        <xdr:cNvSpPr txBox="1"/>
      </xdr:nvSpPr>
      <xdr:spPr>
        <a:xfrm>
          <a:off x="4686300" y="1645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143326</xdr:rowOff>
    </xdr:from>
    <xdr:to>
      <xdr:col>24</xdr:col>
      <xdr:colOff>114300</xdr:colOff>
      <xdr:row>97</xdr:row>
      <xdr:rowOff>73476</xdr:rowOff>
    </xdr:to>
    <xdr:sp macro="" textlink="">
      <xdr:nvSpPr>
        <xdr:cNvPr id="239" name="フローチャート: 判断 238"/>
        <xdr:cNvSpPr/>
      </xdr:nvSpPr>
      <xdr:spPr>
        <a:xfrm>
          <a:off x="45847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35534</xdr:rowOff>
    </xdr:from>
    <xdr:to>
      <xdr:col>19</xdr:col>
      <xdr:colOff>177800</xdr:colOff>
      <xdr:row>98</xdr:row>
      <xdr:rowOff>88970</xdr:rowOff>
    </xdr:to>
    <xdr:cxnSp macro="">
      <xdr:nvCxnSpPr>
        <xdr:cNvPr id="240" name="直線コネクタ 239"/>
        <xdr:cNvCxnSpPr/>
      </xdr:nvCxnSpPr>
      <xdr:spPr>
        <a:xfrm flipV="1">
          <a:off x="2908300" y="16837634"/>
          <a:ext cx="889000" cy="5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18262</xdr:rowOff>
    </xdr:from>
    <xdr:to>
      <xdr:col>20</xdr:col>
      <xdr:colOff>38100</xdr:colOff>
      <xdr:row>97</xdr:row>
      <xdr:rowOff>119862</xdr:rowOff>
    </xdr:to>
    <xdr:sp macro="" textlink="">
      <xdr:nvSpPr>
        <xdr:cNvPr id="241" name="フローチャート: 判断 240"/>
        <xdr:cNvSpPr/>
      </xdr:nvSpPr>
      <xdr:spPr>
        <a:xfrm>
          <a:off x="3746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136389</xdr:rowOff>
    </xdr:from>
    <xdr:ext cx="534377" cy="259045"/>
    <xdr:sp macro="" textlink="">
      <xdr:nvSpPr>
        <xdr:cNvPr id="242" name="テキスト ボックス 241"/>
        <xdr:cNvSpPr txBox="1"/>
      </xdr:nvSpPr>
      <xdr:spPr>
        <a:xfrm>
          <a:off x="3530111" y="164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72244</xdr:rowOff>
    </xdr:from>
    <xdr:to>
      <xdr:col>15</xdr:col>
      <xdr:colOff>50800</xdr:colOff>
      <xdr:row>98</xdr:row>
      <xdr:rowOff>88970</xdr:rowOff>
    </xdr:to>
    <xdr:cxnSp macro="">
      <xdr:nvCxnSpPr>
        <xdr:cNvPr id="243" name="直線コネクタ 242"/>
        <xdr:cNvCxnSpPr/>
      </xdr:nvCxnSpPr>
      <xdr:spPr>
        <a:xfrm>
          <a:off x="2019300" y="16874344"/>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47467</xdr:rowOff>
    </xdr:from>
    <xdr:to>
      <xdr:col>15</xdr:col>
      <xdr:colOff>101600</xdr:colOff>
      <xdr:row>97</xdr:row>
      <xdr:rowOff>149067</xdr:rowOff>
    </xdr:to>
    <xdr:sp macro="" textlink="">
      <xdr:nvSpPr>
        <xdr:cNvPr id="244" name="フローチャート: 判断 243"/>
        <xdr:cNvSpPr/>
      </xdr:nvSpPr>
      <xdr:spPr>
        <a:xfrm>
          <a:off x="2857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165594</xdr:rowOff>
    </xdr:from>
    <xdr:ext cx="534377" cy="259045"/>
    <xdr:sp macro="" textlink="">
      <xdr:nvSpPr>
        <xdr:cNvPr id="245" name="テキスト ボックス 244"/>
        <xdr:cNvSpPr txBox="1"/>
      </xdr:nvSpPr>
      <xdr:spPr>
        <a:xfrm>
          <a:off x="2641111" y="164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66109</xdr:rowOff>
    </xdr:from>
    <xdr:to>
      <xdr:col>10</xdr:col>
      <xdr:colOff>114300</xdr:colOff>
      <xdr:row>98</xdr:row>
      <xdr:rowOff>72244</xdr:rowOff>
    </xdr:to>
    <xdr:cxnSp macro="">
      <xdr:nvCxnSpPr>
        <xdr:cNvPr id="246" name="直線コネクタ 245"/>
        <xdr:cNvCxnSpPr/>
      </xdr:nvCxnSpPr>
      <xdr:spPr>
        <a:xfrm>
          <a:off x="1130300" y="16868209"/>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56229</xdr:rowOff>
    </xdr:from>
    <xdr:to>
      <xdr:col>10</xdr:col>
      <xdr:colOff>165100</xdr:colOff>
      <xdr:row>97</xdr:row>
      <xdr:rowOff>157829</xdr:rowOff>
    </xdr:to>
    <xdr:sp macro="" textlink="">
      <xdr:nvSpPr>
        <xdr:cNvPr id="247" name="フローチャート: 判断 246"/>
        <xdr:cNvSpPr/>
      </xdr:nvSpPr>
      <xdr:spPr>
        <a:xfrm>
          <a:off x="1968500" y="166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2906</xdr:rowOff>
    </xdr:from>
    <xdr:ext cx="534377" cy="259045"/>
    <xdr:sp macro="" textlink="">
      <xdr:nvSpPr>
        <xdr:cNvPr id="248" name="テキスト ボックス 247"/>
        <xdr:cNvSpPr txBox="1"/>
      </xdr:nvSpPr>
      <xdr:spPr>
        <a:xfrm>
          <a:off x="1752111" y="1646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79090</xdr:rowOff>
    </xdr:from>
    <xdr:to>
      <xdr:col>6</xdr:col>
      <xdr:colOff>38100</xdr:colOff>
      <xdr:row>98</xdr:row>
      <xdr:rowOff>9240</xdr:rowOff>
    </xdr:to>
    <xdr:sp macro="" textlink="">
      <xdr:nvSpPr>
        <xdr:cNvPr id="249" name="フローチャート: 判断 248"/>
        <xdr:cNvSpPr/>
      </xdr:nvSpPr>
      <xdr:spPr>
        <a:xfrm>
          <a:off x="1079500" y="167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25767</xdr:rowOff>
    </xdr:from>
    <xdr:ext cx="534377" cy="259045"/>
    <xdr:sp macro="" textlink="">
      <xdr:nvSpPr>
        <xdr:cNvPr id="250" name="テキスト ボックス 249"/>
        <xdr:cNvSpPr txBox="1"/>
      </xdr:nvSpPr>
      <xdr:spPr>
        <a:xfrm>
          <a:off x="863111" y="164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115932</xdr:rowOff>
    </xdr:from>
    <xdr:to>
      <xdr:col>24</xdr:col>
      <xdr:colOff>114300</xdr:colOff>
      <xdr:row>98</xdr:row>
      <xdr:rowOff>46082</xdr:rowOff>
    </xdr:to>
    <xdr:sp macro="" textlink="">
      <xdr:nvSpPr>
        <xdr:cNvPr id="256" name="楕円 255"/>
        <xdr:cNvSpPr/>
      </xdr:nvSpPr>
      <xdr:spPr>
        <a:xfrm>
          <a:off x="4584700" y="167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94359</xdr:rowOff>
    </xdr:from>
    <xdr:ext cx="534377" cy="259045"/>
    <xdr:sp macro="" textlink="">
      <xdr:nvSpPr>
        <xdr:cNvPr id="257" name="衛生費該当値テキスト"/>
        <xdr:cNvSpPr txBox="1"/>
      </xdr:nvSpPr>
      <xdr:spPr>
        <a:xfrm>
          <a:off x="4686300" y="167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156184</xdr:rowOff>
    </xdr:from>
    <xdr:to>
      <xdr:col>20</xdr:col>
      <xdr:colOff>38100</xdr:colOff>
      <xdr:row>98</xdr:row>
      <xdr:rowOff>86334</xdr:rowOff>
    </xdr:to>
    <xdr:sp macro="" textlink="">
      <xdr:nvSpPr>
        <xdr:cNvPr id="258" name="楕円 257"/>
        <xdr:cNvSpPr/>
      </xdr:nvSpPr>
      <xdr:spPr>
        <a:xfrm>
          <a:off x="3746500" y="1678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77461</xdr:rowOff>
    </xdr:from>
    <xdr:ext cx="534377" cy="259045"/>
    <xdr:sp macro="" textlink="">
      <xdr:nvSpPr>
        <xdr:cNvPr id="259" name="テキスト ボックス 258"/>
        <xdr:cNvSpPr txBox="1"/>
      </xdr:nvSpPr>
      <xdr:spPr>
        <a:xfrm>
          <a:off x="3530111" y="1687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38170</xdr:rowOff>
    </xdr:from>
    <xdr:to>
      <xdr:col>15</xdr:col>
      <xdr:colOff>101600</xdr:colOff>
      <xdr:row>98</xdr:row>
      <xdr:rowOff>139770</xdr:rowOff>
    </xdr:to>
    <xdr:sp macro="" textlink="">
      <xdr:nvSpPr>
        <xdr:cNvPr id="260" name="楕円 259"/>
        <xdr:cNvSpPr/>
      </xdr:nvSpPr>
      <xdr:spPr>
        <a:xfrm>
          <a:off x="2857500" y="168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130897</xdr:rowOff>
    </xdr:from>
    <xdr:ext cx="534377" cy="259045"/>
    <xdr:sp macro="" textlink="">
      <xdr:nvSpPr>
        <xdr:cNvPr id="261" name="テキスト ボックス 260"/>
        <xdr:cNvSpPr txBox="1"/>
      </xdr:nvSpPr>
      <xdr:spPr>
        <a:xfrm>
          <a:off x="2641111"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21444</xdr:rowOff>
    </xdr:from>
    <xdr:to>
      <xdr:col>10</xdr:col>
      <xdr:colOff>165100</xdr:colOff>
      <xdr:row>98</xdr:row>
      <xdr:rowOff>123044</xdr:rowOff>
    </xdr:to>
    <xdr:sp macro="" textlink="">
      <xdr:nvSpPr>
        <xdr:cNvPr id="262" name="楕円 261"/>
        <xdr:cNvSpPr/>
      </xdr:nvSpPr>
      <xdr:spPr>
        <a:xfrm>
          <a:off x="1968500" y="168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114171</xdr:rowOff>
    </xdr:from>
    <xdr:ext cx="534377" cy="259045"/>
    <xdr:sp macro="" textlink="">
      <xdr:nvSpPr>
        <xdr:cNvPr id="263" name="テキスト ボックス 262"/>
        <xdr:cNvSpPr txBox="1"/>
      </xdr:nvSpPr>
      <xdr:spPr>
        <a:xfrm>
          <a:off x="1752111" y="1691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15309</xdr:rowOff>
    </xdr:from>
    <xdr:to>
      <xdr:col>6</xdr:col>
      <xdr:colOff>38100</xdr:colOff>
      <xdr:row>98</xdr:row>
      <xdr:rowOff>116909</xdr:rowOff>
    </xdr:to>
    <xdr:sp macro="" textlink="">
      <xdr:nvSpPr>
        <xdr:cNvPr id="264" name="楕円 263"/>
        <xdr:cNvSpPr/>
      </xdr:nvSpPr>
      <xdr:spPr>
        <a:xfrm>
          <a:off x="1079500" y="1681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108036</xdr:rowOff>
    </xdr:from>
    <xdr:ext cx="534377" cy="259045"/>
    <xdr:sp macro="" textlink="">
      <xdr:nvSpPr>
        <xdr:cNvPr id="265" name="テキスト ボックス 264"/>
        <xdr:cNvSpPr txBox="1"/>
      </xdr:nvSpPr>
      <xdr:spPr>
        <a:xfrm>
          <a:off x="863111" y="169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138049</xdr:rowOff>
    </xdr:from>
    <xdr:to>
      <xdr:col>54</xdr:col>
      <xdr:colOff>189865</xdr:colOff>
      <xdr:row>39</xdr:row>
      <xdr:rowOff>30353</xdr:rowOff>
    </xdr:to>
    <xdr:cxnSp macro="">
      <xdr:nvCxnSpPr>
        <xdr:cNvPr id="289" name="直線コネクタ 288"/>
        <xdr:cNvCxnSpPr/>
      </xdr:nvCxnSpPr>
      <xdr:spPr>
        <a:xfrm flipV="1">
          <a:off x="10475595" y="5281549"/>
          <a:ext cx="1270" cy="143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34180</xdr:rowOff>
    </xdr:from>
    <xdr:ext cx="378565" cy="259045"/>
    <xdr:sp macro="" textlink="">
      <xdr:nvSpPr>
        <xdr:cNvPr id="290" name="労働費最小値テキスト"/>
        <xdr:cNvSpPr txBox="1"/>
      </xdr:nvSpPr>
      <xdr:spPr>
        <a:xfrm>
          <a:off x="10528300"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30353</xdr:rowOff>
    </xdr:from>
    <xdr:to>
      <xdr:col>55</xdr:col>
      <xdr:colOff>88900</xdr:colOff>
      <xdr:row>39</xdr:row>
      <xdr:rowOff>30353</xdr:rowOff>
    </xdr:to>
    <xdr:cxnSp macro="">
      <xdr:nvCxnSpPr>
        <xdr:cNvPr id="291" name="直線コネクタ 290"/>
        <xdr:cNvCxnSpPr/>
      </xdr:nvCxnSpPr>
      <xdr:spPr>
        <a:xfrm>
          <a:off x="10388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84726</xdr:rowOff>
    </xdr:from>
    <xdr:ext cx="534377" cy="259045"/>
    <xdr:sp macro="" textlink="">
      <xdr:nvSpPr>
        <xdr:cNvPr id="292" name="労働費最大値テキスト"/>
        <xdr:cNvSpPr txBox="1"/>
      </xdr:nvSpPr>
      <xdr:spPr>
        <a:xfrm>
          <a:off x="10528300" y="50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11,413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138049</xdr:rowOff>
    </xdr:from>
    <xdr:to>
      <xdr:col>55</xdr:col>
      <xdr:colOff>88900</xdr:colOff>
      <xdr:row>30</xdr:row>
      <xdr:rowOff>138049</xdr:rowOff>
    </xdr:to>
    <xdr:cxnSp macro="">
      <xdr:nvCxnSpPr>
        <xdr:cNvPr id="293" name="直線コネクタ 292"/>
        <xdr:cNvCxnSpPr/>
      </xdr:nvCxnSpPr>
      <xdr:spPr>
        <a:xfrm>
          <a:off x="10388600" y="528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32512</xdr:rowOff>
    </xdr:from>
    <xdr:to>
      <xdr:col>55</xdr:col>
      <xdr:colOff>0</xdr:colOff>
      <xdr:row>38</xdr:row>
      <xdr:rowOff>35560</xdr:rowOff>
    </xdr:to>
    <xdr:cxnSp macro="">
      <xdr:nvCxnSpPr>
        <xdr:cNvPr id="294" name="直線コネクタ 293"/>
        <xdr:cNvCxnSpPr/>
      </xdr:nvCxnSpPr>
      <xdr:spPr>
        <a:xfrm flipV="1">
          <a:off x="9639300" y="654761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3319</xdr:rowOff>
    </xdr:from>
    <xdr:ext cx="469744" cy="259045"/>
    <xdr:sp macro="" textlink="">
      <xdr:nvSpPr>
        <xdr:cNvPr id="295" name="労働費平均値テキスト"/>
        <xdr:cNvSpPr txBox="1"/>
      </xdr:nvSpPr>
      <xdr:spPr>
        <a:xfrm>
          <a:off x="10528300" y="63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151892</xdr:rowOff>
    </xdr:from>
    <xdr:to>
      <xdr:col>55</xdr:col>
      <xdr:colOff>50800</xdr:colOff>
      <xdr:row>38</xdr:row>
      <xdr:rowOff>82042</xdr:rowOff>
    </xdr:to>
    <xdr:sp macro="" textlink="">
      <xdr:nvSpPr>
        <xdr:cNvPr id="296" name="フローチャート: 判断 295"/>
        <xdr:cNvSpPr/>
      </xdr:nvSpPr>
      <xdr:spPr>
        <a:xfrm>
          <a:off x="104267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35560</xdr:rowOff>
    </xdr:from>
    <xdr:to>
      <xdr:col>50</xdr:col>
      <xdr:colOff>114300</xdr:colOff>
      <xdr:row>38</xdr:row>
      <xdr:rowOff>38735</xdr:rowOff>
    </xdr:to>
    <xdr:cxnSp macro="">
      <xdr:nvCxnSpPr>
        <xdr:cNvPr id="297" name="直線コネクタ 296"/>
        <xdr:cNvCxnSpPr/>
      </xdr:nvCxnSpPr>
      <xdr:spPr>
        <a:xfrm flipV="1">
          <a:off x="8750300" y="6550660"/>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152273</xdr:rowOff>
    </xdr:from>
    <xdr:to>
      <xdr:col>50</xdr:col>
      <xdr:colOff>165100</xdr:colOff>
      <xdr:row>38</xdr:row>
      <xdr:rowOff>82423</xdr:rowOff>
    </xdr:to>
    <xdr:sp macro="" textlink="">
      <xdr:nvSpPr>
        <xdr:cNvPr id="298" name="フローチャート: 判断 297"/>
        <xdr:cNvSpPr/>
      </xdr:nvSpPr>
      <xdr:spPr>
        <a:xfrm>
          <a:off x="9588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98950</xdr:rowOff>
    </xdr:from>
    <xdr:ext cx="469744" cy="259045"/>
    <xdr:sp macro="" textlink="">
      <xdr:nvSpPr>
        <xdr:cNvPr id="299" name="テキスト ボックス 298"/>
        <xdr:cNvSpPr txBox="1"/>
      </xdr:nvSpPr>
      <xdr:spPr>
        <a:xfrm>
          <a:off x="9404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38735</xdr:rowOff>
    </xdr:from>
    <xdr:to>
      <xdr:col>45</xdr:col>
      <xdr:colOff>177800</xdr:colOff>
      <xdr:row>38</xdr:row>
      <xdr:rowOff>60960</xdr:rowOff>
    </xdr:to>
    <xdr:cxnSp macro="">
      <xdr:nvCxnSpPr>
        <xdr:cNvPr id="300" name="直線コネクタ 299"/>
        <xdr:cNvCxnSpPr/>
      </xdr:nvCxnSpPr>
      <xdr:spPr>
        <a:xfrm flipV="1">
          <a:off x="7861300" y="6553835"/>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145923</xdr:rowOff>
    </xdr:from>
    <xdr:to>
      <xdr:col>46</xdr:col>
      <xdr:colOff>38100</xdr:colOff>
      <xdr:row>38</xdr:row>
      <xdr:rowOff>76073</xdr:rowOff>
    </xdr:to>
    <xdr:sp macro="" textlink="">
      <xdr:nvSpPr>
        <xdr:cNvPr id="301" name="フローチャート: 判断 300"/>
        <xdr:cNvSpPr/>
      </xdr:nvSpPr>
      <xdr:spPr>
        <a:xfrm>
          <a:off x="8699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92600</xdr:rowOff>
    </xdr:from>
    <xdr:ext cx="469744" cy="259045"/>
    <xdr:sp macro="" textlink="">
      <xdr:nvSpPr>
        <xdr:cNvPr id="302" name="テキスト ボックス 301"/>
        <xdr:cNvSpPr txBox="1"/>
      </xdr:nvSpPr>
      <xdr:spPr>
        <a:xfrm>
          <a:off x="8515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50546</xdr:rowOff>
    </xdr:from>
    <xdr:to>
      <xdr:col>41</xdr:col>
      <xdr:colOff>50800</xdr:colOff>
      <xdr:row>38</xdr:row>
      <xdr:rowOff>60960</xdr:rowOff>
    </xdr:to>
    <xdr:cxnSp macro="">
      <xdr:nvCxnSpPr>
        <xdr:cNvPr id="303" name="直線コネクタ 302"/>
        <xdr:cNvCxnSpPr/>
      </xdr:nvCxnSpPr>
      <xdr:spPr>
        <a:xfrm>
          <a:off x="6972300" y="6565646"/>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153543</xdr:rowOff>
    </xdr:from>
    <xdr:to>
      <xdr:col>41</xdr:col>
      <xdr:colOff>101600</xdr:colOff>
      <xdr:row>38</xdr:row>
      <xdr:rowOff>83693</xdr:rowOff>
    </xdr:to>
    <xdr:sp macro="" textlink="">
      <xdr:nvSpPr>
        <xdr:cNvPr id="304" name="フローチャート: 判断 303"/>
        <xdr:cNvSpPr/>
      </xdr:nvSpPr>
      <xdr:spPr>
        <a:xfrm>
          <a:off x="7810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100220</xdr:rowOff>
    </xdr:from>
    <xdr:ext cx="469744" cy="259045"/>
    <xdr:sp macro="" textlink="">
      <xdr:nvSpPr>
        <xdr:cNvPr id="305" name="テキスト ボックス 304"/>
        <xdr:cNvSpPr txBox="1"/>
      </xdr:nvSpPr>
      <xdr:spPr>
        <a:xfrm>
          <a:off x="7626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136144</xdr:rowOff>
    </xdr:from>
    <xdr:to>
      <xdr:col>36</xdr:col>
      <xdr:colOff>165100</xdr:colOff>
      <xdr:row>38</xdr:row>
      <xdr:rowOff>66294</xdr:rowOff>
    </xdr:to>
    <xdr:sp macro="" textlink="">
      <xdr:nvSpPr>
        <xdr:cNvPr id="306" name="フローチャート: 判断 305"/>
        <xdr:cNvSpPr/>
      </xdr:nvSpPr>
      <xdr:spPr>
        <a:xfrm>
          <a:off x="6921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82821</xdr:rowOff>
    </xdr:from>
    <xdr:ext cx="469744" cy="259045"/>
    <xdr:sp macro="" textlink="">
      <xdr:nvSpPr>
        <xdr:cNvPr id="307" name="テキスト ボックス 306"/>
        <xdr:cNvSpPr txBox="1"/>
      </xdr:nvSpPr>
      <xdr:spPr>
        <a:xfrm>
          <a:off x="6737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153162</xdr:rowOff>
    </xdr:from>
    <xdr:to>
      <xdr:col>55</xdr:col>
      <xdr:colOff>50800</xdr:colOff>
      <xdr:row>38</xdr:row>
      <xdr:rowOff>83312</xdr:rowOff>
    </xdr:to>
    <xdr:sp macro="" textlink="">
      <xdr:nvSpPr>
        <xdr:cNvPr id="313" name="楕円 312"/>
        <xdr:cNvSpPr/>
      </xdr:nvSpPr>
      <xdr:spPr>
        <a:xfrm>
          <a:off x="10426700" y="649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131589</xdr:rowOff>
    </xdr:from>
    <xdr:ext cx="469744" cy="259045"/>
    <xdr:sp macro="" textlink="">
      <xdr:nvSpPr>
        <xdr:cNvPr id="314" name="労働費該当値テキスト"/>
        <xdr:cNvSpPr txBox="1"/>
      </xdr:nvSpPr>
      <xdr:spPr>
        <a:xfrm>
          <a:off x="10528300" y="64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156210</xdr:rowOff>
    </xdr:from>
    <xdr:to>
      <xdr:col>50</xdr:col>
      <xdr:colOff>165100</xdr:colOff>
      <xdr:row>38</xdr:row>
      <xdr:rowOff>86360</xdr:rowOff>
    </xdr:to>
    <xdr:sp macro="" textlink="">
      <xdr:nvSpPr>
        <xdr:cNvPr id="315" name="楕円 314"/>
        <xdr:cNvSpPr/>
      </xdr:nvSpPr>
      <xdr:spPr>
        <a:xfrm>
          <a:off x="9588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77487</xdr:rowOff>
    </xdr:from>
    <xdr:ext cx="469744" cy="259045"/>
    <xdr:sp macro="" textlink="">
      <xdr:nvSpPr>
        <xdr:cNvPr id="316" name="テキスト ボックス 315"/>
        <xdr:cNvSpPr txBox="1"/>
      </xdr:nvSpPr>
      <xdr:spPr>
        <a:xfrm>
          <a:off x="9404428" y="659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159385</xdr:rowOff>
    </xdr:from>
    <xdr:to>
      <xdr:col>46</xdr:col>
      <xdr:colOff>38100</xdr:colOff>
      <xdr:row>38</xdr:row>
      <xdr:rowOff>89535</xdr:rowOff>
    </xdr:to>
    <xdr:sp macro="" textlink="">
      <xdr:nvSpPr>
        <xdr:cNvPr id="317" name="楕円 316"/>
        <xdr:cNvSpPr/>
      </xdr:nvSpPr>
      <xdr:spPr>
        <a:xfrm>
          <a:off x="8699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80662</xdr:rowOff>
    </xdr:from>
    <xdr:ext cx="469744" cy="259045"/>
    <xdr:sp macro="" textlink="">
      <xdr:nvSpPr>
        <xdr:cNvPr id="318" name="テキスト ボックス 317"/>
        <xdr:cNvSpPr txBox="1"/>
      </xdr:nvSpPr>
      <xdr:spPr>
        <a:xfrm>
          <a:off x="8515428" y="659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10160</xdr:rowOff>
    </xdr:from>
    <xdr:to>
      <xdr:col>41</xdr:col>
      <xdr:colOff>101600</xdr:colOff>
      <xdr:row>38</xdr:row>
      <xdr:rowOff>111760</xdr:rowOff>
    </xdr:to>
    <xdr:sp macro="" textlink="">
      <xdr:nvSpPr>
        <xdr:cNvPr id="319" name="楕円 318"/>
        <xdr:cNvSpPr/>
      </xdr:nvSpPr>
      <xdr:spPr>
        <a:xfrm>
          <a:off x="781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102887</xdr:rowOff>
    </xdr:from>
    <xdr:ext cx="469744" cy="259045"/>
    <xdr:sp macro="" textlink="">
      <xdr:nvSpPr>
        <xdr:cNvPr id="320" name="テキスト ボックス 319"/>
        <xdr:cNvSpPr txBox="1"/>
      </xdr:nvSpPr>
      <xdr:spPr>
        <a:xfrm>
          <a:off x="7626428"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171196</xdr:rowOff>
    </xdr:from>
    <xdr:to>
      <xdr:col>36</xdr:col>
      <xdr:colOff>165100</xdr:colOff>
      <xdr:row>38</xdr:row>
      <xdr:rowOff>101346</xdr:rowOff>
    </xdr:to>
    <xdr:sp macro="" textlink="">
      <xdr:nvSpPr>
        <xdr:cNvPr id="321" name="楕円 320"/>
        <xdr:cNvSpPr/>
      </xdr:nvSpPr>
      <xdr:spPr>
        <a:xfrm>
          <a:off x="6921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92473</xdr:rowOff>
    </xdr:from>
    <xdr:ext cx="469744" cy="259045"/>
    <xdr:sp macro="" textlink="">
      <xdr:nvSpPr>
        <xdr:cNvPr id="322" name="テキスト ボックス 321"/>
        <xdr:cNvSpPr txBox="1"/>
      </xdr:nvSpPr>
      <xdr:spPr>
        <a:xfrm>
          <a:off x="6737428" y="660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71074</xdr:rowOff>
    </xdr:from>
    <xdr:to>
      <xdr:col>54</xdr:col>
      <xdr:colOff>189865</xdr:colOff>
      <xdr:row>58</xdr:row>
      <xdr:rowOff>134625</xdr:rowOff>
    </xdr:to>
    <xdr:cxnSp macro="">
      <xdr:nvCxnSpPr>
        <xdr:cNvPr id="344" name="直線コネクタ 343"/>
        <xdr:cNvCxnSpPr/>
      </xdr:nvCxnSpPr>
      <xdr:spPr>
        <a:xfrm flipV="1">
          <a:off x="10475595" y="8815024"/>
          <a:ext cx="1270" cy="126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138452</xdr:rowOff>
    </xdr:from>
    <xdr:ext cx="378565" cy="259045"/>
    <xdr:sp macro="" textlink="">
      <xdr:nvSpPr>
        <xdr:cNvPr id="345" name="農林水産業費最小値テキスト"/>
        <xdr:cNvSpPr txBox="1"/>
      </xdr:nvSpPr>
      <xdr:spPr>
        <a:xfrm>
          <a:off x="10528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134625</xdr:rowOff>
    </xdr:from>
    <xdr:to>
      <xdr:col>55</xdr:col>
      <xdr:colOff>88900</xdr:colOff>
      <xdr:row>58</xdr:row>
      <xdr:rowOff>134625</xdr:rowOff>
    </xdr:to>
    <xdr:cxnSp macro="">
      <xdr:nvCxnSpPr>
        <xdr:cNvPr id="346" name="直線コネクタ 345"/>
        <xdr:cNvCxnSpPr/>
      </xdr:nvCxnSpPr>
      <xdr:spPr>
        <a:xfrm>
          <a:off x="10388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17751</xdr:rowOff>
    </xdr:from>
    <xdr:ext cx="534377" cy="259045"/>
    <xdr:sp macro="" textlink="">
      <xdr:nvSpPr>
        <xdr:cNvPr id="347" name="農林水産業費最大値テキスト"/>
        <xdr:cNvSpPr txBox="1"/>
      </xdr:nvSpPr>
      <xdr:spPr>
        <a:xfrm>
          <a:off x="10528300" y="8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55,502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71074</xdr:rowOff>
    </xdr:from>
    <xdr:to>
      <xdr:col>55</xdr:col>
      <xdr:colOff>88900</xdr:colOff>
      <xdr:row>51</xdr:row>
      <xdr:rowOff>71074</xdr:rowOff>
    </xdr:to>
    <xdr:cxnSp macro="">
      <xdr:nvCxnSpPr>
        <xdr:cNvPr id="348" name="直線コネクタ 347"/>
        <xdr:cNvCxnSpPr/>
      </xdr:nvCxnSpPr>
      <xdr:spPr>
        <a:xfrm>
          <a:off x="10388600" y="88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134510</xdr:rowOff>
    </xdr:from>
    <xdr:to>
      <xdr:col>55</xdr:col>
      <xdr:colOff>0</xdr:colOff>
      <xdr:row>58</xdr:row>
      <xdr:rowOff>134625</xdr:rowOff>
    </xdr:to>
    <xdr:cxnSp macro="">
      <xdr:nvCxnSpPr>
        <xdr:cNvPr id="349" name="直線コネクタ 348"/>
        <xdr:cNvCxnSpPr/>
      </xdr:nvCxnSpPr>
      <xdr:spPr>
        <a:xfrm>
          <a:off x="9639300" y="10078610"/>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22326</xdr:rowOff>
    </xdr:from>
    <xdr:ext cx="534377" cy="259045"/>
    <xdr:sp macro="" textlink="">
      <xdr:nvSpPr>
        <xdr:cNvPr id="350" name="農林水産業費平均値テキスト"/>
        <xdr:cNvSpPr txBox="1"/>
      </xdr:nvSpPr>
      <xdr:spPr>
        <a:xfrm>
          <a:off x="10528300" y="9452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170899</xdr:rowOff>
    </xdr:from>
    <xdr:to>
      <xdr:col>55</xdr:col>
      <xdr:colOff>50800</xdr:colOff>
      <xdr:row>56</xdr:row>
      <xdr:rowOff>101049</xdr:rowOff>
    </xdr:to>
    <xdr:sp macro="" textlink="">
      <xdr:nvSpPr>
        <xdr:cNvPr id="351" name="フローチャート: 判断 350"/>
        <xdr:cNvSpPr/>
      </xdr:nvSpPr>
      <xdr:spPr>
        <a:xfrm>
          <a:off x="10426700" y="960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134510</xdr:rowOff>
    </xdr:from>
    <xdr:to>
      <xdr:col>50</xdr:col>
      <xdr:colOff>114300</xdr:colOff>
      <xdr:row>58</xdr:row>
      <xdr:rowOff>134671</xdr:rowOff>
    </xdr:to>
    <xdr:cxnSp macro="">
      <xdr:nvCxnSpPr>
        <xdr:cNvPr id="352" name="直線コネクタ 351"/>
        <xdr:cNvCxnSpPr/>
      </xdr:nvCxnSpPr>
      <xdr:spPr>
        <a:xfrm flipV="1">
          <a:off x="8750300" y="10078610"/>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164658</xdr:rowOff>
    </xdr:from>
    <xdr:to>
      <xdr:col>50</xdr:col>
      <xdr:colOff>165100</xdr:colOff>
      <xdr:row>56</xdr:row>
      <xdr:rowOff>94808</xdr:rowOff>
    </xdr:to>
    <xdr:sp macro="" textlink="">
      <xdr:nvSpPr>
        <xdr:cNvPr id="353" name="フローチャート: 判断 352"/>
        <xdr:cNvSpPr/>
      </xdr:nvSpPr>
      <xdr:spPr>
        <a:xfrm>
          <a:off x="9588500" y="959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111335</xdr:rowOff>
    </xdr:from>
    <xdr:ext cx="534377" cy="259045"/>
    <xdr:sp macro="" textlink="">
      <xdr:nvSpPr>
        <xdr:cNvPr id="354" name="テキスト ボックス 353"/>
        <xdr:cNvSpPr txBox="1"/>
      </xdr:nvSpPr>
      <xdr:spPr>
        <a:xfrm>
          <a:off x="9372111" y="936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134374</xdr:rowOff>
    </xdr:from>
    <xdr:to>
      <xdr:col>45</xdr:col>
      <xdr:colOff>177800</xdr:colOff>
      <xdr:row>58</xdr:row>
      <xdr:rowOff>134671</xdr:rowOff>
    </xdr:to>
    <xdr:cxnSp macro="">
      <xdr:nvCxnSpPr>
        <xdr:cNvPr id="355" name="直線コネクタ 354"/>
        <xdr:cNvCxnSpPr/>
      </xdr:nvCxnSpPr>
      <xdr:spPr>
        <a:xfrm>
          <a:off x="7861300" y="10078474"/>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150622</xdr:rowOff>
    </xdr:from>
    <xdr:to>
      <xdr:col>46</xdr:col>
      <xdr:colOff>38100</xdr:colOff>
      <xdr:row>56</xdr:row>
      <xdr:rowOff>80772</xdr:rowOff>
    </xdr:to>
    <xdr:sp macro="" textlink="">
      <xdr:nvSpPr>
        <xdr:cNvPr id="356" name="フローチャート: 判断 355"/>
        <xdr:cNvSpPr/>
      </xdr:nvSpPr>
      <xdr:spPr>
        <a:xfrm>
          <a:off x="8699500" y="95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97299</xdr:rowOff>
    </xdr:from>
    <xdr:ext cx="534377" cy="259045"/>
    <xdr:sp macro="" textlink="">
      <xdr:nvSpPr>
        <xdr:cNvPr id="357" name="テキスト ボックス 356"/>
        <xdr:cNvSpPr txBox="1"/>
      </xdr:nvSpPr>
      <xdr:spPr>
        <a:xfrm>
          <a:off x="8483111" y="93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133985</xdr:rowOff>
    </xdr:from>
    <xdr:to>
      <xdr:col>41</xdr:col>
      <xdr:colOff>50800</xdr:colOff>
      <xdr:row>58</xdr:row>
      <xdr:rowOff>134374</xdr:rowOff>
    </xdr:to>
    <xdr:cxnSp macro="">
      <xdr:nvCxnSpPr>
        <xdr:cNvPr id="358" name="直線コネクタ 357"/>
        <xdr:cNvCxnSpPr/>
      </xdr:nvCxnSpPr>
      <xdr:spPr>
        <a:xfrm>
          <a:off x="6972300" y="10078085"/>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32458</xdr:rowOff>
    </xdr:from>
    <xdr:to>
      <xdr:col>41</xdr:col>
      <xdr:colOff>101600</xdr:colOff>
      <xdr:row>56</xdr:row>
      <xdr:rowOff>134058</xdr:rowOff>
    </xdr:to>
    <xdr:sp macro="" textlink="">
      <xdr:nvSpPr>
        <xdr:cNvPr id="359" name="フローチャート: 判断 358"/>
        <xdr:cNvSpPr/>
      </xdr:nvSpPr>
      <xdr:spPr>
        <a:xfrm>
          <a:off x="7810500" y="96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150585</xdr:rowOff>
    </xdr:from>
    <xdr:ext cx="534377" cy="259045"/>
    <xdr:sp macro="" textlink="">
      <xdr:nvSpPr>
        <xdr:cNvPr id="360" name="テキスト ボックス 359"/>
        <xdr:cNvSpPr txBox="1"/>
      </xdr:nvSpPr>
      <xdr:spPr>
        <a:xfrm>
          <a:off x="7594111" y="940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154256</xdr:rowOff>
    </xdr:from>
    <xdr:to>
      <xdr:col>36</xdr:col>
      <xdr:colOff>165100</xdr:colOff>
      <xdr:row>57</xdr:row>
      <xdr:rowOff>84406</xdr:rowOff>
    </xdr:to>
    <xdr:sp macro="" textlink="">
      <xdr:nvSpPr>
        <xdr:cNvPr id="361" name="フローチャート: 判断 360"/>
        <xdr:cNvSpPr/>
      </xdr:nvSpPr>
      <xdr:spPr>
        <a:xfrm>
          <a:off x="6921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100933</xdr:rowOff>
    </xdr:from>
    <xdr:ext cx="534377" cy="259045"/>
    <xdr:sp macro="" textlink="">
      <xdr:nvSpPr>
        <xdr:cNvPr id="362" name="テキスト ボックス 361"/>
        <xdr:cNvSpPr txBox="1"/>
      </xdr:nvSpPr>
      <xdr:spPr>
        <a:xfrm>
          <a:off x="6705111" y="953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83825</xdr:rowOff>
    </xdr:from>
    <xdr:to>
      <xdr:col>55</xdr:col>
      <xdr:colOff>50800</xdr:colOff>
      <xdr:row>59</xdr:row>
      <xdr:rowOff>13975</xdr:rowOff>
    </xdr:to>
    <xdr:sp macro="" textlink="">
      <xdr:nvSpPr>
        <xdr:cNvPr id="368" name="楕円 367"/>
        <xdr:cNvSpPr/>
      </xdr:nvSpPr>
      <xdr:spPr>
        <a:xfrm>
          <a:off x="10426700" y="1002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170202</xdr:rowOff>
    </xdr:from>
    <xdr:ext cx="378565" cy="259045"/>
    <xdr:sp macro="" textlink="">
      <xdr:nvSpPr>
        <xdr:cNvPr id="369" name="農林水産業費該当値テキスト"/>
        <xdr:cNvSpPr txBox="1"/>
      </xdr:nvSpPr>
      <xdr:spPr>
        <a:xfrm>
          <a:off x="10528300" y="994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83710</xdr:rowOff>
    </xdr:from>
    <xdr:to>
      <xdr:col>50</xdr:col>
      <xdr:colOff>165100</xdr:colOff>
      <xdr:row>59</xdr:row>
      <xdr:rowOff>13860</xdr:rowOff>
    </xdr:to>
    <xdr:sp macro="" textlink="">
      <xdr:nvSpPr>
        <xdr:cNvPr id="370" name="楕円 369"/>
        <xdr:cNvSpPr/>
      </xdr:nvSpPr>
      <xdr:spPr>
        <a:xfrm>
          <a:off x="9588500" y="100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4987</xdr:rowOff>
    </xdr:from>
    <xdr:ext cx="378565" cy="259045"/>
    <xdr:sp macro="" textlink="">
      <xdr:nvSpPr>
        <xdr:cNvPr id="371" name="テキスト ボックス 370"/>
        <xdr:cNvSpPr txBox="1"/>
      </xdr:nvSpPr>
      <xdr:spPr>
        <a:xfrm>
          <a:off x="9450017" y="10120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83871</xdr:rowOff>
    </xdr:from>
    <xdr:to>
      <xdr:col>46</xdr:col>
      <xdr:colOff>38100</xdr:colOff>
      <xdr:row>59</xdr:row>
      <xdr:rowOff>14021</xdr:rowOff>
    </xdr:to>
    <xdr:sp macro="" textlink="">
      <xdr:nvSpPr>
        <xdr:cNvPr id="372" name="楕円 371"/>
        <xdr:cNvSpPr/>
      </xdr:nvSpPr>
      <xdr:spPr>
        <a:xfrm>
          <a:off x="86995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5148</xdr:rowOff>
    </xdr:from>
    <xdr:ext cx="378565" cy="259045"/>
    <xdr:sp macro="" textlink="">
      <xdr:nvSpPr>
        <xdr:cNvPr id="373" name="テキスト ボックス 372"/>
        <xdr:cNvSpPr txBox="1"/>
      </xdr:nvSpPr>
      <xdr:spPr>
        <a:xfrm>
          <a:off x="8561017" y="10120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83574</xdr:rowOff>
    </xdr:from>
    <xdr:to>
      <xdr:col>41</xdr:col>
      <xdr:colOff>101600</xdr:colOff>
      <xdr:row>59</xdr:row>
      <xdr:rowOff>13724</xdr:rowOff>
    </xdr:to>
    <xdr:sp macro="" textlink="">
      <xdr:nvSpPr>
        <xdr:cNvPr id="374" name="楕円 373"/>
        <xdr:cNvSpPr/>
      </xdr:nvSpPr>
      <xdr:spPr>
        <a:xfrm>
          <a:off x="7810500" y="1002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4851</xdr:rowOff>
    </xdr:from>
    <xdr:ext cx="378565" cy="259045"/>
    <xdr:sp macro="" textlink="">
      <xdr:nvSpPr>
        <xdr:cNvPr id="375" name="テキスト ボックス 374"/>
        <xdr:cNvSpPr txBox="1"/>
      </xdr:nvSpPr>
      <xdr:spPr>
        <a:xfrm>
          <a:off x="7672017" y="10120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83185</xdr:rowOff>
    </xdr:from>
    <xdr:to>
      <xdr:col>36</xdr:col>
      <xdr:colOff>165100</xdr:colOff>
      <xdr:row>59</xdr:row>
      <xdr:rowOff>13335</xdr:rowOff>
    </xdr:to>
    <xdr:sp macro="" textlink="">
      <xdr:nvSpPr>
        <xdr:cNvPr id="376" name="楕円 375"/>
        <xdr:cNvSpPr/>
      </xdr:nvSpPr>
      <xdr:spPr>
        <a:xfrm>
          <a:off x="6921500" y="100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4462</xdr:rowOff>
    </xdr:from>
    <xdr:ext cx="378565" cy="259045"/>
    <xdr:sp macro="" textlink="">
      <xdr:nvSpPr>
        <xdr:cNvPr id="377" name="テキスト ボックス 376"/>
        <xdr:cNvSpPr txBox="1"/>
      </xdr:nvSpPr>
      <xdr:spPr>
        <a:xfrm>
          <a:off x="6783017" y="10120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46954</xdr:rowOff>
    </xdr:from>
    <xdr:to>
      <xdr:col>54</xdr:col>
      <xdr:colOff>189865</xdr:colOff>
      <xdr:row>79</xdr:row>
      <xdr:rowOff>76378</xdr:rowOff>
    </xdr:to>
    <xdr:cxnSp macro="">
      <xdr:nvCxnSpPr>
        <xdr:cNvPr id="403" name="直線コネクタ 402"/>
        <xdr:cNvCxnSpPr/>
      </xdr:nvCxnSpPr>
      <xdr:spPr>
        <a:xfrm flipV="1">
          <a:off x="10475595" y="12219904"/>
          <a:ext cx="1270" cy="140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80205</xdr:rowOff>
    </xdr:from>
    <xdr:ext cx="378565" cy="259045"/>
    <xdr:sp macro="" textlink="">
      <xdr:nvSpPr>
        <xdr:cNvPr id="404" name="商工費最小値テキスト"/>
        <xdr:cNvSpPr txBox="1"/>
      </xdr:nvSpPr>
      <xdr:spPr>
        <a:xfrm>
          <a:off x="10528300"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76378</xdr:rowOff>
    </xdr:from>
    <xdr:to>
      <xdr:col>55</xdr:col>
      <xdr:colOff>88900</xdr:colOff>
      <xdr:row>79</xdr:row>
      <xdr:rowOff>76378</xdr:rowOff>
    </xdr:to>
    <xdr:cxnSp macro="">
      <xdr:nvCxnSpPr>
        <xdr:cNvPr id="405" name="直線コネクタ 404"/>
        <xdr:cNvCxnSpPr/>
      </xdr:nvCxnSpPr>
      <xdr:spPr>
        <a:xfrm>
          <a:off x="10388600" y="136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165081</xdr:rowOff>
    </xdr:from>
    <xdr:ext cx="534377" cy="259045"/>
    <xdr:sp macro="" textlink="">
      <xdr:nvSpPr>
        <xdr:cNvPr id="406" name="商工費最大値テキスト"/>
        <xdr:cNvSpPr txBox="1"/>
      </xdr:nvSpPr>
      <xdr:spPr>
        <a:xfrm>
          <a:off x="10528300" y="119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43,590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46954</xdr:rowOff>
    </xdr:from>
    <xdr:to>
      <xdr:col>55</xdr:col>
      <xdr:colOff>88900</xdr:colOff>
      <xdr:row>71</xdr:row>
      <xdr:rowOff>46954</xdr:rowOff>
    </xdr:to>
    <xdr:cxnSp macro="">
      <xdr:nvCxnSpPr>
        <xdr:cNvPr id="407" name="直線コネクタ 406"/>
        <xdr:cNvCxnSpPr/>
      </xdr:nvCxnSpPr>
      <xdr:spPr>
        <a:xfrm>
          <a:off x="10388600" y="1221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21121</xdr:rowOff>
    </xdr:from>
    <xdr:to>
      <xdr:col>55</xdr:col>
      <xdr:colOff>0</xdr:colOff>
      <xdr:row>79</xdr:row>
      <xdr:rowOff>60016</xdr:rowOff>
    </xdr:to>
    <xdr:cxnSp macro="">
      <xdr:nvCxnSpPr>
        <xdr:cNvPr id="408" name="直線コネクタ 407"/>
        <xdr:cNvCxnSpPr/>
      </xdr:nvCxnSpPr>
      <xdr:spPr>
        <a:xfrm flipV="1">
          <a:off x="9639300" y="13565671"/>
          <a:ext cx="838200" cy="3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94469</xdr:rowOff>
    </xdr:from>
    <xdr:ext cx="534377" cy="259045"/>
    <xdr:sp macro="" textlink="">
      <xdr:nvSpPr>
        <xdr:cNvPr id="409" name="商工費平均値テキスト"/>
        <xdr:cNvSpPr txBox="1"/>
      </xdr:nvSpPr>
      <xdr:spPr>
        <a:xfrm>
          <a:off x="10528300" y="12953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71591</xdr:rowOff>
    </xdr:from>
    <xdr:to>
      <xdr:col>55</xdr:col>
      <xdr:colOff>50800</xdr:colOff>
      <xdr:row>77</xdr:row>
      <xdr:rowOff>1741</xdr:rowOff>
    </xdr:to>
    <xdr:sp macro="" textlink="">
      <xdr:nvSpPr>
        <xdr:cNvPr id="410" name="フローチャート: 判断 409"/>
        <xdr:cNvSpPr/>
      </xdr:nvSpPr>
      <xdr:spPr>
        <a:xfrm>
          <a:off x="104267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58644</xdr:rowOff>
    </xdr:from>
    <xdr:to>
      <xdr:col>50</xdr:col>
      <xdr:colOff>114300</xdr:colOff>
      <xdr:row>79</xdr:row>
      <xdr:rowOff>60016</xdr:rowOff>
    </xdr:to>
    <xdr:cxnSp macro="">
      <xdr:nvCxnSpPr>
        <xdr:cNvPr id="411" name="直線コネクタ 410"/>
        <xdr:cNvCxnSpPr/>
      </xdr:nvCxnSpPr>
      <xdr:spPr>
        <a:xfrm>
          <a:off x="8750300" y="1360319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144418</xdr:rowOff>
    </xdr:from>
    <xdr:to>
      <xdr:col>50</xdr:col>
      <xdr:colOff>165100</xdr:colOff>
      <xdr:row>77</xdr:row>
      <xdr:rowOff>74568</xdr:rowOff>
    </xdr:to>
    <xdr:sp macro="" textlink="">
      <xdr:nvSpPr>
        <xdr:cNvPr id="412" name="フローチャート: 判断 411"/>
        <xdr:cNvSpPr/>
      </xdr:nvSpPr>
      <xdr:spPr>
        <a:xfrm>
          <a:off x="9588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91094</xdr:rowOff>
    </xdr:from>
    <xdr:ext cx="534377" cy="259045"/>
    <xdr:sp macro="" textlink="">
      <xdr:nvSpPr>
        <xdr:cNvPr id="413" name="テキスト ボックス 412"/>
        <xdr:cNvSpPr txBox="1"/>
      </xdr:nvSpPr>
      <xdr:spPr>
        <a:xfrm>
          <a:off x="9372111" y="1294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55575</xdr:rowOff>
    </xdr:from>
    <xdr:to>
      <xdr:col>45</xdr:col>
      <xdr:colOff>177800</xdr:colOff>
      <xdr:row>79</xdr:row>
      <xdr:rowOff>58644</xdr:rowOff>
    </xdr:to>
    <xdr:cxnSp macro="">
      <xdr:nvCxnSpPr>
        <xdr:cNvPr id="414" name="直線コネクタ 413"/>
        <xdr:cNvCxnSpPr/>
      </xdr:nvCxnSpPr>
      <xdr:spPr>
        <a:xfrm>
          <a:off x="7861300" y="13600125"/>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137722</xdr:rowOff>
    </xdr:from>
    <xdr:to>
      <xdr:col>46</xdr:col>
      <xdr:colOff>38100</xdr:colOff>
      <xdr:row>77</xdr:row>
      <xdr:rowOff>67872</xdr:rowOff>
    </xdr:to>
    <xdr:sp macro="" textlink="">
      <xdr:nvSpPr>
        <xdr:cNvPr id="415" name="フローチャート: 判断 414"/>
        <xdr:cNvSpPr/>
      </xdr:nvSpPr>
      <xdr:spPr>
        <a:xfrm>
          <a:off x="8699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84400</xdr:rowOff>
    </xdr:from>
    <xdr:ext cx="534377" cy="259045"/>
    <xdr:sp macro="" textlink="">
      <xdr:nvSpPr>
        <xdr:cNvPr id="416" name="テキスト ボックス 415"/>
        <xdr:cNvSpPr txBox="1"/>
      </xdr:nvSpPr>
      <xdr:spPr>
        <a:xfrm>
          <a:off x="8483111" y="1294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25890</xdr:rowOff>
    </xdr:from>
    <xdr:to>
      <xdr:col>41</xdr:col>
      <xdr:colOff>50800</xdr:colOff>
      <xdr:row>79</xdr:row>
      <xdr:rowOff>55575</xdr:rowOff>
    </xdr:to>
    <xdr:cxnSp macro="">
      <xdr:nvCxnSpPr>
        <xdr:cNvPr id="417" name="直線コネクタ 416"/>
        <xdr:cNvCxnSpPr/>
      </xdr:nvCxnSpPr>
      <xdr:spPr>
        <a:xfrm>
          <a:off x="6972300" y="13570440"/>
          <a:ext cx="889000" cy="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138409</xdr:rowOff>
    </xdr:from>
    <xdr:to>
      <xdr:col>41</xdr:col>
      <xdr:colOff>101600</xdr:colOff>
      <xdr:row>77</xdr:row>
      <xdr:rowOff>68559</xdr:rowOff>
    </xdr:to>
    <xdr:sp macro="" textlink="">
      <xdr:nvSpPr>
        <xdr:cNvPr id="418" name="フローチャート: 判断 417"/>
        <xdr:cNvSpPr/>
      </xdr:nvSpPr>
      <xdr:spPr>
        <a:xfrm>
          <a:off x="7810500" y="131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85086</xdr:rowOff>
    </xdr:from>
    <xdr:ext cx="534377" cy="259045"/>
    <xdr:sp macro="" textlink="">
      <xdr:nvSpPr>
        <xdr:cNvPr id="419" name="テキスト ボックス 418"/>
        <xdr:cNvSpPr txBox="1"/>
      </xdr:nvSpPr>
      <xdr:spPr>
        <a:xfrm>
          <a:off x="7594111" y="129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20" name="フローチャート: 判断 419"/>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122020</xdr:rowOff>
    </xdr:from>
    <xdr:ext cx="534377" cy="259045"/>
    <xdr:sp macro="" textlink="">
      <xdr:nvSpPr>
        <xdr:cNvPr id="421" name="テキスト ボックス 420"/>
        <xdr:cNvSpPr txBox="1"/>
      </xdr:nvSpPr>
      <xdr:spPr>
        <a:xfrm>
          <a:off x="6705111" y="12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141771</xdr:rowOff>
    </xdr:from>
    <xdr:to>
      <xdr:col>55</xdr:col>
      <xdr:colOff>50800</xdr:colOff>
      <xdr:row>79</xdr:row>
      <xdr:rowOff>71921</xdr:rowOff>
    </xdr:to>
    <xdr:sp macro="" textlink="">
      <xdr:nvSpPr>
        <xdr:cNvPr id="427" name="楕円 426"/>
        <xdr:cNvSpPr/>
      </xdr:nvSpPr>
      <xdr:spPr>
        <a:xfrm>
          <a:off x="10426700" y="135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56698</xdr:rowOff>
    </xdr:from>
    <xdr:ext cx="469744" cy="259045"/>
    <xdr:sp macro="" textlink="">
      <xdr:nvSpPr>
        <xdr:cNvPr id="428" name="商工費該当値テキスト"/>
        <xdr:cNvSpPr txBox="1"/>
      </xdr:nvSpPr>
      <xdr:spPr>
        <a:xfrm>
          <a:off x="10528300" y="1342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9216</xdr:rowOff>
    </xdr:from>
    <xdr:to>
      <xdr:col>50</xdr:col>
      <xdr:colOff>165100</xdr:colOff>
      <xdr:row>79</xdr:row>
      <xdr:rowOff>110816</xdr:rowOff>
    </xdr:to>
    <xdr:sp macro="" textlink="">
      <xdr:nvSpPr>
        <xdr:cNvPr id="429" name="楕円 428"/>
        <xdr:cNvSpPr/>
      </xdr:nvSpPr>
      <xdr:spPr>
        <a:xfrm>
          <a:off x="9588500" y="135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101943</xdr:rowOff>
    </xdr:from>
    <xdr:ext cx="469744" cy="259045"/>
    <xdr:sp macro="" textlink="">
      <xdr:nvSpPr>
        <xdr:cNvPr id="430" name="テキスト ボックス 429"/>
        <xdr:cNvSpPr txBox="1"/>
      </xdr:nvSpPr>
      <xdr:spPr>
        <a:xfrm>
          <a:off x="9404428" y="1364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7844</xdr:rowOff>
    </xdr:from>
    <xdr:to>
      <xdr:col>46</xdr:col>
      <xdr:colOff>38100</xdr:colOff>
      <xdr:row>79</xdr:row>
      <xdr:rowOff>109444</xdr:rowOff>
    </xdr:to>
    <xdr:sp macro="" textlink="">
      <xdr:nvSpPr>
        <xdr:cNvPr id="431" name="楕円 430"/>
        <xdr:cNvSpPr/>
      </xdr:nvSpPr>
      <xdr:spPr>
        <a:xfrm>
          <a:off x="8699500" y="135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100571</xdr:rowOff>
    </xdr:from>
    <xdr:ext cx="469744" cy="259045"/>
    <xdr:sp macro="" textlink="">
      <xdr:nvSpPr>
        <xdr:cNvPr id="432" name="テキスト ボックス 431"/>
        <xdr:cNvSpPr txBox="1"/>
      </xdr:nvSpPr>
      <xdr:spPr>
        <a:xfrm>
          <a:off x="8515428" y="1364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4775</xdr:rowOff>
    </xdr:from>
    <xdr:to>
      <xdr:col>41</xdr:col>
      <xdr:colOff>101600</xdr:colOff>
      <xdr:row>79</xdr:row>
      <xdr:rowOff>106375</xdr:rowOff>
    </xdr:to>
    <xdr:sp macro="" textlink="">
      <xdr:nvSpPr>
        <xdr:cNvPr id="433" name="楕円 432"/>
        <xdr:cNvSpPr/>
      </xdr:nvSpPr>
      <xdr:spPr>
        <a:xfrm>
          <a:off x="7810500" y="135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97502</xdr:rowOff>
    </xdr:from>
    <xdr:ext cx="469744" cy="259045"/>
    <xdr:sp macro="" textlink="">
      <xdr:nvSpPr>
        <xdr:cNvPr id="434" name="テキスト ボックス 433"/>
        <xdr:cNvSpPr txBox="1"/>
      </xdr:nvSpPr>
      <xdr:spPr>
        <a:xfrm>
          <a:off x="7626428" y="1364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146540</xdr:rowOff>
    </xdr:from>
    <xdr:to>
      <xdr:col>36</xdr:col>
      <xdr:colOff>165100</xdr:colOff>
      <xdr:row>79</xdr:row>
      <xdr:rowOff>76690</xdr:rowOff>
    </xdr:to>
    <xdr:sp macro="" textlink="">
      <xdr:nvSpPr>
        <xdr:cNvPr id="435" name="楕円 434"/>
        <xdr:cNvSpPr/>
      </xdr:nvSpPr>
      <xdr:spPr>
        <a:xfrm>
          <a:off x="6921500" y="135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67817</xdr:rowOff>
    </xdr:from>
    <xdr:ext cx="469744" cy="259045"/>
    <xdr:sp macro="" textlink="">
      <xdr:nvSpPr>
        <xdr:cNvPr id="436" name="テキスト ボックス 435"/>
        <xdr:cNvSpPr txBox="1"/>
      </xdr:nvSpPr>
      <xdr:spPr>
        <a:xfrm>
          <a:off x="6737428" y="136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23983</xdr:rowOff>
    </xdr:from>
    <xdr:to>
      <xdr:col>54</xdr:col>
      <xdr:colOff>189865</xdr:colOff>
      <xdr:row>99</xdr:row>
      <xdr:rowOff>10175</xdr:rowOff>
    </xdr:to>
    <xdr:cxnSp macro="">
      <xdr:nvCxnSpPr>
        <xdr:cNvPr id="459" name="直線コネクタ 458"/>
        <xdr:cNvCxnSpPr/>
      </xdr:nvCxnSpPr>
      <xdr:spPr>
        <a:xfrm flipV="1">
          <a:off x="10475595" y="15454483"/>
          <a:ext cx="1270" cy="152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14002</xdr:rowOff>
    </xdr:from>
    <xdr:ext cx="534377" cy="259045"/>
    <xdr:sp macro="" textlink="">
      <xdr:nvSpPr>
        <xdr:cNvPr id="460" name="土木費最小値テキスト"/>
        <xdr:cNvSpPr txBox="1"/>
      </xdr:nvSpPr>
      <xdr:spPr>
        <a:xfrm>
          <a:off x="10528300" y="169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10175</xdr:rowOff>
    </xdr:from>
    <xdr:to>
      <xdr:col>55</xdr:col>
      <xdr:colOff>88900</xdr:colOff>
      <xdr:row>99</xdr:row>
      <xdr:rowOff>10175</xdr:rowOff>
    </xdr:to>
    <xdr:cxnSp macro="">
      <xdr:nvCxnSpPr>
        <xdr:cNvPr id="461" name="直線コネクタ 460"/>
        <xdr:cNvCxnSpPr/>
      </xdr:nvCxnSpPr>
      <xdr:spPr>
        <a:xfrm>
          <a:off x="10388600" y="1698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142110</xdr:rowOff>
    </xdr:from>
    <xdr:ext cx="534377" cy="259045"/>
    <xdr:sp macro="" textlink="">
      <xdr:nvSpPr>
        <xdr:cNvPr id="462" name="土木費最大値テキスト"/>
        <xdr:cNvSpPr txBox="1"/>
      </xdr:nvSpPr>
      <xdr:spPr>
        <a:xfrm>
          <a:off x="10528300" y="152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85,062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23983</xdr:rowOff>
    </xdr:from>
    <xdr:to>
      <xdr:col>55</xdr:col>
      <xdr:colOff>88900</xdr:colOff>
      <xdr:row>90</xdr:row>
      <xdr:rowOff>23983</xdr:rowOff>
    </xdr:to>
    <xdr:cxnSp macro="">
      <xdr:nvCxnSpPr>
        <xdr:cNvPr id="463" name="直線コネクタ 462"/>
        <xdr:cNvCxnSpPr/>
      </xdr:nvCxnSpPr>
      <xdr:spPr>
        <a:xfrm>
          <a:off x="10388600" y="1545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138237</xdr:rowOff>
    </xdr:from>
    <xdr:to>
      <xdr:col>55</xdr:col>
      <xdr:colOff>0</xdr:colOff>
      <xdr:row>96</xdr:row>
      <xdr:rowOff>117411</xdr:rowOff>
    </xdr:to>
    <xdr:cxnSp macro="">
      <xdr:nvCxnSpPr>
        <xdr:cNvPr id="464" name="直線コネクタ 463"/>
        <xdr:cNvCxnSpPr/>
      </xdr:nvCxnSpPr>
      <xdr:spPr>
        <a:xfrm flipV="1">
          <a:off x="9639300" y="16254537"/>
          <a:ext cx="838200" cy="32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4554</xdr:rowOff>
    </xdr:from>
    <xdr:ext cx="534377" cy="259045"/>
    <xdr:sp macro="" textlink="">
      <xdr:nvSpPr>
        <xdr:cNvPr id="465" name="土木費平均値テキスト"/>
        <xdr:cNvSpPr txBox="1"/>
      </xdr:nvSpPr>
      <xdr:spPr>
        <a:xfrm>
          <a:off x="10528300" y="1629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26127</xdr:rowOff>
    </xdr:from>
    <xdr:to>
      <xdr:col>55</xdr:col>
      <xdr:colOff>50800</xdr:colOff>
      <xdr:row>95</xdr:row>
      <xdr:rowOff>127727</xdr:rowOff>
    </xdr:to>
    <xdr:sp macro="" textlink="">
      <xdr:nvSpPr>
        <xdr:cNvPr id="466" name="フローチャート: 判断 465"/>
        <xdr:cNvSpPr/>
      </xdr:nvSpPr>
      <xdr:spPr>
        <a:xfrm>
          <a:off x="104267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93408</xdr:rowOff>
    </xdr:from>
    <xdr:to>
      <xdr:col>50</xdr:col>
      <xdr:colOff>114300</xdr:colOff>
      <xdr:row>96</xdr:row>
      <xdr:rowOff>117411</xdr:rowOff>
    </xdr:to>
    <xdr:cxnSp macro="">
      <xdr:nvCxnSpPr>
        <xdr:cNvPr id="467" name="直線コネクタ 466"/>
        <xdr:cNvCxnSpPr/>
      </xdr:nvCxnSpPr>
      <xdr:spPr>
        <a:xfrm>
          <a:off x="8750300" y="16552608"/>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149799</xdr:rowOff>
    </xdr:from>
    <xdr:to>
      <xdr:col>50</xdr:col>
      <xdr:colOff>165100</xdr:colOff>
      <xdr:row>95</xdr:row>
      <xdr:rowOff>79949</xdr:rowOff>
    </xdr:to>
    <xdr:sp macro="" textlink="">
      <xdr:nvSpPr>
        <xdr:cNvPr id="468" name="フローチャート: 判断 467"/>
        <xdr:cNvSpPr/>
      </xdr:nvSpPr>
      <xdr:spPr>
        <a:xfrm>
          <a:off x="9588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96476</xdr:rowOff>
    </xdr:from>
    <xdr:ext cx="534377" cy="259045"/>
    <xdr:sp macro="" textlink="">
      <xdr:nvSpPr>
        <xdr:cNvPr id="469" name="テキスト ボックス 468"/>
        <xdr:cNvSpPr txBox="1"/>
      </xdr:nvSpPr>
      <xdr:spPr>
        <a:xfrm>
          <a:off x="9372111" y="160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63508</xdr:rowOff>
    </xdr:from>
    <xdr:to>
      <xdr:col>45</xdr:col>
      <xdr:colOff>177800</xdr:colOff>
      <xdr:row>96</xdr:row>
      <xdr:rowOff>93408</xdr:rowOff>
    </xdr:to>
    <xdr:cxnSp macro="">
      <xdr:nvCxnSpPr>
        <xdr:cNvPr id="470" name="直線コネクタ 469"/>
        <xdr:cNvCxnSpPr/>
      </xdr:nvCxnSpPr>
      <xdr:spPr>
        <a:xfrm>
          <a:off x="7861300" y="16522708"/>
          <a:ext cx="8890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123121</xdr:rowOff>
    </xdr:from>
    <xdr:to>
      <xdr:col>46</xdr:col>
      <xdr:colOff>38100</xdr:colOff>
      <xdr:row>95</xdr:row>
      <xdr:rowOff>53271</xdr:rowOff>
    </xdr:to>
    <xdr:sp macro="" textlink="">
      <xdr:nvSpPr>
        <xdr:cNvPr id="471" name="フローチャート: 判断 470"/>
        <xdr:cNvSpPr/>
      </xdr:nvSpPr>
      <xdr:spPr>
        <a:xfrm>
          <a:off x="8699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69798</xdr:rowOff>
    </xdr:from>
    <xdr:ext cx="534377" cy="259045"/>
    <xdr:sp macro="" textlink="">
      <xdr:nvSpPr>
        <xdr:cNvPr id="472" name="テキスト ボックス 471"/>
        <xdr:cNvSpPr txBox="1"/>
      </xdr:nvSpPr>
      <xdr:spPr>
        <a:xfrm>
          <a:off x="8483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63508</xdr:rowOff>
    </xdr:from>
    <xdr:to>
      <xdr:col>41</xdr:col>
      <xdr:colOff>50800</xdr:colOff>
      <xdr:row>96</xdr:row>
      <xdr:rowOff>164778</xdr:rowOff>
    </xdr:to>
    <xdr:cxnSp macro="">
      <xdr:nvCxnSpPr>
        <xdr:cNvPr id="473" name="直線コネクタ 472"/>
        <xdr:cNvCxnSpPr/>
      </xdr:nvCxnSpPr>
      <xdr:spPr>
        <a:xfrm flipV="1">
          <a:off x="6972300" y="16522708"/>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170304</xdr:rowOff>
    </xdr:from>
    <xdr:to>
      <xdr:col>41</xdr:col>
      <xdr:colOff>101600</xdr:colOff>
      <xdr:row>95</xdr:row>
      <xdr:rowOff>100454</xdr:rowOff>
    </xdr:to>
    <xdr:sp macro="" textlink="">
      <xdr:nvSpPr>
        <xdr:cNvPr id="474" name="フローチャート: 判断 473"/>
        <xdr:cNvSpPr/>
      </xdr:nvSpPr>
      <xdr:spPr>
        <a:xfrm>
          <a:off x="7810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116981</xdr:rowOff>
    </xdr:from>
    <xdr:ext cx="534377" cy="259045"/>
    <xdr:sp macro="" textlink="">
      <xdr:nvSpPr>
        <xdr:cNvPr id="475" name="テキスト ボックス 474"/>
        <xdr:cNvSpPr txBox="1"/>
      </xdr:nvSpPr>
      <xdr:spPr>
        <a:xfrm>
          <a:off x="7594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109406</xdr:rowOff>
    </xdr:from>
    <xdr:to>
      <xdr:col>36</xdr:col>
      <xdr:colOff>165100</xdr:colOff>
      <xdr:row>96</xdr:row>
      <xdr:rowOff>39556</xdr:rowOff>
    </xdr:to>
    <xdr:sp macro="" textlink="">
      <xdr:nvSpPr>
        <xdr:cNvPr id="476" name="フローチャート: 判断 475"/>
        <xdr:cNvSpPr/>
      </xdr:nvSpPr>
      <xdr:spPr>
        <a:xfrm>
          <a:off x="6921500" y="163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56083</xdr:rowOff>
    </xdr:from>
    <xdr:ext cx="534377" cy="259045"/>
    <xdr:sp macro="" textlink="">
      <xdr:nvSpPr>
        <xdr:cNvPr id="477" name="テキスト ボックス 476"/>
        <xdr:cNvSpPr txBox="1"/>
      </xdr:nvSpPr>
      <xdr:spPr>
        <a:xfrm>
          <a:off x="6705111" y="1617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87437</xdr:rowOff>
    </xdr:from>
    <xdr:to>
      <xdr:col>55</xdr:col>
      <xdr:colOff>50800</xdr:colOff>
      <xdr:row>95</xdr:row>
      <xdr:rowOff>17587</xdr:rowOff>
    </xdr:to>
    <xdr:sp macro="" textlink="">
      <xdr:nvSpPr>
        <xdr:cNvPr id="483" name="楕円 482"/>
        <xdr:cNvSpPr/>
      </xdr:nvSpPr>
      <xdr:spPr>
        <a:xfrm>
          <a:off x="10426700" y="162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110314</xdr:rowOff>
    </xdr:from>
    <xdr:ext cx="534377" cy="259045"/>
    <xdr:sp macro="" textlink="">
      <xdr:nvSpPr>
        <xdr:cNvPr id="484" name="土木費該当値テキスト"/>
        <xdr:cNvSpPr txBox="1"/>
      </xdr:nvSpPr>
      <xdr:spPr>
        <a:xfrm>
          <a:off x="10528300" y="1605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66611</xdr:rowOff>
    </xdr:from>
    <xdr:to>
      <xdr:col>50</xdr:col>
      <xdr:colOff>165100</xdr:colOff>
      <xdr:row>96</xdr:row>
      <xdr:rowOff>168211</xdr:rowOff>
    </xdr:to>
    <xdr:sp macro="" textlink="">
      <xdr:nvSpPr>
        <xdr:cNvPr id="485" name="楕円 484"/>
        <xdr:cNvSpPr/>
      </xdr:nvSpPr>
      <xdr:spPr>
        <a:xfrm>
          <a:off x="9588500" y="165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159338</xdr:rowOff>
    </xdr:from>
    <xdr:ext cx="534377" cy="259045"/>
    <xdr:sp macro="" textlink="">
      <xdr:nvSpPr>
        <xdr:cNvPr id="486" name="テキスト ボックス 485"/>
        <xdr:cNvSpPr txBox="1"/>
      </xdr:nvSpPr>
      <xdr:spPr>
        <a:xfrm>
          <a:off x="9372111" y="1661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42608</xdr:rowOff>
    </xdr:from>
    <xdr:to>
      <xdr:col>46</xdr:col>
      <xdr:colOff>38100</xdr:colOff>
      <xdr:row>96</xdr:row>
      <xdr:rowOff>144208</xdr:rowOff>
    </xdr:to>
    <xdr:sp macro="" textlink="">
      <xdr:nvSpPr>
        <xdr:cNvPr id="487" name="楕円 486"/>
        <xdr:cNvSpPr/>
      </xdr:nvSpPr>
      <xdr:spPr>
        <a:xfrm>
          <a:off x="8699500" y="165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135335</xdr:rowOff>
    </xdr:from>
    <xdr:ext cx="534377" cy="259045"/>
    <xdr:sp macro="" textlink="">
      <xdr:nvSpPr>
        <xdr:cNvPr id="488" name="テキスト ボックス 487"/>
        <xdr:cNvSpPr txBox="1"/>
      </xdr:nvSpPr>
      <xdr:spPr>
        <a:xfrm>
          <a:off x="8483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12708</xdr:rowOff>
    </xdr:from>
    <xdr:to>
      <xdr:col>41</xdr:col>
      <xdr:colOff>101600</xdr:colOff>
      <xdr:row>96</xdr:row>
      <xdr:rowOff>114308</xdr:rowOff>
    </xdr:to>
    <xdr:sp macro="" textlink="">
      <xdr:nvSpPr>
        <xdr:cNvPr id="489" name="楕円 488"/>
        <xdr:cNvSpPr/>
      </xdr:nvSpPr>
      <xdr:spPr>
        <a:xfrm>
          <a:off x="7810500" y="1647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105435</xdr:rowOff>
    </xdr:from>
    <xdr:ext cx="534377" cy="259045"/>
    <xdr:sp macro="" textlink="">
      <xdr:nvSpPr>
        <xdr:cNvPr id="490" name="テキスト ボックス 489"/>
        <xdr:cNvSpPr txBox="1"/>
      </xdr:nvSpPr>
      <xdr:spPr>
        <a:xfrm>
          <a:off x="7594111" y="165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113978</xdr:rowOff>
    </xdr:from>
    <xdr:to>
      <xdr:col>36</xdr:col>
      <xdr:colOff>165100</xdr:colOff>
      <xdr:row>97</xdr:row>
      <xdr:rowOff>44128</xdr:rowOff>
    </xdr:to>
    <xdr:sp macro="" textlink="">
      <xdr:nvSpPr>
        <xdr:cNvPr id="491" name="楕円 490"/>
        <xdr:cNvSpPr/>
      </xdr:nvSpPr>
      <xdr:spPr>
        <a:xfrm>
          <a:off x="6921500" y="165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35255</xdr:rowOff>
    </xdr:from>
    <xdr:ext cx="534377" cy="259045"/>
    <xdr:sp macro="" textlink="">
      <xdr:nvSpPr>
        <xdr:cNvPr id="492" name="テキスト ボックス 491"/>
        <xdr:cNvSpPr txBox="1"/>
      </xdr:nvSpPr>
      <xdr:spPr>
        <a:xfrm>
          <a:off x="6705111" y="1666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30048</xdr:rowOff>
    </xdr:from>
    <xdr:to>
      <xdr:col>85</xdr:col>
      <xdr:colOff>126364</xdr:colOff>
      <xdr:row>37</xdr:row>
      <xdr:rowOff>156845</xdr:rowOff>
    </xdr:to>
    <xdr:cxnSp macro="">
      <xdr:nvCxnSpPr>
        <xdr:cNvPr id="517" name="直線コネクタ 516"/>
        <xdr:cNvCxnSpPr/>
      </xdr:nvCxnSpPr>
      <xdr:spPr>
        <a:xfrm flipV="1">
          <a:off x="16317595" y="5344998"/>
          <a:ext cx="1269" cy="115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160672</xdr:rowOff>
    </xdr:from>
    <xdr:ext cx="469744" cy="259045"/>
    <xdr:sp macro="" textlink="">
      <xdr:nvSpPr>
        <xdr:cNvPr id="518" name="消防費最小値テキスト"/>
        <xdr:cNvSpPr txBox="1"/>
      </xdr:nvSpPr>
      <xdr:spPr>
        <a:xfrm>
          <a:off x="16370300"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156845</xdr:rowOff>
    </xdr:from>
    <xdr:to>
      <xdr:col>86</xdr:col>
      <xdr:colOff>25400</xdr:colOff>
      <xdr:row>37</xdr:row>
      <xdr:rowOff>156845</xdr:rowOff>
    </xdr:to>
    <xdr:cxnSp macro="">
      <xdr:nvCxnSpPr>
        <xdr:cNvPr id="519" name="直線コネクタ 518"/>
        <xdr:cNvCxnSpPr/>
      </xdr:nvCxnSpPr>
      <xdr:spPr>
        <a:xfrm>
          <a:off x="16230600" y="650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148175</xdr:rowOff>
    </xdr:from>
    <xdr:ext cx="534377" cy="259045"/>
    <xdr:sp macro="" textlink="">
      <xdr:nvSpPr>
        <xdr:cNvPr id="520" name="消防費最大値テキスト"/>
        <xdr:cNvSpPr txBox="1"/>
      </xdr:nvSpPr>
      <xdr:spPr>
        <a:xfrm>
          <a:off x="16370300" y="51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23,189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30048</xdr:rowOff>
    </xdr:from>
    <xdr:to>
      <xdr:col>86</xdr:col>
      <xdr:colOff>25400</xdr:colOff>
      <xdr:row>31</xdr:row>
      <xdr:rowOff>30048</xdr:rowOff>
    </xdr:to>
    <xdr:cxnSp macro="">
      <xdr:nvCxnSpPr>
        <xdr:cNvPr id="521" name="直線コネクタ 520"/>
        <xdr:cNvCxnSpPr/>
      </xdr:nvCxnSpPr>
      <xdr:spPr>
        <a:xfrm>
          <a:off x="16230600" y="534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3149</xdr:rowOff>
    </xdr:from>
    <xdr:to>
      <xdr:col>85</xdr:col>
      <xdr:colOff>127000</xdr:colOff>
      <xdr:row>35</xdr:row>
      <xdr:rowOff>17780</xdr:rowOff>
    </xdr:to>
    <xdr:cxnSp macro="">
      <xdr:nvCxnSpPr>
        <xdr:cNvPr id="522" name="直線コネクタ 521"/>
        <xdr:cNvCxnSpPr/>
      </xdr:nvCxnSpPr>
      <xdr:spPr>
        <a:xfrm flipV="1">
          <a:off x="15481300" y="6003899"/>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20337</xdr:rowOff>
    </xdr:from>
    <xdr:ext cx="534377" cy="259045"/>
    <xdr:sp macro="" textlink="">
      <xdr:nvSpPr>
        <xdr:cNvPr id="523" name="消防費平均値テキスト"/>
        <xdr:cNvSpPr txBox="1"/>
      </xdr:nvSpPr>
      <xdr:spPr>
        <a:xfrm>
          <a:off x="16370300" y="5678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168910</xdr:rowOff>
    </xdr:from>
    <xdr:to>
      <xdr:col>85</xdr:col>
      <xdr:colOff>177800</xdr:colOff>
      <xdr:row>34</xdr:row>
      <xdr:rowOff>99060</xdr:rowOff>
    </xdr:to>
    <xdr:sp macro="" textlink="">
      <xdr:nvSpPr>
        <xdr:cNvPr id="524" name="フローチャート: 判断 523"/>
        <xdr:cNvSpPr/>
      </xdr:nvSpPr>
      <xdr:spPr>
        <a:xfrm>
          <a:off x="162687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17780</xdr:rowOff>
    </xdr:from>
    <xdr:to>
      <xdr:col>81</xdr:col>
      <xdr:colOff>50800</xdr:colOff>
      <xdr:row>35</xdr:row>
      <xdr:rowOff>20600</xdr:rowOff>
    </xdr:to>
    <xdr:cxnSp macro="">
      <xdr:nvCxnSpPr>
        <xdr:cNvPr id="525" name="直線コネクタ 524"/>
        <xdr:cNvCxnSpPr/>
      </xdr:nvCxnSpPr>
      <xdr:spPr>
        <a:xfrm flipV="1">
          <a:off x="14592300" y="6018530"/>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165024</xdr:rowOff>
    </xdr:from>
    <xdr:to>
      <xdr:col>81</xdr:col>
      <xdr:colOff>101600</xdr:colOff>
      <xdr:row>34</xdr:row>
      <xdr:rowOff>95174</xdr:rowOff>
    </xdr:to>
    <xdr:sp macro="" textlink="">
      <xdr:nvSpPr>
        <xdr:cNvPr id="526" name="フローチャート: 判断 525"/>
        <xdr:cNvSpPr/>
      </xdr:nvSpPr>
      <xdr:spPr>
        <a:xfrm>
          <a:off x="15430500" y="582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111701</xdr:rowOff>
    </xdr:from>
    <xdr:ext cx="534377" cy="259045"/>
    <xdr:sp macro="" textlink="">
      <xdr:nvSpPr>
        <xdr:cNvPr id="527" name="テキスト ボックス 526"/>
        <xdr:cNvSpPr txBox="1"/>
      </xdr:nvSpPr>
      <xdr:spPr>
        <a:xfrm>
          <a:off x="15214111" y="55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150520</xdr:rowOff>
    </xdr:from>
    <xdr:to>
      <xdr:col>76</xdr:col>
      <xdr:colOff>114300</xdr:colOff>
      <xdr:row>35</xdr:row>
      <xdr:rowOff>20600</xdr:rowOff>
    </xdr:to>
    <xdr:cxnSp macro="">
      <xdr:nvCxnSpPr>
        <xdr:cNvPr id="528" name="直線コネクタ 527"/>
        <xdr:cNvCxnSpPr/>
      </xdr:nvCxnSpPr>
      <xdr:spPr>
        <a:xfrm>
          <a:off x="13703300" y="5979820"/>
          <a:ext cx="889000" cy="4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57277</xdr:rowOff>
    </xdr:from>
    <xdr:to>
      <xdr:col>76</xdr:col>
      <xdr:colOff>165100</xdr:colOff>
      <xdr:row>34</xdr:row>
      <xdr:rowOff>158877</xdr:rowOff>
    </xdr:to>
    <xdr:sp macro="" textlink="">
      <xdr:nvSpPr>
        <xdr:cNvPr id="529" name="フローチャート: 判断 528"/>
        <xdr:cNvSpPr/>
      </xdr:nvSpPr>
      <xdr:spPr>
        <a:xfrm>
          <a:off x="145415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3954</xdr:rowOff>
    </xdr:from>
    <xdr:ext cx="534377" cy="259045"/>
    <xdr:sp macro="" textlink="">
      <xdr:nvSpPr>
        <xdr:cNvPr id="530" name="テキスト ボックス 529"/>
        <xdr:cNvSpPr txBox="1"/>
      </xdr:nvSpPr>
      <xdr:spPr>
        <a:xfrm>
          <a:off x="14325111" y="566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150520</xdr:rowOff>
    </xdr:from>
    <xdr:to>
      <xdr:col>71</xdr:col>
      <xdr:colOff>177800</xdr:colOff>
      <xdr:row>35</xdr:row>
      <xdr:rowOff>43307</xdr:rowOff>
    </xdr:to>
    <xdr:cxnSp macro="">
      <xdr:nvCxnSpPr>
        <xdr:cNvPr id="531" name="直線コネクタ 530"/>
        <xdr:cNvCxnSpPr/>
      </xdr:nvCxnSpPr>
      <xdr:spPr>
        <a:xfrm flipV="1">
          <a:off x="12814300" y="5979820"/>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43104</xdr:rowOff>
    </xdr:from>
    <xdr:to>
      <xdr:col>72</xdr:col>
      <xdr:colOff>38100</xdr:colOff>
      <xdr:row>34</xdr:row>
      <xdr:rowOff>144704</xdr:rowOff>
    </xdr:to>
    <xdr:sp macro="" textlink="">
      <xdr:nvSpPr>
        <xdr:cNvPr id="532" name="フローチャート: 判断 531"/>
        <xdr:cNvSpPr/>
      </xdr:nvSpPr>
      <xdr:spPr>
        <a:xfrm>
          <a:off x="13652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161231</xdr:rowOff>
    </xdr:from>
    <xdr:ext cx="534377" cy="259045"/>
    <xdr:sp macro="" textlink="">
      <xdr:nvSpPr>
        <xdr:cNvPr id="533" name="テキスト ボックス 532"/>
        <xdr:cNvSpPr txBox="1"/>
      </xdr:nvSpPr>
      <xdr:spPr>
        <a:xfrm>
          <a:off x="13436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9728</xdr:rowOff>
    </xdr:from>
    <xdr:to>
      <xdr:col>67</xdr:col>
      <xdr:colOff>101600</xdr:colOff>
      <xdr:row>34</xdr:row>
      <xdr:rowOff>111328</xdr:rowOff>
    </xdr:to>
    <xdr:sp macro="" textlink="">
      <xdr:nvSpPr>
        <xdr:cNvPr id="534" name="フローチャート: 判断 533"/>
        <xdr:cNvSpPr/>
      </xdr:nvSpPr>
      <xdr:spPr>
        <a:xfrm>
          <a:off x="12763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127855</xdr:rowOff>
    </xdr:from>
    <xdr:ext cx="534377" cy="259045"/>
    <xdr:sp macro="" textlink="">
      <xdr:nvSpPr>
        <xdr:cNvPr id="535" name="テキスト ボックス 534"/>
        <xdr:cNvSpPr txBox="1"/>
      </xdr:nvSpPr>
      <xdr:spPr>
        <a:xfrm>
          <a:off x="12547111" y="56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123799</xdr:rowOff>
    </xdr:from>
    <xdr:to>
      <xdr:col>85</xdr:col>
      <xdr:colOff>177800</xdr:colOff>
      <xdr:row>35</xdr:row>
      <xdr:rowOff>53949</xdr:rowOff>
    </xdr:to>
    <xdr:sp macro="" textlink="">
      <xdr:nvSpPr>
        <xdr:cNvPr id="541" name="楕円 540"/>
        <xdr:cNvSpPr/>
      </xdr:nvSpPr>
      <xdr:spPr>
        <a:xfrm>
          <a:off x="16268700" y="59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102226</xdr:rowOff>
    </xdr:from>
    <xdr:ext cx="534377" cy="259045"/>
    <xdr:sp macro="" textlink="">
      <xdr:nvSpPr>
        <xdr:cNvPr id="542" name="消防費該当値テキスト"/>
        <xdr:cNvSpPr txBox="1"/>
      </xdr:nvSpPr>
      <xdr:spPr>
        <a:xfrm>
          <a:off x="16370300" y="593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138430</xdr:rowOff>
    </xdr:from>
    <xdr:to>
      <xdr:col>81</xdr:col>
      <xdr:colOff>101600</xdr:colOff>
      <xdr:row>35</xdr:row>
      <xdr:rowOff>68580</xdr:rowOff>
    </xdr:to>
    <xdr:sp macro="" textlink="">
      <xdr:nvSpPr>
        <xdr:cNvPr id="543" name="楕円 542"/>
        <xdr:cNvSpPr/>
      </xdr:nvSpPr>
      <xdr:spPr>
        <a:xfrm>
          <a:off x="154305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59707</xdr:rowOff>
    </xdr:from>
    <xdr:ext cx="534377" cy="259045"/>
    <xdr:sp macro="" textlink="">
      <xdr:nvSpPr>
        <xdr:cNvPr id="544" name="テキスト ボックス 543"/>
        <xdr:cNvSpPr txBox="1"/>
      </xdr:nvSpPr>
      <xdr:spPr>
        <a:xfrm>
          <a:off x="15214111" y="606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141250</xdr:rowOff>
    </xdr:from>
    <xdr:to>
      <xdr:col>76</xdr:col>
      <xdr:colOff>165100</xdr:colOff>
      <xdr:row>35</xdr:row>
      <xdr:rowOff>71400</xdr:rowOff>
    </xdr:to>
    <xdr:sp macro="" textlink="">
      <xdr:nvSpPr>
        <xdr:cNvPr id="545" name="楕円 544"/>
        <xdr:cNvSpPr/>
      </xdr:nvSpPr>
      <xdr:spPr>
        <a:xfrm>
          <a:off x="14541500" y="59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62527</xdr:rowOff>
    </xdr:from>
    <xdr:ext cx="534377" cy="259045"/>
    <xdr:sp macro="" textlink="">
      <xdr:nvSpPr>
        <xdr:cNvPr id="546" name="テキスト ボックス 545"/>
        <xdr:cNvSpPr txBox="1"/>
      </xdr:nvSpPr>
      <xdr:spPr>
        <a:xfrm>
          <a:off x="14325111" y="606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99720</xdr:rowOff>
    </xdr:from>
    <xdr:to>
      <xdr:col>72</xdr:col>
      <xdr:colOff>38100</xdr:colOff>
      <xdr:row>35</xdr:row>
      <xdr:rowOff>29870</xdr:rowOff>
    </xdr:to>
    <xdr:sp macro="" textlink="">
      <xdr:nvSpPr>
        <xdr:cNvPr id="547" name="楕円 546"/>
        <xdr:cNvSpPr/>
      </xdr:nvSpPr>
      <xdr:spPr>
        <a:xfrm>
          <a:off x="13652500" y="59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20997</xdr:rowOff>
    </xdr:from>
    <xdr:ext cx="534377" cy="259045"/>
    <xdr:sp macro="" textlink="">
      <xdr:nvSpPr>
        <xdr:cNvPr id="548" name="テキスト ボックス 547"/>
        <xdr:cNvSpPr txBox="1"/>
      </xdr:nvSpPr>
      <xdr:spPr>
        <a:xfrm>
          <a:off x="13436111" y="60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163957</xdr:rowOff>
    </xdr:from>
    <xdr:to>
      <xdr:col>67</xdr:col>
      <xdr:colOff>101600</xdr:colOff>
      <xdr:row>35</xdr:row>
      <xdr:rowOff>94107</xdr:rowOff>
    </xdr:to>
    <xdr:sp macro="" textlink="">
      <xdr:nvSpPr>
        <xdr:cNvPr id="549" name="楕円 548"/>
        <xdr:cNvSpPr/>
      </xdr:nvSpPr>
      <xdr:spPr>
        <a:xfrm>
          <a:off x="12763500" y="59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85234</xdr:rowOff>
    </xdr:from>
    <xdr:ext cx="534377" cy="259045"/>
    <xdr:sp macro="" textlink="">
      <xdr:nvSpPr>
        <xdr:cNvPr id="550" name="テキスト ボックス 549"/>
        <xdr:cNvSpPr txBox="1"/>
      </xdr:nvSpPr>
      <xdr:spPr>
        <a:xfrm>
          <a:off x="12547111" y="608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146920</xdr:rowOff>
    </xdr:from>
    <xdr:to>
      <xdr:col>85</xdr:col>
      <xdr:colOff>126364</xdr:colOff>
      <xdr:row>58</xdr:row>
      <xdr:rowOff>11874</xdr:rowOff>
    </xdr:to>
    <xdr:cxnSp macro="">
      <xdr:nvCxnSpPr>
        <xdr:cNvPr id="575" name="直線コネクタ 574"/>
        <xdr:cNvCxnSpPr/>
      </xdr:nvCxnSpPr>
      <xdr:spPr>
        <a:xfrm flipV="1">
          <a:off x="16317595" y="8890870"/>
          <a:ext cx="1269" cy="10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15701</xdr:rowOff>
    </xdr:from>
    <xdr:ext cx="534377" cy="259045"/>
    <xdr:sp macro="" textlink="">
      <xdr:nvSpPr>
        <xdr:cNvPr id="576" name="教育費最小値テキスト"/>
        <xdr:cNvSpPr txBox="1"/>
      </xdr:nvSpPr>
      <xdr:spPr>
        <a:xfrm>
          <a:off x="16370300" y="99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11874</xdr:rowOff>
    </xdr:from>
    <xdr:to>
      <xdr:col>86</xdr:col>
      <xdr:colOff>25400</xdr:colOff>
      <xdr:row>58</xdr:row>
      <xdr:rowOff>11874</xdr:rowOff>
    </xdr:to>
    <xdr:cxnSp macro="">
      <xdr:nvCxnSpPr>
        <xdr:cNvPr id="577" name="直線コネクタ 576"/>
        <xdr:cNvCxnSpPr/>
      </xdr:nvCxnSpPr>
      <xdr:spPr>
        <a:xfrm>
          <a:off x="16230600" y="995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93597</xdr:rowOff>
    </xdr:from>
    <xdr:ext cx="534377" cy="259045"/>
    <xdr:sp macro="" textlink="">
      <xdr:nvSpPr>
        <xdr:cNvPr id="578" name="教育費最大値テキスト"/>
        <xdr:cNvSpPr txBox="1"/>
      </xdr:nvSpPr>
      <xdr:spPr>
        <a:xfrm>
          <a:off x="16370300" y="8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86,621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146920</xdr:rowOff>
    </xdr:from>
    <xdr:to>
      <xdr:col>86</xdr:col>
      <xdr:colOff>25400</xdr:colOff>
      <xdr:row>51</xdr:row>
      <xdr:rowOff>146920</xdr:rowOff>
    </xdr:to>
    <xdr:cxnSp macro="">
      <xdr:nvCxnSpPr>
        <xdr:cNvPr id="579" name="直線コネクタ 578"/>
        <xdr:cNvCxnSpPr/>
      </xdr:nvCxnSpPr>
      <xdr:spPr>
        <a:xfrm>
          <a:off x="16230600" y="88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11874</xdr:rowOff>
    </xdr:from>
    <xdr:to>
      <xdr:col>85</xdr:col>
      <xdr:colOff>127000</xdr:colOff>
      <xdr:row>58</xdr:row>
      <xdr:rowOff>60261</xdr:rowOff>
    </xdr:to>
    <xdr:cxnSp macro="">
      <xdr:nvCxnSpPr>
        <xdr:cNvPr id="580" name="直線コネクタ 579"/>
        <xdr:cNvCxnSpPr/>
      </xdr:nvCxnSpPr>
      <xdr:spPr>
        <a:xfrm flipV="1">
          <a:off x="15481300" y="9955974"/>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35348</xdr:rowOff>
    </xdr:from>
    <xdr:ext cx="534377" cy="259045"/>
    <xdr:sp macro="" textlink="">
      <xdr:nvSpPr>
        <xdr:cNvPr id="581" name="教育費平均値テキスト"/>
        <xdr:cNvSpPr txBox="1"/>
      </xdr:nvSpPr>
      <xdr:spPr>
        <a:xfrm>
          <a:off x="16370300" y="9293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12471</xdr:rowOff>
    </xdr:from>
    <xdr:to>
      <xdr:col>85</xdr:col>
      <xdr:colOff>177800</xdr:colOff>
      <xdr:row>55</xdr:row>
      <xdr:rowOff>114071</xdr:rowOff>
    </xdr:to>
    <xdr:sp macro="" textlink="">
      <xdr:nvSpPr>
        <xdr:cNvPr id="582" name="フローチャート: 判断 581"/>
        <xdr:cNvSpPr/>
      </xdr:nvSpPr>
      <xdr:spPr>
        <a:xfrm>
          <a:off x="162687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28639</xdr:rowOff>
    </xdr:from>
    <xdr:to>
      <xdr:col>81</xdr:col>
      <xdr:colOff>50800</xdr:colOff>
      <xdr:row>58</xdr:row>
      <xdr:rowOff>60261</xdr:rowOff>
    </xdr:to>
    <xdr:cxnSp macro="">
      <xdr:nvCxnSpPr>
        <xdr:cNvPr id="583" name="直線コネクタ 582"/>
        <xdr:cNvCxnSpPr/>
      </xdr:nvCxnSpPr>
      <xdr:spPr>
        <a:xfrm>
          <a:off x="14592300" y="9972739"/>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101054</xdr:rowOff>
    </xdr:from>
    <xdr:to>
      <xdr:col>81</xdr:col>
      <xdr:colOff>101600</xdr:colOff>
      <xdr:row>56</xdr:row>
      <xdr:rowOff>31204</xdr:rowOff>
    </xdr:to>
    <xdr:sp macro="" textlink="">
      <xdr:nvSpPr>
        <xdr:cNvPr id="584" name="フローチャート: 判断 583"/>
        <xdr:cNvSpPr/>
      </xdr:nvSpPr>
      <xdr:spPr>
        <a:xfrm>
          <a:off x="15430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47731</xdr:rowOff>
    </xdr:from>
    <xdr:ext cx="534377" cy="259045"/>
    <xdr:sp macro="" textlink="">
      <xdr:nvSpPr>
        <xdr:cNvPr id="585" name="テキスト ボックス 584"/>
        <xdr:cNvSpPr txBox="1"/>
      </xdr:nvSpPr>
      <xdr:spPr>
        <a:xfrm>
          <a:off x="15214111" y="93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21609</xdr:rowOff>
    </xdr:from>
    <xdr:to>
      <xdr:col>76</xdr:col>
      <xdr:colOff>114300</xdr:colOff>
      <xdr:row>58</xdr:row>
      <xdr:rowOff>28639</xdr:rowOff>
    </xdr:to>
    <xdr:cxnSp macro="">
      <xdr:nvCxnSpPr>
        <xdr:cNvPr id="586" name="直線コネクタ 585"/>
        <xdr:cNvCxnSpPr/>
      </xdr:nvCxnSpPr>
      <xdr:spPr>
        <a:xfrm>
          <a:off x="13703300" y="9451359"/>
          <a:ext cx="889000" cy="52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98520</xdr:rowOff>
    </xdr:from>
    <xdr:to>
      <xdr:col>76</xdr:col>
      <xdr:colOff>165100</xdr:colOff>
      <xdr:row>56</xdr:row>
      <xdr:rowOff>28670</xdr:rowOff>
    </xdr:to>
    <xdr:sp macro="" textlink="">
      <xdr:nvSpPr>
        <xdr:cNvPr id="587" name="フローチャート: 判断 586"/>
        <xdr:cNvSpPr/>
      </xdr:nvSpPr>
      <xdr:spPr>
        <a:xfrm>
          <a:off x="14541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45197</xdr:rowOff>
    </xdr:from>
    <xdr:ext cx="534377" cy="259045"/>
    <xdr:sp macro="" textlink="">
      <xdr:nvSpPr>
        <xdr:cNvPr id="588" name="テキスト ボックス 587"/>
        <xdr:cNvSpPr txBox="1"/>
      </xdr:nvSpPr>
      <xdr:spPr>
        <a:xfrm>
          <a:off x="14325111" y="9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21609</xdr:rowOff>
    </xdr:from>
    <xdr:to>
      <xdr:col>71</xdr:col>
      <xdr:colOff>177800</xdr:colOff>
      <xdr:row>56</xdr:row>
      <xdr:rowOff>57671</xdr:rowOff>
    </xdr:to>
    <xdr:cxnSp macro="">
      <xdr:nvCxnSpPr>
        <xdr:cNvPr id="589" name="直線コネクタ 588"/>
        <xdr:cNvCxnSpPr/>
      </xdr:nvCxnSpPr>
      <xdr:spPr>
        <a:xfrm flipV="1">
          <a:off x="12814300" y="9451359"/>
          <a:ext cx="889000" cy="20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66993</xdr:rowOff>
    </xdr:from>
    <xdr:to>
      <xdr:col>72</xdr:col>
      <xdr:colOff>38100</xdr:colOff>
      <xdr:row>55</xdr:row>
      <xdr:rowOff>168593</xdr:rowOff>
    </xdr:to>
    <xdr:sp macro="" textlink="">
      <xdr:nvSpPr>
        <xdr:cNvPr id="590" name="フローチャート: 判断 589"/>
        <xdr:cNvSpPr/>
      </xdr:nvSpPr>
      <xdr:spPr>
        <a:xfrm>
          <a:off x="13652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159720</xdr:rowOff>
    </xdr:from>
    <xdr:ext cx="534377" cy="259045"/>
    <xdr:sp macro="" textlink="">
      <xdr:nvSpPr>
        <xdr:cNvPr id="591" name="テキスト ボックス 590"/>
        <xdr:cNvSpPr txBox="1"/>
      </xdr:nvSpPr>
      <xdr:spPr>
        <a:xfrm>
          <a:off x="13436111" y="95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122218</xdr:rowOff>
    </xdr:from>
    <xdr:to>
      <xdr:col>67</xdr:col>
      <xdr:colOff>101600</xdr:colOff>
      <xdr:row>56</xdr:row>
      <xdr:rowOff>52368</xdr:rowOff>
    </xdr:to>
    <xdr:sp macro="" textlink="">
      <xdr:nvSpPr>
        <xdr:cNvPr id="592" name="フローチャート: 判断 591"/>
        <xdr:cNvSpPr/>
      </xdr:nvSpPr>
      <xdr:spPr>
        <a:xfrm>
          <a:off x="12763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68895</xdr:rowOff>
    </xdr:from>
    <xdr:ext cx="534377" cy="259045"/>
    <xdr:sp macro="" textlink="">
      <xdr:nvSpPr>
        <xdr:cNvPr id="593" name="テキスト ボックス 592"/>
        <xdr:cNvSpPr txBox="1"/>
      </xdr:nvSpPr>
      <xdr:spPr>
        <a:xfrm>
          <a:off x="12547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132524</xdr:rowOff>
    </xdr:from>
    <xdr:to>
      <xdr:col>85</xdr:col>
      <xdr:colOff>177800</xdr:colOff>
      <xdr:row>58</xdr:row>
      <xdr:rowOff>62674</xdr:rowOff>
    </xdr:to>
    <xdr:sp macro="" textlink="">
      <xdr:nvSpPr>
        <xdr:cNvPr id="599" name="楕円 598"/>
        <xdr:cNvSpPr/>
      </xdr:nvSpPr>
      <xdr:spPr>
        <a:xfrm>
          <a:off x="16268700" y="99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47451</xdr:rowOff>
    </xdr:from>
    <xdr:ext cx="534377" cy="259045"/>
    <xdr:sp macro="" textlink="">
      <xdr:nvSpPr>
        <xdr:cNvPr id="600" name="教育費該当値テキスト"/>
        <xdr:cNvSpPr txBox="1"/>
      </xdr:nvSpPr>
      <xdr:spPr>
        <a:xfrm>
          <a:off x="16370300" y="98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9461</xdr:rowOff>
    </xdr:from>
    <xdr:to>
      <xdr:col>81</xdr:col>
      <xdr:colOff>101600</xdr:colOff>
      <xdr:row>58</xdr:row>
      <xdr:rowOff>111061</xdr:rowOff>
    </xdr:to>
    <xdr:sp macro="" textlink="">
      <xdr:nvSpPr>
        <xdr:cNvPr id="601" name="楕円 600"/>
        <xdr:cNvSpPr/>
      </xdr:nvSpPr>
      <xdr:spPr>
        <a:xfrm>
          <a:off x="15430500" y="995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102188</xdr:rowOff>
    </xdr:from>
    <xdr:ext cx="534377" cy="259045"/>
    <xdr:sp macro="" textlink="">
      <xdr:nvSpPr>
        <xdr:cNvPr id="602" name="テキスト ボックス 601"/>
        <xdr:cNvSpPr txBox="1"/>
      </xdr:nvSpPr>
      <xdr:spPr>
        <a:xfrm>
          <a:off x="15214111" y="100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149289</xdr:rowOff>
    </xdr:from>
    <xdr:to>
      <xdr:col>76</xdr:col>
      <xdr:colOff>165100</xdr:colOff>
      <xdr:row>58</xdr:row>
      <xdr:rowOff>79439</xdr:rowOff>
    </xdr:to>
    <xdr:sp macro="" textlink="">
      <xdr:nvSpPr>
        <xdr:cNvPr id="603" name="楕円 602"/>
        <xdr:cNvSpPr/>
      </xdr:nvSpPr>
      <xdr:spPr>
        <a:xfrm>
          <a:off x="14541500" y="992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70566</xdr:rowOff>
    </xdr:from>
    <xdr:ext cx="534377" cy="259045"/>
    <xdr:sp macro="" textlink="">
      <xdr:nvSpPr>
        <xdr:cNvPr id="604" name="テキスト ボックス 603"/>
        <xdr:cNvSpPr txBox="1"/>
      </xdr:nvSpPr>
      <xdr:spPr>
        <a:xfrm>
          <a:off x="14325111" y="1001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142259</xdr:rowOff>
    </xdr:from>
    <xdr:to>
      <xdr:col>72</xdr:col>
      <xdr:colOff>38100</xdr:colOff>
      <xdr:row>55</xdr:row>
      <xdr:rowOff>72409</xdr:rowOff>
    </xdr:to>
    <xdr:sp macro="" textlink="">
      <xdr:nvSpPr>
        <xdr:cNvPr id="605" name="楕円 604"/>
        <xdr:cNvSpPr/>
      </xdr:nvSpPr>
      <xdr:spPr>
        <a:xfrm>
          <a:off x="13652500" y="940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88936</xdr:rowOff>
    </xdr:from>
    <xdr:ext cx="534377" cy="259045"/>
    <xdr:sp macro="" textlink="">
      <xdr:nvSpPr>
        <xdr:cNvPr id="606" name="テキスト ボックス 605"/>
        <xdr:cNvSpPr txBox="1"/>
      </xdr:nvSpPr>
      <xdr:spPr>
        <a:xfrm>
          <a:off x="13436111" y="917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6871</xdr:rowOff>
    </xdr:from>
    <xdr:to>
      <xdr:col>67</xdr:col>
      <xdr:colOff>101600</xdr:colOff>
      <xdr:row>56</xdr:row>
      <xdr:rowOff>108471</xdr:rowOff>
    </xdr:to>
    <xdr:sp macro="" textlink="">
      <xdr:nvSpPr>
        <xdr:cNvPr id="607" name="楕円 606"/>
        <xdr:cNvSpPr/>
      </xdr:nvSpPr>
      <xdr:spPr>
        <a:xfrm>
          <a:off x="12763500" y="96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99598</xdr:rowOff>
    </xdr:from>
    <xdr:ext cx="534377" cy="259045"/>
    <xdr:sp macro="" textlink="">
      <xdr:nvSpPr>
        <xdr:cNvPr id="608" name="テキスト ボックス 607"/>
        <xdr:cNvSpPr txBox="1"/>
      </xdr:nvSpPr>
      <xdr:spPr>
        <a:xfrm>
          <a:off x="12547111" y="97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74320</xdr:rowOff>
    </xdr:from>
    <xdr:to>
      <xdr:col>85</xdr:col>
      <xdr:colOff>126364</xdr:colOff>
      <xdr:row>78</xdr:row>
      <xdr:rowOff>139700</xdr:rowOff>
    </xdr:to>
    <xdr:cxnSp macro="">
      <xdr:nvCxnSpPr>
        <xdr:cNvPr id="630" name="直線コネクタ 629"/>
        <xdr:cNvCxnSpPr/>
      </xdr:nvCxnSpPr>
      <xdr:spPr>
        <a:xfrm flipV="1">
          <a:off x="16317595" y="12418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20997</xdr:rowOff>
    </xdr:from>
    <xdr:ext cx="534377" cy="259045"/>
    <xdr:sp macro="" textlink="">
      <xdr:nvSpPr>
        <xdr:cNvPr id="633" name="災害復旧費最大値テキスト"/>
        <xdr:cNvSpPr txBox="1"/>
      </xdr:nvSpPr>
      <xdr:spPr>
        <a:xfrm>
          <a:off x="16370300" y="12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23,930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72</xdr:row>
      <xdr:rowOff>74320</xdr:rowOff>
    </xdr:from>
    <xdr:to>
      <xdr:col>86</xdr:col>
      <xdr:colOff>25400</xdr:colOff>
      <xdr:row>72</xdr:row>
      <xdr:rowOff>74320</xdr:rowOff>
    </xdr:to>
    <xdr:cxnSp macro="">
      <xdr:nvCxnSpPr>
        <xdr:cNvPr id="634" name="直線コネクタ 633"/>
        <xdr:cNvCxnSpPr/>
      </xdr:nvCxnSpPr>
      <xdr:spPr>
        <a:xfrm>
          <a:off x="16230600" y="1241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128225</xdr:rowOff>
    </xdr:from>
    <xdr:to>
      <xdr:col>85</xdr:col>
      <xdr:colOff>127000</xdr:colOff>
      <xdr:row>78</xdr:row>
      <xdr:rowOff>132979</xdr:rowOff>
    </xdr:to>
    <xdr:cxnSp macro="">
      <xdr:nvCxnSpPr>
        <xdr:cNvPr id="635" name="直線コネクタ 634"/>
        <xdr:cNvCxnSpPr/>
      </xdr:nvCxnSpPr>
      <xdr:spPr>
        <a:xfrm>
          <a:off x="15481300" y="13501325"/>
          <a:ext cx="8382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108805</xdr:rowOff>
    </xdr:from>
    <xdr:ext cx="469744" cy="259045"/>
    <xdr:sp macro="" textlink="">
      <xdr:nvSpPr>
        <xdr:cNvPr id="636" name="災害復旧費平均値テキスト"/>
        <xdr:cNvSpPr txBox="1"/>
      </xdr:nvSpPr>
      <xdr:spPr>
        <a:xfrm>
          <a:off x="16370300" y="13139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85928</xdr:rowOff>
    </xdr:from>
    <xdr:to>
      <xdr:col>85</xdr:col>
      <xdr:colOff>177800</xdr:colOff>
      <xdr:row>78</xdr:row>
      <xdr:rowOff>16078</xdr:rowOff>
    </xdr:to>
    <xdr:sp macro="" textlink="">
      <xdr:nvSpPr>
        <xdr:cNvPr id="637" name="フローチャート: 判断 636"/>
        <xdr:cNvSpPr/>
      </xdr:nvSpPr>
      <xdr:spPr>
        <a:xfrm>
          <a:off x="162687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128225</xdr:rowOff>
    </xdr:from>
    <xdr:to>
      <xdr:col>81</xdr:col>
      <xdr:colOff>50800</xdr:colOff>
      <xdr:row>78</xdr:row>
      <xdr:rowOff>139700</xdr:rowOff>
    </xdr:to>
    <xdr:cxnSp macro="">
      <xdr:nvCxnSpPr>
        <xdr:cNvPr id="638" name="直線コネクタ 637"/>
        <xdr:cNvCxnSpPr/>
      </xdr:nvCxnSpPr>
      <xdr:spPr>
        <a:xfrm flipV="1">
          <a:off x="14592300" y="13501325"/>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158257</xdr:rowOff>
    </xdr:from>
    <xdr:to>
      <xdr:col>81</xdr:col>
      <xdr:colOff>101600</xdr:colOff>
      <xdr:row>78</xdr:row>
      <xdr:rowOff>88407</xdr:rowOff>
    </xdr:to>
    <xdr:sp macro="" textlink="">
      <xdr:nvSpPr>
        <xdr:cNvPr id="639" name="フローチャート: 判断 638"/>
        <xdr:cNvSpPr/>
      </xdr:nvSpPr>
      <xdr:spPr>
        <a:xfrm>
          <a:off x="15430500" y="1335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104934</xdr:rowOff>
    </xdr:from>
    <xdr:ext cx="469744" cy="259045"/>
    <xdr:sp macro="" textlink="">
      <xdr:nvSpPr>
        <xdr:cNvPr id="640" name="テキスト ボックス 639"/>
        <xdr:cNvSpPr txBox="1"/>
      </xdr:nvSpPr>
      <xdr:spPr>
        <a:xfrm>
          <a:off x="15246428" y="1313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1" name="直線コネクタ 64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5279</xdr:rowOff>
    </xdr:from>
    <xdr:to>
      <xdr:col>76</xdr:col>
      <xdr:colOff>165100</xdr:colOff>
      <xdr:row>78</xdr:row>
      <xdr:rowOff>106879</xdr:rowOff>
    </xdr:to>
    <xdr:sp macro="" textlink="">
      <xdr:nvSpPr>
        <xdr:cNvPr id="642" name="フローチャート: 判断 641"/>
        <xdr:cNvSpPr/>
      </xdr:nvSpPr>
      <xdr:spPr>
        <a:xfrm>
          <a:off x="14541500" y="133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123406</xdr:rowOff>
    </xdr:from>
    <xdr:ext cx="469744" cy="259045"/>
    <xdr:sp macro="" textlink="">
      <xdr:nvSpPr>
        <xdr:cNvPr id="643" name="テキスト ボックス 642"/>
        <xdr:cNvSpPr txBox="1"/>
      </xdr:nvSpPr>
      <xdr:spPr>
        <a:xfrm>
          <a:off x="14357428" y="1315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4" name="直線コネクタ 64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139100</xdr:rowOff>
    </xdr:from>
    <xdr:to>
      <xdr:col>72</xdr:col>
      <xdr:colOff>38100</xdr:colOff>
      <xdr:row>78</xdr:row>
      <xdr:rowOff>69250</xdr:rowOff>
    </xdr:to>
    <xdr:sp macro="" textlink="">
      <xdr:nvSpPr>
        <xdr:cNvPr id="645" name="フローチャート: 判断 644"/>
        <xdr:cNvSpPr/>
      </xdr:nvSpPr>
      <xdr:spPr>
        <a:xfrm>
          <a:off x="13652500" y="1334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85777</xdr:rowOff>
    </xdr:from>
    <xdr:ext cx="469744" cy="259045"/>
    <xdr:sp macro="" textlink="">
      <xdr:nvSpPr>
        <xdr:cNvPr id="646" name="テキスト ボックス 645"/>
        <xdr:cNvSpPr txBox="1"/>
      </xdr:nvSpPr>
      <xdr:spPr>
        <a:xfrm>
          <a:off x="13468428" y="1311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53330</xdr:rowOff>
    </xdr:from>
    <xdr:to>
      <xdr:col>67</xdr:col>
      <xdr:colOff>101600</xdr:colOff>
      <xdr:row>78</xdr:row>
      <xdr:rowOff>154930</xdr:rowOff>
    </xdr:to>
    <xdr:sp macro="" textlink="">
      <xdr:nvSpPr>
        <xdr:cNvPr id="647" name="フローチャート: 判断 646"/>
        <xdr:cNvSpPr/>
      </xdr:nvSpPr>
      <xdr:spPr>
        <a:xfrm>
          <a:off x="12763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xdr:rowOff>
    </xdr:from>
    <xdr:ext cx="378565" cy="259045"/>
    <xdr:sp macro="" textlink="">
      <xdr:nvSpPr>
        <xdr:cNvPr id="648" name="テキスト ボックス 647"/>
        <xdr:cNvSpPr txBox="1"/>
      </xdr:nvSpPr>
      <xdr:spPr>
        <a:xfrm>
          <a:off x="12625017" y="132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82179</xdr:rowOff>
    </xdr:from>
    <xdr:to>
      <xdr:col>85</xdr:col>
      <xdr:colOff>177800</xdr:colOff>
      <xdr:row>79</xdr:row>
      <xdr:rowOff>12329</xdr:rowOff>
    </xdr:to>
    <xdr:sp macro="" textlink="">
      <xdr:nvSpPr>
        <xdr:cNvPr id="654" name="楕円 653"/>
        <xdr:cNvSpPr/>
      </xdr:nvSpPr>
      <xdr:spPr>
        <a:xfrm>
          <a:off x="16268700" y="1345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168556</xdr:rowOff>
    </xdr:from>
    <xdr:ext cx="378565" cy="259045"/>
    <xdr:sp macro="" textlink="">
      <xdr:nvSpPr>
        <xdr:cNvPr id="655" name="災害復旧費該当値テキスト"/>
        <xdr:cNvSpPr txBox="1"/>
      </xdr:nvSpPr>
      <xdr:spPr>
        <a:xfrm>
          <a:off x="16370300" y="13370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77425</xdr:rowOff>
    </xdr:from>
    <xdr:to>
      <xdr:col>81</xdr:col>
      <xdr:colOff>101600</xdr:colOff>
      <xdr:row>79</xdr:row>
      <xdr:rowOff>7575</xdr:rowOff>
    </xdr:to>
    <xdr:sp macro="" textlink="">
      <xdr:nvSpPr>
        <xdr:cNvPr id="656" name="楕円 655"/>
        <xdr:cNvSpPr/>
      </xdr:nvSpPr>
      <xdr:spPr>
        <a:xfrm>
          <a:off x="15430500" y="134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170152</xdr:rowOff>
    </xdr:from>
    <xdr:ext cx="378565" cy="259045"/>
    <xdr:sp macro="" textlink="">
      <xdr:nvSpPr>
        <xdr:cNvPr id="657" name="テキスト ボックス 656"/>
        <xdr:cNvSpPr txBox="1"/>
      </xdr:nvSpPr>
      <xdr:spPr>
        <a:xfrm>
          <a:off x="15292017" y="13543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8" name="楕円 65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9" name="テキスト ボックス 65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0" name="楕円 65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1" name="テキスト ボックス 66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2" name="楕円 66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3" name="テキスト ボックス 66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87140</xdr:rowOff>
    </xdr:from>
    <xdr:to>
      <xdr:col>85</xdr:col>
      <xdr:colOff>126364</xdr:colOff>
      <xdr:row>99</xdr:row>
      <xdr:rowOff>25667</xdr:rowOff>
    </xdr:to>
    <xdr:cxnSp macro="">
      <xdr:nvCxnSpPr>
        <xdr:cNvPr id="688" name="直線コネクタ 687"/>
        <xdr:cNvCxnSpPr/>
      </xdr:nvCxnSpPr>
      <xdr:spPr>
        <a:xfrm flipV="1">
          <a:off x="16317595" y="15689090"/>
          <a:ext cx="1269" cy="131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29494</xdr:rowOff>
    </xdr:from>
    <xdr:ext cx="534377" cy="259045"/>
    <xdr:sp macro="" textlink="">
      <xdr:nvSpPr>
        <xdr:cNvPr id="689" name="公債費最小値テキスト"/>
        <xdr:cNvSpPr txBox="1"/>
      </xdr:nvSpPr>
      <xdr:spPr>
        <a:xfrm>
          <a:off x="16370300"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25667</xdr:rowOff>
    </xdr:from>
    <xdr:to>
      <xdr:col>86</xdr:col>
      <xdr:colOff>25400</xdr:colOff>
      <xdr:row>99</xdr:row>
      <xdr:rowOff>25667</xdr:rowOff>
    </xdr:to>
    <xdr:cxnSp macro="">
      <xdr:nvCxnSpPr>
        <xdr:cNvPr id="690" name="直線コネクタ 689"/>
        <xdr:cNvCxnSpPr/>
      </xdr:nvCxnSpPr>
      <xdr:spPr>
        <a:xfrm>
          <a:off x="16230600" y="1699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33817</xdr:rowOff>
    </xdr:from>
    <xdr:ext cx="534377" cy="259045"/>
    <xdr:sp macro="" textlink="">
      <xdr:nvSpPr>
        <xdr:cNvPr id="691" name="公債費最大値テキスト"/>
        <xdr:cNvSpPr txBox="1"/>
      </xdr:nvSpPr>
      <xdr:spPr>
        <a:xfrm>
          <a:off x="16370300" y="154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89,759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91</xdr:row>
      <xdr:rowOff>87140</xdr:rowOff>
    </xdr:from>
    <xdr:to>
      <xdr:col>86</xdr:col>
      <xdr:colOff>25400</xdr:colOff>
      <xdr:row>91</xdr:row>
      <xdr:rowOff>87140</xdr:rowOff>
    </xdr:to>
    <xdr:cxnSp macro="">
      <xdr:nvCxnSpPr>
        <xdr:cNvPr id="692" name="直線コネクタ 691"/>
        <xdr:cNvCxnSpPr/>
      </xdr:nvCxnSpPr>
      <xdr:spPr>
        <a:xfrm>
          <a:off x="16230600" y="15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112173</xdr:rowOff>
    </xdr:from>
    <xdr:to>
      <xdr:col>85</xdr:col>
      <xdr:colOff>127000</xdr:colOff>
      <xdr:row>97</xdr:row>
      <xdr:rowOff>124650</xdr:rowOff>
    </xdr:to>
    <xdr:cxnSp macro="">
      <xdr:nvCxnSpPr>
        <xdr:cNvPr id="693" name="直線コネクタ 692"/>
        <xdr:cNvCxnSpPr/>
      </xdr:nvCxnSpPr>
      <xdr:spPr>
        <a:xfrm flipV="1">
          <a:off x="15481300" y="16742823"/>
          <a:ext cx="838200" cy="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39349</xdr:rowOff>
    </xdr:from>
    <xdr:ext cx="534377" cy="259045"/>
    <xdr:sp macro="" textlink="">
      <xdr:nvSpPr>
        <xdr:cNvPr id="694" name="公債費平均値テキスト"/>
        <xdr:cNvSpPr txBox="1"/>
      </xdr:nvSpPr>
      <xdr:spPr>
        <a:xfrm>
          <a:off x="16370300" y="16327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16472</xdr:rowOff>
    </xdr:from>
    <xdr:to>
      <xdr:col>85</xdr:col>
      <xdr:colOff>177800</xdr:colOff>
      <xdr:row>96</xdr:row>
      <xdr:rowOff>118072</xdr:rowOff>
    </xdr:to>
    <xdr:sp macro="" textlink="">
      <xdr:nvSpPr>
        <xdr:cNvPr id="695" name="フローチャート: 判断 694"/>
        <xdr:cNvSpPr/>
      </xdr:nvSpPr>
      <xdr:spPr>
        <a:xfrm>
          <a:off x="162687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115182</xdr:rowOff>
    </xdr:from>
    <xdr:to>
      <xdr:col>81</xdr:col>
      <xdr:colOff>50800</xdr:colOff>
      <xdr:row>97</xdr:row>
      <xdr:rowOff>124650</xdr:rowOff>
    </xdr:to>
    <xdr:cxnSp macro="">
      <xdr:nvCxnSpPr>
        <xdr:cNvPr id="696" name="直線コネクタ 695"/>
        <xdr:cNvCxnSpPr/>
      </xdr:nvCxnSpPr>
      <xdr:spPr>
        <a:xfrm>
          <a:off x="14592300" y="16745832"/>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171138</xdr:rowOff>
    </xdr:from>
    <xdr:to>
      <xdr:col>81</xdr:col>
      <xdr:colOff>101600</xdr:colOff>
      <xdr:row>96</xdr:row>
      <xdr:rowOff>101288</xdr:rowOff>
    </xdr:to>
    <xdr:sp macro="" textlink="">
      <xdr:nvSpPr>
        <xdr:cNvPr id="697" name="フローチャート: 判断 696"/>
        <xdr:cNvSpPr/>
      </xdr:nvSpPr>
      <xdr:spPr>
        <a:xfrm>
          <a:off x="15430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117815</xdr:rowOff>
    </xdr:from>
    <xdr:ext cx="534377" cy="259045"/>
    <xdr:sp macro="" textlink="">
      <xdr:nvSpPr>
        <xdr:cNvPr id="698" name="テキスト ボックス 697"/>
        <xdr:cNvSpPr txBox="1"/>
      </xdr:nvSpPr>
      <xdr:spPr>
        <a:xfrm>
          <a:off x="15214111" y="1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101009</xdr:rowOff>
    </xdr:from>
    <xdr:to>
      <xdr:col>76</xdr:col>
      <xdr:colOff>114300</xdr:colOff>
      <xdr:row>97</xdr:row>
      <xdr:rowOff>115182</xdr:rowOff>
    </xdr:to>
    <xdr:cxnSp macro="">
      <xdr:nvCxnSpPr>
        <xdr:cNvPr id="699" name="直線コネクタ 698"/>
        <xdr:cNvCxnSpPr/>
      </xdr:nvCxnSpPr>
      <xdr:spPr>
        <a:xfrm>
          <a:off x="13703300" y="16731659"/>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20796</xdr:rowOff>
    </xdr:from>
    <xdr:to>
      <xdr:col>76</xdr:col>
      <xdr:colOff>165100</xdr:colOff>
      <xdr:row>96</xdr:row>
      <xdr:rowOff>122396</xdr:rowOff>
    </xdr:to>
    <xdr:sp macro="" textlink="">
      <xdr:nvSpPr>
        <xdr:cNvPr id="700" name="フローチャート: 判断 699"/>
        <xdr:cNvSpPr/>
      </xdr:nvSpPr>
      <xdr:spPr>
        <a:xfrm>
          <a:off x="14541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138923</xdr:rowOff>
    </xdr:from>
    <xdr:ext cx="534377" cy="259045"/>
    <xdr:sp macro="" textlink="">
      <xdr:nvSpPr>
        <xdr:cNvPr id="701" name="テキスト ボックス 700"/>
        <xdr:cNvSpPr txBox="1"/>
      </xdr:nvSpPr>
      <xdr:spPr>
        <a:xfrm>
          <a:off x="14325111" y="162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60413</xdr:rowOff>
    </xdr:from>
    <xdr:to>
      <xdr:col>71</xdr:col>
      <xdr:colOff>177800</xdr:colOff>
      <xdr:row>97</xdr:row>
      <xdr:rowOff>101009</xdr:rowOff>
    </xdr:to>
    <xdr:cxnSp macro="">
      <xdr:nvCxnSpPr>
        <xdr:cNvPr id="702" name="直線コネクタ 701"/>
        <xdr:cNvCxnSpPr/>
      </xdr:nvCxnSpPr>
      <xdr:spPr>
        <a:xfrm>
          <a:off x="12814300" y="16691063"/>
          <a:ext cx="8890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23825</xdr:rowOff>
    </xdr:from>
    <xdr:to>
      <xdr:col>72</xdr:col>
      <xdr:colOff>38100</xdr:colOff>
      <xdr:row>96</xdr:row>
      <xdr:rowOff>125425</xdr:rowOff>
    </xdr:to>
    <xdr:sp macro="" textlink="">
      <xdr:nvSpPr>
        <xdr:cNvPr id="703" name="フローチャート: 判断 702"/>
        <xdr:cNvSpPr/>
      </xdr:nvSpPr>
      <xdr:spPr>
        <a:xfrm>
          <a:off x="13652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141952</xdr:rowOff>
    </xdr:from>
    <xdr:ext cx="534377" cy="259045"/>
    <xdr:sp macro="" textlink="">
      <xdr:nvSpPr>
        <xdr:cNvPr id="704" name="テキスト ボックス 703"/>
        <xdr:cNvSpPr txBox="1"/>
      </xdr:nvSpPr>
      <xdr:spPr>
        <a:xfrm>
          <a:off x="13436111" y="162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137382</xdr:rowOff>
    </xdr:from>
    <xdr:to>
      <xdr:col>67</xdr:col>
      <xdr:colOff>101600</xdr:colOff>
      <xdr:row>97</xdr:row>
      <xdr:rowOff>67532</xdr:rowOff>
    </xdr:to>
    <xdr:sp macro="" textlink="">
      <xdr:nvSpPr>
        <xdr:cNvPr id="705" name="フローチャート: 判断 704"/>
        <xdr:cNvSpPr/>
      </xdr:nvSpPr>
      <xdr:spPr>
        <a:xfrm>
          <a:off x="12763500" y="1659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84059</xdr:rowOff>
    </xdr:from>
    <xdr:ext cx="534377" cy="259045"/>
    <xdr:sp macro="" textlink="">
      <xdr:nvSpPr>
        <xdr:cNvPr id="706" name="テキスト ボックス 705"/>
        <xdr:cNvSpPr txBox="1"/>
      </xdr:nvSpPr>
      <xdr:spPr>
        <a:xfrm>
          <a:off x="12547111" y="1637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61373</xdr:rowOff>
    </xdr:from>
    <xdr:to>
      <xdr:col>85</xdr:col>
      <xdr:colOff>177800</xdr:colOff>
      <xdr:row>97</xdr:row>
      <xdr:rowOff>162973</xdr:rowOff>
    </xdr:to>
    <xdr:sp macro="" textlink="">
      <xdr:nvSpPr>
        <xdr:cNvPr id="712" name="楕円 711"/>
        <xdr:cNvSpPr/>
      </xdr:nvSpPr>
      <xdr:spPr>
        <a:xfrm>
          <a:off x="16268700" y="166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39800</xdr:rowOff>
    </xdr:from>
    <xdr:ext cx="534377" cy="259045"/>
    <xdr:sp macro="" textlink="">
      <xdr:nvSpPr>
        <xdr:cNvPr id="713" name="公債費該当値テキスト"/>
        <xdr:cNvSpPr txBox="1"/>
      </xdr:nvSpPr>
      <xdr:spPr>
        <a:xfrm>
          <a:off x="16370300" y="1667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73850</xdr:rowOff>
    </xdr:from>
    <xdr:to>
      <xdr:col>81</xdr:col>
      <xdr:colOff>101600</xdr:colOff>
      <xdr:row>98</xdr:row>
      <xdr:rowOff>4000</xdr:rowOff>
    </xdr:to>
    <xdr:sp macro="" textlink="">
      <xdr:nvSpPr>
        <xdr:cNvPr id="714" name="楕円 713"/>
        <xdr:cNvSpPr/>
      </xdr:nvSpPr>
      <xdr:spPr>
        <a:xfrm>
          <a:off x="15430500" y="167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166577</xdr:rowOff>
    </xdr:from>
    <xdr:ext cx="534377" cy="259045"/>
    <xdr:sp macro="" textlink="">
      <xdr:nvSpPr>
        <xdr:cNvPr id="715" name="テキスト ボックス 714"/>
        <xdr:cNvSpPr txBox="1"/>
      </xdr:nvSpPr>
      <xdr:spPr>
        <a:xfrm>
          <a:off x="15214111"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64382</xdr:rowOff>
    </xdr:from>
    <xdr:to>
      <xdr:col>76</xdr:col>
      <xdr:colOff>165100</xdr:colOff>
      <xdr:row>97</xdr:row>
      <xdr:rowOff>165982</xdr:rowOff>
    </xdr:to>
    <xdr:sp macro="" textlink="">
      <xdr:nvSpPr>
        <xdr:cNvPr id="716" name="楕円 715"/>
        <xdr:cNvSpPr/>
      </xdr:nvSpPr>
      <xdr:spPr>
        <a:xfrm>
          <a:off x="14541500" y="1669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157109</xdr:rowOff>
    </xdr:from>
    <xdr:ext cx="534377" cy="259045"/>
    <xdr:sp macro="" textlink="">
      <xdr:nvSpPr>
        <xdr:cNvPr id="717" name="テキスト ボックス 716"/>
        <xdr:cNvSpPr txBox="1"/>
      </xdr:nvSpPr>
      <xdr:spPr>
        <a:xfrm>
          <a:off x="14325111" y="1678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50209</xdr:rowOff>
    </xdr:from>
    <xdr:to>
      <xdr:col>72</xdr:col>
      <xdr:colOff>38100</xdr:colOff>
      <xdr:row>97</xdr:row>
      <xdr:rowOff>151809</xdr:rowOff>
    </xdr:to>
    <xdr:sp macro="" textlink="">
      <xdr:nvSpPr>
        <xdr:cNvPr id="718" name="楕円 717"/>
        <xdr:cNvSpPr/>
      </xdr:nvSpPr>
      <xdr:spPr>
        <a:xfrm>
          <a:off x="13652500" y="1668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142936</xdr:rowOff>
    </xdr:from>
    <xdr:ext cx="534377" cy="259045"/>
    <xdr:sp macro="" textlink="">
      <xdr:nvSpPr>
        <xdr:cNvPr id="719" name="テキスト ボックス 718"/>
        <xdr:cNvSpPr txBox="1"/>
      </xdr:nvSpPr>
      <xdr:spPr>
        <a:xfrm>
          <a:off x="13436111" y="167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9613</xdr:rowOff>
    </xdr:from>
    <xdr:to>
      <xdr:col>67</xdr:col>
      <xdr:colOff>101600</xdr:colOff>
      <xdr:row>97</xdr:row>
      <xdr:rowOff>111213</xdr:rowOff>
    </xdr:to>
    <xdr:sp macro="" textlink="">
      <xdr:nvSpPr>
        <xdr:cNvPr id="720" name="楕円 719"/>
        <xdr:cNvSpPr/>
      </xdr:nvSpPr>
      <xdr:spPr>
        <a:xfrm>
          <a:off x="12763500" y="166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102340</xdr:rowOff>
    </xdr:from>
    <xdr:ext cx="534377" cy="259045"/>
    <xdr:sp macro="" textlink="">
      <xdr:nvSpPr>
        <xdr:cNvPr id="721" name="テキスト ボックス 720"/>
        <xdr:cNvSpPr txBox="1"/>
      </xdr:nvSpPr>
      <xdr:spPr>
        <a:xfrm>
          <a:off x="12547111" y="1673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112268</xdr:rowOff>
    </xdr:from>
    <xdr:to>
      <xdr:col>116</xdr:col>
      <xdr:colOff>62864</xdr:colOff>
      <xdr:row>39</xdr:row>
      <xdr:rowOff>98878</xdr:rowOff>
    </xdr:to>
    <xdr:cxnSp macro="">
      <xdr:nvCxnSpPr>
        <xdr:cNvPr id="747" name="直線コネクタ 746"/>
        <xdr:cNvCxnSpPr/>
      </xdr:nvCxnSpPr>
      <xdr:spPr>
        <a:xfrm flipV="1">
          <a:off x="22159595" y="5255768"/>
          <a:ext cx="1269" cy="152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58945</xdr:rowOff>
    </xdr:from>
    <xdr:ext cx="469744" cy="259045"/>
    <xdr:sp macro="" textlink="">
      <xdr:nvSpPr>
        <xdr:cNvPr id="750" name="諸支出金最大値テキスト"/>
        <xdr:cNvSpPr txBox="1"/>
      </xdr:nvSpPr>
      <xdr:spPr>
        <a:xfrm>
          <a:off x="22212300" y="50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4,684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112268</xdr:rowOff>
    </xdr:from>
    <xdr:to>
      <xdr:col>116</xdr:col>
      <xdr:colOff>152400</xdr:colOff>
      <xdr:row>30</xdr:row>
      <xdr:rowOff>112268</xdr:rowOff>
    </xdr:to>
    <xdr:cxnSp macro="">
      <xdr:nvCxnSpPr>
        <xdr:cNvPr id="751" name="直線コネクタ 750"/>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115696</xdr:rowOff>
    </xdr:from>
    <xdr:ext cx="378565" cy="259045"/>
    <xdr:sp macro="" textlink="">
      <xdr:nvSpPr>
        <xdr:cNvPr id="753" name="諸支出金平均値テキスト"/>
        <xdr:cNvSpPr txBox="1"/>
      </xdr:nvSpPr>
      <xdr:spPr>
        <a:xfrm>
          <a:off x="22212300" y="64593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92819</xdr:rowOff>
    </xdr:from>
    <xdr:to>
      <xdr:col>116</xdr:col>
      <xdr:colOff>114300</xdr:colOff>
      <xdr:row>39</xdr:row>
      <xdr:rowOff>22969</xdr:rowOff>
    </xdr:to>
    <xdr:sp macro="" textlink="">
      <xdr:nvSpPr>
        <xdr:cNvPr id="754" name="フローチャート: 判断 753"/>
        <xdr:cNvSpPr/>
      </xdr:nvSpPr>
      <xdr:spPr>
        <a:xfrm>
          <a:off x="221107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56" name="フローチャート: 判断 755"/>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135834</xdr:rowOff>
    </xdr:from>
    <xdr:ext cx="313932" cy="259045"/>
    <xdr:sp macro="" textlink="">
      <xdr:nvSpPr>
        <xdr:cNvPr id="757" name="テキスト ボックス 756"/>
        <xdr:cNvSpPr txBox="1"/>
      </xdr:nvSpPr>
      <xdr:spPr>
        <a:xfrm>
          <a:off x="21166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13788</xdr:rowOff>
    </xdr:from>
    <xdr:to>
      <xdr:col>107</xdr:col>
      <xdr:colOff>101600</xdr:colOff>
      <xdr:row>39</xdr:row>
      <xdr:rowOff>115388</xdr:rowOff>
    </xdr:to>
    <xdr:sp macro="" textlink="">
      <xdr:nvSpPr>
        <xdr:cNvPr id="759" name="フローチャート: 判断 758"/>
        <xdr:cNvSpPr/>
      </xdr:nvSpPr>
      <xdr:spPr>
        <a:xfrm>
          <a:off x="2038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131915</xdr:rowOff>
    </xdr:from>
    <xdr:ext cx="378565" cy="259045"/>
    <xdr:sp macro="" textlink="">
      <xdr:nvSpPr>
        <xdr:cNvPr id="760" name="テキスト ボックス 759"/>
        <xdr:cNvSpPr txBox="1"/>
      </xdr:nvSpPr>
      <xdr:spPr>
        <a:xfrm>
          <a:off x="20245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26198</xdr:rowOff>
    </xdr:from>
    <xdr:to>
      <xdr:col>102</xdr:col>
      <xdr:colOff>165100</xdr:colOff>
      <xdr:row>39</xdr:row>
      <xdr:rowOff>127798</xdr:rowOff>
    </xdr:to>
    <xdr:sp macro="" textlink="">
      <xdr:nvSpPr>
        <xdr:cNvPr id="762" name="フローチャート: 判断 761"/>
        <xdr:cNvSpPr/>
      </xdr:nvSpPr>
      <xdr:spPr>
        <a:xfrm>
          <a:off x="19494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144325</xdr:rowOff>
    </xdr:from>
    <xdr:ext cx="313932" cy="259045"/>
    <xdr:sp macro="" textlink="">
      <xdr:nvSpPr>
        <xdr:cNvPr id="763" name="テキスト ボックス 762"/>
        <xdr:cNvSpPr txBox="1"/>
      </xdr:nvSpPr>
      <xdr:spPr>
        <a:xfrm>
          <a:off x="19388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170869</xdr:rowOff>
    </xdr:from>
    <xdr:to>
      <xdr:col>98</xdr:col>
      <xdr:colOff>38100</xdr:colOff>
      <xdr:row>39</xdr:row>
      <xdr:rowOff>101019</xdr:rowOff>
    </xdr:to>
    <xdr:sp macro="" textlink="">
      <xdr:nvSpPr>
        <xdr:cNvPr id="764" name="フローチャート: 判断 763"/>
        <xdr:cNvSpPr/>
      </xdr:nvSpPr>
      <xdr:spPr>
        <a:xfrm>
          <a:off x="18605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117546</xdr:rowOff>
    </xdr:from>
    <xdr:ext cx="378565" cy="259045"/>
    <xdr:sp macro="" textlink="">
      <xdr:nvSpPr>
        <xdr:cNvPr id="765" name="テキスト ボックス 764"/>
        <xdr:cNvSpPr txBox="1"/>
      </xdr:nvSpPr>
      <xdr:spPr>
        <a:xfrm>
          <a:off x="18467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・住民一人当たりの民生費は</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244,273</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及び大阪府平均を大幅に上回っている。主な要因としては、生活保護費が多額であることが挙げられ、また、近年では障がい者自立支援給付費も増加しており、依然として民生費が高い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診療報酬明細書点検等充実事業や後発医薬品の利用促進などの取組みにより引き続き民生費の抑制に努める。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・住民一人当たりの土木費は</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50,064</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円となっており、大阪府平均は下回っているものの類似団体内平均値を上回ることとなった。主な要因としては、門真住宅建替事業に伴う市営住宅新築工事費の増加による。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今後の維持管理費については、民間活力を導入するなどコスト縮減に努める。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・住民一人当たりの公債費は</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34,445</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円となっており、類似団体内平均値及び大阪府平均を下回っている。要因としては、既に発行済みの市債の償還が終了し、かつ新規発行の市債についても計画的な発行を実施したことによる。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引き続き、元利償還金の動向を見据えながら計画的な市債の発行に努める。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財政調整基金残高については、決算剰余金やふるさと納税寄附金などを積み立てたことに加え、令和元年度は</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景気の回復による市税の増収（前年度比＋約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8.3</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億円）などにより、最終的には取り崩しを行わなかったため、</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約１千万円増加した。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実質収支は約１億８千万円の黒字となり、本市の重要課題である国民健康保険事業特別会計の累積赤字を解消するため、一般会計からの繰出を行ったものの、単年度収支でも約１億８千万円の黒字で、実質単年度収支は約１億９千万円の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令和元年度は、累積赤字の削減を図るため、「門真市国民健康保険事業特別会計赤字解消計画」に基づき、一般会計より約２億円の繰出を行ったことなどから、国民健康保険事業特別会計において、単年度収支額が約</a:t>
          </a:r>
          <a:r>
            <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3.5</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億円の黒字となった。</a:t>
          </a:r>
          <a:endPar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このことにより、国民健康保険事業特別会計の実質収支（累積赤字）は約３億円となり、連結実質収支額が約</a:t>
          </a:r>
          <a:r>
            <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41</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億円の黒字となった。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しかしながら本市にとって、財政運営上重要な課題である国民健康保険事業特別会計の累積赤字については、令和３年度までの解消を予定しているため、引き続き、赤字解消を図るため、一般会計から繰出を行うとともに、国保事業の収納率の向上への取組みや、その他の経費の削減などを継続して行い、健全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24kadoma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44.2</v>
          </cell>
          <cell r="BX51">
            <v>59.6</v>
          </cell>
          <cell r="CF51">
            <v>51.2</v>
          </cell>
          <cell r="CN51">
            <v>44.2</v>
          </cell>
          <cell r="CV51">
            <v>39</v>
          </cell>
        </row>
        <row r="53">
          <cell r="BP53">
            <v>62.5</v>
          </cell>
          <cell r="BX53">
            <v>62.5</v>
          </cell>
          <cell r="CF53">
            <v>63.4</v>
          </cell>
          <cell r="CN53">
            <v>64.7</v>
          </cell>
          <cell r="CV53">
            <v>59.5</v>
          </cell>
        </row>
        <row r="55">
          <cell r="AN55" t="str">
            <v>類似団体内平均値</v>
          </cell>
          <cell r="BP55">
            <v>34.9</v>
          </cell>
          <cell r="BX55">
            <v>53.1</v>
          </cell>
          <cell r="CF55">
            <v>51.2</v>
          </cell>
          <cell r="CN55">
            <v>47.2</v>
          </cell>
          <cell r="CV55">
            <v>49.5</v>
          </cell>
        </row>
        <row r="57">
          <cell r="BP57">
            <v>60.2</v>
          </cell>
          <cell r="BX57">
            <v>57.4</v>
          </cell>
          <cell r="CF57">
            <v>58.7</v>
          </cell>
          <cell r="CN57">
            <v>59.8</v>
          </cell>
          <cell r="CV57">
            <v>60.9</v>
          </cell>
        </row>
        <row r="72">
          <cell r="BP72" t="str">
            <v>H27</v>
          </cell>
          <cell r="BX72" t="str">
            <v>H28</v>
          </cell>
          <cell r="CF72" t="str">
            <v>H29</v>
          </cell>
          <cell r="CN72" t="str">
            <v>H30</v>
          </cell>
          <cell r="CV72" t="str">
            <v>R01</v>
          </cell>
        </row>
        <row r="73">
          <cell r="AN73" t="str">
            <v>当該団体値</v>
          </cell>
          <cell r="BP73">
            <v>44.2</v>
          </cell>
          <cell r="BX73">
            <v>59.6</v>
          </cell>
          <cell r="CF73">
            <v>51.2</v>
          </cell>
          <cell r="CN73">
            <v>44.2</v>
          </cell>
          <cell r="CV73">
            <v>39</v>
          </cell>
        </row>
        <row r="75">
          <cell r="BP75">
            <v>7.4</v>
          </cell>
          <cell r="BX75">
            <v>6.8</v>
          </cell>
          <cell r="CF75">
            <v>6.1</v>
          </cell>
          <cell r="CN75">
            <v>5.2</v>
          </cell>
          <cell r="CV75">
            <v>4.5</v>
          </cell>
        </row>
        <row r="77">
          <cell r="AN77" t="str">
            <v>類似団体内平均値</v>
          </cell>
          <cell r="BP77">
            <v>34.9</v>
          </cell>
          <cell r="BX77">
            <v>53.1</v>
          </cell>
          <cell r="CF77">
            <v>51.2</v>
          </cell>
          <cell r="CN77">
            <v>47.2</v>
          </cell>
          <cell r="CV77">
            <v>49.5</v>
          </cell>
        </row>
        <row r="79">
          <cell r="BP79">
            <v>7.2</v>
          </cell>
          <cell r="BX79">
            <v>8.6</v>
          </cell>
          <cell r="CF79">
            <v>8.1999999999999993</v>
          </cell>
          <cell r="CN79">
            <v>7.8</v>
          </cell>
          <cell r="CV79">
            <v>7.6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55688279</v>
      </c>
      <c r="BO4" s="424"/>
      <c r="BP4" s="424"/>
      <c r="BQ4" s="424"/>
      <c r="BR4" s="424"/>
      <c r="BS4" s="424"/>
      <c r="BT4" s="424"/>
      <c r="BU4" s="425"/>
      <c r="BV4" s="423">
        <v>51401064</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0.7</v>
      </c>
      <c r="CU4" s="608"/>
      <c r="CV4" s="608"/>
      <c r="CW4" s="608"/>
      <c r="CX4" s="608"/>
      <c r="CY4" s="608"/>
      <c r="CZ4" s="608"/>
      <c r="DA4" s="609"/>
      <c r="DB4" s="607">
        <v>0</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55493375</v>
      </c>
      <c r="BO5" s="429"/>
      <c r="BP5" s="429"/>
      <c r="BQ5" s="429"/>
      <c r="BR5" s="429"/>
      <c r="BS5" s="429"/>
      <c r="BT5" s="429"/>
      <c r="BU5" s="430"/>
      <c r="BV5" s="428">
        <v>51367015</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101.9</v>
      </c>
      <c r="CU5" s="399"/>
      <c r="CV5" s="399"/>
      <c r="CW5" s="399"/>
      <c r="CX5" s="399"/>
      <c r="CY5" s="399"/>
      <c r="CZ5" s="399"/>
      <c r="DA5" s="400"/>
      <c r="DB5" s="398">
        <v>103.3</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194904</v>
      </c>
      <c r="BO6" s="429"/>
      <c r="BP6" s="429"/>
      <c r="BQ6" s="429"/>
      <c r="BR6" s="429"/>
      <c r="BS6" s="429"/>
      <c r="BT6" s="429"/>
      <c r="BU6" s="430"/>
      <c r="BV6" s="428">
        <v>34049</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108</v>
      </c>
      <c r="CU6" s="582"/>
      <c r="CV6" s="582"/>
      <c r="CW6" s="582"/>
      <c r="CX6" s="582"/>
      <c r="CY6" s="582"/>
      <c r="CZ6" s="582"/>
      <c r="DA6" s="583"/>
      <c r="DB6" s="581">
        <v>110.9</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13592</v>
      </c>
      <c r="BO7" s="429"/>
      <c r="BP7" s="429"/>
      <c r="BQ7" s="429"/>
      <c r="BR7" s="429"/>
      <c r="BS7" s="429"/>
      <c r="BT7" s="429"/>
      <c r="BU7" s="430"/>
      <c r="BV7" s="428">
        <v>32917</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27107501</v>
      </c>
      <c r="CU7" s="429"/>
      <c r="CV7" s="429"/>
      <c r="CW7" s="429"/>
      <c r="CX7" s="429"/>
      <c r="CY7" s="429"/>
      <c r="CZ7" s="429"/>
      <c r="DA7" s="430"/>
      <c r="DB7" s="428">
        <v>27176168</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181312</v>
      </c>
      <c r="BO8" s="429"/>
      <c r="BP8" s="429"/>
      <c r="BQ8" s="429"/>
      <c r="BR8" s="429"/>
      <c r="BS8" s="429"/>
      <c r="BT8" s="429"/>
      <c r="BU8" s="430"/>
      <c r="BV8" s="428">
        <v>1132</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0.69</v>
      </c>
      <c r="CU8" s="542"/>
      <c r="CV8" s="542"/>
      <c r="CW8" s="542"/>
      <c r="CX8" s="542"/>
      <c r="CY8" s="542"/>
      <c r="CZ8" s="542"/>
      <c r="DA8" s="543"/>
      <c r="DB8" s="541">
        <v>0.69</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123576</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180180</v>
      </c>
      <c r="BO9" s="429"/>
      <c r="BP9" s="429"/>
      <c r="BQ9" s="429"/>
      <c r="BR9" s="429"/>
      <c r="BS9" s="429"/>
      <c r="BT9" s="429"/>
      <c r="BU9" s="430"/>
      <c r="BV9" s="428">
        <v>-734</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13</v>
      </c>
      <c r="CU9" s="399"/>
      <c r="CV9" s="399"/>
      <c r="CW9" s="399"/>
      <c r="CX9" s="399"/>
      <c r="CY9" s="399"/>
      <c r="CZ9" s="399"/>
      <c r="DA9" s="400"/>
      <c r="DB9" s="398">
        <v>13.3</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130282</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10137</v>
      </c>
      <c r="BO10" s="429"/>
      <c r="BP10" s="429"/>
      <c r="BQ10" s="429"/>
      <c r="BR10" s="429"/>
      <c r="BS10" s="429"/>
      <c r="BT10" s="429"/>
      <c r="BU10" s="430"/>
      <c r="BV10" s="428">
        <v>13683</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120</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121575</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115</v>
      </c>
      <c r="AV12" s="486"/>
      <c r="AW12" s="486"/>
      <c r="AX12" s="486"/>
      <c r="AY12" s="408" t="s">
        <v>135</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210000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129</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118332</v>
      </c>
      <c r="S13" s="532"/>
      <c r="T13" s="532"/>
      <c r="U13" s="532"/>
      <c r="V13" s="533"/>
      <c r="W13" s="519" t="s">
        <v>138</v>
      </c>
      <c r="X13" s="441"/>
      <c r="Y13" s="441"/>
      <c r="Z13" s="441"/>
      <c r="AA13" s="441"/>
      <c r="AB13" s="442"/>
      <c r="AC13" s="404">
        <v>155</v>
      </c>
      <c r="AD13" s="405"/>
      <c r="AE13" s="405"/>
      <c r="AF13" s="405"/>
      <c r="AG13" s="406"/>
      <c r="AH13" s="404">
        <v>134</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190317</v>
      </c>
      <c r="BO13" s="429"/>
      <c r="BP13" s="429"/>
      <c r="BQ13" s="429"/>
      <c r="BR13" s="429"/>
      <c r="BS13" s="429"/>
      <c r="BT13" s="429"/>
      <c r="BU13" s="430"/>
      <c r="BV13" s="428">
        <v>-197051</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4.5</v>
      </c>
      <c r="CU13" s="399"/>
      <c r="CV13" s="399"/>
      <c r="CW13" s="399"/>
      <c r="CX13" s="399"/>
      <c r="CY13" s="399"/>
      <c r="CZ13" s="399"/>
      <c r="DA13" s="400"/>
      <c r="DB13" s="398">
        <v>5.2</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122656</v>
      </c>
      <c r="S14" s="532"/>
      <c r="T14" s="532"/>
      <c r="U14" s="532"/>
      <c r="V14" s="533"/>
      <c r="W14" s="534"/>
      <c r="X14" s="444"/>
      <c r="Y14" s="444"/>
      <c r="Z14" s="444"/>
      <c r="AA14" s="444"/>
      <c r="AB14" s="445"/>
      <c r="AC14" s="524">
        <v>0.3</v>
      </c>
      <c r="AD14" s="525"/>
      <c r="AE14" s="525"/>
      <c r="AF14" s="525"/>
      <c r="AG14" s="526"/>
      <c r="AH14" s="524">
        <v>0.3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39</v>
      </c>
      <c r="CU14" s="536"/>
      <c r="CV14" s="536"/>
      <c r="CW14" s="536"/>
      <c r="CX14" s="536"/>
      <c r="CY14" s="536"/>
      <c r="CZ14" s="536"/>
      <c r="DA14" s="537"/>
      <c r="DB14" s="535">
        <v>44.2</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145</v>
      </c>
      <c r="N15" s="529"/>
      <c r="O15" s="529"/>
      <c r="P15" s="529"/>
      <c r="Q15" s="530"/>
      <c r="R15" s="531">
        <v>119632</v>
      </c>
      <c r="S15" s="532"/>
      <c r="T15" s="532"/>
      <c r="U15" s="532"/>
      <c r="V15" s="533"/>
      <c r="W15" s="519" t="s">
        <v>146</v>
      </c>
      <c r="X15" s="441"/>
      <c r="Y15" s="441"/>
      <c r="Z15" s="441"/>
      <c r="AA15" s="441"/>
      <c r="AB15" s="442"/>
      <c r="AC15" s="404">
        <v>15121</v>
      </c>
      <c r="AD15" s="405"/>
      <c r="AE15" s="405"/>
      <c r="AF15" s="405"/>
      <c r="AG15" s="406"/>
      <c r="AH15" s="404">
        <v>15791</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14657245</v>
      </c>
      <c r="BO15" s="424"/>
      <c r="BP15" s="424"/>
      <c r="BQ15" s="424"/>
      <c r="BR15" s="424"/>
      <c r="BS15" s="424"/>
      <c r="BT15" s="424"/>
      <c r="BU15" s="425"/>
      <c r="BV15" s="423">
        <v>14637434</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31.1</v>
      </c>
      <c r="AD16" s="525"/>
      <c r="AE16" s="525"/>
      <c r="AF16" s="525"/>
      <c r="AG16" s="526"/>
      <c r="AH16" s="524">
        <v>31.9</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21319099</v>
      </c>
      <c r="BO16" s="429"/>
      <c r="BP16" s="429"/>
      <c r="BQ16" s="429"/>
      <c r="BR16" s="429"/>
      <c r="BS16" s="429"/>
      <c r="BT16" s="429"/>
      <c r="BU16" s="430"/>
      <c r="BV16" s="428">
        <v>21090275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33280</v>
      </c>
      <c r="AD17" s="405"/>
      <c r="AE17" s="405"/>
      <c r="AF17" s="405"/>
      <c r="AG17" s="406"/>
      <c r="AH17" s="404">
        <v>33526</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18831817</v>
      </c>
      <c r="BO17" s="429"/>
      <c r="BP17" s="429"/>
      <c r="BQ17" s="429"/>
      <c r="BR17" s="429"/>
      <c r="BS17" s="429"/>
      <c r="BT17" s="429"/>
      <c r="BU17" s="430"/>
      <c r="BV17" s="428">
        <v>18779525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12.3</v>
      </c>
      <c r="M18" s="493"/>
      <c r="N18" s="493"/>
      <c r="O18" s="493"/>
      <c r="P18" s="493"/>
      <c r="Q18" s="493"/>
      <c r="R18" s="494"/>
      <c r="S18" s="494"/>
      <c r="T18" s="494"/>
      <c r="U18" s="494"/>
      <c r="V18" s="495"/>
      <c r="W18" s="509"/>
      <c r="X18" s="510"/>
      <c r="Y18" s="510"/>
      <c r="Z18" s="510"/>
      <c r="AA18" s="510"/>
      <c r="AB18" s="520"/>
      <c r="AC18" s="392">
        <v>68.5</v>
      </c>
      <c r="AD18" s="393"/>
      <c r="AE18" s="393"/>
      <c r="AF18" s="393"/>
      <c r="AG18" s="496"/>
      <c r="AH18" s="392">
        <v>67.8</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29351227</v>
      </c>
      <c r="BO18" s="429"/>
      <c r="BP18" s="429"/>
      <c r="BQ18" s="429"/>
      <c r="BR18" s="429"/>
      <c r="BS18" s="429"/>
      <c r="BT18" s="429"/>
      <c r="BU18" s="430"/>
      <c r="BV18" s="428">
        <v>29081485</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10047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31681705</v>
      </c>
      <c r="BO19" s="429"/>
      <c r="BP19" s="429"/>
      <c r="BQ19" s="429"/>
      <c r="BR19" s="429"/>
      <c r="BS19" s="429"/>
      <c r="BT19" s="429"/>
      <c r="BU19" s="430"/>
      <c r="BV19" s="428">
        <v>31040720</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55825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51208784</v>
      </c>
      <c r="BO23" s="429"/>
      <c r="BP23" s="429"/>
      <c r="BQ23" s="429"/>
      <c r="BR23" s="429"/>
      <c r="BS23" s="429"/>
      <c r="BT23" s="429"/>
      <c r="BU23" s="430"/>
      <c r="BV23" s="428">
        <v>50189667</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7200</v>
      </c>
      <c r="R24" s="405"/>
      <c r="S24" s="405"/>
      <c r="T24" s="405"/>
      <c r="U24" s="405"/>
      <c r="V24" s="406"/>
      <c r="W24" s="470"/>
      <c r="X24" s="461"/>
      <c r="Y24" s="462"/>
      <c r="Z24" s="401" t="s">
        <v>170</v>
      </c>
      <c r="AA24" s="402"/>
      <c r="AB24" s="402"/>
      <c r="AC24" s="402"/>
      <c r="AD24" s="402"/>
      <c r="AE24" s="402"/>
      <c r="AF24" s="402"/>
      <c r="AG24" s="403"/>
      <c r="AH24" s="404">
        <v>709</v>
      </c>
      <c r="AI24" s="405"/>
      <c r="AJ24" s="405"/>
      <c r="AK24" s="405"/>
      <c r="AL24" s="406"/>
      <c r="AM24" s="404">
        <v>2195773</v>
      </c>
      <c r="AN24" s="405"/>
      <c r="AO24" s="405"/>
      <c r="AP24" s="405"/>
      <c r="AQ24" s="405"/>
      <c r="AR24" s="406"/>
      <c r="AS24" s="404">
        <v>3097</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33972816</v>
      </c>
      <c r="BO24" s="429"/>
      <c r="BP24" s="429"/>
      <c r="BQ24" s="429"/>
      <c r="BR24" s="429"/>
      <c r="BS24" s="429"/>
      <c r="BT24" s="429"/>
      <c r="BU24" s="430"/>
      <c r="BV24" s="428">
        <v>33981637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2</v>
      </c>
      <c r="M25" s="405"/>
      <c r="N25" s="405"/>
      <c r="O25" s="405"/>
      <c r="P25" s="406"/>
      <c r="Q25" s="404">
        <v>6800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174</v>
      </c>
      <c r="AN25" s="405"/>
      <c r="AO25" s="405"/>
      <c r="AP25" s="405"/>
      <c r="AQ25" s="405"/>
      <c r="AR25" s="406"/>
      <c r="AS25" s="404" t="s">
        <v>174</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12662667</v>
      </c>
      <c r="BO25" s="424"/>
      <c r="BP25" s="424"/>
      <c r="BQ25" s="424"/>
      <c r="BR25" s="424"/>
      <c r="BS25" s="424"/>
      <c r="BT25" s="424"/>
      <c r="BU25" s="425"/>
      <c r="BV25" s="423">
        <v>9055160</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6375</v>
      </c>
      <c r="R26" s="405"/>
      <c r="S26" s="405"/>
      <c r="T26" s="405"/>
      <c r="U26" s="405"/>
      <c r="V26" s="406"/>
      <c r="W26" s="470"/>
      <c r="X26" s="461"/>
      <c r="Y26" s="462"/>
      <c r="Z26" s="401" t="s">
        <v>177</v>
      </c>
      <c r="AA26" s="483"/>
      <c r="AB26" s="483"/>
      <c r="AC26" s="483"/>
      <c r="AD26" s="483"/>
      <c r="AE26" s="483"/>
      <c r="AF26" s="483"/>
      <c r="AG26" s="484"/>
      <c r="AH26" s="404">
        <v>129</v>
      </c>
      <c r="AI26" s="405"/>
      <c r="AJ26" s="405"/>
      <c r="AK26" s="405"/>
      <c r="AL26" s="406"/>
      <c r="AM26" s="404">
        <v>452532</v>
      </c>
      <c r="AN26" s="405"/>
      <c r="AO26" s="405"/>
      <c r="AP26" s="405"/>
      <c r="AQ26" s="405"/>
      <c r="AR26" s="406"/>
      <c r="AS26" s="404">
        <v>3508</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174</v>
      </c>
      <c r="BO26" s="429"/>
      <c r="BP26" s="429"/>
      <c r="BQ26" s="429"/>
      <c r="BR26" s="429"/>
      <c r="BS26" s="429"/>
      <c r="BT26" s="429"/>
      <c r="BU26" s="430"/>
      <c r="BV26" s="428" t="s">
        <v>174</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6660</v>
      </c>
      <c r="R27" s="405"/>
      <c r="S27" s="405"/>
      <c r="T27" s="405"/>
      <c r="U27" s="405"/>
      <c r="V27" s="406"/>
      <c r="W27" s="470"/>
      <c r="X27" s="461"/>
      <c r="Y27" s="462"/>
      <c r="Z27" s="401" t="s">
        <v>180</v>
      </c>
      <c r="AA27" s="402"/>
      <c r="AB27" s="402"/>
      <c r="AC27" s="402"/>
      <c r="AD27" s="402"/>
      <c r="AE27" s="402"/>
      <c r="AF27" s="402"/>
      <c r="AG27" s="403"/>
      <c r="AH27" s="404">
        <v>24</v>
      </c>
      <c r="AI27" s="405"/>
      <c r="AJ27" s="405"/>
      <c r="AK27" s="405"/>
      <c r="AL27" s="406"/>
      <c r="AM27" s="404">
        <v>81640</v>
      </c>
      <c r="AN27" s="405"/>
      <c r="AO27" s="405"/>
      <c r="AP27" s="405"/>
      <c r="AQ27" s="405"/>
      <c r="AR27" s="406"/>
      <c r="AS27" s="404">
        <v>3402</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t="s">
        <v>174</v>
      </c>
      <c r="BO27" s="432"/>
      <c r="BP27" s="432"/>
      <c r="BQ27" s="432"/>
      <c r="BR27" s="432"/>
      <c r="BS27" s="432"/>
      <c r="BT27" s="432"/>
      <c r="BU27" s="433"/>
      <c r="BV27" s="431" t="s">
        <v>174</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182</v>
      </c>
      <c r="F28" s="402"/>
      <c r="G28" s="402"/>
      <c r="H28" s="402"/>
      <c r="I28" s="402"/>
      <c r="J28" s="402"/>
      <c r="K28" s="403"/>
      <c r="L28" s="404">
        <v>1</v>
      </c>
      <c r="M28" s="405"/>
      <c r="N28" s="405"/>
      <c r="O28" s="405"/>
      <c r="P28" s="406"/>
      <c r="Q28" s="404">
        <v>6345</v>
      </c>
      <c r="R28" s="405"/>
      <c r="S28" s="405"/>
      <c r="T28" s="405"/>
      <c r="U28" s="405"/>
      <c r="V28" s="406"/>
      <c r="W28" s="470"/>
      <c r="X28" s="461"/>
      <c r="Y28" s="462"/>
      <c r="Z28" s="401" t="s">
        <v>183</v>
      </c>
      <c r="AA28" s="402"/>
      <c r="AB28" s="402"/>
      <c r="AC28" s="402"/>
      <c r="AD28" s="402"/>
      <c r="AE28" s="402"/>
      <c r="AF28" s="402"/>
      <c r="AG28" s="403"/>
      <c r="AH28" s="404" t="s">
        <v>129</v>
      </c>
      <c r="AI28" s="405"/>
      <c r="AJ28" s="405"/>
      <c r="AK28" s="405"/>
      <c r="AL28" s="406"/>
      <c r="AM28" s="404" t="s">
        <v>174</v>
      </c>
      <c r="AN28" s="405"/>
      <c r="AO28" s="405"/>
      <c r="AP28" s="405"/>
      <c r="AQ28" s="405"/>
      <c r="AR28" s="406"/>
      <c r="AS28" s="404" t="s">
        <v>174</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1564595</v>
      </c>
      <c r="BO28" s="424"/>
      <c r="BP28" s="424"/>
      <c r="BQ28" s="424"/>
      <c r="BR28" s="424"/>
      <c r="BS28" s="424"/>
      <c r="BT28" s="424"/>
      <c r="BU28" s="425"/>
      <c r="BV28" s="423">
        <v>1554458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185</v>
      </c>
      <c r="F29" s="402"/>
      <c r="G29" s="402"/>
      <c r="H29" s="402"/>
      <c r="I29" s="402"/>
      <c r="J29" s="402"/>
      <c r="K29" s="403"/>
      <c r="L29" s="404">
        <v>18</v>
      </c>
      <c r="M29" s="405"/>
      <c r="N29" s="405"/>
      <c r="O29" s="405"/>
      <c r="P29" s="406"/>
      <c r="Q29" s="404">
        <v>5940</v>
      </c>
      <c r="R29" s="405"/>
      <c r="S29" s="405"/>
      <c r="T29" s="405"/>
      <c r="U29" s="405"/>
      <c r="V29" s="406"/>
      <c r="W29" s="471"/>
      <c r="X29" s="472"/>
      <c r="Y29" s="473"/>
      <c r="Z29" s="401" t="s">
        <v>186</v>
      </c>
      <c r="AA29" s="402"/>
      <c r="AB29" s="402"/>
      <c r="AC29" s="402"/>
      <c r="AD29" s="402"/>
      <c r="AE29" s="402"/>
      <c r="AF29" s="402"/>
      <c r="AG29" s="403"/>
      <c r="AH29" s="404">
        <v>733</v>
      </c>
      <c r="AI29" s="405"/>
      <c r="AJ29" s="405"/>
      <c r="AK29" s="405"/>
      <c r="AL29" s="406"/>
      <c r="AM29" s="404">
        <v>2277413</v>
      </c>
      <c r="AN29" s="405"/>
      <c r="AO29" s="405"/>
      <c r="AP29" s="405"/>
      <c r="AQ29" s="405"/>
      <c r="AR29" s="406"/>
      <c r="AS29" s="404">
        <v>3107</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212080</v>
      </c>
      <c r="BO29" s="429"/>
      <c r="BP29" s="429"/>
      <c r="BQ29" s="429"/>
      <c r="BR29" s="429"/>
      <c r="BS29" s="429"/>
      <c r="BT29" s="429"/>
      <c r="BU29" s="430"/>
      <c r="BV29" s="428">
        <v>211996</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97.6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3303218</v>
      </c>
      <c r="BO30" s="432"/>
      <c r="BP30" s="432"/>
      <c r="BQ30" s="432"/>
      <c r="BR30" s="432"/>
      <c r="BS30" s="432"/>
      <c r="BT30" s="432"/>
      <c r="BU30" s="433"/>
      <c r="BV30" s="431">
        <v>3866949</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195</v>
      </c>
      <c r="V33" s="391"/>
      <c r="W33" s="390" t="s">
        <v>196</v>
      </c>
      <c r="X33" s="390"/>
      <c r="Y33" s="390"/>
      <c r="Z33" s="390"/>
      <c r="AA33" s="390"/>
      <c r="AB33" s="390"/>
      <c r="AC33" s="390"/>
      <c r="AD33" s="390"/>
      <c r="AE33" s="390"/>
      <c r="AF33" s="390"/>
      <c r="AG33" s="390"/>
      <c r="AH33" s="390"/>
      <c r="AI33" s="390"/>
      <c r="AJ33" s="390"/>
      <c r="AK33" s="390"/>
      <c r="AL33" s="216"/>
      <c r="AM33" s="391" t="s">
        <v>195</v>
      </c>
      <c r="AN33" s="391"/>
      <c r="AO33" s="390" t="s">
        <v>196</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195</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IF('各会計、関係団体の財政状況及び健全化判断比率'!B30="","",'各会計、関係団体の財政状況及び健全化判断比率'!B30)</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守口市門真市消防組合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門真都市開発ビル</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都市開発資金特別会計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後期高齢者医療事業特別会計</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IF('各会計、関係団体の財政状況及び健全化判断比率'!B31="","",'各会計、関係団体の財政状況及び健全化判断比率'!B31)</f>
        <v>公共下水道事業会計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飯盛霊園組合（一般会計）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公共用地先行取得事業特別会計</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飯盛霊園組合（霊園事業特別会計）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淀川左岸水防事務組合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くすのき広域連合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13</v>
      </c>
      <c r="BX39" s="387"/>
      <c r="BY39" s="386" t="str">
        <f>IF('各会計、関係団体の財政状況及び健全化判断比率'!B73="","",'各会計、関係団体の財政状況及び健全化判断比率'!B73)</f>
        <v>大阪府後期高齢者医療広域連合（一般会計）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14</v>
      </c>
      <c r="BX40" s="387"/>
      <c r="BY40" s="386" t="str">
        <f>IF('各会計、関係団体の財政状況及び健全化判断比率'!B74="","",'各会計、関係団体の財政状況及び健全化判断比率'!B74)</f>
        <v>大阪府後期高齢者医療広域連合（後期高齢者医療特別会計）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15</v>
      </c>
      <c r="BX41" s="387"/>
      <c r="BY41" s="386" t="str">
        <f>IF('各会計、関係団体の財政状況及び健全化判断比率'!B75="","",'各会計、関係団体の財政状況及び健全化判断比率'!B75)</f>
        <v>大阪広域水道企業団（水道事業会計）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16</v>
      </c>
      <c r="BX42" s="387"/>
      <c r="BY42" s="386" t="str">
        <f>IF('各会計、関係団体の財政状況及び健全化判断比率'!B76="","",'各会計、関係団体の財政状況及び健全化判断比率'!B76)</f>
        <v>大阪広域水道企業団（工業用水道事業会計）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gOqMQsoGiapf2S3LVMBlTGQB0IjPdUwSzu5xCi+3jFthIDAKIj/6FLQRsDx1oNxbTvOU5o19GMni9EAeOmbjfw==" saltValue="0+qbXNHC4637i0rG/yfH4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0" t="s">
        <v>568</v>
      </c>
      <c r="D34" s="1210"/>
      <c r="E34" s="1211"/>
      <c r="F34" s="32" t="s">
        <v>569</v>
      </c>
      <c r="G34" s="33" t="s">
        <v>570</v>
      </c>
      <c r="H34" s="33" t="s">
        <v>571</v>
      </c>
      <c r="I34" s="33" t="s">
        <v>572</v>
      </c>
      <c r="J34" s="34" t="s">
        <v>573</v>
      </c>
      <c r="K34" s="22"/>
      <c r="L34" s="22"/>
      <c r="M34" s="22"/>
      <c r="N34" s="22"/>
      <c r="O34" s="22"/>
      <c r="P34" s="22"/>
    </row>
    <row r="35" spans="1:16" ht="39" customHeight="1" x14ac:dyDescent="0.15">
      <c r="A35" s="22"/>
      <c r="B35" s="35"/>
      <c r="C35" s="1204" t="s">
        <v>574</v>
      </c>
      <c r="D35" s="1205"/>
      <c r="E35" s="1206"/>
      <c r="F35" s="36">
        <v>10.82</v>
      </c>
      <c r="G35" s="37">
        <v>11.89</v>
      </c>
      <c r="H35" s="37">
        <v>12.84</v>
      </c>
      <c r="I35" s="37">
        <v>13.41</v>
      </c>
      <c r="J35" s="38">
        <v>13.51</v>
      </c>
      <c r="K35" s="22"/>
      <c r="L35" s="22"/>
      <c r="M35" s="22"/>
      <c r="N35" s="22"/>
      <c r="O35" s="22"/>
      <c r="P35" s="22"/>
    </row>
    <row r="36" spans="1:16" ht="39" customHeight="1" x14ac:dyDescent="0.15">
      <c r="A36" s="22"/>
      <c r="B36" s="35"/>
      <c r="C36" s="1204" t="s">
        <v>575</v>
      </c>
      <c r="D36" s="1205"/>
      <c r="E36" s="1206"/>
      <c r="F36" s="36" t="s">
        <v>518</v>
      </c>
      <c r="G36" s="37" t="s">
        <v>518</v>
      </c>
      <c r="H36" s="37">
        <v>2.41</v>
      </c>
      <c r="I36" s="37">
        <v>1.88</v>
      </c>
      <c r="J36" s="38">
        <v>1.71</v>
      </c>
      <c r="K36" s="22"/>
      <c r="L36" s="22"/>
      <c r="M36" s="22"/>
      <c r="N36" s="22"/>
      <c r="O36" s="22"/>
      <c r="P36" s="22"/>
    </row>
    <row r="37" spans="1:16" ht="39" customHeight="1" x14ac:dyDescent="0.15">
      <c r="A37" s="22"/>
      <c r="B37" s="35"/>
      <c r="C37" s="1204" t="s">
        <v>576</v>
      </c>
      <c r="D37" s="1205"/>
      <c r="E37" s="1206"/>
      <c r="F37" s="36">
        <v>0.2</v>
      </c>
      <c r="G37" s="37">
        <v>0.02</v>
      </c>
      <c r="H37" s="37">
        <v>0</v>
      </c>
      <c r="I37" s="37">
        <v>0</v>
      </c>
      <c r="J37" s="38">
        <v>0.66</v>
      </c>
      <c r="K37" s="22"/>
      <c r="L37" s="22"/>
      <c r="M37" s="22"/>
      <c r="N37" s="22"/>
      <c r="O37" s="22"/>
      <c r="P37" s="22"/>
    </row>
    <row r="38" spans="1:16" ht="39" customHeight="1" x14ac:dyDescent="0.15">
      <c r="A38" s="22"/>
      <c r="B38" s="35"/>
      <c r="C38" s="1204" t="s">
        <v>577</v>
      </c>
      <c r="D38" s="1205"/>
      <c r="E38" s="1206"/>
      <c r="F38" s="36">
        <v>0.28000000000000003</v>
      </c>
      <c r="G38" s="37">
        <v>0.28000000000000003</v>
      </c>
      <c r="H38" s="37">
        <v>0.3</v>
      </c>
      <c r="I38" s="37">
        <v>0.31</v>
      </c>
      <c r="J38" s="38">
        <v>0.32</v>
      </c>
      <c r="K38" s="22"/>
      <c r="L38" s="22"/>
      <c r="M38" s="22"/>
      <c r="N38" s="22"/>
      <c r="O38" s="22"/>
      <c r="P38" s="22"/>
    </row>
    <row r="39" spans="1:16" ht="39" customHeight="1" x14ac:dyDescent="0.15">
      <c r="A39" s="22"/>
      <c r="B39" s="35"/>
      <c r="C39" s="1204" t="s">
        <v>578</v>
      </c>
      <c r="D39" s="1205"/>
      <c r="E39" s="1206"/>
      <c r="F39" s="36">
        <v>0</v>
      </c>
      <c r="G39" s="37">
        <v>0</v>
      </c>
      <c r="H39" s="37">
        <v>0</v>
      </c>
      <c r="I39" s="37">
        <v>0</v>
      </c>
      <c r="J39" s="38">
        <v>0</v>
      </c>
      <c r="K39" s="22"/>
      <c r="L39" s="22"/>
      <c r="M39" s="22"/>
      <c r="N39" s="22"/>
      <c r="O39" s="22"/>
      <c r="P39" s="22"/>
    </row>
    <row r="40" spans="1:16" ht="39" customHeight="1" x14ac:dyDescent="0.15">
      <c r="A40" s="22"/>
      <c r="B40" s="35"/>
      <c r="C40" s="1204" t="s">
        <v>579</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580</v>
      </c>
      <c r="D42" s="1205"/>
      <c r="E42" s="1206"/>
      <c r="F42" s="36" t="s">
        <v>518</v>
      </c>
      <c r="G42" s="37" t="s">
        <v>518</v>
      </c>
      <c r="H42" s="37" t="s">
        <v>518</v>
      </c>
      <c r="I42" s="37" t="s">
        <v>518</v>
      </c>
      <c r="J42" s="38" t="s">
        <v>518</v>
      </c>
      <c r="K42" s="22"/>
      <c r="L42" s="22"/>
      <c r="M42" s="22"/>
      <c r="N42" s="22"/>
      <c r="O42" s="22"/>
      <c r="P42" s="22"/>
    </row>
    <row r="43" spans="1:16" ht="39" customHeight="1" thickBot="1" x14ac:dyDescent="0.2">
      <c r="A43" s="22"/>
      <c r="B43" s="40"/>
      <c r="C43" s="1207" t="s">
        <v>581</v>
      </c>
      <c r="D43" s="1208"/>
      <c r="E43" s="1209"/>
      <c r="F43" s="41">
        <v>0.66</v>
      </c>
      <c r="G43" s="42">
        <v>2.2799999999999998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ed9pVhpv+yXWzdPpu8bwFXIPfK5QBMQKUhNpCkbMSwC1+Dw8X3n84HGThuFa8EsPdMunCpX+a0vOZQDoIt65w==" saltValue="GzIhNxafqAZVhygO1yy3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4660</v>
      </c>
      <c r="L45" s="60">
        <v>4367</v>
      </c>
      <c r="M45" s="60">
        <v>4239</v>
      </c>
      <c r="N45" s="60">
        <v>4145</v>
      </c>
      <c r="O45" s="61">
        <v>4066</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518</v>
      </c>
      <c r="L46" s="64" t="s">
        <v>518</v>
      </c>
      <c r="M46" s="64" t="s">
        <v>518</v>
      </c>
      <c r="N46" s="64" t="s">
        <v>518</v>
      </c>
      <c r="O46" s="65" t="s">
        <v>518</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518</v>
      </c>
      <c r="L47" s="64" t="s">
        <v>518</v>
      </c>
      <c r="M47" s="64" t="s">
        <v>518</v>
      </c>
      <c r="N47" s="64" t="s">
        <v>518</v>
      </c>
      <c r="O47" s="65" t="s">
        <v>518</v>
      </c>
      <c r="P47" s="48"/>
      <c r="Q47" s="48"/>
      <c r="R47" s="48"/>
      <c r="S47" s="48"/>
      <c r="T47" s="48"/>
      <c r="U47" s="48"/>
    </row>
    <row r="48" spans="1:21" ht="30.75" customHeight="1" x14ac:dyDescent="0.15">
      <c r="A48" s="48"/>
      <c r="B48" s="1232"/>
      <c r="C48" s="1233"/>
      <c r="D48" s="62"/>
      <c r="E48" s="1214" t="s">
        <v>15</v>
      </c>
      <c r="F48" s="1214"/>
      <c r="G48" s="1214"/>
      <c r="H48" s="1214"/>
      <c r="I48" s="1214"/>
      <c r="J48" s="1215"/>
      <c r="K48" s="63">
        <v>1708</v>
      </c>
      <c r="L48" s="64">
        <v>1782</v>
      </c>
      <c r="M48" s="64">
        <v>1516</v>
      </c>
      <c r="N48" s="64">
        <v>1491</v>
      </c>
      <c r="O48" s="65">
        <v>1469</v>
      </c>
      <c r="P48" s="48"/>
      <c r="Q48" s="48"/>
      <c r="R48" s="48"/>
      <c r="S48" s="48"/>
      <c r="T48" s="48"/>
      <c r="U48" s="48"/>
    </row>
    <row r="49" spans="1:21" ht="30.75" customHeight="1" x14ac:dyDescent="0.15">
      <c r="A49" s="48"/>
      <c r="B49" s="1232"/>
      <c r="C49" s="1233"/>
      <c r="D49" s="62"/>
      <c r="E49" s="1214" t="s">
        <v>16</v>
      </c>
      <c r="F49" s="1214"/>
      <c r="G49" s="1214"/>
      <c r="H49" s="1214"/>
      <c r="I49" s="1214"/>
      <c r="J49" s="1215"/>
      <c r="K49" s="63">
        <v>103</v>
      </c>
      <c r="L49" s="64">
        <v>103</v>
      </c>
      <c r="M49" s="64">
        <v>97</v>
      </c>
      <c r="N49" s="64">
        <v>97</v>
      </c>
      <c r="O49" s="65">
        <v>99</v>
      </c>
      <c r="P49" s="48"/>
      <c r="Q49" s="48"/>
      <c r="R49" s="48"/>
      <c r="S49" s="48"/>
      <c r="T49" s="48"/>
      <c r="U49" s="48"/>
    </row>
    <row r="50" spans="1:21" ht="30.75" customHeight="1" x14ac:dyDescent="0.15">
      <c r="A50" s="48"/>
      <c r="B50" s="1232"/>
      <c r="C50" s="1233"/>
      <c r="D50" s="62"/>
      <c r="E50" s="1214" t="s">
        <v>17</v>
      </c>
      <c r="F50" s="1214"/>
      <c r="G50" s="1214"/>
      <c r="H50" s="1214"/>
      <c r="I50" s="1214"/>
      <c r="J50" s="1215"/>
      <c r="K50" s="63">
        <v>48</v>
      </c>
      <c r="L50" s="64">
        <v>48</v>
      </c>
      <c r="M50" s="64">
        <v>47</v>
      </c>
      <c r="N50" s="64">
        <v>47</v>
      </c>
      <c r="O50" s="65">
        <v>47</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518</v>
      </c>
      <c r="L51" s="64">
        <v>0</v>
      </c>
      <c r="M51" s="64" t="s">
        <v>518</v>
      </c>
      <c r="N51" s="64" t="s">
        <v>518</v>
      </c>
      <c r="O51" s="65" t="s">
        <v>518</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4801</v>
      </c>
      <c r="L52" s="64">
        <v>4886</v>
      </c>
      <c r="M52" s="64">
        <v>4679</v>
      </c>
      <c r="N52" s="64">
        <v>4657</v>
      </c>
      <c r="O52" s="65">
        <v>4779</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1718</v>
      </c>
      <c r="L53" s="69">
        <v>1414</v>
      </c>
      <c r="M53" s="69">
        <v>1220</v>
      </c>
      <c r="N53" s="69">
        <v>1123</v>
      </c>
      <c r="O53" s="70">
        <v>902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518</v>
      </c>
      <c r="L57" s="84" t="s">
        <v>518</v>
      </c>
      <c r="M57" s="84" t="s">
        <v>518</v>
      </c>
      <c r="N57" s="84" t="s">
        <v>518</v>
      </c>
      <c r="O57" s="85" t="s">
        <v>518</v>
      </c>
    </row>
    <row r="58" spans="1:21" ht="31.5" customHeight="1" thickBot="1" x14ac:dyDescent="0.2">
      <c r="B58" s="1222"/>
      <c r="C58" s="1223"/>
      <c r="D58" s="1227" t="s">
        <v>27</v>
      </c>
      <c r="E58" s="1228"/>
      <c r="F58" s="1228"/>
      <c r="G58" s="1228"/>
      <c r="H58" s="1228"/>
      <c r="I58" s="1228"/>
      <c r="J58" s="1229"/>
      <c r="K58" s="86" t="s">
        <v>518</v>
      </c>
      <c r="L58" s="87" t="s">
        <v>518</v>
      </c>
      <c r="M58" s="87" t="s">
        <v>518</v>
      </c>
      <c r="N58" s="87" t="s">
        <v>518</v>
      </c>
      <c r="O58" s="88" t="s">
        <v>518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Ep/4rV+1ujcW42MSetUAzgTQ5LZt/WbJx9Rq2KFdl7JyNhglx/yrrFJruC963Kumj8nIDHKCeEciAZto3xDTw==" saltValue="+FGPHMSUgP9FGQnZPRlx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50" t="s">
        <v>30</v>
      </c>
      <c r="C41" s="1251"/>
      <c r="D41" s="102"/>
      <c r="E41" s="1252" t="s">
        <v>31</v>
      </c>
      <c r="F41" s="1252"/>
      <c r="G41" s="1252"/>
      <c r="H41" s="1253"/>
      <c r="I41" s="103">
        <v>48483</v>
      </c>
      <c r="J41" s="104">
        <v>50626</v>
      </c>
      <c r="K41" s="104">
        <v>50846</v>
      </c>
      <c r="L41" s="104">
        <v>50190</v>
      </c>
      <c r="M41" s="105">
        <v>51209</v>
      </c>
    </row>
    <row r="42" spans="2:13" ht="27.75" customHeight="1" x14ac:dyDescent="0.15">
      <c r="B42" s="1240"/>
      <c r="C42" s="1241"/>
      <c r="D42" s="106"/>
      <c r="E42" s="1244" t="s">
        <v>32</v>
      </c>
      <c r="F42" s="1244"/>
      <c r="G42" s="1244"/>
      <c r="H42" s="1245"/>
      <c r="I42" s="107">
        <v>708</v>
      </c>
      <c r="J42" s="108">
        <v>632</v>
      </c>
      <c r="K42" s="108">
        <v>569</v>
      </c>
      <c r="L42" s="108">
        <v>506</v>
      </c>
      <c r="M42" s="109">
        <v>443</v>
      </c>
    </row>
    <row r="43" spans="2:13" ht="27.75" customHeight="1" x14ac:dyDescent="0.15">
      <c r="B43" s="1240"/>
      <c r="C43" s="1241"/>
      <c r="D43" s="106"/>
      <c r="E43" s="1244" t="s">
        <v>33</v>
      </c>
      <c r="F43" s="1244"/>
      <c r="G43" s="1244"/>
      <c r="H43" s="1245"/>
      <c r="I43" s="107">
        <v>28621</v>
      </c>
      <c r="J43" s="108">
        <v>29540</v>
      </c>
      <c r="K43" s="108">
        <v>28610</v>
      </c>
      <c r="L43" s="108">
        <v>28204</v>
      </c>
      <c r="M43" s="109">
        <v>26566</v>
      </c>
    </row>
    <row r="44" spans="2:13" ht="27.75" customHeight="1" x14ac:dyDescent="0.15">
      <c r="B44" s="1240"/>
      <c r="C44" s="1241"/>
      <c r="D44" s="106"/>
      <c r="E44" s="1244" t="s">
        <v>34</v>
      </c>
      <c r="F44" s="1244"/>
      <c r="G44" s="1244"/>
      <c r="H44" s="1245"/>
      <c r="I44" s="107">
        <v>575</v>
      </c>
      <c r="J44" s="108">
        <v>579</v>
      </c>
      <c r="K44" s="108">
        <v>687</v>
      </c>
      <c r="L44" s="108">
        <v>958</v>
      </c>
      <c r="M44" s="109">
        <v>1092</v>
      </c>
    </row>
    <row r="45" spans="2:13" ht="27.75" customHeight="1" x14ac:dyDescent="0.15">
      <c r="B45" s="1240"/>
      <c r="C45" s="1241"/>
      <c r="D45" s="106"/>
      <c r="E45" s="1244" t="s">
        <v>35</v>
      </c>
      <c r="F45" s="1244"/>
      <c r="G45" s="1244"/>
      <c r="H45" s="1245"/>
      <c r="I45" s="107">
        <v>4584</v>
      </c>
      <c r="J45" s="108">
        <v>4764</v>
      </c>
      <c r="K45" s="108">
        <v>4720</v>
      </c>
      <c r="L45" s="108">
        <v>4761</v>
      </c>
      <c r="M45" s="109">
        <v>4908</v>
      </c>
    </row>
    <row r="46" spans="2:13" ht="27.75" customHeight="1" x14ac:dyDescent="0.15">
      <c r="B46" s="1240"/>
      <c r="C46" s="1241"/>
      <c r="D46" s="110"/>
      <c r="E46" s="1244" t="s">
        <v>36</v>
      </c>
      <c r="F46" s="1244"/>
      <c r="G46" s="1244"/>
      <c r="H46" s="1245"/>
      <c r="I46" s="107" t="s">
        <v>518</v>
      </c>
      <c r="J46" s="108" t="s">
        <v>518</v>
      </c>
      <c r="K46" s="108" t="s">
        <v>518</v>
      </c>
      <c r="L46" s="108" t="s">
        <v>518</v>
      </c>
      <c r="M46" s="109" t="s">
        <v>518</v>
      </c>
    </row>
    <row r="47" spans="2:13" ht="27.75" customHeight="1" x14ac:dyDescent="0.15">
      <c r="B47" s="1240"/>
      <c r="C47" s="1241"/>
      <c r="D47" s="111"/>
      <c r="E47" s="1254" t="s">
        <v>37</v>
      </c>
      <c r="F47" s="1255"/>
      <c r="G47" s="1255"/>
      <c r="H47" s="1256"/>
      <c r="I47" s="107" t="s">
        <v>518</v>
      </c>
      <c r="J47" s="108" t="s">
        <v>518</v>
      </c>
      <c r="K47" s="108" t="s">
        <v>518</v>
      </c>
      <c r="L47" s="108" t="s">
        <v>518</v>
      </c>
      <c r="M47" s="109" t="s">
        <v>518</v>
      </c>
    </row>
    <row r="48" spans="2:13" ht="27.75" customHeight="1" x14ac:dyDescent="0.15">
      <c r="B48" s="1240"/>
      <c r="C48" s="1241"/>
      <c r="D48" s="106"/>
      <c r="E48" s="1244" t="s">
        <v>38</v>
      </c>
      <c r="F48" s="1244"/>
      <c r="G48" s="1244"/>
      <c r="H48" s="1245"/>
      <c r="I48" s="107" t="s">
        <v>518</v>
      </c>
      <c r="J48" s="108" t="s">
        <v>518</v>
      </c>
      <c r="K48" s="108" t="s">
        <v>518</v>
      </c>
      <c r="L48" s="108" t="s">
        <v>518</v>
      </c>
      <c r="M48" s="109" t="s">
        <v>518</v>
      </c>
    </row>
    <row r="49" spans="2:13" ht="27.75" customHeight="1" x14ac:dyDescent="0.15">
      <c r="B49" s="1242"/>
      <c r="C49" s="1243"/>
      <c r="D49" s="106"/>
      <c r="E49" s="1244" t="s">
        <v>39</v>
      </c>
      <c r="F49" s="1244"/>
      <c r="G49" s="1244"/>
      <c r="H49" s="1245"/>
      <c r="I49" s="107" t="s">
        <v>518</v>
      </c>
      <c r="J49" s="108" t="s">
        <v>518</v>
      </c>
      <c r="K49" s="108" t="s">
        <v>518</v>
      </c>
      <c r="L49" s="108" t="s">
        <v>518</v>
      </c>
      <c r="M49" s="109" t="s">
        <v>518</v>
      </c>
    </row>
    <row r="50" spans="2:13" ht="27.75" customHeight="1" x14ac:dyDescent="0.15">
      <c r="B50" s="1238" t="s">
        <v>40</v>
      </c>
      <c r="C50" s="1239"/>
      <c r="D50" s="112"/>
      <c r="E50" s="1244" t="s">
        <v>41</v>
      </c>
      <c r="F50" s="1244"/>
      <c r="G50" s="1244"/>
      <c r="H50" s="1245"/>
      <c r="I50" s="107">
        <v>7121</v>
      </c>
      <c r="J50" s="108">
        <v>6107</v>
      </c>
      <c r="K50" s="108">
        <v>6122</v>
      </c>
      <c r="L50" s="108">
        <v>5692</v>
      </c>
      <c r="M50" s="109">
        <v>5138</v>
      </c>
    </row>
    <row r="51" spans="2:13" ht="27.75" customHeight="1" x14ac:dyDescent="0.15">
      <c r="B51" s="1240"/>
      <c r="C51" s="1241"/>
      <c r="D51" s="106"/>
      <c r="E51" s="1244" t="s">
        <v>42</v>
      </c>
      <c r="F51" s="1244"/>
      <c r="G51" s="1244"/>
      <c r="H51" s="1245"/>
      <c r="I51" s="107">
        <v>18226</v>
      </c>
      <c r="J51" s="108">
        <v>18697</v>
      </c>
      <c r="K51" s="108">
        <v>19224</v>
      </c>
      <c r="L51" s="108">
        <v>20917</v>
      </c>
      <c r="M51" s="109">
        <v>22396</v>
      </c>
    </row>
    <row r="52" spans="2:13" ht="27.75" customHeight="1" x14ac:dyDescent="0.15">
      <c r="B52" s="1242"/>
      <c r="C52" s="1243"/>
      <c r="D52" s="106"/>
      <c r="E52" s="1244" t="s">
        <v>43</v>
      </c>
      <c r="F52" s="1244"/>
      <c r="G52" s="1244"/>
      <c r="H52" s="1245"/>
      <c r="I52" s="107">
        <v>47075</v>
      </c>
      <c r="J52" s="108">
        <v>47261</v>
      </c>
      <c r="K52" s="108">
        <v>47940</v>
      </c>
      <c r="L52" s="108">
        <v>47463</v>
      </c>
      <c r="M52" s="109">
        <v>47406</v>
      </c>
    </row>
    <row r="53" spans="2:13" ht="27.75" customHeight="1" thickBot="1" x14ac:dyDescent="0.2">
      <c r="B53" s="1246" t="s">
        <v>44</v>
      </c>
      <c r="C53" s="1247"/>
      <c r="D53" s="113"/>
      <c r="E53" s="1248" t="s">
        <v>45</v>
      </c>
      <c r="F53" s="1248"/>
      <c r="G53" s="1248"/>
      <c r="H53" s="1249"/>
      <c r="I53" s="114">
        <v>10548</v>
      </c>
      <c r="J53" s="115">
        <v>14075</v>
      </c>
      <c r="K53" s="115">
        <v>12146</v>
      </c>
      <c r="L53" s="115">
        <v>10546</v>
      </c>
      <c r="M53" s="116">
        <v>9278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eGJWD7p/mHM8Kk081yK3gTpswEkn8889Hpkl0Zky+/umX9byO2qeZygt4jp7dlSDeKidSwgJZHeLdZayom5qg==" saltValue="Hrk/ZtT+ZVR68VPia9MH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5" t="s">
        <v>48</v>
      </c>
      <c r="D55" s="1265"/>
      <c r="E55" s="1266"/>
      <c r="F55" s="128">
        <v>1751</v>
      </c>
      <c r="G55" s="128">
        <v>1554</v>
      </c>
      <c r="H55" s="129">
        <v>1565</v>
      </c>
    </row>
    <row r="56" spans="2:8" ht="52.5" customHeight="1" x14ac:dyDescent="0.15">
      <c r="B56" s="130"/>
      <c r="C56" s="1267" t="s">
        <v>49</v>
      </c>
      <c r="D56" s="1267"/>
      <c r="E56" s="1268"/>
      <c r="F56" s="131">
        <v>212</v>
      </c>
      <c r="G56" s="131">
        <v>212</v>
      </c>
      <c r="H56" s="132">
        <v>212</v>
      </c>
    </row>
    <row r="57" spans="2:8" ht="53.25" customHeight="1" x14ac:dyDescent="0.15">
      <c r="B57" s="130"/>
      <c r="C57" s="1269" t="s">
        <v>50</v>
      </c>
      <c r="D57" s="1269"/>
      <c r="E57" s="1270"/>
      <c r="F57" s="133">
        <v>4102</v>
      </c>
      <c r="G57" s="133">
        <v>3867</v>
      </c>
      <c r="H57" s="134">
        <v>3303</v>
      </c>
    </row>
    <row r="58" spans="2:8" ht="45.75" customHeight="1" x14ac:dyDescent="0.15">
      <c r="B58" s="135"/>
      <c r="C58" s="1257" t="s">
        <v>613</v>
      </c>
      <c r="D58" s="1258"/>
      <c r="E58" s="1259"/>
      <c r="F58" s="136">
        <v>1410</v>
      </c>
      <c r="G58" s="136">
        <v>1359</v>
      </c>
      <c r="H58" s="137">
        <v>1193</v>
      </c>
    </row>
    <row r="59" spans="2:8" ht="45.75" customHeight="1" x14ac:dyDescent="0.15">
      <c r="B59" s="135"/>
      <c r="C59" s="1257" t="s">
        <v>614</v>
      </c>
      <c r="D59" s="1258"/>
      <c r="E59" s="1259"/>
      <c r="F59" s="136">
        <v>1149</v>
      </c>
      <c r="G59" s="136">
        <v>1033</v>
      </c>
      <c r="H59" s="137">
        <v>922</v>
      </c>
    </row>
    <row r="60" spans="2:8" ht="45.75" customHeight="1" x14ac:dyDescent="0.15">
      <c r="B60" s="135"/>
      <c r="C60" s="1257" t="s">
        <v>615</v>
      </c>
      <c r="D60" s="1258"/>
      <c r="E60" s="1259"/>
      <c r="F60" s="136">
        <v>441</v>
      </c>
      <c r="G60" s="136">
        <v>392</v>
      </c>
      <c r="H60" s="137">
        <v>542</v>
      </c>
    </row>
    <row r="61" spans="2:8" ht="45.75" customHeight="1" x14ac:dyDescent="0.15">
      <c r="B61" s="135"/>
      <c r="C61" s="1257" t="s">
        <v>616</v>
      </c>
      <c r="D61" s="1258"/>
      <c r="E61" s="1259"/>
      <c r="F61" s="136">
        <v>795</v>
      </c>
      <c r="G61" s="136">
        <v>792</v>
      </c>
      <c r="H61" s="137">
        <v>355</v>
      </c>
    </row>
    <row r="62" spans="2:8" ht="45.75" customHeight="1" thickBot="1" x14ac:dyDescent="0.2">
      <c r="B62" s="138"/>
      <c r="C62" s="1260" t="s">
        <v>617</v>
      </c>
      <c r="D62" s="1261"/>
      <c r="E62" s="1262"/>
      <c r="F62" s="139">
        <v>184</v>
      </c>
      <c r="G62" s="139">
        <v>170</v>
      </c>
      <c r="H62" s="140">
        <v>157</v>
      </c>
    </row>
    <row r="63" spans="2:8" ht="52.5" customHeight="1" thickBot="1" x14ac:dyDescent="0.2">
      <c r="B63" s="141"/>
      <c r="C63" s="1263" t="s">
        <v>51</v>
      </c>
      <c r="D63" s="1263"/>
      <c r="E63" s="1264"/>
      <c r="F63" s="142">
        <v>6064</v>
      </c>
      <c r="G63" s="142">
        <v>5633</v>
      </c>
      <c r="H63" s="143">
        <v>5080</v>
      </c>
    </row>
    <row r="64" spans="2:8" ht="15" customHeight="1" x14ac:dyDescent="0.15"/>
  </sheetData>
  <sheetProtection algorithmName="SHA-512" hashValue="grEj34w7/l84Ip+Viksk5xTXQQBBBVDpqam/XhNdgaOlyYYJsSFhWgxW9JEZui+Ac4fNg2if9kpa8akdX8dsng==" saltValue="CSEjqac/Lkhl64NpL0zY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622</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622</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623</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624</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625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626</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559</v>
      </c>
      <c r="BQ50" s="1305"/>
      <c r="BR50" s="1305"/>
      <c r="BS50" s="1305"/>
      <c r="BT50" s="1305"/>
      <c r="BU50" s="1305"/>
      <c r="BV50" s="1305"/>
      <c r="BW50" s="1305"/>
      <c r="BX50" s="1305" t="s">
        <v>560</v>
      </c>
      <c r="BY50" s="1305"/>
      <c r="BZ50" s="1305"/>
      <c r="CA50" s="1305"/>
      <c r="CB50" s="1305"/>
      <c r="CC50" s="1305"/>
      <c r="CD50" s="1305"/>
      <c r="CE50" s="1305"/>
      <c r="CF50" s="1305" t="s">
        <v>561</v>
      </c>
      <c r="CG50" s="1305"/>
      <c r="CH50" s="1305"/>
      <c r="CI50" s="1305"/>
      <c r="CJ50" s="1305"/>
      <c r="CK50" s="1305"/>
      <c r="CL50" s="1305"/>
      <c r="CM50" s="1305"/>
      <c r="CN50" s="1305" t="s">
        <v>562</v>
      </c>
      <c r="CO50" s="1305"/>
      <c r="CP50" s="1305"/>
      <c r="CQ50" s="1305"/>
      <c r="CR50" s="1305"/>
      <c r="CS50" s="1305"/>
      <c r="CT50" s="1305"/>
      <c r="CU50" s="1305"/>
      <c r="CV50" s="1305" t="s">
        <v>563</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627</v>
      </c>
      <c r="AO51" s="1309"/>
      <c r="AP51" s="1309"/>
      <c r="AQ51" s="1309"/>
      <c r="AR51" s="1309"/>
      <c r="AS51" s="1309"/>
      <c r="AT51" s="1309"/>
      <c r="AU51" s="1309"/>
      <c r="AV51" s="1309"/>
      <c r="AW51" s="1309"/>
      <c r="AX51" s="1309"/>
      <c r="AY51" s="1309"/>
      <c r="AZ51" s="1309"/>
      <c r="BA51" s="1309"/>
      <c r="BB51" s="1309" t="s">
        <v>628</v>
      </c>
      <c r="BC51" s="1309"/>
      <c r="BD51" s="1309"/>
      <c r="BE51" s="1309"/>
      <c r="BF51" s="1309"/>
      <c r="BG51" s="1309"/>
      <c r="BH51" s="1309"/>
      <c r="BI51" s="1309"/>
      <c r="BJ51" s="1309"/>
      <c r="BK51" s="1309"/>
      <c r="BL51" s="1309"/>
      <c r="BM51" s="1309"/>
      <c r="BN51" s="1309"/>
      <c r="BO51" s="1309"/>
      <c r="BP51" s="1310">
        <v>44.2</v>
      </c>
      <c r="BQ51" s="1310"/>
      <c r="BR51" s="1310"/>
      <c r="BS51" s="1310"/>
      <c r="BT51" s="1310"/>
      <c r="BU51" s="1310"/>
      <c r="BV51" s="1310"/>
      <c r="BW51" s="1310"/>
      <c r="BX51" s="1310">
        <v>59.6</v>
      </c>
      <c r="BY51" s="1310"/>
      <c r="BZ51" s="1310"/>
      <c r="CA51" s="1310"/>
      <c r="CB51" s="1310"/>
      <c r="CC51" s="1310"/>
      <c r="CD51" s="1310"/>
      <c r="CE51" s="1310"/>
      <c r="CF51" s="1310">
        <v>51.2</v>
      </c>
      <c r="CG51" s="1310"/>
      <c r="CH51" s="1310"/>
      <c r="CI51" s="1310"/>
      <c r="CJ51" s="1310"/>
      <c r="CK51" s="1310"/>
      <c r="CL51" s="1310"/>
      <c r="CM51" s="1310"/>
      <c r="CN51" s="1310">
        <v>44.2</v>
      </c>
      <c r="CO51" s="1310"/>
      <c r="CP51" s="1310"/>
      <c r="CQ51" s="1310"/>
      <c r="CR51" s="1310"/>
      <c r="CS51" s="1310"/>
      <c r="CT51" s="1310"/>
      <c r="CU51" s="1310"/>
      <c r="CV51" s="1310">
        <v>39</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629</v>
      </c>
      <c r="BC53" s="1309"/>
      <c r="BD53" s="1309"/>
      <c r="BE53" s="1309"/>
      <c r="BF53" s="1309"/>
      <c r="BG53" s="1309"/>
      <c r="BH53" s="1309"/>
      <c r="BI53" s="1309"/>
      <c r="BJ53" s="1309"/>
      <c r="BK53" s="1309"/>
      <c r="BL53" s="1309"/>
      <c r="BM53" s="1309"/>
      <c r="BN53" s="1309"/>
      <c r="BO53" s="1309"/>
      <c r="BP53" s="1310">
        <v>62.5</v>
      </c>
      <c r="BQ53" s="1310"/>
      <c r="BR53" s="1310"/>
      <c r="BS53" s="1310"/>
      <c r="BT53" s="1310"/>
      <c r="BU53" s="1310"/>
      <c r="BV53" s="1310"/>
      <c r="BW53" s="1310"/>
      <c r="BX53" s="1310">
        <v>62.5</v>
      </c>
      <c r="BY53" s="1310"/>
      <c r="BZ53" s="1310"/>
      <c r="CA53" s="1310"/>
      <c r="CB53" s="1310"/>
      <c r="CC53" s="1310"/>
      <c r="CD53" s="1310"/>
      <c r="CE53" s="1310"/>
      <c r="CF53" s="1310">
        <v>63.4</v>
      </c>
      <c r="CG53" s="1310"/>
      <c r="CH53" s="1310"/>
      <c r="CI53" s="1310"/>
      <c r="CJ53" s="1310"/>
      <c r="CK53" s="1310"/>
      <c r="CL53" s="1310"/>
      <c r="CM53" s="1310"/>
      <c r="CN53" s="1310">
        <v>64.7</v>
      </c>
      <c r="CO53" s="1310"/>
      <c r="CP53" s="1310"/>
      <c r="CQ53" s="1310"/>
      <c r="CR53" s="1310"/>
      <c r="CS53" s="1310"/>
      <c r="CT53" s="1310"/>
      <c r="CU53" s="1310"/>
      <c r="CV53" s="1310">
        <v>59.5</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630</v>
      </c>
      <c r="AO55" s="1305"/>
      <c r="AP55" s="1305"/>
      <c r="AQ55" s="1305"/>
      <c r="AR55" s="1305"/>
      <c r="AS55" s="1305"/>
      <c r="AT55" s="1305"/>
      <c r="AU55" s="1305"/>
      <c r="AV55" s="1305"/>
      <c r="AW55" s="1305"/>
      <c r="AX55" s="1305"/>
      <c r="AY55" s="1305"/>
      <c r="AZ55" s="1305"/>
      <c r="BA55" s="1305"/>
      <c r="BB55" s="1309" t="s">
        <v>628</v>
      </c>
      <c r="BC55" s="1309"/>
      <c r="BD55" s="1309"/>
      <c r="BE55" s="1309"/>
      <c r="BF55" s="1309"/>
      <c r="BG55" s="1309"/>
      <c r="BH55" s="1309"/>
      <c r="BI55" s="1309"/>
      <c r="BJ55" s="1309"/>
      <c r="BK55" s="1309"/>
      <c r="BL55" s="1309"/>
      <c r="BM55" s="1309"/>
      <c r="BN55" s="1309"/>
      <c r="BO55" s="1309"/>
      <c r="BP55" s="1310">
        <v>34.9</v>
      </c>
      <c r="BQ55" s="1310"/>
      <c r="BR55" s="1310"/>
      <c r="BS55" s="1310"/>
      <c r="BT55" s="1310"/>
      <c r="BU55" s="1310"/>
      <c r="BV55" s="1310"/>
      <c r="BW55" s="1310"/>
      <c r="BX55" s="1310">
        <v>53.1</v>
      </c>
      <c r="BY55" s="1310"/>
      <c r="BZ55" s="1310"/>
      <c r="CA55" s="1310"/>
      <c r="CB55" s="1310"/>
      <c r="CC55" s="1310"/>
      <c r="CD55" s="1310"/>
      <c r="CE55" s="1310"/>
      <c r="CF55" s="1310">
        <v>51.2</v>
      </c>
      <c r="CG55" s="1310"/>
      <c r="CH55" s="1310"/>
      <c r="CI55" s="1310"/>
      <c r="CJ55" s="1310"/>
      <c r="CK55" s="1310"/>
      <c r="CL55" s="1310"/>
      <c r="CM55" s="1310"/>
      <c r="CN55" s="1310">
        <v>47.2</v>
      </c>
      <c r="CO55" s="1310"/>
      <c r="CP55" s="1310"/>
      <c r="CQ55" s="1310"/>
      <c r="CR55" s="1310"/>
      <c r="CS55" s="1310"/>
      <c r="CT55" s="1310"/>
      <c r="CU55" s="1310"/>
      <c r="CV55" s="1310">
        <v>49.5</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629</v>
      </c>
      <c r="BC57" s="1309"/>
      <c r="BD57" s="1309"/>
      <c r="BE57" s="1309"/>
      <c r="BF57" s="1309"/>
      <c r="BG57" s="1309"/>
      <c r="BH57" s="1309"/>
      <c r="BI57" s="1309"/>
      <c r="BJ57" s="1309"/>
      <c r="BK57" s="1309"/>
      <c r="BL57" s="1309"/>
      <c r="BM57" s="1309"/>
      <c r="BN57" s="1309"/>
      <c r="BO57" s="1309"/>
      <c r="BP57" s="1310">
        <v>60.2</v>
      </c>
      <c r="BQ57" s="1310"/>
      <c r="BR57" s="1310"/>
      <c r="BS57" s="1310"/>
      <c r="BT57" s="1310"/>
      <c r="BU57" s="1310"/>
      <c r="BV57" s="1310"/>
      <c r="BW57" s="1310"/>
      <c r="BX57" s="1310">
        <v>57.4</v>
      </c>
      <c r="BY57" s="1310"/>
      <c r="BZ57" s="1310"/>
      <c r="CA57" s="1310"/>
      <c r="CB57" s="1310"/>
      <c r="CC57" s="1310"/>
      <c r="CD57" s="1310"/>
      <c r="CE57" s="1310"/>
      <c r="CF57" s="1310">
        <v>58.7</v>
      </c>
      <c r="CG57" s="1310"/>
      <c r="CH57" s="1310"/>
      <c r="CI57" s="1310"/>
      <c r="CJ57" s="1310"/>
      <c r="CK57" s="1310"/>
      <c r="CL57" s="1310"/>
      <c r="CM57" s="1310"/>
      <c r="CN57" s="1310">
        <v>59.8</v>
      </c>
      <c r="CO57" s="1310"/>
      <c r="CP57" s="1310"/>
      <c r="CQ57" s="1310"/>
      <c r="CR57" s="1310"/>
      <c r="CS57" s="1310"/>
      <c r="CT57" s="1310"/>
      <c r="CU57" s="1310"/>
      <c r="CV57" s="1310">
        <v>60.9</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631</v>
      </c>
    </row>
    <row r="64" spans="1:109" x14ac:dyDescent="0.15">
      <c r="B64" s="1280"/>
      <c r="G64" s="1287"/>
      <c r="I64" s="1320"/>
      <c r="J64" s="1320"/>
      <c r="K64" s="1320"/>
      <c r="L64" s="1320"/>
      <c r="M64" s="1320"/>
      <c r="N64" s="1321"/>
      <c r="AM64" s="1287"/>
      <c r="AN64" s="1287" t="s">
        <v>624</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322" t="s">
        <v>632</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1280"/>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1280"/>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1280"/>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1280"/>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1280"/>
      <c r="H70" s="1331"/>
      <c r="I70" s="1331"/>
      <c r="J70" s="1332"/>
      <c r="K70" s="1332"/>
      <c r="L70" s="1333"/>
      <c r="M70" s="1332"/>
      <c r="N70" s="1333"/>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34"/>
      <c r="I71" s="1335"/>
      <c r="J71" s="1332"/>
      <c r="K71" s="1332"/>
      <c r="L71" s="1333"/>
      <c r="M71" s="1332"/>
      <c r="N71" s="1333"/>
      <c r="AM71" s="1334"/>
      <c r="AN71" s="1273" t="s">
        <v>626</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559</v>
      </c>
      <c r="BQ72" s="1305"/>
      <c r="BR72" s="1305"/>
      <c r="BS72" s="1305"/>
      <c r="BT72" s="1305"/>
      <c r="BU72" s="1305"/>
      <c r="BV72" s="1305"/>
      <c r="BW72" s="1305"/>
      <c r="BX72" s="1305" t="s">
        <v>560</v>
      </c>
      <c r="BY72" s="1305"/>
      <c r="BZ72" s="1305"/>
      <c r="CA72" s="1305"/>
      <c r="CB72" s="1305"/>
      <c r="CC72" s="1305"/>
      <c r="CD72" s="1305"/>
      <c r="CE72" s="1305"/>
      <c r="CF72" s="1305" t="s">
        <v>561</v>
      </c>
      <c r="CG72" s="1305"/>
      <c r="CH72" s="1305"/>
      <c r="CI72" s="1305"/>
      <c r="CJ72" s="1305"/>
      <c r="CK72" s="1305"/>
      <c r="CL72" s="1305"/>
      <c r="CM72" s="1305"/>
      <c r="CN72" s="1305" t="s">
        <v>562</v>
      </c>
      <c r="CO72" s="1305"/>
      <c r="CP72" s="1305"/>
      <c r="CQ72" s="1305"/>
      <c r="CR72" s="1305"/>
      <c r="CS72" s="1305"/>
      <c r="CT72" s="1305"/>
      <c r="CU72" s="1305"/>
      <c r="CV72" s="1305" t="s">
        <v>563</v>
      </c>
      <c r="CW72" s="1305"/>
      <c r="CX72" s="1305"/>
      <c r="CY72" s="1305"/>
      <c r="CZ72" s="1305"/>
      <c r="DA72" s="1305"/>
      <c r="DB72" s="1305"/>
      <c r="DC72" s="1305"/>
    </row>
    <row r="73" spans="2:107" x14ac:dyDescent="0.15">
      <c r="B73" s="1280"/>
      <c r="G73" s="1306"/>
      <c r="H73" s="1306"/>
      <c r="I73" s="1306"/>
      <c r="J73" s="1306"/>
      <c r="K73" s="1336"/>
      <c r="L73" s="1336"/>
      <c r="M73" s="1336"/>
      <c r="N73" s="1336"/>
      <c r="AM73" s="1298"/>
      <c r="AN73" s="1309" t="s">
        <v>627</v>
      </c>
      <c r="AO73" s="1309"/>
      <c r="AP73" s="1309"/>
      <c r="AQ73" s="1309"/>
      <c r="AR73" s="1309"/>
      <c r="AS73" s="1309"/>
      <c r="AT73" s="1309"/>
      <c r="AU73" s="1309"/>
      <c r="AV73" s="1309"/>
      <c r="AW73" s="1309"/>
      <c r="AX73" s="1309"/>
      <c r="AY73" s="1309"/>
      <c r="AZ73" s="1309"/>
      <c r="BA73" s="1309"/>
      <c r="BB73" s="1309" t="s">
        <v>628</v>
      </c>
      <c r="BC73" s="1309"/>
      <c r="BD73" s="1309"/>
      <c r="BE73" s="1309"/>
      <c r="BF73" s="1309"/>
      <c r="BG73" s="1309"/>
      <c r="BH73" s="1309"/>
      <c r="BI73" s="1309"/>
      <c r="BJ73" s="1309"/>
      <c r="BK73" s="1309"/>
      <c r="BL73" s="1309"/>
      <c r="BM73" s="1309"/>
      <c r="BN73" s="1309"/>
      <c r="BO73" s="1309"/>
      <c r="BP73" s="1310">
        <v>44.2</v>
      </c>
      <c r="BQ73" s="1310"/>
      <c r="BR73" s="1310"/>
      <c r="BS73" s="1310"/>
      <c r="BT73" s="1310"/>
      <c r="BU73" s="1310"/>
      <c r="BV73" s="1310"/>
      <c r="BW73" s="1310"/>
      <c r="BX73" s="1310">
        <v>59.6</v>
      </c>
      <c r="BY73" s="1310"/>
      <c r="BZ73" s="1310"/>
      <c r="CA73" s="1310"/>
      <c r="CB73" s="1310"/>
      <c r="CC73" s="1310"/>
      <c r="CD73" s="1310"/>
      <c r="CE73" s="1310"/>
      <c r="CF73" s="1310">
        <v>51.2</v>
      </c>
      <c r="CG73" s="1310"/>
      <c r="CH73" s="1310"/>
      <c r="CI73" s="1310"/>
      <c r="CJ73" s="1310"/>
      <c r="CK73" s="1310"/>
      <c r="CL73" s="1310"/>
      <c r="CM73" s="1310"/>
      <c r="CN73" s="1310">
        <v>44.2</v>
      </c>
      <c r="CO73" s="1310"/>
      <c r="CP73" s="1310"/>
      <c r="CQ73" s="1310"/>
      <c r="CR73" s="1310"/>
      <c r="CS73" s="1310"/>
      <c r="CT73" s="1310"/>
      <c r="CU73" s="1310"/>
      <c r="CV73" s="1310">
        <v>39</v>
      </c>
      <c r="CW73" s="1310"/>
      <c r="CX73" s="1310"/>
      <c r="CY73" s="1310"/>
      <c r="CZ73" s="1310"/>
      <c r="DA73" s="1310"/>
      <c r="DB73" s="1310"/>
      <c r="DC73" s="1310"/>
    </row>
    <row r="74" spans="2:107" x14ac:dyDescent="0.15">
      <c r="B74" s="1280"/>
      <c r="G74" s="1306"/>
      <c r="H74" s="1306"/>
      <c r="I74" s="1306"/>
      <c r="J74" s="1306"/>
      <c r="K74" s="1336"/>
      <c r="L74" s="1336"/>
      <c r="M74" s="1336"/>
      <c r="N74" s="1336"/>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633</v>
      </c>
      <c r="BC75" s="1309"/>
      <c r="BD75" s="1309"/>
      <c r="BE75" s="1309"/>
      <c r="BF75" s="1309"/>
      <c r="BG75" s="1309"/>
      <c r="BH75" s="1309"/>
      <c r="BI75" s="1309"/>
      <c r="BJ75" s="1309"/>
      <c r="BK75" s="1309"/>
      <c r="BL75" s="1309"/>
      <c r="BM75" s="1309"/>
      <c r="BN75" s="1309"/>
      <c r="BO75" s="1309"/>
      <c r="BP75" s="1310">
        <v>7.4</v>
      </c>
      <c r="BQ75" s="1310"/>
      <c r="BR75" s="1310"/>
      <c r="BS75" s="1310"/>
      <c r="BT75" s="1310"/>
      <c r="BU75" s="1310"/>
      <c r="BV75" s="1310"/>
      <c r="BW75" s="1310"/>
      <c r="BX75" s="1310">
        <v>6.8</v>
      </c>
      <c r="BY75" s="1310"/>
      <c r="BZ75" s="1310"/>
      <c r="CA75" s="1310"/>
      <c r="CB75" s="1310"/>
      <c r="CC75" s="1310"/>
      <c r="CD75" s="1310"/>
      <c r="CE75" s="1310"/>
      <c r="CF75" s="1310">
        <v>6.1</v>
      </c>
      <c r="CG75" s="1310"/>
      <c r="CH75" s="1310"/>
      <c r="CI75" s="1310"/>
      <c r="CJ75" s="1310"/>
      <c r="CK75" s="1310"/>
      <c r="CL75" s="1310"/>
      <c r="CM75" s="1310"/>
      <c r="CN75" s="1310">
        <v>5.2</v>
      </c>
      <c r="CO75" s="1310"/>
      <c r="CP75" s="1310"/>
      <c r="CQ75" s="1310"/>
      <c r="CR75" s="1310"/>
      <c r="CS75" s="1310"/>
      <c r="CT75" s="1310"/>
      <c r="CU75" s="1310"/>
      <c r="CV75" s="1310">
        <v>4.5</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36"/>
      <c r="L77" s="1336"/>
      <c r="M77" s="1336"/>
      <c r="N77" s="1336"/>
      <c r="AN77" s="1305" t="s">
        <v>630</v>
      </c>
      <c r="AO77" s="1305"/>
      <c r="AP77" s="1305"/>
      <c r="AQ77" s="1305"/>
      <c r="AR77" s="1305"/>
      <c r="AS77" s="1305"/>
      <c r="AT77" s="1305"/>
      <c r="AU77" s="1305"/>
      <c r="AV77" s="1305"/>
      <c r="AW77" s="1305"/>
      <c r="AX77" s="1305"/>
      <c r="AY77" s="1305"/>
      <c r="AZ77" s="1305"/>
      <c r="BA77" s="1305"/>
      <c r="BB77" s="1309" t="s">
        <v>628</v>
      </c>
      <c r="BC77" s="1309"/>
      <c r="BD77" s="1309"/>
      <c r="BE77" s="1309"/>
      <c r="BF77" s="1309"/>
      <c r="BG77" s="1309"/>
      <c r="BH77" s="1309"/>
      <c r="BI77" s="1309"/>
      <c r="BJ77" s="1309"/>
      <c r="BK77" s="1309"/>
      <c r="BL77" s="1309"/>
      <c r="BM77" s="1309"/>
      <c r="BN77" s="1309"/>
      <c r="BO77" s="1309"/>
      <c r="BP77" s="1310">
        <v>34.9</v>
      </c>
      <c r="BQ77" s="1310"/>
      <c r="BR77" s="1310"/>
      <c r="BS77" s="1310"/>
      <c r="BT77" s="1310"/>
      <c r="BU77" s="1310"/>
      <c r="BV77" s="1310"/>
      <c r="BW77" s="1310"/>
      <c r="BX77" s="1310">
        <v>53.1</v>
      </c>
      <c r="BY77" s="1310"/>
      <c r="BZ77" s="1310"/>
      <c r="CA77" s="1310"/>
      <c r="CB77" s="1310"/>
      <c r="CC77" s="1310"/>
      <c r="CD77" s="1310"/>
      <c r="CE77" s="1310"/>
      <c r="CF77" s="1310">
        <v>51.2</v>
      </c>
      <c r="CG77" s="1310"/>
      <c r="CH77" s="1310"/>
      <c r="CI77" s="1310"/>
      <c r="CJ77" s="1310"/>
      <c r="CK77" s="1310"/>
      <c r="CL77" s="1310"/>
      <c r="CM77" s="1310"/>
      <c r="CN77" s="1310">
        <v>47.2</v>
      </c>
      <c r="CO77" s="1310"/>
      <c r="CP77" s="1310"/>
      <c r="CQ77" s="1310"/>
      <c r="CR77" s="1310"/>
      <c r="CS77" s="1310"/>
      <c r="CT77" s="1310"/>
      <c r="CU77" s="1310"/>
      <c r="CV77" s="1310">
        <v>49.5</v>
      </c>
      <c r="CW77" s="1310"/>
      <c r="CX77" s="1310"/>
      <c r="CY77" s="1310"/>
      <c r="CZ77" s="1310"/>
      <c r="DA77" s="1310"/>
      <c r="DB77" s="1310"/>
      <c r="DC77" s="1310"/>
    </row>
    <row r="78" spans="2:107" x14ac:dyDescent="0.15">
      <c r="B78" s="1280"/>
      <c r="G78" s="1299"/>
      <c r="H78" s="1299"/>
      <c r="I78" s="1299"/>
      <c r="J78" s="1299"/>
      <c r="K78" s="1336"/>
      <c r="L78" s="1336"/>
      <c r="M78" s="1336"/>
      <c r="N78" s="1336"/>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37"/>
      <c r="L79" s="1337"/>
      <c r="M79" s="1337"/>
      <c r="N79" s="1337"/>
      <c r="AN79" s="1305"/>
      <c r="AO79" s="1305"/>
      <c r="AP79" s="1305"/>
      <c r="AQ79" s="1305"/>
      <c r="AR79" s="1305"/>
      <c r="AS79" s="1305"/>
      <c r="AT79" s="1305"/>
      <c r="AU79" s="1305"/>
      <c r="AV79" s="1305"/>
      <c r="AW79" s="1305"/>
      <c r="AX79" s="1305"/>
      <c r="AY79" s="1305"/>
      <c r="AZ79" s="1305"/>
      <c r="BA79" s="1305"/>
      <c r="BB79" s="1309" t="s">
        <v>633</v>
      </c>
      <c r="BC79" s="1309"/>
      <c r="BD79" s="1309"/>
      <c r="BE79" s="1309"/>
      <c r="BF79" s="1309"/>
      <c r="BG79" s="1309"/>
      <c r="BH79" s="1309"/>
      <c r="BI79" s="1309"/>
      <c r="BJ79" s="1309"/>
      <c r="BK79" s="1309"/>
      <c r="BL79" s="1309"/>
      <c r="BM79" s="1309"/>
      <c r="BN79" s="1309"/>
      <c r="BO79" s="1309"/>
      <c r="BP79" s="1310">
        <v>7.2</v>
      </c>
      <c r="BQ79" s="1310"/>
      <c r="BR79" s="1310"/>
      <c r="BS79" s="1310"/>
      <c r="BT79" s="1310"/>
      <c r="BU79" s="1310"/>
      <c r="BV79" s="1310"/>
      <c r="BW79" s="1310"/>
      <c r="BX79" s="1310">
        <v>8.6</v>
      </c>
      <c r="BY79" s="1310"/>
      <c r="BZ79" s="1310"/>
      <c r="CA79" s="1310"/>
      <c r="CB79" s="1310"/>
      <c r="CC79" s="1310"/>
      <c r="CD79" s="1310"/>
      <c r="CE79" s="1310"/>
      <c r="CF79" s="1310">
        <v>8.1999999999999993</v>
      </c>
      <c r="CG79" s="1310"/>
      <c r="CH79" s="1310"/>
      <c r="CI79" s="1310"/>
      <c r="CJ79" s="1310"/>
      <c r="CK79" s="1310"/>
      <c r="CL79" s="1310"/>
      <c r="CM79" s="1310"/>
      <c r="CN79" s="1310">
        <v>7.8</v>
      </c>
      <c r="CO79" s="1310"/>
      <c r="CP79" s="1310"/>
      <c r="CQ79" s="1310"/>
      <c r="CR79" s="1310"/>
      <c r="CS79" s="1310"/>
      <c r="CT79" s="1310"/>
      <c r="CU79" s="1310"/>
      <c r="CV79" s="1310">
        <v>7.6</v>
      </c>
      <c r="CW79" s="1310"/>
      <c r="CX79" s="1310"/>
      <c r="CY79" s="1310"/>
      <c r="CZ79" s="1310"/>
      <c r="DA79" s="1310"/>
      <c r="DB79" s="1310"/>
      <c r="DC79" s="1310"/>
    </row>
    <row r="80" spans="2:107" x14ac:dyDescent="0.15">
      <c r="B80" s="1280"/>
      <c r="G80" s="1299"/>
      <c r="H80" s="1299"/>
      <c r="I80" s="1312"/>
      <c r="J80" s="1312"/>
      <c r="K80" s="1337"/>
      <c r="L80" s="1337"/>
      <c r="M80" s="1337"/>
      <c r="N80" s="1337"/>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8"/>
      <c r="L82" s="1338"/>
      <c r="M82" s="1338"/>
      <c r="N82" s="1338"/>
      <c r="AQ82" s="1338"/>
      <c r="AR82" s="1338"/>
      <c r="AS82" s="1338"/>
      <c r="AT82" s="1338"/>
      <c r="BC82" s="1338"/>
      <c r="BD82" s="1338"/>
      <c r="BE82" s="1338"/>
      <c r="BF82" s="1338"/>
      <c r="BO82" s="1338"/>
      <c r="BP82" s="1338"/>
      <c r="BQ82" s="1338"/>
      <c r="BR82" s="1338"/>
      <c r="CA82" s="1338"/>
      <c r="CB82" s="1338"/>
      <c r="CC82" s="1338"/>
      <c r="CD82" s="1338"/>
      <c r="CM82" s="1338"/>
      <c r="CN82" s="1338"/>
      <c r="CO82" s="1338"/>
      <c r="CP82" s="1338"/>
      <c r="CY82" s="1338"/>
      <c r="CZ82" s="1338"/>
      <c r="DA82" s="1338"/>
      <c r="DB82" s="1338"/>
      <c r="DC82" s="1338"/>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9"/>
      <c r="AQ87" s="1339"/>
      <c r="BC87" s="1339"/>
      <c r="BO87" s="1339"/>
      <c r="CA87" s="1339"/>
      <c r="CM87" s="1339"/>
      <c r="CY87" s="1339"/>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1gexKaD5TTViPK1iigiOXCmHWQKhyP7NFByUE8A8UywWLIhTluDi4GfWoG4dVsKZ/biJf5grBl9VTYLThzgjdQ==" saltValue="l4T+FuVHUnEfqbAK6Ajtu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tF+cojtuPzNkzB3qbebg3H6yMh9yHiE/DNJHGKuE65tSFRsjzXUJsHPS10XPwNYy2PtMnpHC7KjA6pYnJnHoxg==" saltValue="iO7WXisyXsCndXY+itnm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LD9/NnRkIQYG//NUw6Mta+3FK5FFikofVRzqhrQEa4QGpb4Bxw3nDbBYwdCitnbwFSB9cb+cHKsekt+YMe+eEQ==" saltValue="znEkXlSsN+L37quepHdK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39244</v>
      </c>
      <c r="E3" s="162"/>
      <c r="F3" s="163">
        <v>58051</v>
      </c>
      <c r="G3" s="164"/>
      <c r="H3" s="165"/>
    </row>
    <row r="4" spans="1:8" x14ac:dyDescent="0.15">
      <c r="A4" s="166"/>
      <c r="B4" s="167"/>
      <c r="C4" s="168"/>
      <c r="D4" s="169">
        <v>24968</v>
      </c>
      <c r="E4" s="170"/>
      <c r="F4" s="171">
        <v>32143</v>
      </c>
      <c r="G4" s="172"/>
      <c r="H4" s="173"/>
    </row>
    <row r="5" spans="1:8" x14ac:dyDescent="0.15">
      <c r="A5" s="154" t="s">
        <v>551</v>
      </c>
      <c r="B5" s="159"/>
      <c r="C5" s="160"/>
      <c r="D5" s="161">
        <v>54741</v>
      </c>
      <c r="E5" s="162"/>
      <c r="F5" s="163">
        <v>65942</v>
      </c>
      <c r="G5" s="164"/>
      <c r="H5" s="165"/>
    </row>
    <row r="6" spans="1:8" x14ac:dyDescent="0.15">
      <c r="A6" s="166"/>
      <c r="B6" s="167"/>
      <c r="C6" s="168"/>
      <c r="D6" s="169">
        <v>25349</v>
      </c>
      <c r="E6" s="170"/>
      <c r="F6" s="171">
        <v>32778</v>
      </c>
      <c r="G6" s="172"/>
      <c r="H6" s="173"/>
    </row>
    <row r="7" spans="1:8" x14ac:dyDescent="0.15">
      <c r="A7" s="154" t="s">
        <v>552</v>
      </c>
      <c r="B7" s="159"/>
      <c r="C7" s="160"/>
      <c r="D7" s="161">
        <v>26120</v>
      </c>
      <c r="E7" s="162"/>
      <c r="F7" s="163">
        <v>68655</v>
      </c>
      <c r="G7" s="164"/>
      <c r="H7" s="165"/>
    </row>
    <row r="8" spans="1:8" x14ac:dyDescent="0.15">
      <c r="A8" s="166"/>
      <c r="B8" s="167"/>
      <c r="C8" s="168"/>
      <c r="D8" s="169">
        <v>17719</v>
      </c>
      <c r="E8" s="170"/>
      <c r="F8" s="171">
        <v>32316</v>
      </c>
      <c r="G8" s="172"/>
      <c r="H8" s="173"/>
    </row>
    <row r="9" spans="1:8" x14ac:dyDescent="0.15">
      <c r="A9" s="154" t="s">
        <v>553</v>
      </c>
      <c r="B9" s="159"/>
      <c r="C9" s="160"/>
      <c r="D9" s="161">
        <v>28258</v>
      </c>
      <c r="E9" s="162"/>
      <c r="F9" s="163">
        <v>66863</v>
      </c>
      <c r="G9" s="164"/>
      <c r="H9" s="165"/>
    </row>
    <row r="10" spans="1:8" x14ac:dyDescent="0.15">
      <c r="A10" s="166"/>
      <c r="B10" s="167"/>
      <c r="C10" s="168"/>
      <c r="D10" s="169">
        <v>10534</v>
      </c>
      <c r="E10" s="170"/>
      <c r="F10" s="171">
        <v>32770</v>
      </c>
      <c r="G10" s="172"/>
      <c r="H10" s="173"/>
    </row>
    <row r="11" spans="1:8" x14ac:dyDescent="0.15">
      <c r="A11" s="154" t="s">
        <v>554</v>
      </c>
      <c r="B11" s="159"/>
      <c r="C11" s="160"/>
      <c r="D11" s="161">
        <v>48548</v>
      </c>
      <c r="E11" s="162"/>
      <c r="F11" s="163">
        <v>72051</v>
      </c>
      <c r="G11" s="164"/>
      <c r="H11" s="165"/>
    </row>
    <row r="12" spans="1:8" x14ac:dyDescent="0.15">
      <c r="A12" s="166"/>
      <c r="B12" s="167"/>
      <c r="C12" s="174"/>
      <c r="D12" s="169">
        <v>25695</v>
      </c>
      <c r="E12" s="170"/>
      <c r="F12" s="171">
        <v>34140</v>
      </c>
      <c r="G12" s="172"/>
      <c r="H12" s="173"/>
    </row>
    <row r="13" spans="1:8" x14ac:dyDescent="0.15">
      <c r="A13" s="154"/>
      <c r="B13" s="159"/>
      <c r="C13" s="175"/>
      <c r="D13" s="176">
        <v>39382</v>
      </c>
      <c r="E13" s="177"/>
      <c r="F13" s="178">
        <v>66312</v>
      </c>
      <c r="G13" s="179"/>
      <c r="H13" s="165"/>
    </row>
    <row r="14" spans="1:8" x14ac:dyDescent="0.15">
      <c r="A14" s="166"/>
      <c r="B14" s="167"/>
      <c r="C14" s="168"/>
      <c r="D14" s="169">
        <v>20853</v>
      </c>
      <c r="E14" s="170"/>
      <c r="F14" s="171">
        <v>32829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0.2</v>
      </c>
      <c r="C19" s="180">
        <f>ROUND(VALUE(SUBSTITUTE(実質収支比率等に係る経年分析!G$48,"▲","-")),2)</f>
        <v>0.03</v>
      </c>
      <c r="D19" s="180">
        <f>ROUND(VALUE(SUBSTITUTE(実質収支比率等に係る経年分析!H$48,"▲","-")),2)</f>
        <v>0.01</v>
      </c>
      <c r="E19" s="180">
        <f>ROUND(VALUE(SUBSTITUTE(実質収支比率等に係る経年分析!I$48,"▲","-")),2)</f>
        <v>0</v>
      </c>
      <c r="F19" s="180">
        <f>ROUND(VALUE(SUBSTITUTE(実質収支比率等に係る経年分析!J$48,"▲","-")),2)</f>
        <v>0.67</v>
      </c>
    </row>
    <row r="20" spans="1:11" x14ac:dyDescent="0.15">
      <c r="A20" s="180" t="s">
        <v>55</v>
      </c>
      <c r="B20" s="180">
        <f>ROUND(VALUE(SUBSTITUTE(実質収支比率等に係る経年分析!F$47,"▲","-")),2)</f>
        <v>7.17</v>
      </c>
      <c r="C20" s="180">
        <f>ROUND(VALUE(SUBSTITUTE(実質収支比率等に係る経年分析!G$47,"▲","-")),2)</f>
        <v>6.68</v>
      </c>
      <c r="D20" s="180">
        <f>ROUND(VALUE(SUBSTITUTE(実質収支比率等に係る経年分析!H$47,"▲","-")),2)</f>
        <v>6.49</v>
      </c>
      <c r="E20" s="180">
        <f>ROUND(VALUE(SUBSTITUTE(実質収支比率等に係る経年分析!I$47,"▲","-")),2)</f>
        <v>5.72</v>
      </c>
      <c r="F20" s="180">
        <f>ROUND(VALUE(SUBSTITUTE(実質収支比率等に係る経年分析!J$47,"▲","-")),2)</f>
        <v>5.77</v>
      </c>
    </row>
    <row r="21" spans="1:11" x14ac:dyDescent="0.15">
      <c r="A21" s="180" t="s">
        <v>56</v>
      </c>
      <c r="B21" s="180">
        <f>IF(ISNUMBER(VALUE(SUBSTITUTE(実質収支比率等に係る経年分析!F$49,"▲","-"))),ROUND(VALUE(SUBSTITUTE(実質収支比率等に係る経年分析!F$49,"▲","-")),2),NA())</f>
        <v>-0.56000000000000005</v>
      </c>
      <c r="C21" s="180">
        <f>IF(ISNUMBER(VALUE(SUBSTITUTE(実質収支比率等に係る経年分析!G$49,"▲","-"))),ROUND(VALUE(SUBSTITUTE(実質収支比率等に係る経年分析!G$49,"▲","-")),2),NA())</f>
        <v>-0.7</v>
      </c>
      <c r="D21" s="180">
        <f>IF(ISNUMBER(VALUE(SUBSTITUTE(実質収支比率等に係る経年分析!H$49,"▲","-"))),ROUND(VALUE(SUBSTITUTE(実質収支比率等に係る経年分析!H$49,"▲","-")),2),NA())</f>
        <v>-0.21</v>
      </c>
      <c r="E21" s="180">
        <f>IF(ISNUMBER(VALUE(SUBSTITUTE(実質収支比率等に係る経年分析!I$49,"▲","-"))),ROUND(VALUE(SUBSTITUTE(実質収支比率等に係る経年分析!I$49,"▲","-")),2),NA())</f>
        <v>-0.73</v>
      </c>
      <c r="F21" s="180">
        <f>IF(ISNUMBER(VALUE(SUBSTITUTE(実質収支比率等に係る経年分析!J$49,"▲","-"))),ROUND(VALUE(SUBSTITUTE(実質収支比率等に係る経年分析!J$49,"▲","-")),2),NA())</f>
        <v>0.7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2.2799999999999998</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公共用地先行取得事業特別会計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都市開発資金特別会計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0.28000000000000003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0.28000000000000003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0.66</v>
      </c>
    </row>
    <row r="34" spans="1:16" x14ac:dyDescent="0.1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11.89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13.51</v>
      </c>
    </row>
    <row r="36" spans="1:16" x14ac:dyDescent="0.15">
      <c r="A36" s="181" t="str">
        <f>IF(連結実質赤字比率に係る赤字・黒字の構成分析!C$34="",NA(),連結実質赤字比率に係る赤字・黒字の構成分析!C$34)</f>
        <v>国民健康保険事業特別会計</v>
      </c>
      <c r="B36" s="181">
        <f>IF(ROUND(VALUE(SUBSTITUTE(連結実質赤字比率に係る赤字・黒字の構成分析!F$34,"▲", "-")), 2) &lt; 0, ABS(ROUND(VALUE(SUBSTITUTE(連結実質赤字比率に係る赤字・黒字の構成分析!F$34,"▲", "-")), 2)), NA())</f>
        <v>6.44</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4.57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2.82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2.41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1.1000000000000001</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4801</v>
      </c>
      <c r="E42" s="182"/>
      <c r="F42" s="182"/>
      <c r="G42" s="182">
        <f>'実質公債費比率（分子）の構造'!L$52</f>
        <v>4886</v>
      </c>
      <c r="H42" s="182"/>
      <c r="I42" s="182"/>
      <c r="J42" s="182">
        <f>'実質公債費比率（分子）の構造'!M$52</f>
        <v>4679</v>
      </c>
      <c r="K42" s="182"/>
      <c r="L42" s="182"/>
      <c r="M42" s="182">
        <f>'実質公債費比率（分子）の構造'!N$52</f>
        <v>4657</v>
      </c>
      <c r="N42" s="182"/>
      <c r="O42" s="182"/>
      <c r="P42" s="182">
        <f>'実質公債費比率（分子）の構造'!O$52</f>
        <v>4779</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48</v>
      </c>
      <c r="C44" s="182"/>
      <c r="D44" s="182"/>
      <c r="E44" s="182">
        <f>'実質公債費比率（分子）の構造'!L$50</f>
        <v>48</v>
      </c>
      <c r="F44" s="182"/>
      <c r="G44" s="182"/>
      <c r="H44" s="182">
        <f>'実質公債費比率（分子）の構造'!M$50</f>
        <v>47</v>
      </c>
      <c r="I44" s="182"/>
      <c r="J44" s="182"/>
      <c r="K44" s="182">
        <f>'実質公債費比率（分子）の構造'!N$50</f>
        <v>47</v>
      </c>
      <c r="L44" s="182"/>
      <c r="M44" s="182"/>
      <c r="N44" s="182">
        <f>'実質公債費比率（分子）の構造'!O$50</f>
        <v>47</v>
      </c>
      <c r="O44" s="182"/>
      <c r="P44" s="182"/>
    </row>
    <row r="45" spans="1:16" x14ac:dyDescent="0.15">
      <c r="A45" s="182" t="s">
        <v>66</v>
      </c>
      <c r="B45" s="182">
        <f>'実質公債費比率（分子）の構造'!K$49</f>
        <v>103</v>
      </c>
      <c r="C45" s="182"/>
      <c r="D45" s="182"/>
      <c r="E45" s="182">
        <f>'実質公債費比率（分子）の構造'!L$49</f>
        <v>103</v>
      </c>
      <c r="F45" s="182"/>
      <c r="G45" s="182"/>
      <c r="H45" s="182">
        <f>'実質公債費比率（分子）の構造'!M$49</f>
        <v>97</v>
      </c>
      <c r="I45" s="182"/>
      <c r="J45" s="182"/>
      <c r="K45" s="182">
        <f>'実質公債費比率（分子）の構造'!N$49</f>
        <v>97</v>
      </c>
      <c r="L45" s="182"/>
      <c r="M45" s="182"/>
      <c r="N45" s="182">
        <f>'実質公債費比率（分子）の構造'!O$49</f>
        <v>99</v>
      </c>
      <c r="O45" s="182"/>
      <c r="P45" s="182"/>
    </row>
    <row r="46" spans="1:16" x14ac:dyDescent="0.15">
      <c r="A46" s="182" t="s">
        <v>67</v>
      </c>
      <c r="B46" s="182">
        <f>'実質公債費比率（分子）の構造'!K$48</f>
        <v>1708</v>
      </c>
      <c r="C46" s="182"/>
      <c r="D46" s="182"/>
      <c r="E46" s="182">
        <f>'実質公債費比率（分子）の構造'!L$48</f>
        <v>1782</v>
      </c>
      <c r="F46" s="182"/>
      <c r="G46" s="182"/>
      <c r="H46" s="182">
        <f>'実質公債費比率（分子）の構造'!M$48</f>
        <v>1516</v>
      </c>
      <c r="I46" s="182"/>
      <c r="J46" s="182"/>
      <c r="K46" s="182">
        <f>'実質公債費比率（分子）の構造'!N$48</f>
        <v>1491</v>
      </c>
      <c r="L46" s="182"/>
      <c r="M46" s="182"/>
      <c r="N46" s="182">
        <f>'実質公債費比率（分子）の構造'!O$48</f>
        <v>1469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4660</v>
      </c>
      <c r="C49" s="182"/>
      <c r="D49" s="182"/>
      <c r="E49" s="182">
        <f>'実質公債費比率（分子）の構造'!L$45</f>
        <v>4367</v>
      </c>
      <c r="F49" s="182"/>
      <c r="G49" s="182"/>
      <c r="H49" s="182">
        <f>'実質公債費比率（分子）の構造'!M$45</f>
        <v>4239</v>
      </c>
      <c r="I49" s="182"/>
      <c r="J49" s="182"/>
      <c r="K49" s="182">
        <f>'実質公債費比率（分子）の構造'!N$45</f>
        <v>4145</v>
      </c>
      <c r="L49" s="182"/>
      <c r="M49" s="182"/>
      <c r="N49" s="182">
        <f>'実質公債費比率（分子）の構造'!O$45</f>
        <v>4066</v>
      </c>
      <c r="O49" s="182"/>
      <c r="P49" s="182"/>
    </row>
    <row r="50" spans="1:16" x14ac:dyDescent="0.15">
      <c r="A50" s="182" t="s">
        <v>71</v>
      </c>
      <c r="B50" s="182" t="e">
        <f>NA()</f>
        <v>#N/A</v>
      </c>
      <c r="C50" s="182">
        <f>IF(ISNUMBER('実質公債費比率（分子）の構造'!K$53),'実質公債費比率（分子）の構造'!K$53,NA())</f>
        <v>1718</v>
      </c>
      <c r="D50" s="182" t="e">
        <f>NA()</f>
        <v>#N/A</v>
      </c>
      <c r="E50" s="182" t="e">
        <f>NA()</f>
        <v>#N/A</v>
      </c>
      <c r="F50" s="182">
        <f>IF(ISNUMBER('実質公債費比率（分子）の構造'!L$53),'実質公債費比率（分子）の構造'!L$53,NA())</f>
        <v>1414</v>
      </c>
      <c r="G50" s="182" t="e">
        <f>NA()</f>
        <v>#N/A</v>
      </c>
      <c r="H50" s="182" t="e">
        <f>NA()</f>
        <v>#N/A</v>
      </c>
      <c r="I50" s="182">
        <f>IF(ISNUMBER('実質公債費比率（分子）の構造'!M$53),'実質公債費比率（分子）の構造'!M$53,NA())</f>
        <v>1220</v>
      </c>
      <c r="J50" s="182" t="e">
        <f>NA()</f>
        <v>#N/A</v>
      </c>
      <c r="K50" s="182" t="e">
        <f>NA()</f>
        <v>#N/A</v>
      </c>
      <c r="L50" s="182">
        <f>IF(ISNUMBER('実質公債費比率（分子）の構造'!N$53),'実質公債費比率（分子）の構造'!N$53,NA())</f>
        <v>1123</v>
      </c>
      <c r="M50" s="182" t="e">
        <f>NA()</f>
        <v>#N/A</v>
      </c>
      <c r="N50" s="182" t="e">
        <f>NA()</f>
        <v>#N/A</v>
      </c>
      <c r="O50" s="182">
        <f>IF(ISNUMBER('実質公債費比率（分子）の構造'!O$53),'実質公債費比率（分子）の構造'!O$53,NA())</f>
        <v>902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47075</v>
      </c>
      <c r="E56" s="181"/>
      <c r="F56" s="181"/>
      <c r="G56" s="181">
        <f>'将来負担比率（分子）の構造'!J$52</f>
        <v>47261</v>
      </c>
      <c r="H56" s="181"/>
      <c r="I56" s="181"/>
      <c r="J56" s="181">
        <f>'将来負担比率（分子）の構造'!K$52</f>
        <v>47940</v>
      </c>
      <c r="K56" s="181"/>
      <c r="L56" s="181"/>
      <c r="M56" s="181">
        <f>'将来負担比率（分子）の構造'!L$52</f>
        <v>47463</v>
      </c>
      <c r="N56" s="181"/>
      <c r="O56" s="181"/>
      <c r="P56" s="181">
        <f>'将来負担比率（分子）の構造'!M$52</f>
        <v>47406</v>
      </c>
    </row>
    <row r="57" spans="1:16" x14ac:dyDescent="0.15">
      <c r="A57" s="181" t="s">
        <v>42</v>
      </c>
      <c r="B57" s="181"/>
      <c r="C57" s="181"/>
      <c r="D57" s="181">
        <f>'将来負担比率（分子）の構造'!I$51</f>
        <v>18226</v>
      </c>
      <c r="E57" s="181"/>
      <c r="F57" s="181"/>
      <c r="G57" s="181">
        <f>'将来負担比率（分子）の構造'!J$51</f>
        <v>18697</v>
      </c>
      <c r="H57" s="181"/>
      <c r="I57" s="181"/>
      <c r="J57" s="181">
        <f>'将来負担比率（分子）の構造'!K$51</f>
        <v>19224</v>
      </c>
      <c r="K57" s="181"/>
      <c r="L57" s="181"/>
      <c r="M57" s="181">
        <f>'将来負担比率（分子）の構造'!L$51</f>
        <v>20917</v>
      </c>
      <c r="N57" s="181"/>
      <c r="O57" s="181"/>
      <c r="P57" s="181">
        <f>'将来負担比率（分子）の構造'!M$51</f>
        <v>22396</v>
      </c>
    </row>
    <row r="58" spans="1:16" x14ac:dyDescent="0.15">
      <c r="A58" s="181" t="s">
        <v>41</v>
      </c>
      <c r="B58" s="181"/>
      <c r="C58" s="181"/>
      <c r="D58" s="181">
        <f>'将来負担比率（分子）の構造'!I$50</f>
        <v>7121</v>
      </c>
      <c r="E58" s="181"/>
      <c r="F58" s="181"/>
      <c r="G58" s="181">
        <f>'将来負担比率（分子）の構造'!J$50</f>
        <v>6107</v>
      </c>
      <c r="H58" s="181"/>
      <c r="I58" s="181"/>
      <c r="J58" s="181">
        <f>'将来負担比率（分子）の構造'!K$50</f>
        <v>6122</v>
      </c>
      <c r="K58" s="181"/>
      <c r="L58" s="181"/>
      <c r="M58" s="181">
        <f>'将来負担比率（分子）の構造'!L$50</f>
        <v>5692</v>
      </c>
      <c r="N58" s="181"/>
      <c r="O58" s="181"/>
      <c r="P58" s="181">
        <f>'将来負担比率（分子）の構造'!M$50</f>
        <v>5138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4584</v>
      </c>
      <c r="C62" s="181"/>
      <c r="D62" s="181"/>
      <c r="E62" s="181">
        <f>'将来負担比率（分子）の構造'!J$45</f>
        <v>4764</v>
      </c>
      <c r="F62" s="181"/>
      <c r="G62" s="181"/>
      <c r="H62" s="181">
        <f>'将来負担比率（分子）の構造'!K$45</f>
        <v>4720</v>
      </c>
      <c r="I62" s="181"/>
      <c r="J62" s="181"/>
      <c r="K62" s="181">
        <f>'将来負担比率（分子）の構造'!L$45</f>
        <v>4761</v>
      </c>
      <c r="L62" s="181"/>
      <c r="M62" s="181"/>
      <c r="N62" s="181">
        <f>'将来負担比率（分子）の構造'!M$45</f>
        <v>4908</v>
      </c>
      <c r="O62" s="181"/>
      <c r="P62" s="181"/>
    </row>
    <row r="63" spans="1:16" x14ac:dyDescent="0.15">
      <c r="A63" s="181" t="s">
        <v>34</v>
      </c>
      <c r="B63" s="181">
        <f>'将来負担比率（分子）の構造'!I$44</f>
        <v>575</v>
      </c>
      <c r="C63" s="181"/>
      <c r="D63" s="181"/>
      <c r="E63" s="181">
        <f>'将来負担比率（分子）の構造'!J$44</f>
        <v>579</v>
      </c>
      <c r="F63" s="181"/>
      <c r="G63" s="181"/>
      <c r="H63" s="181">
        <f>'将来負担比率（分子）の構造'!K$44</f>
        <v>687</v>
      </c>
      <c r="I63" s="181"/>
      <c r="J63" s="181"/>
      <c r="K63" s="181">
        <f>'将来負担比率（分子）の構造'!L$44</f>
        <v>958</v>
      </c>
      <c r="L63" s="181"/>
      <c r="M63" s="181"/>
      <c r="N63" s="181">
        <f>'将来負担比率（分子）の構造'!M$44</f>
        <v>1092</v>
      </c>
      <c r="O63" s="181"/>
      <c r="P63" s="181"/>
    </row>
    <row r="64" spans="1:16" x14ac:dyDescent="0.15">
      <c r="A64" s="181" t="s">
        <v>33</v>
      </c>
      <c r="B64" s="181">
        <f>'将来負担比率（分子）の構造'!I$43</f>
        <v>28621</v>
      </c>
      <c r="C64" s="181"/>
      <c r="D64" s="181"/>
      <c r="E64" s="181">
        <f>'将来負担比率（分子）の構造'!J$43</f>
        <v>29540</v>
      </c>
      <c r="F64" s="181"/>
      <c r="G64" s="181"/>
      <c r="H64" s="181">
        <f>'将来負担比率（分子）の構造'!K$43</f>
        <v>28610</v>
      </c>
      <c r="I64" s="181"/>
      <c r="J64" s="181"/>
      <c r="K64" s="181">
        <f>'将来負担比率（分子）の構造'!L$43</f>
        <v>28204</v>
      </c>
      <c r="L64" s="181"/>
      <c r="M64" s="181"/>
      <c r="N64" s="181">
        <f>'将来負担比率（分子）の構造'!M$43</f>
        <v>26566</v>
      </c>
      <c r="O64" s="181"/>
      <c r="P64" s="181"/>
    </row>
    <row r="65" spans="1:16" x14ac:dyDescent="0.15">
      <c r="A65" s="181" t="s">
        <v>32</v>
      </c>
      <c r="B65" s="181">
        <f>'将来負担比率（分子）の構造'!I$42</f>
        <v>708</v>
      </c>
      <c r="C65" s="181"/>
      <c r="D65" s="181"/>
      <c r="E65" s="181">
        <f>'将来負担比率（分子）の構造'!J$42</f>
        <v>632</v>
      </c>
      <c r="F65" s="181"/>
      <c r="G65" s="181"/>
      <c r="H65" s="181">
        <f>'将来負担比率（分子）の構造'!K$42</f>
        <v>569</v>
      </c>
      <c r="I65" s="181"/>
      <c r="J65" s="181"/>
      <c r="K65" s="181">
        <f>'将来負担比率（分子）の構造'!L$42</f>
        <v>506</v>
      </c>
      <c r="L65" s="181"/>
      <c r="M65" s="181"/>
      <c r="N65" s="181">
        <f>'将来負担比率（分子）の構造'!M$42</f>
        <v>443</v>
      </c>
      <c r="O65" s="181"/>
      <c r="P65" s="181"/>
    </row>
    <row r="66" spans="1:16" x14ac:dyDescent="0.15">
      <c r="A66" s="181" t="s">
        <v>31</v>
      </c>
      <c r="B66" s="181">
        <f>'将来負担比率（分子）の構造'!I$41</f>
        <v>48483</v>
      </c>
      <c r="C66" s="181"/>
      <c r="D66" s="181"/>
      <c r="E66" s="181">
        <f>'将来負担比率（分子）の構造'!J$41</f>
        <v>50626</v>
      </c>
      <c r="F66" s="181"/>
      <c r="G66" s="181"/>
      <c r="H66" s="181">
        <f>'将来負担比率（分子）の構造'!K$41</f>
        <v>50846</v>
      </c>
      <c r="I66" s="181"/>
      <c r="J66" s="181"/>
      <c r="K66" s="181">
        <f>'将来負担比率（分子）の構造'!L$41</f>
        <v>50190</v>
      </c>
      <c r="L66" s="181"/>
      <c r="M66" s="181"/>
      <c r="N66" s="181">
        <f>'将来負担比率（分子）の構造'!M$41</f>
        <v>51209</v>
      </c>
      <c r="O66" s="181"/>
      <c r="P66" s="181"/>
    </row>
    <row r="67" spans="1:16" x14ac:dyDescent="0.15">
      <c r="A67" s="181" t="s">
        <v>75</v>
      </c>
      <c r="B67" s="181" t="e">
        <f>NA()</f>
        <v>#N/A</v>
      </c>
      <c r="C67" s="181">
        <f>IF(ISNUMBER('将来負担比率（分子）の構造'!I$53), IF('将来負担比率（分子）の構造'!I$53 &lt; 0, 0, '将来負担比率（分子）の構造'!I$53), NA())</f>
        <v>10548</v>
      </c>
      <c r="D67" s="181" t="e">
        <f>NA()</f>
        <v>#N/A</v>
      </c>
      <c r="E67" s="181" t="e">
        <f>NA()</f>
        <v>#N/A</v>
      </c>
      <c r="F67" s="181">
        <f>IF(ISNUMBER('将来負担比率（分子）の構造'!J$53), IF('将来負担比率（分子）の構造'!J$53 &lt; 0, 0, '将来負担比率（分子）の構造'!J$53), NA())</f>
        <v>14075</v>
      </c>
      <c r="G67" s="181" t="e">
        <f>NA()</f>
        <v>#N/A</v>
      </c>
      <c r="H67" s="181" t="e">
        <f>NA()</f>
        <v>#N/A</v>
      </c>
      <c r="I67" s="181">
        <f>IF(ISNUMBER('将来負担比率（分子）の構造'!K$53), IF('将来負担比率（分子）の構造'!K$53 &lt; 0, 0, '将来負担比率（分子）の構造'!K$53), NA())</f>
        <v>12146</v>
      </c>
      <c r="J67" s="181" t="e">
        <f>NA()</f>
        <v>#N/A</v>
      </c>
      <c r="K67" s="181" t="e">
        <f>NA()</f>
        <v>#N/A</v>
      </c>
      <c r="L67" s="181">
        <f>IF(ISNUMBER('将来負担比率（分子）の構造'!L$53), IF('将来負担比率（分子）の構造'!L$53 &lt; 0, 0, '将来負担比率（分子）の構造'!L$53), NA())</f>
        <v>10546</v>
      </c>
      <c r="M67" s="181" t="e">
        <f>NA()</f>
        <v>#N/A</v>
      </c>
      <c r="N67" s="181" t="e">
        <f>NA()</f>
        <v>#N/A</v>
      </c>
      <c r="O67" s="181">
        <f>IF(ISNUMBER('将来負担比率（分子）の構造'!M$53), IF('将来負担比率（分子）の構造'!M$53 &lt; 0, 0, '将来負担比率（分子）の構造'!M$53), NA())</f>
        <v>9278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1751</v>
      </c>
      <c r="C72" s="185">
        <f>基金残高に係る経年分析!G55</f>
        <v>1554</v>
      </c>
      <c r="D72" s="185">
        <f>基金残高に係る経年分析!H55</f>
        <v>1565</v>
      </c>
    </row>
    <row r="73" spans="1:16" x14ac:dyDescent="0.15">
      <c r="A73" s="184" t="s">
        <v>78</v>
      </c>
      <c r="B73" s="185">
        <f>基金残高に係る経年分析!F56</f>
        <v>212</v>
      </c>
      <c r="C73" s="185">
        <f>基金残高に係る経年分析!G56</f>
        <v>212</v>
      </c>
      <c r="D73" s="185">
        <f>基金残高に係る経年分析!H56</f>
        <v>212</v>
      </c>
    </row>
    <row r="74" spans="1:16" x14ac:dyDescent="0.15">
      <c r="A74" s="184" t="s">
        <v>79</v>
      </c>
      <c r="B74" s="185">
        <f>基金残高に係る経年分析!F57</f>
        <v>4102</v>
      </c>
      <c r="C74" s="185">
        <f>基金残高に係る経年分析!G57</f>
        <v>3867</v>
      </c>
      <c r="D74" s="185">
        <f>基金残高に係る経年分析!H57</f>
        <v>3303</v>
      </c>
    </row>
  </sheetData>
  <sheetProtection algorithmName="SHA-512" hashValue="4GhPK3/RgV1u6tett2YRuBk6VUtF+31hvTSMAuZb2BQ5cRiz1Z7vAueyQejk/0EXU7GaJ2hfsDMhb9pAP7cE2w==" saltValue="RHeyJNZuO3hZP1i+LH65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223</v>
      </c>
      <c r="C5" s="707"/>
      <c r="D5" s="707"/>
      <c r="E5" s="707"/>
      <c r="F5" s="707"/>
      <c r="G5" s="707"/>
      <c r="H5" s="707"/>
      <c r="I5" s="707"/>
      <c r="J5" s="707"/>
      <c r="K5" s="707"/>
      <c r="L5" s="707"/>
      <c r="M5" s="707"/>
      <c r="N5" s="707"/>
      <c r="O5" s="707"/>
      <c r="P5" s="707"/>
      <c r="Q5" s="708"/>
      <c r="R5" s="695">
        <v>19000049</v>
      </c>
      <c r="S5" s="696"/>
      <c r="T5" s="696"/>
      <c r="U5" s="696"/>
      <c r="V5" s="696"/>
      <c r="W5" s="696"/>
      <c r="X5" s="696"/>
      <c r="Y5" s="739"/>
      <c r="Z5" s="757">
        <v>34.1</v>
      </c>
      <c r="AA5" s="757"/>
      <c r="AB5" s="757"/>
      <c r="AC5" s="757"/>
      <c r="AD5" s="758">
        <v>17364738</v>
      </c>
      <c r="AE5" s="758"/>
      <c r="AF5" s="758"/>
      <c r="AG5" s="758"/>
      <c r="AH5" s="758"/>
      <c r="AI5" s="758"/>
      <c r="AJ5" s="758"/>
      <c r="AK5" s="758"/>
      <c r="AL5" s="740">
        <v>63.9</v>
      </c>
      <c r="AM5" s="711"/>
      <c r="AN5" s="711"/>
      <c r="AO5" s="741"/>
      <c r="AP5" s="706" t="s">
        <v>224</v>
      </c>
      <c r="AQ5" s="707"/>
      <c r="AR5" s="707"/>
      <c r="AS5" s="707"/>
      <c r="AT5" s="707"/>
      <c r="AU5" s="707"/>
      <c r="AV5" s="707"/>
      <c r="AW5" s="707"/>
      <c r="AX5" s="707"/>
      <c r="AY5" s="707"/>
      <c r="AZ5" s="707"/>
      <c r="BA5" s="707"/>
      <c r="BB5" s="707"/>
      <c r="BC5" s="707"/>
      <c r="BD5" s="707"/>
      <c r="BE5" s="707"/>
      <c r="BF5" s="708"/>
      <c r="BG5" s="640">
        <v>17359153</v>
      </c>
      <c r="BH5" s="641"/>
      <c r="BI5" s="641"/>
      <c r="BJ5" s="641"/>
      <c r="BK5" s="641"/>
      <c r="BL5" s="641"/>
      <c r="BM5" s="641"/>
      <c r="BN5" s="642"/>
      <c r="BO5" s="677">
        <v>91.4</v>
      </c>
      <c r="BP5" s="677"/>
      <c r="BQ5" s="677"/>
      <c r="BR5" s="677"/>
      <c r="BS5" s="678">
        <v>466638</v>
      </c>
      <c r="BT5" s="678"/>
      <c r="BU5" s="678"/>
      <c r="BV5" s="678"/>
      <c r="BW5" s="678"/>
      <c r="BX5" s="678"/>
      <c r="BY5" s="678"/>
      <c r="BZ5" s="678"/>
      <c r="CA5" s="678"/>
      <c r="CB5" s="737"/>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15">
      <c r="B6" s="637" t="s">
        <v>228</v>
      </c>
      <c r="C6" s="638"/>
      <c r="D6" s="638"/>
      <c r="E6" s="638"/>
      <c r="F6" s="638"/>
      <c r="G6" s="638"/>
      <c r="H6" s="638"/>
      <c r="I6" s="638"/>
      <c r="J6" s="638"/>
      <c r="K6" s="638"/>
      <c r="L6" s="638"/>
      <c r="M6" s="638"/>
      <c r="N6" s="638"/>
      <c r="O6" s="638"/>
      <c r="P6" s="638"/>
      <c r="Q6" s="639"/>
      <c r="R6" s="640">
        <v>180924</v>
      </c>
      <c r="S6" s="641"/>
      <c r="T6" s="641"/>
      <c r="U6" s="641"/>
      <c r="V6" s="641"/>
      <c r="W6" s="641"/>
      <c r="X6" s="641"/>
      <c r="Y6" s="642"/>
      <c r="Z6" s="677">
        <v>0.3</v>
      </c>
      <c r="AA6" s="677"/>
      <c r="AB6" s="677"/>
      <c r="AC6" s="677"/>
      <c r="AD6" s="678">
        <v>180924</v>
      </c>
      <c r="AE6" s="678"/>
      <c r="AF6" s="678"/>
      <c r="AG6" s="678"/>
      <c r="AH6" s="678"/>
      <c r="AI6" s="678"/>
      <c r="AJ6" s="678"/>
      <c r="AK6" s="678"/>
      <c r="AL6" s="643">
        <v>0.7</v>
      </c>
      <c r="AM6" s="644"/>
      <c r="AN6" s="644"/>
      <c r="AO6" s="679"/>
      <c r="AP6" s="637" t="s">
        <v>229</v>
      </c>
      <c r="AQ6" s="638"/>
      <c r="AR6" s="638"/>
      <c r="AS6" s="638"/>
      <c r="AT6" s="638"/>
      <c r="AU6" s="638"/>
      <c r="AV6" s="638"/>
      <c r="AW6" s="638"/>
      <c r="AX6" s="638"/>
      <c r="AY6" s="638"/>
      <c r="AZ6" s="638"/>
      <c r="BA6" s="638"/>
      <c r="BB6" s="638"/>
      <c r="BC6" s="638"/>
      <c r="BD6" s="638"/>
      <c r="BE6" s="638"/>
      <c r="BF6" s="639"/>
      <c r="BG6" s="640">
        <v>17359153</v>
      </c>
      <c r="BH6" s="641"/>
      <c r="BI6" s="641"/>
      <c r="BJ6" s="641"/>
      <c r="BK6" s="641"/>
      <c r="BL6" s="641"/>
      <c r="BM6" s="641"/>
      <c r="BN6" s="642"/>
      <c r="BO6" s="677">
        <v>91.4</v>
      </c>
      <c r="BP6" s="677"/>
      <c r="BQ6" s="677"/>
      <c r="BR6" s="677"/>
      <c r="BS6" s="678">
        <v>466638</v>
      </c>
      <c r="BT6" s="678"/>
      <c r="BU6" s="678"/>
      <c r="BV6" s="678"/>
      <c r="BW6" s="678"/>
      <c r="BX6" s="678"/>
      <c r="BY6" s="678"/>
      <c r="BZ6" s="678"/>
      <c r="CA6" s="678"/>
      <c r="CB6" s="737"/>
      <c r="CD6" s="698" t="s">
        <v>230</v>
      </c>
      <c r="CE6" s="699"/>
      <c r="CF6" s="699"/>
      <c r="CG6" s="699"/>
      <c r="CH6" s="699"/>
      <c r="CI6" s="699"/>
      <c r="CJ6" s="699"/>
      <c r="CK6" s="699"/>
      <c r="CL6" s="699"/>
      <c r="CM6" s="699"/>
      <c r="CN6" s="699"/>
      <c r="CO6" s="699"/>
      <c r="CP6" s="699"/>
      <c r="CQ6" s="700"/>
      <c r="CR6" s="640">
        <v>375125</v>
      </c>
      <c r="CS6" s="641"/>
      <c r="CT6" s="641"/>
      <c r="CU6" s="641"/>
      <c r="CV6" s="641"/>
      <c r="CW6" s="641"/>
      <c r="CX6" s="641"/>
      <c r="CY6" s="642"/>
      <c r="CZ6" s="740">
        <v>0.7</v>
      </c>
      <c r="DA6" s="711"/>
      <c r="DB6" s="711"/>
      <c r="DC6" s="743"/>
      <c r="DD6" s="646" t="s">
        <v>231</v>
      </c>
      <c r="DE6" s="641"/>
      <c r="DF6" s="641"/>
      <c r="DG6" s="641"/>
      <c r="DH6" s="641"/>
      <c r="DI6" s="641"/>
      <c r="DJ6" s="641"/>
      <c r="DK6" s="641"/>
      <c r="DL6" s="641"/>
      <c r="DM6" s="641"/>
      <c r="DN6" s="641"/>
      <c r="DO6" s="641"/>
      <c r="DP6" s="642"/>
      <c r="DQ6" s="646">
        <v>375112</v>
      </c>
      <c r="DR6" s="641"/>
      <c r="DS6" s="641"/>
      <c r="DT6" s="641"/>
      <c r="DU6" s="641"/>
      <c r="DV6" s="641"/>
      <c r="DW6" s="641"/>
      <c r="DX6" s="641"/>
      <c r="DY6" s="641"/>
      <c r="DZ6" s="641"/>
      <c r="EA6" s="641"/>
      <c r="EB6" s="641"/>
      <c r="EC6" s="684"/>
    </row>
    <row r="7" spans="2:143" ht="11.25" customHeight="1" x14ac:dyDescent="0.15">
      <c r="B7" s="637" t="s">
        <v>232</v>
      </c>
      <c r="C7" s="638"/>
      <c r="D7" s="638"/>
      <c r="E7" s="638"/>
      <c r="F7" s="638"/>
      <c r="G7" s="638"/>
      <c r="H7" s="638"/>
      <c r="I7" s="638"/>
      <c r="J7" s="638"/>
      <c r="K7" s="638"/>
      <c r="L7" s="638"/>
      <c r="M7" s="638"/>
      <c r="N7" s="638"/>
      <c r="O7" s="638"/>
      <c r="P7" s="638"/>
      <c r="Q7" s="639"/>
      <c r="R7" s="640">
        <v>19997</v>
      </c>
      <c r="S7" s="641"/>
      <c r="T7" s="641"/>
      <c r="U7" s="641"/>
      <c r="V7" s="641"/>
      <c r="W7" s="641"/>
      <c r="X7" s="641"/>
      <c r="Y7" s="642"/>
      <c r="Z7" s="677">
        <v>0</v>
      </c>
      <c r="AA7" s="677"/>
      <c r="AB7" s="677"/>
      <c r="AC7" s="677"/>
      <c r="AD7" s="678">
        <v>19997</v>
      </c>
      <c r="AE7" s="678"/>
      <c r="AF7" s="678"/>
      <c r="AG7" s="678"/>
      <c r="AH7" s="678"/>
      <c r="AI7" s="678"/>
      <c r="AJ7" s="678"/>
      <c r="AK7" s="678"/>
      <c r="AL7" s="643">
        <v>0.1</v>
      </c>
      <c r="AM7" s="644"/>
      <c r="AN7" s="644"/>
      <c r="AO7" s="679"/>
      <c r="AP7" s="637" t="s">
        <v>233</v>
      </c>
      <c r="AQ7" s="638"/>
      <c r="AR7" s="638"/>
      <c r="AS7" s="638"/>
      <c r="AT7" s="638"/>
      <c r="AU7" s="638"/>
      <c r="AV7" s="638"/>
      <c r="AW7" s="638"/>
      <c r="AX7" s="638"/>
      <c r="AY7" s="638"/>
      <c r="AZ7" s="638"/>
      <c r="BA7" s="638"/>
      <c r="BB7" s="638"/>
      <c r="BC7" s="638"/>
      <c r="BD7" s="638"/>
      <c r="BE7" s="638"/>
      <c r="BF7" s="639"/>
      <c r="BG7" s="640">
        <v>8050726</v>
      </c>
      <c r="BH7" s="641"/>
      <c r="BI7" s="641"/>
      <c r="BJ7" s="641"/>
      <c r="BK7" s="641"/>
      <c r="BL7" s="641"/>
      <c r="BM7" s="641"/>
      <c r="BN7" s="642"/>
      <c r="BO7" s="677">
        <v>42.4</v>
      </c>
      <c r="BP7" s="677"/>
      <c r="BQ7" s="677"/>
      <c r="BR7" s="677"/>
      <c r="BS7" s="678">
        <v>466638</v>
      </c>
      <c r="BT7" s="678"/>
      <c r="BU7" s="678"/>
      <c r="BV7" s="678"/>
      <c r="BW7" s="678"/>
      <c r="BX7" s="678"/>
      <c r="BY7" s="678"/>
      <c r="BZ7" s="678"/>
      <c r="CA7" s="678"/>
      <c r="CB7" s="737"/>
      <c r="CD7" s="673" t="s">
        <v>234</v>
      </c>
      <c r="CE7" s="674"/>
      <c r="CF7" s="674"/>
      <c r="CG7" s="674"/>
      <c r="CH7" s="674"/>
      <c r="CI7" s="674"/>
      <c r="CJ7" s="674"/>
      <c r="CK7" s="674"/>
      <c r="CL7" s="674"/>
      <c r="CM7" s="674"/>
      <c r="CN7" s="674"/>
      <c r="CO7" s="674"/>
      <c r="CP7" s="674"/>
      <c r="CQ7" s="675"/>
      <c r="CR7" s="640">
        <v>5295767</v>
      </c>
      <c r="CS7" s="641"/>
      <c r="CT7" s="641"/>
      <c r="CU7" s="641"/>
      <c r="CV7" s="641"/>
      <c r="CW7" s="641"/>
      <c r="CX7" s="641"/>
      <c r="CY7" s="642"/>
      <c r="CZ7" s="677">
        <v>9.5</v>
      </c>
      <c r="DA7" s="677"/>
      <c r="DB7" s="677"/>
      <c r="DC7" s="677"/>
      <c r="DD7" s="646">
        <v>1874047</v>
      </c>
      <c r="DE7" s="641"/>
      <c r="DF7" s="641"/>
      <c r="DG7" s="641"/>
      <c r="DH7" s="641"/>
      <c r="DI7" s="641"/>
      <c r="DJ7" s="641"/>
      <c r="DK7" s="641"/>
      <c r="DL7" s="641"/>
      <c r="DM7" s="641"/>
      <c r="DN7" s="641"/>
      <c r="DO7" s="641"/>
      <c r="DP7" s="642"/>
      <c r="DQ7" s="646">
        <v>2998803</v>
      </c>
      <c r="DR7" s="641"/>
      <c r="DS7" s="641"/>
      <c r="DT7" s="641"/>
      <c r="DU7" s="641"/>
      <c r="DV7" s="641"/>
      <c r="DW7" s="641"/>
      <c r="DX7" s="641"/>
      <c r="DY7" s="641"/>
      <c r="DZ7" s="641"/>
      <c r="EA7" s="641"/>
      <c r="EB7" s="641"/>
      <c r="EC7" s="684"/>
    </row>
    <row r="8" spans="2:143" ht="11.25" customHeight="1" x14ac:dyDescent="0.15">
      <c r="B8" s="637" t="s">
        <v>235</v>
      </c>
      <c r="C8" s="638"/>
      <c r="D8" s="638"/>
      <c r="E8" s="638"/>
      <c r="F8" s="638"/>
      <c r="G8" s="638"/>
      <c r="H8" s="638"/>
      <c r="I8" s="638"/>
      <c r="J8" s="638"/>
      <c r="K8" s="638"/>
      <c r="L8" s="638"/>
      <c r="M8" s="638"/>
      <c r="N8" s="638"/>
      <c r="O8" s="638"/>
      <c r="P8" s="638"/>
      <c r="Q8" s="639"/>
      <c r="R8" s="640">
        <v>92370</v>
      </c>
      <c r="S8" s="641"/>
      <c r="T8" s="641"/>
      <c r="U8" s="641"/>
      <c r="V8" s="641"/>
      <c r="W8" s="641"/>
      <c r="X8" s="641"/>
      <c r="Y8" s="642"/>
      <c r="Z8" s="677">
        <v>0.2</v>
      </c>
      <c r="AA8" s="677"/>
      <c r="AB8" s="677"/>
      <c r="AC8" s="677"/>
      <c r="AD8" s="678">
        <v>92370</v>
      </c>
      <c r="AE8" s="678"/>
      <c r="AF8" s="678"/>
      <c r="AG8" s="678"/>
      <c r="AH8" s="678"/>
      <c r="AI8" s="678"/>
      <c r="AJ8" s="678"/>
      <c r="AK8" s="678"/>
      <c r="AL8" s="643">
        <v>0.3</v>
      </c>
      <c r="AM8" s="644"/>
      <c r="AN8" s="644"/>
      <c r="AO8" s="679"/>
      <c r="AP8" s="637" t="s">
        <v>236</v>
      </c>
      <c r="AQ8" s="638"/>
      <c r="AR8" s="638"/>
      <c r="AS8" s="638"/>
      <c r="AT8" s="638"/>
      <c r="AU8" s="638"/>
      <c r="AV8" s="638"/>
      <c r="AW8" s="638"/>
      <c r="AX8" s="638"/>
      <c r="AY8" s="638"/>
      <c r="AZ8" s="638"/>
      <c r="BA8" s="638"/>
      <c r="BB8" s="638"/>
      <c r="BC8" s="638"/>
      <c r="BD8" s="638"/>
      <c r="BE8" s="638"/>
      <c r="BF8" s="639"/>
      <c r="BG8" s="640">
        <v>196539</v>
      </c>
      <c r="BH8" s="641"/>
      <c r="BI8" s="641"/>
      <c r="BJ8" s="641"/>
      <c r="BK8" s="641"/>
      <c r="BL8" s="641"/>
      <c r="BM8" s="641"/>
      <c r="BN8" s="642"/>
      <c r="BO8" s="677">
        <v>1</v>
      </c>
      <c r="BP8" s="677"/>
      <c r="BQ8" s="677"/>
      <c r="BR8" s="677"/>
      <c r="BS8" s="646" t="s">
        <v>237</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29697438</v>
      </c>
      <c r="CS8" s="641"/>
      <c r="CT8" s="641"/>
      <c r="CU8" s="641"/>
      <c r="CV8" s="641"/>
      <c r="CW8" s="641"/>
      <c r="CX8" s="641"/>
      <c r="CY8" s="642"/>
      <c r="CZ8" s="677">
        <v>53.5</v>
      </c>
      <c r="DA8" s="677"/>
      <c r="DB8" s="677"/>
      <c r="DC8" s="677"/>
      <c r="DD8" s="646">
        <v>217905</v>
      </c>
      <c r="DE8" s="641"/>
      <c r="DF8" s="641"/>
      <c r="DG8" s="641"/>
      <c r="DH8" s="641"/>
      <c r="DI8" s="641"/>
      <c r="DJ8" s="641"/>
      <c r="DK8" s="641"/>
      <c r="DL8" s="641"/>
      <c r="DM8" s="641"/>
      <c r="DN8" s="641"/>
      <c r="DO8" s="641"/>
      <c r="DP8" s="642"/>
      <c r="DQ8" s="646">
        <v>12957540</v>
      </c>
      <c r="DR8" s="641"/>
      <c r="DS8" s="641"/>
      <c r="DT8" s="641"/>
      <c r="DU8" s="641"/>
      <c r="DV8" s="641"/>
      <c r="DW8" s="641"/>
      <c r="DX8" s="641"/>
      <c r="DY8" s="641"/>
      <c r="DZ8" s="641"/>
      <c r="EA8" s="641"/>
      <c r="EB8" s="641"/>
      <c r="EC8" s="684"/>
    </row>
    <row r="9" spans="2:143" ht="11.25" customHeight="1" x14ac:dyDescent="0.15">
      <c r="B9" s="637" t="s">
        <v>239</v>
      </c>
      <c r="C9" s="638"/>
      <c r="D9" s="638"/>
      <c r="E9" s="638"/>
      <c r="F9" s="638"/>
      <c r="G9" s="638"/>
      <c r="H9" s="638"/>
      <c r="I9" s="638"/>
      <c r="J9" s="638"/>
      <c r="K9" s="638"/>
      <c r="L9" s="638"/>
      <c r="M9" s="638"/>
      <c r="N9" s="638"/>
      <c r="O9" s="638"/>
      <c r="P9" s="638"/>
      <c r="Q9" s="639"/>
      <c r="R9" s="640">
        <v>53262</v>
      </c>
      <c r="S9" s="641"/>
      <c r="T9" s="641"/>
      <c r="U9" s="641"/>
      <c r="V9" s="641"/>
      <c r="W9" s="641"/>
      <c r="X9" s="641"/>
      <c r="Y9" s="642"/>
      <c r="Z9" s="677">
        <v>0.1</v>
      </c>
      <c r="AA9" s="677"/>
      <c r="AB9" s="677"/>
      <c r="AC9" s="677"/>
      <c r="AD9" s="678">
        <v>53262</v>
      </c>
      <c r="AE9" s="678"/>
      <c r="AF9" s="678"/>
      <c r="AG9" s="678"/>
      <c r="AH9" s="678"/>
      <c r="AI9" s="678"/>
      <c r="AJ9" s="678"/>
      <c r="AK9" s="678"/>
      <c r="AL9" s="643">
        <v>0.2</v>
      </c>
      <c r="AM9" s="644"/>
      <c r="AN9" s="644"/>
      <c r="AO9" s="679"/>
      <c r="AP9" s="637" t="s">
        <v>240</v>
      </c>
      <c r="AQ9" s="638"/>
      <c r="AR9" s="638"/>
      <c r="AS9" s="638"/>
      <c r="AT9" s="638"/>
      <c r="AU9" s="638"/>
      <c r="AV9" s="638"/>
      <c r="AW9" s="638"/>
      <c r="AX9" s="638"/>
      <c r="AY9" s="638"/>
      <c r="AZ9" s="638"/>
      <c r="BA9" s="638"/>
      <c r="BB9" s="638"/>
      <c r="BC9" s="638"/>
      <c r="BD9" s="638"/>
      <c r="BE9" s="638"/>
      <c r="BF9" s="639"/>
      <c r="BG9" s="640">
        <v>5432517</v>
      </c>
      <c r="BH9" s="641"/>
      <c r="BI9" s="641"/>
      <c r="BJ9" s="641"/>
      <c r="BK9" s="641"/>
      <c r="BL9" s="641"/>
      <c r="BM9" s="641"/>
      <c r="BN9" s="642"/>
      <c r="BO9" s="677">
        <v>28.6</v>
      </c>
      <c r="BP9" s="677"/>
      <c r="BQ9" s="677"/>
      <c r="BR9" s="677"/>
      <c r="BS9" s="646" t="s">
        <v>237</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3839416</v>
      </c>
      <c r="CS9" s="641"/>
      <c r="CT9" s="641"/>
      <c r="CU9" s="641"/>
      <c r="CV9" s="641"/>
      <c r="CW9" s="641"/>
      <c r="CX9" s="641"/>
      <c r="CY9" s="642"/>
      <c r="CZ9" s="677">
        <v>6.9</v>
      </c>
      <c r="DA9" s="677"/>
      <c r="DB9" s="677"/>
      <c r="DC9" s="677"/>
      <c r="DD9" s="646">
        <v>557454</v>
      </c>
      <c r="DE9" s="641"/>
      <c r="DF9" s="641"/>
      <c r="DG9" s="641"/>
      <c r="DH9" s="641"/>
      <c r="DI9" s="641"/>
      <c r="DJ9" s="641"/>
      <c r="DK9" s="641"/>
      <c r="DL9" s="641"/>
      <c r="DM9" s="641"/>
      <c r="DN9" s="641"/>
      <c r="DO9" s="641"/>
      <c r="DP9" s="642"/>
      <c r="DQ9" s="646">
        <v>2974654</v>
      </c>
      <c r="DR9" s="641"/>
      <c r="DS9" s="641"/>
      <c r="DT9" s="641"/>
      <c r="DU9" s="641"/>
      <c r="DV9" s="641"/>
      <c r="DW9" s="641"/>
      <c r="DX9" s="641"/>
      <c r="DY9" s="641"/>
      <c r="DZ9" s="641"/>
      <c r="EA9" s="641"/>
      <c r="EB9" s="641"/>
      <c r="EC9" s="684"/>
    </row>
    <row r="10" spans="2:143" ht="11.25" customHeight="1" x14ac:dyDescent="0.15">
      <c r="B10" s="637" t="s">
        <v>242</v>
      </c>
      <c r="C10" s="638"/>
      <c r="D10" s="638"/>
      <c r="E10" s="638"/>
      <c r="F10" s="638"/>
      <c r="G10" s="638"/>
      <c r="H10" s="638"/>
      <c r="I10" s="638"/>
      <c r="J10" s="638"/>
      <c r="K10" s="638"/>
      <c r="L10" s="638"/>
      <c r="M10" s="638"/>
      <c r="N10" s="638"/>
      <c r="O10" s="638"/>
      <c r="P10" s="638"/>
      <c r="Q10" s="639"/>
      <c r="R10" s="640" t="s">
        <v>237</v>
      </c>
      <c r="S10" s="641"/>
      <c r="T10" s="641"/>
      <c r="U10" s="641"/>
      <c r="V10" s="641"/>
      <c r="W10" s="641"/>
      <c r="X10" s="641"/>
      <c r="Y10" s="642"/>
      <c r="Z10" s="677" t="s">
        <v>243</v>
      </c>
      <c r="AA10" s="677"/>
      <c r="AB10" s="677"/>
      <c r="AC10" s="677"/>
      <c r="AD10" s="678" t="s">
        <v>243</v>
      </c>
      <c r="AE10" s="678"/>
      <c r="AF10" s="678"/>
      <c r="AG10" s="678"/>
      <c r="AH10" s="678"/>
      <c r="AI10" s="678"/>
      <c r="AJ10" s="678"/>
      <c r="AK10" s="678"/>
      <c r="AL10" s="643" t="s">
        <v>243</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465011</v>
      </c>
      <c r="BH10" s="641"/>
      <c r="BI10" s="641"/>
      <c r="BJ10" s="641"/>
      <c r="BK10" s="641"/>
      <c r="BL10" s="641"/>
      <c r="BM10" s="641"/>
      <c r="BN10" s="642"/>
      <c r="BO10" s="677">
        <v>2.4</v>
      </c>
      <c r="BP10" s="677"/>
      <c r="BQ10" s="677"/>
      <c r="BR10" s="677"/>
      <c r="BS10" s="646">
        <v>77443</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175607</v>
      </c>
      <c r="CS10" s="641"/>
      <c r="CT10" s="641"/>
      <c r="CU10" s="641"/>
      <c r="CV10" s="641"/>
      <c r="CW10" s="641"/>
      <c r="CX10" s="641"/>
      <c r="CY10" s="642"/>
      <c r="CZ10" s="677">
        <v>0.3</v>
      </c>
      <c r="DA10" s="677"/>
      <c r="DB10" s="677"/>
      <c r="DC10" s="677"/>
      <c r="DD10" s="646" t="s">
        <v>243</v>
      </c>
      <c r="DE10" s="641"/>
      <c r="DF10" s="641"/>
      <c r="DG10" s="641"/>
      <c r="DH10" s="641"/>
      <c r="DI10" s="641"/>
      <c r="DJ10" s="641"/>
      <c r="DK10" s="641"/>
      <c r="DL10" s="641"/>
      <c r="DM10" s="641"/>
      <c r="DN10" s="641"/>
      <c r="DO10" s="641"/>
      <c r="DP10" s="642"/>
      <c r="DQ10" s="646">
        <v>172994</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2269679</v>
      </c>
      <c r="S11" s="641"/>
      <c r="T11" s="641"/>
      <c r="U11" s="641"/>
      <c r="V11" s="641"/>
      <c r="W11" s="641"/>
      <c r="X11" s="641"/>
      <c r="Y11" s="642"/>
      <c r="Z11" s="643">
        <v>4.0999999999999996</v>
      </c>
      <c r="AA11" s="644"/>
      <c r="AB11" s="644"/>
      <c r="AC11" s="645"/>
      <c r="AD11" s="646">
        <v>2269679</v>
      </c>
      <c r="AE11" s="641"/>
      <c r="AF11" s="641"/>
      <c r="AG11" s="641"/>
      <c r="AH11" s="641"/>
      <c r="AI11" s="641"/>
      <c r="AJ11" s="641"/>
      <c r="AK11" s="642"/>
      <c r="AL11" s="643">
        <v>8.4</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1956659</v>
      </c>
      <c r="BH11" s="641"/>
      <c r="BI11" s="641"/>
      <c r="BJ11" s="641"/>
      <c r="BK11" s="641"/>
      <c r="BL11" s="641"/>
      <c r="BM11" s="641"/>
      <c r="BN11" s="642"/>
      <c r="BO11" s="677">
        <v>10.3</v>
      </c>
      <c r="BP11" s="677"/>
      <c r="BQ11" s="677"/>
      <c r="BR11" s="677"/>
      <c r="BS11" s="646">
        <v>389195</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27009</v>
      </c>
      <c r="CS11" s="641"/>
      <c r="CT11" s="641"/>
      <c r="CU11" s="641"/>
      <c r="CV11" s="641"/>
      <c r="CW11" s="641"/>
      <c r="CX11" s="641"/>
      <c r="CY11" s="642"/>
      <c r="CZ11" s="677">
        <v>0</v>
      </c>
      <c r="DA11" s="677"/>
      <c r="DB11" s="677"/>
      <c r="DC11" s="677"/>
      <c r="DD11" s="646" t="s">
        <v>243</v>
      </c>
      <c r="DE11" s="641"/>
      <c r="DF11" s="641"/>
      <c r="DG11" s="641"/>
      <c r="DH11" s="641"/>
      <c r="DI11" s="641"/>
      <c r="DJ11" s="641"/>
      <c r="DK11" s="641"/>
      <c r="DL11" s="641"/>
      <c r="DM11" s="641"/>
      <c r="DN11" s="641"/>
      <c r="DO11" s="641"/>
      <c r="DP11" s="642"/>
      <c r="DQ11" s="646">
        <v>23487</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t="s">
        <v>243</v>
      </c>
      <c r="S12" s="641"/>
      <c r="T12" s="641"/>
      <c r="U12" s="641"/>
      <c r="V12" s="641"/>
      <c r="W12" s="641"/>
      <c r="X12" s="641"/>
      <c r="Y12" s="642"/>
      <c r="Z12" s="677" t="s">
        <v>231</v>
      </c>
      <c r="AA12" s="677"/>
      <c r="AB12" s="677"/>
      <c r="AC12" s="677"/>
      <c r="AD12" s="678" t="s">
        <v>243</v>
      </c>
      <c r="AE12" s="678"/>
      <c r="AF12" s="678"/>
      <c r="AG12" s="678"/>
      <c r="AH12" s="678"/>
      <c r="AI12" s="678"/>
      <c r="AJ12" s="678"/>
      <c r="AK12" s="678"/>
      <c r="AL12" s="643" t="s">
        <v>237</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8015909</v>
      </c>
      <c r="BH12" s="641"/>
      <c r="BI12" s="641"/>
      <c r="BJ12" s="641"/>
      <c r="BK12" s="641"/>
      <c r="BL12" s="641"/>
      <c r="BM12" s="641"/>
      <c r="BN12" s="642"/>
      <c r="BO12" s="677">
        <v>42.2</v>
      </c>
      <c r="BP12" s="677"/>
      <c r="BQ12" s="677"/>
      <c r="BR12" s="677"/>
      <c r="BS12" s="646" t="s">
        <v>237</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289445</v>
      </c>
      <c r="CS12" s="641"/>
      <c r="CT12" s="641"/>
      <c r="CU12" s="641"/>
      <c r="CV12" s="641"/>
      <c r="CW12" s="641"/>
      <c r="CX12" s="641"/>
      <c r="CY12" s="642"/>
      <c r="CZ12" s="677">
        <v>0.5</v>
      </c>
      <c r="DA12" s="677"/>
      <c r="DB12" s="677"/>
      <c r="DC12" s="677"/>
      <c r="DD12" s="646" t="s">
        <v>243</v>
      </c>
      <c r="DE12" s="641"/>
      <c r="DF12" s="641"/>
      <c r="DG12" s="641"/>
      <c r="DH12" s="641"/>
      <c r="DI12" s="641"/>
      <c r="DJ12" s="641"/>
      <c r="DK12" s="641"/>
      <c r="DL12" s="641"/>
      <c r="DM12" s="641"/>
      <c r="DN12" s="641"/>
      <c r="DO12" s="641"/>
      <c r="DP12" s="642"/>
      <c r="DQ12" s="646">
        <v>148731</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243</v>
      </c>
      <c r="S13" s="641"/>
      <c r="T13" s="641"/>
      <c r="U13" s="641"/>
      <c r="V13" s="641"/>
      <c r="W13" s="641"/>
      <c r="X13" s="641"/>
      <c r="Y13" s="642"/>
      <c r="Z13" s="677" t="s">
        <v>237</v>
      </c>
      <c r="AA13" s="677"/>
      <c r="AB13" s="677"/>
      <c r="AC13" s="677"/>
      <c r="AD13" s="678" t="s">
        <v>243</v>
      </c>
      <c r="AE13" s="678"/>
      <c r="AF13" s="678"/>
      <c r="AG13" s="678"/>
      <c r="AH13" s="678"/>
      <c r="AI13" s="678"/>
      <c r="AJ13" s="678"/>
      <c r="AK13" s="678"/>
      <c r="AL13" s="643" t="s">
        <v>231</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7905313</v>
      </c>
      <c r="BH13" s="641"/>
      <c r="BI13" s="641"/>
      <c r="BJ13" s="641"/>
      <c r="BK13" s="641"/>
      <c r="BL13" s="641"/>
      <c r="BM13" s="641"/>
      <c r="BN13" s="642"/>
      <c r="BO13" s="677">
        <v>41.6</v>
      </c>
      <c r="BP13" s="677"/>
      <c r="BQ13" s="677"/>
      <c r="BR13" s="677"/>
      <c r="BS13" s="646" t="s">
        <v>231</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6086570</v>
      </c>
      <c r="CS13" s="641"/>
      <c r="CT13" s="641"/>
      <c r="CU13" s="641"/>
      <c r="CV13" s="641"/>
      <c r="CW13" s="641"/>
      <c r="CX13" s="641"/>
      <c r="CY13" s="642"/>
      <c r="CZ13" s="677">
        <v>11</v>
      </c>
      <c r="DA13" s="677"/>
      <c r="DB13" s="677"/>
      <c r="DC13" s="677"/>
      <c r="DD13" s="646">
        <v>2748052</v>
      </c>
      <c r="DE13" s="641"/>
      <c r="DF13" s="641"/>
      <c r="DG13" s="641"/>
      <c r="DH13" s="641"/>
      <c r="DI13" s="641"/>
      <c r="DJ13" s="641"/>
      <c r="DK13" s="641"/>
      <c r="DL13" s="641"/>
      <c r="DM13" s="641"/>
      <c r="DN13" s="641"/>
      <c r="DO13" s="641"/>
      <c r="DP13" s="642"/>
      <c r="DQ13" s="646">
        <v>2978517</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51338</v>
      </c>
      <c r="S14" s="641"/>
      <c r="T14" s="641"/>
      <c r="U14" s="641"/>
      <c r="V14" s="641"/>
      <c r="W14" s="641"/>
      <c r="X14" s="641"/>
      <c r="Y14" s="642"/>
      <c r="Z14" s="677">
        <v>0.1</v>
      </c>
      <c r="AA14" s="677"/>
      <c r="AB14" s="677"/>
      <c r="AC14" s="677"/>
      <c r="AD14" s="678">
        <v>51338</v>
      </c>
      <c r="AE14" s="678"/>
      <c r="AF14" s="678"/>
      <c r="AG14" s="678"/>
      <c r="AH14" s="678"/>
      <c r="AI14" s="678"/>
      <c r="AJ14" s="678"/>
      <c r="AK14" s="678"/>
      <c r="AL14" s="643">
        <v>0.2</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168870</v>
      </c>
      <c r="BH14" s="641"/>
      <c r="BI14" s="641"/>
      <c r="BJ14" s="641"/>
      <c r="BK14" s="641"/>
      <c r="BL14" s="641"/>
      <c r="BM14" s="641"/>
      <c r="BN14" s="642"/>
      <c r="BO14" s="677">
        <v>0.9</v>
      </c>
      <c r="BP14" s="677"/>
      <c r="BQ14" s="677"/>
      <c r="BR14" s="677"/>
      <c r="BS14" s="646" t="s">
        <v>237</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1767945</v>
      </c>
      <c r="CS14" s="641"/>
      <c r="CT14" s="641"/>
      <c r="CU14" s="641"/>
      <c r="CV14" s="641"/>
      <c r="CW14" s="641"/>
      <c r="CX14" s="641"/>
      <c r="CY14" s="642"/>
      <c r="CZ14" s="677">
        <v>3.2</v>
      </c>
      <c r="DA14" s="677"/>
      <c r="DB14" s="677"/>
      <c r="DC14" s="677"/>
      <c r="DD14" s="646">
        <v>15409</v>
      </c>
      <c r="DE14" s="641"/>
      <c r="DF14" s="641"/>
      <c r="DG14" s="641"/>
      <c r="DH14" s="641"/>
      <c r="DI14" s="641"/>
      <c r="DJ14" s="641"/>
      <c r="DK14" s="641"/>
      <c r="DL14" s="641"/>
      <c r="DM14" s="641"/>
      <c r="DN14" s="641"/>
      <c r="DO14" s="641"/>
      <c r="DP14" s="642"/>
      <c r="DQ14" s="646">
        <v>1748425</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237</v>
      </c>
      <c r="S15" s="641"/>
      <c r="T15" s="641"/>
      <c r="U15" s="641"/>
      <c r="V15" s="641"/>
      <c r="W15" s="641"/>
      <c r="X15" s="641"/>
      <c r="Y15" s="642"/>
      <c r="Z15" s="677" t="s">
        <v>243</v>
      </c>
      <c r="AA15" s="677"/>
      <c r="AB15" s="677"/>
      <c r="AC15" s="677"/>
      <c r="AD15" s="678" t="s">
        <v>243</v>
      </c>
      <c r="AE15" s="678"/>
      <c r="AF15" s="678"/>
      <c r="AG15" s="678"/>
      <c r="AH15" s="678"/>
      <c r="AI15" s="678"/>
      <c r="AJ15" s="678"/>
      <c r="AK15" s="678"/>
      <c r="AL15" s="643" t="s">
        <v>237</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1123648</v>
      </c>
      <c r="BH15" s="641"/>
      <c r="BI15" s="641"/>
      <c r="BJ15" s="641"/>
      <c r="BK15" s="641"/>
      <c r="BL15" s="641"/>
      <c r="BM15" s="641"/>
      <c r="BN15" s="642"/>
      <c r="BO15" s="677">
        <v>5.9</v>
      </c>
      <c r="BP15" s="677"/>
      <c r="BQ15" s="677"/>
      <c r="BR15" s="677"/>
      <c r="BS15" s="646" t="s">
        <v>237</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3733557</v>
      </c>
      <c r="CS15" s="641"/>
      <c r="CT15" s="641"/>
      <c r="CU15" s="641"/>
      <c r="CV15" s="641"/>
      <c r="CW15" s="641"/>
      <c r="CX15" s="641"/>
      <c r="CY15" s="642"/>
      <c r="CZ15" s="677">
        <v>6.7</v>
      </c>
      <c r="DA15" s="677"/>
      <c r="DB15" s="677"/>
      <c r="DC15" s="677"/>
      <c r="DD15" s="646">
        <v>489407</v>
      </c>
      <c r="DE15" s="641"/>
      <c r="DF15" s="641"/>
      <c r="DG15" s="641"/>
      <c r="DH15" s="641"/>
      <c r="DI15" s="641"/>
      <c r="DJ15" s="641"/>
      <c r="DK15" s="641"/>
      <c r="DL15" s="641"/>
      <c r="DM15" s="641"/>
      <c r="DN15" s="641"/>
      <c r="DO15" s="641"/>
      <c r="DP15" s="642"/>
      <c r="DQ15" s="646">
        <v>2997698</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15979</v>
      </c>
      <c r="S16" s="641"/>
      <c r="T16" s="641"/>
      <c r="U16" s="641"/>
      <c r="V16" s="641"/>
      <c r="W16" s="641"/>
      <c r="X16" s="641"/>
      <c r="Y16" s="642"/>
      <c r="Z16" s="677">
        <v>0</v>
      </c>
      <c r="AA16" s="677"/>
      <c r="AB16" s="677"/>
      <c r="AC16" s="677"/>
      <c r="AD16" s="678">
        <v>15979</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243</v>
      </c>
      <c r="BH16" s="641"/>
      <c r="BI16" s="641"/>
      <c r="BJ16" s="641"/>
      <c r="BK16" s="641"/>
      <c r="BL16" s="641"/>
      <c r="BM16" s="641"/>
      <c r="BN16" s="642"/>
      <c r="BO16" s="677" t="s">
        <v>243</v>
      </c>
      <c r="BP16" s="677"/>
      <c r="BQ16" s="677"/>
      <c r="BR16" s="677"/>
      <c r="BS16" s="646" t="s">
        <v>237</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17886</v>
      </c>
      <c r="CS16" s="641"/>
      <c r="CT16" s="641"/>
      <c r="CU16" s="641"/>
      <c r="CV16" s="641"/>
      <c r="CW16" s="641"/>
      <c r="CX16" s="641"/>
      <c r="CY16" s="642"/>
      <c r="CZ16" s="677">
        <v>0</v>
      </c>
      <c r="DA16" s="677"/>
      <c r="DB16" s="677"/>
      <c r="DC16" s="677"/>
      <c r="DD16" s="646" t="s">
        <v>237</v>
      </c>
      <c r="DE16" s="641"/>
      <c r="DF16" s="641"/>
      <c r="DG16" s="641"/>
      <c r="DH16" s="641"/>
      <c r="DI16" s="641"/>
      <c r="DJ16" s="641"/>
      <c r="DK16" s="641"/>
      <c r="DL16" s="641"/>
      <c r="DM16" s="641"/>
      <c r="DN16" s="641"/>
      <c r="DO16" s="641"/>
      <c r="DP16" s="642"/>
      <c r="DQ16" s="646">
        <v>1063</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179177</v>
      </c>
      <c r="S17" s="641"/>
      <c r="T17" s="641"/>
      <c r="U17" s="641"/>
      <c r="V17" s="641"/>
      <c r="W17" s="641"/>
      <c r="X17" s="641"/>
      <c r="Y17" s="642"/>
      <c r="Z17" s="677">
        <v>0.3</v>
      </c>
      <c r="AA17" s="677"/>
      <c r="AB17" s="677"/>
      <c r="AC17" s="677"/>
      <c r="AD17" s="678">
        <v>179177</v>
      </c>
      <c r="AE17" s="678"/>
      <c r="AF17" s="678"/>
      <c r="AG17" s="678"/>
      <c r="AH17" s="678"/>
      <c r="AI17" s="678"/>
      <c r="AJ17" s="678"/>
      <c r="AK17" s="678"/>
      <c r="AL17" s="643">
        <v>0.7</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243</v>
      </c>
      <c r="BH17" s="641"/>
      <c r="BI17" s="641"/>
      <c r="BJ17" s="641"/>
      <c r="BK17" s="641"/>
      <c r="BL17" s="641"/>
      <c r="BM17" s="641"/>
      <c r="BN17" s="642"/>
      <c r="BO17" s="677" t="s">
        <v>243</v>
      </c>
      <c r="BP17" s="677"/>
      <c r="BQ17" s="677"/>
      <c r="BR17" s="677"/>
      <c r="BS17" s="646" t="s">
        <v>243</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4187610</v>
      </c>
      <c r="CS17" s="641"/>
      <c r="CT17" s="641"/>
      <c r="CU17" s="641"/>
      <c r="CV17" s="641"/>
      <c r="CW17" s="641"/>
      <c r="CX17" s="641"/>
      <c r="CY17" s="642"/>
      <c r="CZ17" s="677">
        <v>7.5</v>
      </c>
      <c r="DA17" s="677"/>
      <c r="DB17" s="677"/>
      <c r="DC17" s="677"/>
      <c r="DD17" s="646" t="s">
        <v>243</v>
      </c>
      <c r="DE17" s="641"/>
      <c r="DF17" s="641"/>
      <c r="DG17" s="641"/>
      <c r="DH17" s="641"/>
      <c r="DI17" s="641"/>
      <c r="DJ17" s="641"/>
      <c r="DK17" s="641"/>
      <c r="DL17" s="641"/>
      <c r="DM17" s="641"/>
      <c r="DN17" s="641"/>
      <c r="DO17" s="641"/>
      <c r="DP17" s="642"/>
      <c r="DQ17" s="646">
        <v>4109777</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89007</v>
      </c>
      <c r="S18" s="641"/>
      <c r="T18" s="641"/>
      <c r="U18" s="641"/>
      <c r="V18" s="641"/>
      <c r="W18" s="641"/>
      <c r="X18" s="641"/>
      <c r="Y18" s="642"/>
      <c r="Z18" s="677">
        <v>0.2</v>
      </c>
      <c r="AA18" s="677"/>
      <c r="AB18" s="677"/>
      <c r="AC18" s="677"/>
      <c r="AD18" s="678">
        <v>89007</v>
      </c>
      <c r="AE18" s="678"/>
      <c r="AF18" s="678"/>
      <c r="AG18" s="678"/>
      <c r="AH18" s="678"/>
      <c r="AI18" s="678"/>
      <c r="AJ18" s="678"/>
      <c r="AK18" s="678"/>
      <c r="AL18" s="643">
        <v>0.3</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243</v>
      </c>
      <c r="BH18" s="641"/>
      <c r="BI18" s="641"/>
      <c r="BJ18" s="641"/>
      <c r="BK18" s="641"/>
      <c r="BL18" s="641"/>
      <c r="BM18" s="641"/>
      <c r="BN18" s="642"/>
      <c r="BO18" s="677" t="s">
        <v>237</v>
      </c>
      <c r="BP18" s="677"/>
      <c r="BQ18" s="677"/>
      <c r="BR18" s="677"/>
      <c r="BS18" s="646" t="s">
        <v>237</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237</v>
      </c>
      <c r="CS18" s="641"/>
      <c r="CT18" s="641"/>
      <c r="CU18" s="641"/>
      <c r="CV18" s="641"/>
      <c r="CW18" s="641"/>
      <c r="CX18" s="641"/>
      <c r="CY18" s="642"/>
      <c r="CZ18" s="677" t="s">
        <v>243</v>
      </c>
      <c r="DA18" s="677"/>
      <c r="DB18" s="677"/>
      <c r="DC18" s="677"/>
      <c r="DD18" s="646" t="s">
        <v>237</v>
      </c>
      <c r="DE18" s="641"/>
      <c r="DF18" s="641"/>
      <c r="DG18" s="641"/>
      <c r="DH18" s="641"/>
      <c r="DI18" s="641"/>
      <c r="DJ18" s="641"/>
      <c r="DK18" s="641"/>
      <c r="DL18" s="641"/>
      <c r="DM18" s="641"/>
      <c r="DN18" s="641"/>
      <c r="DO18" s="641"/>
      <c r="DP18" s="642"/>
      <c r="DQ18" s="646" t="s">
        <v>243</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7188</v>
      </c>
      <c r="S19" s="641"/>
      <c r="T19" s="641"/>
      <c r="U19" s="641"/>
      <c r="V19" s="641"/>
      <c r="W19" s="641"/>
      <c r="X19" s="641"/>
      <c r="Y19" s="642"/>
      <c r="Z19" s="677">
        <v>0</v>
      </c>
      <c r="AA19" s="677"/>
      <c r="AB19" s="677"/>
      <c r="AC19" s="677"/>
      <c r="AD19" s="678">
        <v>7188</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1640896</v>
      </c>
      <c r="BH19" s="641"/>
      <c r="BI19" s="641"/>
      <c r="BJ19" s="641"/>
      <c r="BK19" s="641"/>
      <c r="BL19" s="641"/>
      <c r="BM19" s="641"/>
      <c r="BN19" s="642"/>
      <c r="BO19" s="677">
        <v>8.6</v>
      </c>
      <c r="BP19" s="677"/>
      <c r="BQ19" s="677"/>
      <c r="BR19" s="677"/>
      <c r="BS19" s="646" t="s">
        <v>243</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243</v>
      </c>
      <c r="CS19" s="641"/>
      <c r="CT19" s="641"/>
      <c r="CU19" s="641"/>
      <c r="CV19" s="641"/>
      <c r="CW19" s="641"/>
      <c r="CX19" s="641"/>
      <c r="CY19" s="642"/>
      <c r="CZ19" s="677" t="s">
        <v>243</v>
      </c>
      <c r="DA19" s="677"/>
      <c r="DB19" s="677"/>
      <c r="DC19" s="677"/>
      <c r="DD19" s="646" t="s">
        <v>243</v>
      </c>
      <c r="DE19" s="641"/>
      <c r="DF19" s="641"/>
      <c r="DG19" s="641"/>
      <c r="DH19" s="641"/>
      <c r="DI19" s="641"/>
      <c r="DJ19" s="641"/>
      <c r="DK19" s="641"/>
      <c r="DL19" s="641"/>
      <c r="DM19" s="641"/>
      <c r="DN19" s="641"/>
      <c r="DO19" s="641"/>
      <c r="DP19" s="642"/>
      <c r="DQ19" s="646" t="s">
        <v>237</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1572</v>
      </c>
      <c r="S20" s="641"/>
      <c r="T20" s="641"/>
      <c r="U20" s="641"/>
      <c r="V20" s="641"/>
      <c r="W20" s="641"/>
      <c r="X20" s="641"/>
      <c r="Y20" s="642"/>
      <c r="Z20" s="677">
        <v>0</v>
      </c>
      <c r="AA20" s="677"/>
      <c r="AB20" s="677"/>
      <c r="AC20" s="677"/>
      <c r="AD20" s="678">
        <v>1572</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1640896</v>
      </c>
      <c r="BH20" s="641"/>
      <c r="BI20" s="641"/>
      <c r="BJ20" s="641"/>
      <c r="BK20" s="641"/>
      <c r="BL20" s="641"/>
      <c r="BM20" s="641"/>
      <c r="BN20" s="642"/>
      <c r="BO20" s="677">
        <v>8.6</v>
      </c>
      <c r="BP20" s="677"/>
      <c r="BQ20" s="677"/>
      <c r="BR20" s="677"/>
      <c r="BS20" s="646" t="s">
        <v>237</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55493375</v>
      </c>
      <c r="CS20" s="641"/>
      <c r="CT20" s="641"/>
      <c r="CU20" s="641"/>
      <c r="CV20" s="641"/>
      <c r="CW20" s="641"/>
      <c r="CX20" s="641"/>
      <c r="CY20" s="642"/>
      <c r="CZ20" s="677">
        <v>100</v>
      </c>
      <c r="DA20" s="677"/>
      <c r="DB20" s="677"/>
      <c r="DC20" s="677"/>
      <c r="DD20" s="646">
        <v>5902274</v>
      </c>
      <c r="DE20" s="641"/>
      <c r="DF20" s="641"/>
      <c r="DG20" s="641"/>
      <c r="DH20" s="641"/>
      <c r="DI20" s="641"/>
      <c r="DJ20" s="641"/>
      <c r="DK20" s="641"/>
      <c r="DL20" s="641"/>
      <c r="DM20" s="641"/>
      <c r="DN20" s="641"/>
      <c r="DO20" s="641"/>
      <c r="DP20" s="642"/>
      <c r="DQ20" s="646">
        <v>31486801</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81410</v>
      </c>
      <c r="S21" s="641"/>
      <c r="T21" s="641"/>
      <c r="U21" s="641"/>
      <c r="V21" s="641"/>
      <c r="W21" s="641"/>
      <c r="X21" s="641"/>
      <c r="Y21" s="642"/>
      <c r="Z21" s="677">
        <v>0.1</v>
      </c>
      <c r="AA21" s="677"/>
      <c r="AB21" s="677"/>
      <c r="AC21" s="677"/>
      <c r="AD21" s="678">
        <v>81410</v>
      </c>
      <c r="AE21" s="678"/>
      <c r="AF21" s="678"/>
      <c r="AG21" s="678"/>
      <c r="AH21" s="678"/>
      <c r="AI21" s="678"/>
      <c r="AJ21" s="678"/>
      <c r="AK21" s="678"/>
      <c r="AL21" s="643">
        <v>0.3</v>
      </c>
      <c r="AM21" s="644"/>
      <c r="AN21" s="644"/>
      <c r="AO21" s="679"/>
      <c r="AP21" s="734" t="s">
        <v>277</v>
      </c>
      <c r="AQ21" s="742"/>
      <c r="AR21" s="742"/>
      <c r="AS21" s="742"/>
      <c r="AT21" s="742"/>
      <c r="AU21" s="742"/>
      <c r="AV21" s="742"/>
      <c r="AW21" s="742"/>
      <c r="AX21" s="742"/>
      <c r="AY21" s="742"/>
      <c r="AZ21" s="742"/>
      <c r="BA21" s="742"/>
      <c r="BB21" s="742"/>
      <c r="BC21" s="742"/>
      <c r="BD21" s="742"/>
      <c r="BE21" s="742"/>
      <c r="BF21" s="736"/>
      <c r="BG21" s="640">
        <v>5585</v>
      </c>
      <c r="BH21" s="641"/>
      <c r="BI21" s="641"/>
      <c r="BJ21" s="641"/>
      <c r="BK21" s="641"/>
      <c r="BL21" s="641"/>
      <c r="BM21" s="641"/>
      <c r="BN21" s="642"/>
      <c r="BO21" s="677">
        <v>0</v>
      </c>
      <c r="BP21" s="677"/>
      <c r="BQ21" s="677"/>
      <c r="BR21" s="677"/>
      <c r="BS21" s="646" t="s">
        <v>237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6952578</v>
      </c>
      <c r="S22" s="641"/>
      <c r="T22" s="641"/>
      <c r="U22" s="641"/>
      <c r="V22" s="641"/>
      <c r="W22" s="641"/>
      <c r="X22" s="641"/>
      <c r="Y22" s="642"/>
      <c r="Z22" s="677">
        <v>12.5</v>
      </c>
      <c r="AA22" s="677"/>
      <c r="AB22" s="677"/>
      <c r="AC22" s="677"/>
      <c r="AD22" s="678">
        <v>6645826</v>
      </c>
      <c r="AE22" s="678"/>
      <c r="AF22" s="678"/>
      <c r="AG22" s="678"/>
      <c r="AH22" s="678"/>
      <c r="AI22" s="678"/>
      <c r="AJ22" s="678"/>
      <c r="AK22" s="678"/>
      <c r="AL22" s="643">
        <v>24.5</v>
      </c>
      <c r="AM22" s="644"/>
      <c r="AN22" s="644"/>
      <c r="AO22" s="679"/>
      <c r="AP22" s="734" t="s">
        <v>279</v>
      </c>
      <c r="AQ22" s="742"/>
      <c r="AR22" s="742"/>
      <c r="AS22" s="742"/>
      <c r="AT22" s="742"/>
      <c r="AU22" s="742"/>
      <c r="AV22" s="742"/>
      <c r="AW22" s="742"/>
      <c r="AX22" s="742"/>
      <c r="AY22" s="742"/>
      <c r="AZ22" s="742"/>
      <c r="BA22" s="742"/>
      <c r="BB22" s="742"/>
      <c r="BC22" s="742"/>
      <c r="BD22" s="742"/>
      <c r="BE22" s="742"/>
      <c r="BF22" s="736"/>
      <c r="BG22" s="640" t="s">
        <v>243</v>
      </c>
      <c r="BH22" s="641"/>
      <c r="BI22" s="641"/>
      <c r="BJ22" s="641"/>
      <c r="BK22" s="641"/>
      <c r="BL22" s="641"/>
      <c r="BM22" s="641"/>
      <c r="BN22" s="642"/>
      <c r="BO22" s="677" t="s">
        <v>231</v>
      </c>
      <c r="BP22" s="677"/>
      <c r="BQ22" s="677"/>
      <c r="BR22" s="677"/>
      <c r="BS22" s="646" t="s">
        <v>243</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6645826</v>
      </c>
      <c r="S23" s="641"/>
      <c r="T23" s="641"/>
      <c r="U23" s="641"/>
      <c r="V23" s="641"/>
      <c r="W23" s="641"/>
      <c r="X23" s="641"/>
      <c r="Y23" s="642"/>
      <c r="Z23" s="677">
        <v>11.9</v>
      </c>
      <c r="AA23" s="677"/>
      <c r="AB23" s="677"/>
      <c r="AC23" s="677"/>
      <c r="AD23" s="678">
        <v>6645826</v>
      </c>
      <c r="AE23" s="678"/>
      <c r="AF23" s="678"/>
      <c r="AG23" s="678"/>
      <c r="AH23" s="678"/>
      <c r="AI23" s="678"/>
      <c r="AJ23" s="678"/>
      <c r="AK23" s="678"/>
      <c r="AL23" s="643">
        <v>24.5</v>
      </c>
      <c r="AM23" s="644"/>
      <c r="AN23" s="644"/>
      <c r="AO23" s="679"/>
      <c r="AP23" s="734" t="s">
        <v>282</v>
      </c>
      <c r="AQ23" s="742"/>
      <c r="AR23" s="742"/>
      <c r="AS23" s="742"/>
      <c r="AT23" s="742"/>
      <c r="AU23" s="742"/>
      <c r="AV23" s="742"/>
      <c r="AW23" s="742"/>
      <c r="AX23" s="742"/>
      <c r="AY23" s="742"/>
      <c r="AZ23" s="742"/>
      <c r="BA23" s="742"/>
      <c r="BB23" s="742"/>
      <c r="BC23" s="742"/>
      <c r="BD23" s="742"/>
      <c r="BE23" s="742"/>
      <c r="BF23" s="736"/>
      <c r="BG23" s="640">
        <v>1635311</v>
      </c>
      <c r="BH23" s="641"/>
      <c r="BI23" s="641"/>
      <c r="BJ23" s="641"/>
      <c r="BK23" s="641"/>
      <c r="BL23" s="641"/>
      <c r="BM23" s="641"/>
      <c r="BN23" s="642"/>
      <c r="BO23" s="677">
        <v>8.6</v>
      </c>
      <c r="BP23" s="677"/>
      <c r="BQ23" s="677"/>
      <c r="BR23" s="677"/>
      <c r="BS23" s="646" t="s">
        <v>243</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306752</v>
      </c>
      <c r="S24" s="641"/>
      <c r="T24" s="641"/>
      <c r="U24" s="641"/>
      <c r="V24" s="641"/>
      <c r="W24" s="641"/>
      <c r="X24" s="641"/>
      <c r="Y24" s="642"/>
      <c r="Z24" s="677">
        <v>0.6</v>
      </c>
      <c r="AA24" s="677"/>
      <c r="AB24" s="677"/>
      <c r="AC24" s="677"/>
      <c r="AD24" s="678" t="s">
        <v>243</v>
      </c>
      <c r="AE24" s="678"/>
      <c r="AF24" s="678"/>
      <c r="AG24" s="678"/>
      <c r="AH24" s="678"/>
      <c r="AI24" s="678"/>
      <c r="AJ24" s="678"/>
      <c r="AK24" s="678"/>
      <c r="AL24" s="643" t="s">
        <v>243</v>
      </c>
      <c r="AM24" s="644"/>
      <c r="AN24" s="644"/>
      <c r="AO24" s="679"/>
      <c r="AP24" s="734" t="s">
        <v>289</v>
      </c>
      <c r="AQ24" s="742"/>
      <c r="AR24" s="742"/>
      <c r="AS24" s="742"/>
      <c r="AT24" s="742"/>
      <c r="AU24" s="742"/>
      <c r="AV24" s="742"/>
      <c r="AW24" s="742"/>
      <c r="AX24" s="742"/>
      <c r="AY24" s="742"/>
      <c r="AZ24" s="742"/>
      <c r="BA24" s="742"/>
      <c r="BB24" s="742"/>
      <c r="BC24" s="742"/>
      <c r="BD24" s="742"/>
      <c r="BE24" s="742"/>
      <c r="BF24" s="736"/>
      <c r="BG24" s="640" t="s">
        <v>237</v>
      </c>
      <c r="BH24" s="641"/>
      <c r="BI24" s="641"/>
      <c r="BJ24" s="641"/>
      <c r="BK24" s="641"/>
      <c r="BL24" s="641"/>
      <c r="BM24" s="641"/>
      <c r="BN24" s="642"/>
      <c r="BO24" s="677" t="s">
        <v>237</v>
      </c>
      <c r="BP24" s="677"/>
      <c r="BQ24" s="677"/>
      <c r="BR24" s="677"/>
      <c r="BS24" s="646" t="s">
        <v>243</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32048463</v>
      </c>
      <c r="CS24" s="696"/>
      <c r="CT24" s="696"/>
      <c r="CU24" s="696"/>
      <c r="CV24" s="696"/>
      <c r="CW24" s="696"/>
      <c r="CX24" s="696"/>
      <c r="CY24" s="739"/>
      <c r="CZ24" s="740">
        <v>57.8</v>
      </c>
      <c r="DA24" s="711"/>
      <c r="DB24" s="711"/>
      <c r="DC24" s="743"/>
      <c r="DD24" s="738">
        <v>16596266</v>
      </c>
      <c r="DE24" s="696"/>
      <c r="DF24" s="696"/>
      <c r="DG24" s="696"/>
      <c r="DH24" s="696"/>
      <c r="DI24" s="696"/>
      <c r="DJ24" s="696"/>
      <c r="DK24" s="739"/>
      <c r="DL24" s="738">
        <v>16561552</v>
      </c>
      <c r="DM24" s="696"/>
      <c r="DN24" s="696"/>
      <c r="DO24" s="696"/>
      <c r="DP24" s="696"/>
      <c r="DQ24" s="696"/>
      <c r="DR24" s="696"/>
      <c r="DS24" s="696"/>
      <c r="DT24" s="696"/>
      <c r="DU24" s="696"/>
      <c r="DV24" s="739"/>
      <c r="DW24" s="740">
        <v>57.5</v>
      </c>
      <c r="DX24" s="711"/>
      <c r="DY24" s="711"/>
      <c r="DZ24" s="711"/>
      <c r="EA24" s="711"/>
      <c r="EB24" s="711"/>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t="s">
        <v>243</v>
      </c>
      <c r="S25" s="641"/>
      <c r="T25" s="641"/>
      <c r="U25" s="641"/>
      <c r="V25" s="641"/>
      <c r="W25" s="641"/>
      <c r="X25" s="641"/>
      <c r="Y25" s="642"/>
      <c r="Z25" s="677" t="s">
        <v>237</v>
      </c>
      <c r="AA25" s="677"/>
      <c r="AB25" s="677"/>
      <c r="AC25" s="677"/>
      <c r="AD25" s="678" t="s">
        <v>237</v>
      </c>
      <c r="AE25" s="678"/>
      <c r="AF25" s="678"/>
      <c r="AG25" s="678"/>
      <c r="AH25" s="678"/>
      <c r="AI25" s="678"/>
      <c r="AJ25" s="678"/>
      <c r="AK25" s="678"/>
      <c r="AL25" s="643" t="s">
        <v>237</v>
      </c>
      <c r="AM25" s="644"/>
      <c r="AN25" s="644"/>
      <c r="AO25" s="679"/>
      <c r="AP25" s="734" t="s">
        <v>292</v>
      </c>
      <c r="AQ25" s="742"/>
      <c r="AR25" s="742"/>
      <c r="AS25" s="742"/>
      <c r="AT25" s="742"/>
      <c r="AU25" s="742"/>
      <c r="AV25" s="742"/>
      <c r="AW25" s="742"/>
      <c r="AX25" s="742"/>
      <c r="AY25" s="742"/>
      <c r="AZ25" s="742"/>
      <c r="BA25" s="742"/>
      <c r="BB25" s="742"/>
      <c r="BC25" s="742"/>
      <c r="BD25" s="742"/>
      <c r="BE25" s="742"/>
      <c r="BF25" s="736"/>
      <c r="BG25" s="640" t="s">
        <v>293</v>
      </c>
      <c r="BH25" s="641"/>
      <c r="BI25" s="641"/>
      <c r="BJ25" s="641"/>
      <c r="BK25" s="641"/>
      <c r="BL25" s="641"/>
      <c r="BM25" s="641"/>
      <c r="BN25" s="642"/>
      <c r="BO25" s="677" t="s">
        <v>243</v>
      </c>
      <c r="BP25" s="677"/>
      <c r="BQ25" s="677"/>
      <c r="BR25" s="677"/>
      <c r="BS25" s="646" t="s">
        <v>237</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6825295</v>
      </c>
      <c r="CS25" s="659"/>
      <c r="CT25" s="659"/>
      <c r="CU25" s="659"/>
      <c r="CV25" s="659"/>
      <c r="CW25" s="659"/>
      <c r="CX25" s="659"/>
      <c r="CY25" s="660"/>
      <c r="CZ25" s="643">
        <v>12.3</v>
      </c>
      <c r="DA25" s="661"/>
      <c r="DB25" s="661"/>
      <c r="DC25" s="662"/>
      <c r="DD25" s="646">
        <v>6352359</v>
      </c>
      <c r="DE25" s="659"/>
      <c r="DF25" s="659"/>
      <c r="DG25" s="659"/>
      <c r="DH25" s="659"/>
      <c r="DI25" s="659"/>
      <c r="DJ25" s="659"/>
      <c r="DK25" s="660"/>
      <c r="DL25" s="646">
        <v>6339483</v>
      </c>
      <c r="DM25" s="659"/>
      <c r="DN25" s="659"/>
      <c r="DO25" s="659"/>
      <c r="DP25" s="659"/>
      <c r="DQ25" s="659"/>
      <c r="DR25" s="659"/>
      <c r="DS25" s="659"/>
      <c r="DT25" s="659"/>
      <c r="DU25" s="659"/>
      <c r="DV25" s="660"/>
      <c r="DW25" s="643">
        <v>22</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28815353</v>
      </c>
      <c r="S26" s="641"/>
      <c r="T26" s="641"/>
      <c r="U26" s="641"/>
      <c r="V26" s="641"/>
      <c r="W26" s="641"/>
      <c r="X26" s="641"/>
      <c r="Y26" s="642"/>
      <c r="Z26" s="677">
        <v>51.7</v>
      </c>
      <c r="AA26" s="677"/>
      <c r="AB26" s="677"/>
      <c r="AC26" s="677"/>
      <c r="AD26" s="678">
        <v>26873290</v>
      </c>
      <c r="AE26" s="678"/>
      <c r="AF26" s="678"/>
      <c r="AG26" s="678"/>
      <c r="AH26" s="678"/>
      <c r="AI26" s="678"/>
      <c r="AJ26" s="678"/>
      <c r="AK26" s="678"/>
      <c r="AL26" s="643">
        <v>98.9</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237</v>
      </c>
      <c r="BH26" s="641"/>
      <c r="BI26" s="641"/>
      <c r="BJ26" s="641"/>
      <c r="BK26" s="641"/>
      <c r="BL26" s="641"/>
      <c r="BM26" s="641"/>
      <c r="BN26" s="642"/>
      <c r="BO26" s="677" t="s">
        <v>243</v>
      </c>
      <c r="BP26" s="677"/>
      <c r="BQ26" s="677"/>
      <c r="BR26" s="677"/>
      <c r="BS26" s="646" t="s">
        <v>243</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4727383</v>
      </c>
      <c r="CS26" s="641"/>
      <c r="CT26" s="641"/>
      <c r="CU26" s="641"/>
      <c r="CV26" s="641"/>
      <c r="CW26" s="641"/>
      <c r="CX26" s="641"/>
      <c r="CY26" s="642"/>
      <c r="CZ26" s="643">
        <v>8.5</v>
      </c>
      <c r="DA26" s="661"/>
      <c r="DB26" s="661"/>
      <c r="DC26" s="662"/>
      <c r="DD26" s="646">
        <v>4426188</v>
      </c>
      <c r="DE26" s="641"/>
      <c r="DF26" s="641"/>
      <c r="DG26" s="641"/>
      <c r="DH26" s="641"/>
      <c r="DI26" s="641"/>
      <c r="DJ26" s="641"/>
      <c r="DK26" s="642"/>
      <c r="DL26" s="646" t="s">
        <v>237</v>
      </c>
      <c r="DM26" s="641"/>
      <c r="DN26" s="641"/>
      <c r="DO26" s="641"/>
      <c r="DP26" s="641"/>
      <c r="DQ26" s="641"/>
      <c r="DR26" s="641"/>
      <c r="DS26" s="641"/>
      <c r="DT26" s="641"/>
      <c r="DU26" s="641"/>
      <c r="DV26" s="642"/>
      <c r="DW26" s="643" t="s">
        <v>243</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15374</v>
      </c>
      <c r="S27" s="641"/>
      <c r="T27" s="641"/>
      <c r="U27" s="641"/>
      <c r="V27" s="641"/>
      <c r="W27" s="641"/>
      <c r="X27" s="641"/>
      <c r="Y27" s="642"/>
      <c r="Z27" s="677">
        <v>0</v>
      </c>
      <c r="AA27" s="677"/>
      <c r="AB27" s="677"/>
      <c r="AC27" s="677"/>
      <c r="AD27" s="678">
        <v>15374</v>
      </c>
      <c r="AE27" s="678"/>
      <c r="AF27" s="678"/>
      <c r="AG27" s="678"/>
      <c r="AH27" s="678"/>
      <c r="AI27" s="678"/>
      <c r="AJ27" s="678"/>
      <c r="AK27" s="678"/>
      <c r="AL27" s="643">
        <v>0.1</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19000049</v>
      </c>
      <c r="BH27" s="641"/>
      <c r="BI27" s="641"/>
      <c r="BJ27" s="641"/>
      <c r="BK27" s="641"/>
      <c r="BL27" s="641"/>
      <c r="BM27" s="641"/>
      <c r="BN27" s="642"/>
      <c r="BO27" s="677">
        <v>100</v>
      </c>
      <c r="BP27" s="677"/>
      <c r="BQ27" s="677"/>
      <c r="BR27" s="677"/>
      <c r="BS27" s="646">
        <v>466638</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21035558</v>
      </c>
      <c r="CS27" s="659"/>
      <c r="CT27" s="659"/>
      <c r="CU27" s="659"/>
      <c r="CV27" s="659"/>
      <c r="CW27" s="659"/>
      <c r="CX27" s="659"/>
      <c r="CY27" s="660"/>
      <c r="CZ27" s="643">
        <v>37.9</v>
      </c>
      <c r="DA27" s="661"/>
      <c r="DB27" s="661"/>
      <c r="DC27" s="662"/>
      <c r="DD27" s="646">
        <v>6134130</v>
      </c>
      <c r="DE27" s="659"/>
      <c r="DF27" s="659"/>
      <c r="DG27" s="659"/>
      <c r="DH27" s="659"/>
      <c r="DI27" s="659"/>
      <c r="DJ27" s="659"/>
      <c r="DK27" s="660"/>
      <c r="DL27" s="646">
        <v>6112292</v>
      </c>
      <c r="DM27" s="659"/>
      <c r="DN27" s="659"/>
      <c r="DO27" s="659"/>
      <c r="DP27" s="659"/>
      <c r="DQ27" s="659"/>
      <c r="DR27" s="659"/>
      <c r="DS27" s="659"/>
      <c r="DT27" s="659"/>
      <c r="DU27" s="659"/>
      <c r="DV27" s="660"/>
      <c r="DW27" s="643">
        <v>21.2</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124148</v>
      </c>
      <c r="S28" s="641"/>
      <c r="T28" s="641"/>
      <c r="U28" s="641"/>
      <c r="V28" s="641"/>
      <c r="W28" s="641"/>
      <c r="X28" s="641"/>
      <c r="Y28" s="642"/>
      <c r="Z28" s="677">
        <v>0.2</v>
      </c>
      <c r="AA28" s="677"/>
      <c r="AB28" s="677"/>
      <c r="AC28" s="677"/>
      <c r="AD28" s="678" t="s">
        <v>243</v>
      </c>
      <c r="AE28" s="678"/>
      <c r="AF28" s="678"/>
      <c r="AG28" s="678"/>
      <c r="AH28" s="678"/>
      <c r="AI28" s="678"/>
      <c r="AJ28" s="678"/>
      <c r="AK28" s="678"/>
      <c r="AL28" s="643" t="s">
        <v>243</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4187610</v>
      </c>
      <c r="CS28" s="641"/>
      <c r="CT28" s="641"/>
      <c r="CU28" s="641"/>
      <c r="CV28" s="641"/>
      <c r="CW28" s="641"/>
      <c r="CX28" s="641"/>
      <c r="CY28" s="642"/>
      <c r="CZ28" s="643">
        <v>7.5</v>
      </c>
      <c r="DA28" s="661"/>
      <c r="DB28" s="661"/>
      <c r="DC28" s="662"/>
      <c r="DD28" s="646">
        <v>4109777</v>
      </c>
      <c r="DE28" s="641"/>
      <c r="DF28" s="641"/>
      <c r="DG28" s="641"/>
      <c r="DH28" s="641"/>
      <c r="DI28" s="641"/>
      <c r="DJ28" s="641"/>
      <c r="DK28" s="642"/>
      <c r="DL28" s="646">
        <v>4109777</v>
      </c>
      <c r="DM28" s="641"/>
      <c r="DN28" s="641"/>
      <c r="DO28" s="641"/>
      <c r="DP28" s="641"/>
      <c r="DQ28" s="641"/>
      <c r="DR28" s="641"/>
      <c r="DS28" s="641"/>
      <c r="DT28" s="641"/>
      <c r="DU28" s="641"/>
      <c r="DV28" s="642"/>
      <c r="DW28" s="643">
        <v>14.3</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897707</v>
      </c>
      <c r="S29" s="641"/>
      <c r="T29" s="641"/>
      <c r="U29" s="641"/>
      <c r="V29" s="641"/>
      <c r="W29" s="641"/>
      <c r="X29" s="641"/>
      <c r="Y29" s="642"/>
      <c r="Z29" s="677">
        <v>1.6</v>
      </c>
      <c r="AA29" s="677"/>
      <c r="AB29" s="677"/>
      <c r="AC29" s="677"/>
      <c r="AD29" s="678">
        <v>176211</v>
      </c>
      <c r="AE29" s="678"/>
      <c r="AF29" s="678"/>
      <c r="AG29" s="678"/>
      <c r="AH29" s="678"/>
      <c r="AI29" s="678"/>
      <c r="AJ29" s="678"/>
      <c r="AK29" s="678"/>
      <c r="AL29" s="643">
        <v>0.6</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304</v>
      </c>
      <c r="CE29" s="726"/>
      <c r="CF29" s="673" t="s">
        <v>70</v>
      </c>
      <c r="CG29" s="674"/>
      <c r="CH29" s="674"/>
      <c r="CI29" s="674"/>
      <c r="CJ29" s="674"/>
      <c r="CK29" s="674"/>
      <c r="CL29" s="674"/>
      <c r="CM29" s="674"/>
      <c r="CN29" s="674"/>
      <c r="CO29" s="674"/>
      <c r="CP29" s="674"/>
      <c r="CQ29" s="675"/>
      <c r="CR29" s="640">
        <v>4187561</v>
      </c>
      <c r="CS29" s="659"/>
      <c r="CT29" s="659"/>
      <c r="CU29" s="659"/>
      <c r="CV29" s="659"/>
      <c r="CW29" s="659"/>
      <c r="CX29" s="659"/>
      <c r="CY29" s="660"/>
      <c r="CZ29" s="643">
        <v>7.5</v>
      </c>
      <c r="DA29" s="661"/>
      <c r="DB29" s="661"/>
      <c r="DC29" s="662"/>
      <c r="DD29" s="646">
        <v>4109728</v>
      </c>
      <c r="DE29" s="659"/>
      <c r="DF29" s="659"/>
      <c r="DG29" s="659"/>
      <c r="DH29" s="659"/>
      <c r="DI29" s="659"/>
      <c r="DJ29" s="659"/>
      <c r="DK29" s="660"/>
      <c r="DL29" s="646">
        <v>4109728</v>
      </c>
      <c r="DM29" s="659"/>
      <c r="DN29" s="659"/>
      <c r="DO29" s="659"/>
      <c r="DP29" s="659"/>
      <c r="DQ29" s="659"/>
      <c r="DR29" s="659"/>
      <c r="DS29" s="659"/>
      <c r="DT29" s="659"/>
      <c r="DU29" s="659"/>
      <c r="DV29" s="660"/>
      <c r="DW29" s="643">
        <v>14.3</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254220</v>
      </c>
      <c r="S30" s="641"/>
      <c r="T30" s="641"/>
      <c r="U30" s="641"/>
      <c r="V30" s="641"/>
      <c r="W30" s="641"/>
      <c r="X30" s="641"/>
      <c r="Y30" s="642"/>
      <c r="Z30" s="677">
        <v>0.5</v>
      </c>
      <c r="AA30" s="677"/>
      <c r="AB30" s="677"/>
      <c r="AC30" s="677"/>
      <c r="AD30" s="678" t="s">
        <v>243</v>
      </c>
      <c r="AE30" s="678"/>
      <c r="AF30" s="678"/>
      <c r="AG30" s="678"/>
      <c r="AH30" s="678"/>
      <c r="AI30" s="678"/>
      <c r="AJ30" s="678"/>
      <c r="AK30" s="678"/>
      <c r="AL30" s="643" t="s">
        <v>243</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306</v>
      </c>
      <c r="BH30" s="714"/>
      <c r="BI30" s="714"/>
      <c r="BJ30" s="714"/>
      <c r="BK30" s="714"/>
      <c r="BL30" s="714"/>
      <c r="BM30" s="714"/>
      <c r="BN30" s="714"/>
      <c r="BO30" s="714"/>
      <c r="BP30" s="714"/>
      <c r="BQ30" s="715"/>
      <c r="BR30" s="701" t="s">
        <v>307</v>
      </c>
      <c r="BS30" s="714"/>
      <c r="BT30" s="714"/>
      <c r="BU30" s="714"/>
      <c r="BV30" s="714"/>
      <c r="BW30" s="714"/>
      <c r="BX30" s="714"/>
      <c r="BY30" s="714"/>
      <c r="BZ30" s="714"/>
      <c r="CA30" s="714"/>
      <c r="CB30" s="715"/>
      <c r="CD30" s="727"/>
      <c r="CE30" s="728"/>
      <c r="CF30" s="673" t="s">
        <v>308</v>
      </c>
      <c r="CG30" s="674"/>
      <c r="CH30" s="674"/>
      <c r="CI30" s="674"/>
      <c r="CJ30" s="674"/>
      <c r="CK30" s="674"/>
      <c r="CL30" s="674"/>
      <c r="CM30" s="674"/>
      <c r="CN30" s="674"/>
      <c r="CO30" s="674"/>
      <c r="CP30" s="674"/>
      <c r="CQ30" s="675"/>
      <c r="CR30" s="640">
        <v>3836441</v>
      </c>
      <c r="CS30" s="641"/>
      <c r="CT30" s="641"/>
      <c r="CU30" s="641"/>
      <c r="CV30" s="641"/>
      <c r="CW30" s="641"/>
      <c r="CX30" s="641"/>
      <c r="CY30" s="642"/>
      <c r="CZ30" s="643">
        <v>6.9</v>
      </c>
      <c r="DA30" s="661"/>
      <c r="DB30" s="661"/>
      <c r="DC30" s="662"/>
      <c r="DD30" s="646">
        <v>3767069</v>
      </c>
      <c r="DE30" s="641"/>
      <c r="DF30" s="641"/>
      <c r="DG30" s="641"/>
      <c r="DH30" s="641"/>
      <c r="DI30" s="641"/>
      <c r="DJ30" s="641"/>
      <c r="DK30" s="642"/>
      <c r="DL30" s="646">
        <v>3767069</v>
      </c>
      <c r="DM30" s="641"/>
      <c r="DN30" s="641"/>
      <c r="DO30" s="641"/>
      <c r="DP30" s="641"/>
      <c r="DQ30" s="641"/>
      <c r="DR30" s="641"/>
      <c r="DS30" s="641"/>
      <c r="DT30" s="641"/>
      <c r="DU30" s="641"/>
      <c r="DV30" s="642"/>
      <c r="DW30" s="643">
        <v>13.1</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14892852</v>
      </c>
      <c r="S31" s="641"/>
      <c r="T31" s="641"/>
      <c r="U31" s="641"/>
      <c r="V31" s="641"/>
      <c r="W31" s="641"/>
      <c r="X31" s="641"/>
      <c r="Y31" s="642"/>
      <c r="Z31" s="677">
        <v>26.7</v>
      </c>
      <c r="AA31" s="677"/>
      <c r="AB31" s="677"/>
      <c r="AC31" s="677"/>
      <c r="AD31" s="678" t="s">
        <v>237</v>
      </c>
      <c r="AE31" s="678"/>
      <c r="AF31" s="678"/>
      <c r="AG31" s="678"/>
      <c r="AH31" s="678"/>
      <c r="AI31" s="678"/>
      <c r="AJ31" s="678"/>
      <c r="AK31" s="678"/>
      <c r="AL31" s="643" t="s">
        <v>243</v>
      </c>
      <c r="AM31" s="644"/>
      <c r="AN31" s="644"/>
      <c r="AO31" s="679"/>
      <c r="AP31" s="716" t="s">
        <v>310</v>
      </c>
      <c r="AQ31" s="717"/>
      <c r="AR31" s="717"/>
      <c r="AS31" s="717"/>
      <c r="AT31" s="722" t="s">
        <v>311</v>
      </c>
      <c r="AU31" s="231"/>
      <c r="AV31" s="231"/>
      <c r="AW31" s="231"/>
      <c r="AX31" s="706" t="s">
        <v>186</v>
      </c>
      <c r="AY31" s="707"/>
      <c r="AZ31" s="707"/>
      <c r="BA31" s="707"/>
      <c r="BB31" s="707"/>
      <c r="BC31" s="707"/>
      <c r="BD31" s="707"/>
      <c r="BE31" s="707"/>
      <c r="BF31" s="708"/>
      <c r="BG31" s="709">
        <v>99.1</v>
      </c>
      <c r="BH31" s="710"/>
      <c r="BI31" s="710"/>
      <c r="BJ31" s="710"/>
      <c r="BK31" s="710"/>
      <c r="BL31" s="710"/>
      <c r="BM31" s="711">
        <v>97.5</v>
      </c>
      <c r="BN31" s="710"/>
      <c r="BO31" s="710"/>
      <c r="BP31" s="710"/>
      <c r="BQ31" s="712"/>
      <c r="BR31" s="709">
        <v>99.1</v>
      </c>
      <c r="BS31" s="710"/>
      <c r="BT31" s="710"/>
      <c r="BU31" s="710"/>
      <c r="BV31" s="710"/>
      <c r="BW31" s="710"/>
      <c r="BX31" s="711">
        <v>96.6</v>
      </c>
      <c r="BY31" s="710"/>
      <c r="BZ31" s="710"/>
      <c r="CA31" s="710"/>
      <c r="CB31" s="712"/>
      <c r="CD31" s="727"/>
      <c r="CE31" s="728"/>
      <c r="CF31" s="673" t="s">
        <v>312</v>
      </c>
      <c r="CG31" s="674"/>
      <c r="CH31" s="674"/>
      <c r="CI31" s="674"/>
      <c r="CJ31" s="674"/>
      <c r="CK31" s="674"/>
      <c r="CL31" s="674"/>
      <c r="CM31" s="674"/>
      <c r="CN31" s="674"/>
      <c r="CO31" s="674"/>
      <c r="CP31" s="674"/>
      <c r="CQ31" s="675"/>
      <c r="CR31" s="640">
        <v>351120</v>
      </c>
      <c r="CS31" s="659"/>
      <c r="CT31" s="659"/>
      <c r="CU31" s="659"/>
      <c r="CV31" s="659"/>
      <c r="CW31" s="659"/>
      <c r="CX31" s="659"/>
      <c r="CY31" s="660"/>
      <c r="CZ31" s="643">
        <v>0.6</v>
      </c>
      <c r="DA31" s="661"/>
      <c r="DB31" s="661"/>
      <c r="DC31" s="662"/>
      <c r="DD31" s="646">
        <v>342659</v>
      </c>
      <c r="DE31" s="659"/>
      <c r="DF31" s="659"/>
      <c r="DG31" s="659"/>
      <c r="DH31" s="659"/>
      <c r="DI31" s="659"/>
      <c r="DJ31" s="659"/>
      <c r="DK31" s="660"/>
      <c r="DL31" s="646">
        <v>342659</v>
      </c>
      <c r="DM31" s="659"/>
      <c r="DN31" s="659"/>
      <c r="DO31" s="659"/>
      <c r="DP31" s="659"/>
      <c r="DQ31" s="659"/>
      <c r="DR31" s="659"/>
      <c r="DS31" s="659"/>
      <c r="DT31" s="659"/>
      <c r="DU31" s="659"/>
      <c r="DV31" s="660"/>
      <c r="DW31" s="643">
        <v>1.2</v>
      </c>
      <c r="DX31" s="661"/>
      <c r="DY31" s="661"/>
      <c r="DZ31" s="661"/>
      <c r="EA31" s="661"/>
      <c r="EB31" s="661"/>
      <c r="EC31" s="676"/>
    </row>
    <row r="32" spans="2:133" ht="11.25" customHeight="1" x14ac:dyDescent="0.15">
      <c r="B32" s="731" t="s">
        <v>313</v>
      </c>
      <c r="C32" s="732"/>
      <c r="D32" s="732"/>
      <c r="E32" s="732"/>
      <c r="F32" s="732"/>
      <c r="G32" s="732"/>
      <c r="H32" s="732"/>
      <c r="I32" s="732"/>
      <c r="J32" s="732"/>
      <c r="K32" s="732"/>
      <c r="L32" s="732"/>
      <c r="M32" s="732"/>
      <c r="N32" s="732"/>
      <c r="O32" s="732"/>
      <c r="P32" s="732"/>
      <c r="Q32" s="733"/>
      <c r="R32" s="640" t="s">
        <v>243</v>
      </c>
      <c r="S32" s="641"/>
      <c r="T32" s="641"/>
      <c r="U32" s="641"/>
      <c r="V32" s="641"/>
      <c r="W32" s="641"/>
      <c r="X32" s="641"/>
      <c r="Y32" s="642"/>
      <c r="Z32" s="677" t="s">
        <v>231</v>
      </c>
      <c r="AA32" s="677"/>
      <c r="AB32" s="677"/>
      <c r="AC32" s="677"/>
      <c r="AD32" s="678" t="s">
        <v>237</v>
      </c>
      <c r="AE32" s="678"/>
      <c r="AF32" s="678"/>
      <c r="AG32" s="678"/>
      <c r="AH32" s="678"/>
      <c r="AI32" s="678"/>
      <c r="AJ32" s="678"/>
      <c r="AK32" s="678"/>
      <c r="AL32" s="643" t="s">
        <v>231</v>
      </c>
      <c r="AM32" s="644"/>
      <c r="AN32" s="644"/>
      <c r="AO32" s="679"/>
      <c r="AP32" s="718"/>
      <c r="AQ32" s="719"/>
      <c r="AR32" s="719"/>
      <c r="AS32" s="719"/>
      <c r="AT32" s="723"/>
      <c r="AU32" s="230" t="s">
        <v>314</v>
      </c>
      <c r="AV32" s="230"/>
      <c r="AW32" s="230"/>
      <c r="AX32" s="637" t="s">
        <v>315</v>
      </c>
      <c r="AY32" s="638"/>
      <c r="AZ32" s="638"/>
      <c r="BA32" s="638"/>
      <c r="BB32" s="638"/>
      <c r="BC32" s="638"/>
      <c r="BD32" s="638"/>
      <c r="BE32" s="638"/>
      <c r="BF32" s="639"/>
      <c r="BG32" s="713">
        <v>98.8</v>
      </c>
      <c r="BH32" s="659"/>
      <c r="BI32" s="659"/>
      <c r="BJ32" s="659"/>
      <c r="BK32" s="659"/>
      <c r="BL32" s="659"/>
      <c r="BM32" s="644">
        <v>96.7</v>
      </c>
      <c r="BN32" s="705"/>
      <c r="BO32" s="705"/>
      <c r="BP32" s="705"/>
      <c r="BQ32" s="683"/>
      <c r="BR32" s="713">
        <v>98.7</v>
      </c>
      <c r="BS32" s="659"/>
      <c r="BT32" s="659"/>
      <c r="BU32" s="659"/>
      <c r="BV32" s="659"/>
      <c r="BW32" s="659"/>
      <c r="BX32" s="644">
        <v>95.9</v>
      </c>
      <c r="BY32" s="705"/>
      <c r="BZ32" s="705"/>
      <c r="CA32" s="705"/>
      <c r="CB32" s="683"/>
      <c r="CD32" s="729"/>
      <c r="CE32" s="730"/>
      <c r="CF32" s="673" t="s">
        <v>316</v>
      </c>
      <c r="CG32" s="674"/>
      <c r="CH32" s="674"/>
      <c r="CI32" s="674"/>
      <c r="CJ32" s="674"/>
      <c r="CK32" s="674"/>
      <c r="CL32" s="674"/>
      <c r="CM32" s="674"/>
      <c r="CN32" s="674"/>
      <c r="CO32" s="674"/>
      <c r="CP32" s="674"/>
      <c r="CQ32" s="675"/>
      <c r="CR32" s="640">
        <v>49</v>
      </c>
      <c r="CS32" s="641"/>
      <c r="CT32" s="641"/>
      <c r="CU32" s="641"/>
      <c r="CV32" s="641"/>
      <c r="CW32" s="641"/>
      <c r="CX32" s="641"/>
      <c r="CY32" s="642"/>
      <c r="CZ32" s="643">
        <v>0</v>
      </c>
      <c r="DA32" s="661"/>
      <c r="DB32" s="661"/>
      <c r="DC32" s="662"/>
      <c r="DD32" s="646">
        <v>49</v>
      </c>
      <c r="DE32" s="641"/>
      <c r="DF32" s="641"/>
      <c r="DG32" s="641"/>
      <c r="DH32" s="641"/>
      <c r="DI32" s="641"/>
      <c r="DJ32" s="641"/>
      <c r="DK32" s="642"/>
      <c r="DL32" s="646">
        <v>49</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4100387</v>
      </c>
      <c r="S33" s="641"/>
      <c r="T33" s="641"/>
      <c r="U33" s="641"/>
      <c r="V33" s="641"/>
      <c r="W33" s="641"/>
      <c r="X33" s="641"/>
      <c r="Y33" s="642"/>
      <c r="Z33" s="677">
        <v>7.4</v>
      </c>
      <c r="AA33" s="677"/>
      <c r="AB33" s="677"/>
      <c r="AC33" s="677"/>
      <c r="AD33" s="678" t="s">
        <v>237</v>
      </c>
      <c r="AE33" s="678"/>
      <c r="AF33" s="678"/>
      <c r="AG33" s="678"/>
      <c r="AH33" s="678"/>
      <c r="AI33" s="678"/>
      <c r="AJ33" s="678"/>
      <c r="AK33" s="678"/>
      <c r="AL33" s="643" t="s">
        <v>243</v>
      </c>
      <c r="AM33" s="644"/>
      <c r="AN33" s="644"/>
      <c r="AO33" s="679"/>
      <c r="AP33" s="720"/>
      <c r="AQ33" s="721"/>
      <c r="AR33" s="721"/>
      <c r="AS33" s="721"/>
      <c r="AT33" s="724"/>
      <c r="AU33" s="232"/>
      <c r="AV33" s="232"/>
      <c r="AW33" s="232"/>
      <c r="AX33" s="621" t="s">
        <v>318</v>
      </c>
      <c r="AY33" s="622"/>
      <c r="AZ33" s="622"/>
      <c r="BA33" s="622"/>
      <c r="BB33" s="622"/>
      <c r="BC33" s="622"/>
      <c r="BD33" s="622"/>
      <c r="BE33" s="622"/>
      <c r="BF33" s="623"/>
      <c r="BG33" s="704">
        <v>99.3</v>
      </c>
      <c r="BH33" s="625"/>
      <c r="BI33" s="625"/>
      <c r="BJ33" s="625"/>
      <c r="BK33" s="625"/>
      <c r="BL33" s="625"/>
      <c r="BM33" s="668">
        <v>97.9</v>
      </c>
      <c r="BN33" s="625"/>
      <c r="BO33" s="625"/>
      <c r="BP33" s="625"/>
      <c r="BQ33" s="689"/>
      <c r="BR33" s="704">
        <v>99.3</v>
      </c>
      <c r="BS33" s="625"/>
      <c r="BT33" s="625"/>
      <c r="BU33" s="625"/>
      <c r="BV33" s="625"/>
      <c r="BW33" s="625"/>
      <c r="BX33" s="668">
        <v>96.8</v>
      </c>
      <c r="BY33" s="625"/>
      <c r="BZ33" s="625"/>
      <c r="CA33" s="625"/>
      <c r="CB33" s="689"/>
      <c r="CD33" s="673" t="s">
        <v>319</v>
      </c>
      <c r="CE33" s="674"/>
      <c r="CF33" s="674"/>
      <c r="CG33" s="674"/>
      <c r="CH33" s="674"/>
      <c r="CI33" s="674"/>
      <c r="CJ33" s="674"/>
      <c r="CK33" s="674"/>
      <c r="CL33" s="674"/>
      <c r="CM33" s="674"/>
      <c r="CN33" s="674"/>
      <c r="CO33" s="674"/>
      <c r="CP33" s="674"/>
      <c r="CQ33" s="675"/>
      <c r="CR33" s="640">
        <v>17524752</v>
      </c>
      <c r="CS33" s="659"/>
      <c r="CT33" s="659"/>
      <c r="CU33" s="659"/>
      <c r="CV33" s="659"/>
      <c r="CW33" s="659"/>
      <c r="CX33" s="659"/>
      <c r="CY33" s="660"/>
      <c r="CZ33" s="643">
        <v>31.6</v>
      </c>
      <c r="DA33" s="661"/>
      <c r="DB33" s="661"/>
      <c r="DC33" s="662"/>
      <c r="DD33" s="646">
        <v>14385569</v>
      </c>
      <c r="DE33" s="659"/>
      <c r="DF33" s="659"/>
      <c r="DG33" s="659"/>
      <c r="DH33" s="659"/>
      <c r="DI33" s="659"/>
      <c r="DJ33" s="659"/>
      <c r="DK33" s="660"/>
      <c r="DL33" s="646">
        <v>12789675</v>
      </c>
      <c r="DM33" s="659"/>
      <c r="DN33" s="659"/>
      <c r="DO33" s="659"/>
      <c r="DP33" s="659"/>
      <c r="DQ33" s="659"/>
      <c r="DR33" s="659"/>
      <c r="DS33" s="659"/>
      <c r="DT33" s="659"/>
      <c r="DU33" s="659"/>
      <c r="DV33" s="660"/>
      <c r="DW33" s="643">
        <v>44.4</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295449</v>
      </c>
      <c r="S34" s="641"/>
      <c r="T34" s="641"/>
      <c r="U34" s="641"/>
      <c r="V34" s="641"/>
      <c r="W34" s="641"/>
      <c r="X34" s="641"/>
      <c r="Y34" s="642"/>
      <c r="Z34" s="677">
        <v>0.5</v>
      </c>
      <c r="AA34" s="677"/>
      <c r="AB34" s="677"/>
      <c r="AC34" s="677"/>
      <c r="AD34" s="678">
        <v>63661</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6006200</v>
      </c>
      <c r="CS34" s="641"/>
      <c r="CT34" s="641"/>
      <c r="CU34" s="641"/>
      <c r="CV34" s="641"/>
      <c r="CW34" s="641"/>
      <c r="CX34" s="641"/>
      <c r="CY34" s="642"/>
      <c r="CZ34" s="643">
        <v>10.8</v>
      </c>
      <c r="DA34" s="661"/>
      <c r="DB34" s="661"/>
      <c r="DC34" s="662"/>
      <c r="DD34" s="646">
        <v>4703404</v>
      </c>
      <c r="DE34" s="641"/>
      <c r="DF34" s="641"/>
      <c r="DG34" s="641"/>
      <c r="DH34" s="641"/>
      <c r="DI34" s="641"/>
      <c r="DJ34" s="641"/>
      <c r="DK34" s="642"/>
      <c r="DL34" s="646">
        <v>4353240</v>
      </c>
      <c r="DM34" s="641"/>
      <c r="DN34" s="641"/>
      <c r="DO34" s="641"/>
      <c r="DP34" s="641"/>
      <c r="DQ34" s="641"/>
      <c r="DR34" s="641"/>
      <c r="DS34" s="641"/>
      <c r="DT34" s="641"/>
      <c r="DU34" s="641"/>
      <c r="DV34" s="642"/>
      <c r="DW34" s="643">
        <v>15.1</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35914</v>
      </c>
      <c r="S35" s="641"/>
      <c r="T35" s="641"/>
      <c r="U35" s="641"/>
      <c r="V35" s="641"/>
      <c r="W35" s="641"/>
      <c r="X35" s="641"/>
      <c r="Y35" s="642"/>
      <c r="Z35" s="677">
        <v>0.1</v>
      </c>
      <c r="AA35" s="677"/>
      <c r="AB35" s="677"/>
      <c r="AC35" s="677"/>
      <c r="AD35" s="678" t="s">
        <v>243</v>
      </c>
      <c r="AE35" s="678"/>
      <c r="AF35" s="678"/>
      <c r="AG35" s="678"/>
      <c r="AH35" s="678"/>
      <c r="AI35" s="678"/>
      <c r="AJ35" s="678"/>
      <c r="AK35" s="678"/>
      <c r="AL35" s="643" t="s">
        <v>243</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279785</v>
      </c>
      <c r="CS35" s="659"/>
      <c r="CT35" s="659"/>
      <c r="CU35" s="659"/>
      <c r="CV35" s="659"/>
      <c r="CW35" s="659"/>
      <c r="CX35" s="659"/>
      <c r="CY35" s="660"/>
      <c r="CZ35" s="643">
        <v>0.5</v>
      </c>
      <c r="DA35" s="661"/>
      <c r="DB35" s="661"/>
      <c r="DC35" s="662"/>
      <c r="DD35" s="646">
        <v>210155</v>
      </c>
      <c r="DE35" s="659"/>
      <c r="DF35" s="659"/>
      <c r="DG35" s="659"/>
      <c r="DH35" s="659"/>
      <c r="DI35" s="659"/>
      <c r="DJ35" s="659"/>
      <c r="DK35" s="660"/>
      <c r="DL35" s="646">
        <v>210155</v>
      </c>
      <c r="DM35" s="659"/>
      <c r="DN35" s="659"/>
      <c r="DO35" s="659"/>
      <c r="DP35" s="659"/>
      <c r="DQ35" s="659"/>
      <c r="DR35" s="659"/>
      <c r="DS35" s="659"/>
      <c r="DT35" s="659"/>
      <c r="DU35" s="659"/>
      <c r="DV35" s="660"/>
      <c r="DW35" s="643">
        <v>0.7</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728117</v>
      </c>
      <c r="S36" s="641"/>
      <c r="T36" s="641"/>
      <c r="U36" s="641"/>
      <c r="V36" s="641"/>
      <c r="W36" s="641"/>
      <c r="X36" s="641"/>
      <c r="Y36" s="642"/>
      <c r="Z36" s="677">
        <v>1.3</v>
      </c>
      <c r="AA36" s="677"/>
      <c r="AB36" s="677"/>
      <c r="AC36" s="677"/>
      <c r="AD36" s="678" t="s">
        <v>243</v>
      </c>
      <c r="AE36" s="678"/>
      <c r="AF36" s="678"/>
      <c r="AG36" s="678"/>
      <c r="AH36" s="678"/>
      <c r="AI36" s="678"/>
      <c r="AJ36" s="678"/>
      <c r="AK36" s="678"/>
      <c r="AL36" s="643" t="s">
        <v>237</v>
      </c>
      <c r="AM36" s="644"/>
      <c r="AN36" s="644"/>
      <c r="AO36" s="679"/>
      <c r="AP36" s="235"/>
      <c r="AQ36" s="692" t="s">
        <v>327</v>
      </c>
      <c r="AR36" s="693"/>
      <c r="AS36" s="693"/>
      <c r="AT36" s="693"/>
      <c r="AU36" s="693"/>
      <c r="AV36" s="693"/>
      <c r="AW36" s="693"/>
      <c r="AX36" s="693"/>
      <c r="AY36" s="694"/>
      <c r="AZ36" s="695">
        <v>7362013</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-300595</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5487172</v>
      </c>
      <c r="CS36" s="641"/>
      <c r="CT36" s="641"/>
      <c r="CU36" s="641"/>
      <c r="CV36" s="641"/>
      <c r="CW36" s="641"/>
      <c r="CX36" s="641"/>
      <c r="CY36" s="642"/>
      <c r="CZ36" s="643">
        <v>9.9</v>
      </c>
      <c r="DA36" s="661"/>
      <c r="DB36" s="661"/>
      <c r="DC36" s="662"/>
      <c r="DD36" s="646">
        <v>5030998</v>
      </c>
      <c r="DE36" s="641"/>
      <c r="DF36" s="641"/>
      <c r="DG36" s="641"/>
      <c r="DH36" s="641"/>
      <c r="DI36" s="641"/>
      <c r="DJ36" s="641"/>
      <c r="DK36" s="642"/>
      <c r="DL36" s="646">
        <v>4523586</v>
      </c>
      <c r="DM36" s="641"/>
      <c r="DN36" s="641"/>
      <c r="DO36" s="641"/>
      <c r="DP36" s="641"/>
      <c r="DQ36" s="641"/>
      <c r="DR36" s="641"/>
      <c r="DS36" s="641"/>
      <c r="DT36" s="641"/>
      <c r="DU36" s="641"/>
      <c r="DV36" s="642"/>
      <c r="DW36" s="643">
        <v>15.7</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34049</v>
      </c>
      <c r="S37" s="641"/>
      <c r="T37" s="641"/>
      <c r="U37" s="641"/>
      <c r="V37" s="641"/>
      <c r="W37" s="641"/>
      <c r="X37" s="641"/>
      <c r="Y37" s="642"/>
      <c r="Z37" s="677">
        <v>0.1</v>
      </c>
      <c r="AA37" s="677"/>
      <c r="AB37" s="677"/>
      <c r="AC37" s="677"/>
      <c r="AD37" s="678" t="s">
        <v>243</v>
      </c>
      <c r="AE37" s="678"/>
      <c r="AF37" s="678"/>
      <c r="AG37" s="678"/>
      <c r="AH37" s="678"/>
      <c r="AI37" s="678"/>
      <c r="AJ37" s="678"/>
      <c r="AK37" s="678"/>
      <c r="AL37" s="643" t="s">
        <v>237</v>
      </c>
      <c r="AM37" s="644"/>
      <c r="AN37" s="644"/>
      <c r="AO37" s="679"/>
      <c r="AQ37" s="680" t="s">
        <v>331</v>
      </c>
      <c r="AR37" s="681"/>
      <c r="AS37" s="681"/>
      <c r="AT37" s="681"/>
      <c r="AU37" s="681"/>
      <c r="AV37" s="681"/>
      <c r="AW37" s="681"/>
      <c r="AX37" s="681"/>
      <c r="AY37" s="682"/>
      <c r="AZ37" s="640">
        <v>1777502</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-843500</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1697023</v>
      </c>
      <c r="CS37" s="659"/>
      <c r="CT37" s="659"/>
      <c r="CU37" s="659"/>
      <c r="CV37" s="659"/>
      <c r="CW37" s="659"/>
      <c r="CX37" s="659"/>
      <c r="CY37" s="660"/>
      <c r="CZ37" s="643">
        <v>3.1</v>
      </c>
      <c r="DA37" s="661"/>
      <c r="DB37" s="661"/>
      <c r="DC37" s="662"/>
      <c r="DD37" s="646">
        <v>1696411</v>
      </c>
      <c r="DE37" s="659"/>
      <c r="DF37" s="659"/>
      <c r="DG37" s="659"/>
      <c r="DH37" s="659"/>
      <c r="DI37" s="659"/>
      <c r="DJ37" s="659"/>
      <c r="DK37" s="660"/>
      <c r="DL37" s="646">
        <v>1640554</v>
      </c>
      <c r="DM37" s="659"/>
      <c r="DN37" s="659"/>
      <c r="DO37" s="659"/>
      <c r="DP37" s="659"/>
      <c r="DQ37" s="659"/>
      <c r="DR37" s="659"/>
      <c r="DS37" s="659"/>
      <c r="DT37" s="659"/>
      <c r="DU37" s="659"/>
      <c r="DV37" s="660"/>
      <c r="DW37" s="643">
        <v>5.7</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639151</v>
      </c>
      <c r="S38" s="641"/>
      <c r="T38" s="641"/>
      <c r="U38" s="641"/>
      <c r="V38" s="641"/>
      <c r="W38" s="641"/>
      <c r="X38" s="641"/>
      <c r="Y38" s="642"/>
      <c r="Z38" s="677">
        <v>1.1000000000000001</v>
      </c>
      <c r="AA38" s="677"/>
      <c r="AB38" s="677"/>
      <c r="AC38" s="677"/>
      <c r="AD38" s="678">
        <v>37418</v>
      </c>
      <c r="AE38" s="678"/>
      <c r="AF38" s="678"/>
      <c r="AG38" s="678"/>
      <c r="AH38" s="678"/>
      <c r="AI38" s="678"/>
      <c r="AJ38" s="678"/>
      <c r="AK38" s="678"/>
      <c r="AL38" s="643">
        <v>0.1</v>
      </c>
      <c r="AM38" s="644"/>
      <c r="AN38" s="644"/>
      <c r="AO38" s="679"/>
      <c r="AQ38" s="680" t="s">
        <v>335</v>
      </c>
      <c r="AR38" s="681"/>
      <c r="AS38" s="681"/>
      <c r="AT38" s="681"/>
      <c r="AU38" s="681"/>
      <c r="AV38" s="681"/>
      <c r="AW38" s="681"/>
      <c r="AX38" s="681"/>
      <c r="AY38" s="682"/>
      <c r="AZ38" s="640">
        <v>12523</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19595</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5571988</v>
      </c>
      <c r="CS38" s="641"/>
      <c r="CT38" s="641"/>
      <c r="CU38" s="641"/>
      <c r="CV38" s="641"/>
      <c r="CW38" s="641"/>
      <c r="CX38" s="641"/>
      <c r="CY38" s="642"/>
      <c r="CZ38" s="643">
        <v>10</v>
      </c>
      <c r="DA38" s="661"/>
      <c r="DB38" s="661"/>
      <c r="DC38" s="662"/>
      <c r="DD38" s="646">
        <v>4276335</v>
      </c>
      <c r="DE38" s="641"/>
      <c r="DF38" s="641"/>
      <c r="DG38" s="641"/>
      <c r="DH38" s="641"/>
      <c r="DI38" s="641"/>
      <c r="DJ38" s="641"/>
      <c r="DK38" s="642"/>
      <c r="DL38" s="646">
        <v>3702694</v>
      </c>
      <c r="DM38" s="641"/>
      <c r="DN38" s="641"/>
      <c r="DO38" s="641"/>
      <c r="DP38" s="641"/>
      <c r="DQ38" s="641"/>
      <c r="DR38" s="641"/>
      <c r="DS38" s="641"/>
      <c r="DT38" s="641"/>
      <c r="DU38" s="641"/>
      <c r="DV38" s="642"/>
      <c r="DW38" s="643">
        <v>12.9</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4855558</v>
      </c>
      <c r="S39" s="641"/>
      <c r="T39" s="641"/>
      <c r="U39" s="641"/>
      <c r="V39" s="641"/>
      <c r="W39" s="641"/>
      <c r="X39" s="641"/>
      <c r="Y39" s="642"/>
      <c r="Z39" s="677">
        <v>8.6999999999999993</v>
      </c>
      <c r="AA39" s="677"/>
      <c r="AB39" s="677"/>
      <c r="AC39" s="677"/>
      <c r="AD39" s="678" t="s">
        <v>243</v>
      </c>
      <c r="AE39" s="678"/>
      <c r="AF39" s="678"/>
      <c r="AG39" s="678"/>
      <c r="AH39" s="678"/>
      <c r="AI39" s="678"/>
      <c r="AJ39" s="678"/>
      <c r="AK39" s="678"/>
      <c r="AL39" s="643" t="s">
        <v>231</v>
      </c>
      <c r="AM39" s="644"/>
      <c r="AN39" s="644"/>
      <c r="AO39" s="679"/>
      <c r="AQ39" s="680" t="s">
        <v>339</v>
      </c>
      <c r="AR39" s="681"/>
      <c r="AS39" s="681"/>
      <c r="AT39" s="681"/>
      <c r="AU39" s="681"/>
      <c r="AV39" s="681"/>
      <c r="AW39" s="681"/>
      <c r="AX39" s="681"/>
      <c r="AY39" s="682"/>
      <c r="AZ39" s="640" t="s">
        <v>237</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29563</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174607</v>
      </c>
      <c r="CS39" s="659"/>
      <c r="CT39" s="659"/>
      <c r="CU39" s="659"/>
      <c r="CV39" s="659"/>
      <c r="CW39" s="659"/>
      <c r="CX39" s="659"/>
      <c r="CY39" s="660"/>
      <c r="CZ39" s="643">
        <v>0.3</v>
      </c>
      <c r="DA39" s="661"/>
      <c r="DB39" s="661"/>
      <c r="DC39" s="662"/>
      <c r="DD39" s="646">
        <v>164677</v>
      </c>
      <c r="DE39" s="659"/>
      <c r="DF39" s="659"/>
      <c r="DG39" s="659"/>
      <c r="DH39" s="659"/>
      <c r="DI39" s="659"/>
      <c r="DJ39" s="659"/>
      <c r="DK39" s="660"/>
      <c r="DL39" s="646" t="s">
        <v>243</v>
      </c>
      <c r="DM39" s="659"/>
      <c r="DN39" s="659"/>
      <c r="DO39" s="659"/>
      <c r="DP39" s="659"/>
      <c r="DQ39" s="659"/>
      <c r="DR39" s="659"/>
      <c r="DS39" s="659"/>
      <c r="DT39" s="659"/>
      <c r="DU39" s="659"/>
      <c r="DV39" s="660"/>
      <c r="DW39" s="643" t="s">
        <v>237</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231</v>
      </c>
      <c r="S40" s="641"/>
      <c r="T40" s="641"/>
      <c r="U40" s="641"/>
      <c r="V40" s="641"/>
      <c r="W40" s="641"/>
      <c r="X40" s="641"/>
      <c r="Y40" s="642"/>
      <c r="Z40" s="677" t="s">
        <v>237</v>
      </c>
      <c r="AA40" s="677"/>
      <c r="AB40" s="677"/>
      <c r="AC40" s="677"/>
      <c r="AD40" s="678" t="s">
        <v>243</v>
      </c>
      <c r="AE40" s="678"/>
      <c r="AF40" s="678"/>
      <c r="AG40" s="678"/>
      <c r="AH40" s="678"/>
      <c r="AI40" s="678"/>
      <c r="AJ40" s="678"/>
      <c r="AK40" s="678"/>
      <c r="AL40" s="643" t="s">
        <v>243</v>
      </c>
      <c r="AM40" s="644"/>
      <c r="AN40" s="644"/>
      <c r="AO40" s="679"/>
      <c r="AQ40" s="680" t="s">
        <v>343</v>
      </c>
      <c r="AR40" s="681"/>
      <c r="AS40" s="681"/>
      <c r="AT40" s="681"/>
      <c r="AU40" s="681"/>
      <c r="AV40" s="681"/>
      <c r="AW40" s="681"/>
      <c r="AX40" s="681"/>
      <c r="AY40" s="682"/>
      <c r="AZ40" s="640" t="s">
        <v>231</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91</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5000</v>
      </c>
      <c r="CS40" s="641"/>
      <c r="CT40" s="641"/>
      <c r="CU40" s="641"/>
      <c r="CV40" s="641"/>
      <c r="CW40" s="641"/>
      <c r="CX40" s="641"/>
      <c r="CY40" s="642"/>
      <c r="CZ40" s="643">
        <v>0</v>
      </c>
      <c r="DA40" s="661"/>
      <c r="DB40" s="661"/>
      <c r="DC40" s="662"/>
      <c r="DD40" s="646" t="s">
        <v>237</v>
      </c>
      <c r="DE40" s="641"/>
      <c r="DF40" s="641"/>
      <c r="DG40" s="641"/>
      <c r="DH40" s="641"/>
      <c r="DI40" s="641"/>
      <c r="DJ40" s="641"/>
      <c r="DK40" s="642"/>
      <c r="DL40" s="646" t="s">
        <v>237</v>
      </c>
      <c r="DM40" s="641"/>
      <c r="DN40" s="641"/>
      <c r="DO40" s="641"/>
      <c r="DP40" s="641"/>
      <c r="DQ40" s="641"/>
      <c r="DR40" s="641"/>
      <c r="DS40" s="641"/>
      <c r="DT40" s="641"/>
      <c r="DU40" s="641"/>
      <c r="DV40" s="642"/>
      <c r="DW40" s="643" t="s">
        <v>231</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1629858</v>
      </c>
      <c r="S41" s="641"/>
      <c r="T41" s="641"/>
      <c r="U41" s="641"/>
      <c r="V41" s="641"/>
      <c r="W41" s="641"/>
      <c r="X41" s="641"/>
      <c r="Y41" s="642"/>
      <c r="Z41" s="677">
        <v>2.9</v>
      </c>
      <c r="AA41" s="677"/>
      <c r="AB41" s="677"/>
      <c r="AC41" s="677"/>
      <c r="AD41" s="678" t="s">
        <v>243</v>
      </c>
      <c r="AE41" s="678"/>
      <c r="AF41" s="678"/>
      <c r="AG41" s="678"/>
      <c r="AH41" s="678"/>
      <c r="AI41" s="678"/>
      <c r="AJ41" s="678"/>
      <c r="AK41" s="678"/>
      <c r="AL41" s="643" t="s">
        <v>237</v>
      </c>
      <c r="AM41" s="644"/>
      <c r="AN41" s="644"/>
      <c r="AO41" s="679"/>
      <c r="AQ41" s="680" t="s">
        <v>348</v>
      </c>
      <c r="AR41" s="681"/>
      <c r="AS41" s="681"/>
      <c r="AT41" s="681"/>
      <c r="AU41" s="681"/>
      <c r="AV41" s="681"/>
      <c r="AW41" s="681"/>
      <c r="AX41" s="681"/>
      <c r="AY41" s="682"/>
      <c r="AZ41" s="640">
        <v>1908185</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237</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243</v>
      </c>
      <c r="CS41" s="659"/>
      <c r="CT41" s="659"/>
      <c r="CU41" s="659"/>
      <c r="CV41" s="659"/>
      <c r="CW41" s="659"/>
      <c r="CX41" s="659"/>
      <c r="CY41" s="660"/>
      <c r="CZ41" s="643" t="s">
        <v>237</v>
      </c>
      <c r="DA41" s="661"/>
      <c r="DB41" s="661"/>
      <c r="DC41" s="662"/>
      <c r="DD41" s="646" t="s">
        <v>237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55688279</v>
      </c>
      <c r="S42" s="663"/>
      <c r="T42" s="663"/>
      <c r="U42" s="663"/>
      <c r="V42" s="663"/>
      <c r="W42" s="663"/>
      <c r="X42" s="663"/>
      <c r="Y42" s="665"/>
      <c r="Z42" s="666">
        <v>100</v>
      </c>
      <c r="AA42" s="666"/>
      <c r="AB42" s="666"/>
      <c r="AC42" s="666"/>
      <c r="AD42" s="667">
        <v>27165954</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3663803</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335</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5920160</v>
      </c>
      <c r="CS42" s="641"/>
      <c r="CT42" s="641"/>
      <c r="CU42" s="641"/>
      <c r="CV42" s="641"/>
      <c r="CW42" s="641"/>
      <c r="CX42" s="641"/>
      <c r="CY42" s="642"/>
      <c r="CZ42" s="643">
        <v>10.7</v>
      </c>
      <c r="DA42" s="644"/>
      <c r="DB42" s="644"/>
      <c r="DC42" s="645"/>
      <c r="DD42" s="646">
        <v>504966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173787</v>
      </c>
      <c r="CS43" s="659"/>
      <c r="CT43" s="659"/>
      <c r="CU43" s="659"/>
      <c r="CV43" s="659"/>
      <c r="CW43" s="659"/>
      <c r="CX43" s="659"/>
      <c r="CY43" s="660"/>
      <c r="CZ43" s="643">
        <v>0.3</v>
      </c>
      <c r="DA43" s="661"/>
      <c r="DB43" s="661"/>
      <c r="DC43" s="662"/>
      <c r="DD43" s="646">
        <v>173787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356</v>
      </c>
      <c r="CG44" s="638"/>
      <c r="CH44" s="638"/>
      <c r="CI44" s="638"/>
      <c r="CJ44" s="638"/>
      <c r="CK44" s="638"/>
      <c r="CL44" s="638"/>
      <c r="CM44" s="638"/>
      <c r="CN44" s="638"/>
      <c r="CO44" s="638"/>
      <c r="CP44" s="638"/>
      <c r="CQ44" s="639"/>
      <c r="CR44" s="640">
        <v>5902274</v>
      </c>
      <c r="CS44" s="641"/>
      <c r="CT44" s="641"/>
      <c r="CU44" s="641"/>
      <c r="CV44" s="641"/>
      <c r="CW44" s="641"/>
      <c r="CX44" s="641"/>
      <c r="CY44" s="642"/>
      <c r="CZ44" s="643">
        <v>10.6</v>
      </c>
      <c r="DA44" s="644"/>
      <c r="DB44" s="644"/>
      <c r="DC44" s="645"/>
      <c r="DD44" s="646">
        <v>503903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2778352</v>
      </c>
      <c r="CS45" s="659"/>
      <c r="CT45" s="659"/>
      <c r="CU45" s="659"/>
      <c r="CV45" s="659"/>
      <c r="CW45" s="659"/>
      <c r="CX45" s="659"/>
      <c r="CY45" s="660"/>
      <c r="CZ45" s="643">
        <v>5</v>
      </c>
      <c r="DA45" s="661"/>
      <c r="DB45" s="661"/>
      <c r="DC45" s="662"/>
      <c r="DD45" s="646">
        <v>102765</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3123922</v>
      </c>
      <c r="CS46" s="641"/>
      <c r="CT46" s="641"/>
      <c r="CU46" s="641"/>
      <c r="CV46" s="641"/>
      <c r="CW46" s="641"/>
      <c r="CX46" s="641"/>
      <c r="CY46" s="642"/>
      <c r="CZ46" s="643">
        <v>5.6</v>
      </c>
      <c r="DA46" s="644"/>
      <c r="DB46" s="644"/>
      <c r="DC46" s="645"/>
      <c r="DD46" s="646">
        <v>401138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17886</v>
      </c>
      <c r="CS47" s="659"/>
      <c r="CT47" s="659"/>
      <c r="CU47" s="659"/>
      <c r="CV47" s="659"/>
      <c r="CW47" s="659"/>
      <c r="CX47" s="659"/>
      <c r="CY47" s="660"/>
      <c r="CZ47" s="643">
        <v>0</v>
      </c>
      <c r="DA47" s="661"/>
      <c r="DB47" s="661"/>
      <c r="DC47" s="662"/>
      <c r="DD47" s="646">
        <v>1063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243</v>
      </c>
      <c r="CS48" s="641"/>
      <c r="CT48" s="641"/>
      <c r="CU48" s="641"/>
      <c r="CV48" s="641"/>
      <c r="CW48" s="641"/>
      <c r="CX48" s="641"/>
      <c r="CY48" s="642"/>
      <c r="CZ48" s="643" t="s">
        <v>243</v>
      </c>
      <c r="DA48" s="644"/>
      <c r="DB48" s="644"/>
      <c r="DC48" s="645"/>
      <c r="DD48" s="646" t="s">
        <v>243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55493375</v>
      </c>
      <c r="CS49" s="625"/>
      <c r="CT49" s="625"/>
      <c r="CU49" s="625"/>
      <c r="CV49" s="625"/>
      <c r="CW49" s="625"/>
      <c r="CX49" s="625"/>
      <c r="CY49" s="626"/>
      <c r="CZ49" s="627">
        <v>100</v>
      </c>
      <c r="DA49" s="628"/>
      <c r="DB49" s="628"/>
      <c r="DC49" s="629"/>
      <c r="DD49" s="630">
        <v>31486801</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qL6cSx6W/OzRNsD2QNvbKCCSp/eyrE5a9GnzpkPubJoVpXgS0lmlGFfOEewRNyCBkYtZY5MF6qceWUvEar8OxA==" saltValue="RBuBpNKA+UcZYydt9bI19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56390</v>
      </c>
      <c r="R7" s="1160"/>
      <c r="S7" s="1160"/>
      <c r="T7" s="1160"/>
      <c r="U7" s="1160"/>
      <c r="V7" s="1160">
        <v>56196</v>
      </c>
      <c r="W7" s="1160"/>
      <c r="X7" s="1160"/>
      <c r="Y7" s="1160"/>
      <c r="Z7" s="1160"/>
      <c r="AA7" s="1160">
        <v>195</v>
      </c>
      <c r="AB7" s="1160"/>
      <c r="AC7" s="1160"/>
      <c r="AD7" s="1160"/>
      <c r="AE7" s="1161"/>
      <c r="AF7" s="1162">
        <v>181</v>
      </c>
      <c r="AG7" s="1163"/>
      <c r="AH7" s="1163"/>
      <c r="AI7" s="1163"/>
      <c r="AJ7" s="1164"/>
      <c r="AK7" s="1146">
        <v>728</v>
      </c>
      <c r="AL7" s="1147"/>
      <c r="AM7" s="1147"/>
      <c r="AN7" s="1147"/>
      <c r="AO7" s="1147"/>
      <c r="AP7" s="1147">
        <v>51104</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588</v>
      </c>
      <c r="BT7" s="1151"/>
      <c r="BU7" s="1151"/>
      <c r="BV7" s="1151"/>
      <c r="BW7" s="1151"/>
      <c r="BX7" s="1151"/>
      <c r="BY7" s="1151"/>
      <c r="BZ7" s="1151"/>
      <c r="CA7" s="1151"/>
      <c r="CB7" s="1151"/>
      <c r="CC7" s="1151"/>
      <c r="CD7" s="1151"/>
      <c r="CE7" s="1151"/>
      <c r="CF7" s="1151"/>
      <c r="CG7" s="1152"/>
      <c r="CH7" s="1143">
        <v>10</v>
      </c>
      <c r="CI7" s="1144"/>
      <c r="CJ7" s="1144"/>
      <c r="CK7" s="1144"/>
      <c r="CL7" s="1145"/>
      <c r="CM7" s="1143">
        <v>84</v>
      </c>
      <c r="CN7" s="1144"/>
      <c r="CO7" s="1144"/>
      <c r="CP7" s="1144"/>
      <c r="CQ7" s="1145"/>
      <c r="CR7" s="1143">
        <v>25</v>
      </c>
      <c r="CS7" s="1144"/>
      <c r="CT7" s="1144"/>
      <c r="CU7" s="1144"/>
      <c r="CV7" s="1145"/>
      <c r="CW7" s="1143" t="s">
        <v>618</v>
      </c>
      <c r="CX7" s="1144"/>
      <c r="CY7" s="1144"/>
      <c r="CZ7" s="1144"/>
      <c r="DA7" s="1145"/>
      <c r="DB7" s="1143" t="s">
        <v>618</v>
      </c>
      <c r="DC7" s="1144"/>
      <c r="DD7" s="1144"/>
      <c r="DE7" s="1144"/>
      <c r="DF7" s="1145"/>
      <c r="DG7" s="1143" t="s">
        <v>618</v>
      </c>
      <c r="DH7" s="1144"/>
      <c r="DI7" s="1144"/>
      <c r="DJ7" s="1144"/>
      <c r="DK7" s="1145"/>
      <c r="DL7" s="1143" t="s">
        <v>618</v>
      </c>
      <c r="DM7" s="1144"/>
      <c r="DN7" s="1144"/>
      <c r="DO7" s="1144"/>
      <c r="DP7" s="1145"/>
      <c r="DQ7" s="1143" t="s">
        <v>618</v>
      </c>
      <c r="DR7" s="1144"/>
      <c r="DS7" s="1144"/>
      <c r="DT7" s="1144"/>
      <c r="DU7" s="1145"/>
      <c r="DV7" s="1170"/>
      <c r="DW7" s="1171"/>
      <c r="DX7" s="1171"/>
      <c r="DY7" s="1171"/>
      <c r="DZ7" s="1172"/>
      <c r="EA7" s="255"/>
    </row>
    <row r="8" spans="1:131" s="256" customFormat="1" ht="26.25" customHeight="1" x14ac:dyDescent="0.15">
      <c r="A8" s="262">
        <v>2</v>
      </c>
      <c r="B8" s="1092" t="s">
        <v>388</v>
      </c>
      <c r="C8" s="1093"/>
      <c r="D8" s="1093"/>
      <c r="E8" s="1093"/>
      <c r="F8" s="1093"/>
      <c r="G8" s="1093"/>
      <c r="H8" s="1093"/>
      <c r="I8" s="1093"/>
      <c r="J8" s="1093"/>
      <c r="K8" s="1093"/>
      <c r="L8" s="1093"/>
      <c r="M8" s="1093"/>
      <c r="N8" s="1093"/>
      <c r="O8" s="1093"/>
      <c r="P8" s="1094"/>
      <c r="Q8" s="1098">
        <v>1</v>
      </c>
      <c r="R8" s="1099"/>
      <c r="S8" s="1099"/>
      <c r="T8" s="1099"/>
      <c r="U8" s="1099"/>
      <c r="V8" s="1099">
        <v>1</v>
      </c>
      <c r="W8" s="1099"/>
      <c r="X8" s="1099"/>
      <c r="Y8" s="1099"/>
      <c r="Z8" s="1099"/>
      <c r="AA8" s="1099" t="s">
        <v>598</v>
      </c>
      <c r="AB8" s="1099"/>
      <c r="AC8" s="1099"/>
      <c r="AD8" s="1099"/>
      <c r="AE8" s="1100"/>
      <c r="AF8" s="1074" t="s">
        <v>389</v>
      </c>
      <c r="AG8" s="1075"/>
      <c r="AH8" s="1075"/>
      <c r="AI8" s="1075"/>
      <c r="AJ8" s="1076"/>
      <c r="AK8" s="1141">
        <v>1</v>
      </c>
      <c r="AL8" s="1142"/>
      <c r="AM8" s="1142"/>
      <c r="AN8" s="1142"/>
      <c r="AO8" s="1142"/>
      <c r="AP8" s="1142" t="s">
        <v>599</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t="s">
        <v>390</v>
      </c>
      <c r="C9" s="1093"/>
      <c r="D9" s="1093"/>
      <c r="E9" s="1093"/>
      <c r="F9" s="1093"/>
      <c r="G9" s="1093"/>
      <c r="H9" s="1093"/>
      <c r="I9" s="1093"/>
      <c r="J9" s="1093"/>
      <c r="K9" s="1093"/>
      <c r="L9" s="1093"/>
      <c r="M9" s="1093"/>
      <c r="N9" s="1093"/>
      <c r="O9" s="1093"/>
      <c r="P9" s="1094"/>
      <c r="Q9" s="1098">
        <v>115</v>
      </c>
      <c r="R9" s="1099"/>
      <c r="S9" s="1099"/>
      <c r="T9" s="1099"/>
      <c r="U9" s="1099"/>
      <c r="V9" s="1099">
        <v>115</v>
      </c>
      <c r="W9" s="1099"/>
      <c r="X9" s="1099"/>
      <c r="Y9" s="1099"/>
      <c r="Z9" s="1099"/>
      <c r="AA9" s="1099" t="s">
        <v>600</v>
      </c>
      <c r="AB9" s="1099"/>
      <c r="AC9" s="1099"/>
      <c r="AD9" s="1099"/>
      <c r="AE9" s="1100"/>
      <c r="AF9" s="1074" t="s">
        <v>389</v>
      </c>
      <c r="AG9" s="1075"/>
      <c r="AH9" s="1075"/>
      <c r="AI9" s="1075"/>
      <c r="AJ9" s="1076"/>
      <c r="AK9" s="1141">
        <v>115</v>
      </c>
      <c r="AL9" s="1142"/>
      <c r="AM9" s="1142"/>
      <c r="AN9" s="1142"/>
      <c r="AO9" s="1142"/>
      <c r="AP9" s="1142">
        <v>105</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391</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392</v>
      </c>
      <c r="B23" s="999" t="s">
        <v>393</v>
      </c>
      <c r="C23" s="1000"/>
      <c r="D23" s="1000"/>
      <c r="E23" s="1000"/>
      <c r="F23" s="1000"/>
      <c r="G23" s="1000"/>
      <c r="H23" s="1000"/>
      <c r="I23" s="1000"/>
      <c r="J23" s="1000"/>
      <c r="K23" s="1000"/>
      <c r="L23" s="1000"/>
      <c r="M23" s="1000"/>
      <c r="N23" s="1000"/>
      <c r="O23" s="1000"/>
      <c r="P23" s="1001"/>
      <c r="Q23" s="1123">
        <v>55688</v>
      </c>
      <c r="R23" s="1124"/>
      <c r="S23" s="1124"/>
      <c r="T23" s="1124"/>
      <c r="U23" s="1124"/>
      <c r="V23" s="1124">
        <v>55493</v>
      </c>
      <c r="W23" s="1124"/>
      <c r="X23" s="1124"/>
      <c r="Y23" s="1124"/>
      <c r="Z23" s="1124"/>
      <c r="AA23" s="1124">
        <v>195</v>
      </c>
      <c r="AB23" s="1124"/>
      <c r="AC23" s="1124"/>
      <c r="AD23" s="1124"/>
      <c r="AE23" s="1125"/>
      <c r="AF23" s="1126">
        <v>181</v>
      </c>
      <c r="AG23" s="1124"/>
      <c r="AH23" s="1124"/>
      <c r="AI23" s="1124"/>
      <c r="AJ23" s="1127"/>
      <c r="AK23" s="1128"/>
      <c r="AL23" s="1129"/>
      <c r="AM23" s="1129"/>
      <c r="AN23" s="1129"/>
      <c r="AO23" s="1129"/>
      <c r="AP23" s="1124">
        <v>51209</v>
      </c>
      <c r="AQ23" s="1124"/>
      <c r="AR23" s="1124"/>
      <c r="AS23" s="1124"/>
      <c r="AT23" s="1124"/>
      <c r="AU23" s="1130"/>
      <c r="AV23" s="1130"/>
      <c r="AW23" s="1130"/>
      <c r="AX23" s="1130"/>
      <c r="AY23" s="1131"/>
      <c r="AZ23" s="1120" t="s">
        <v>389</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394</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395</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396</v>
      </c>
      <c r="R26" s="1057"/>
      <c r="S26" s="1057"/>
      <c r="T26" s="1057"/>
      <c r="U26" s="1058"/>
      <c r="V26" s="1056" t="s">
        <v>397</v>
      </c>
      <c r="W26" s="1057"/>
      <c r="X26" s="1057"/>
      <c r="Y26" s="1057"/>
      <c r="Z26" s="1058"/>
      <c r="AA26" s="1056" t="s">
        <v>398</v>
      </c>
      <c r="AB26" s="1057"/>
      <c r="AC26" s="1057"/>
      <c r="AD26" s="1057"/>
      <c r="AE26" s="1057"/>
      <c r="AF26" s="1114" t="s">
        <v>399</v>
      </c>
      <c r="AG26" s="1063"/>
      <c r="AH26" s="1063"/>
      <c r="AI26" s="1063"/>
      <c r="AJ26" s="1115"/>
      <c r="AK26" s="1057" t="s">
        <v>400</v>
      </c>
      <c r="AL26" s="1057"/>
      <c r="AM26" s="1057"/>
      <c r="AN26" s="1057"/>
      <c r="AO26" s="1058"/>
      <c r="AP26" s="1056" t="s">
        <v>401</v>
      </c>
      <c r="AQ26" s="1057"/>
      <c r="AR26" s="1057"/>
      <c r="AS26" s="1057"/>
      <c r="AT26" s="1058"/>
      <c r="AU26" s="1056" t="s">
        <v>402</v>
      </c>
      <c r="AV26" s="1057"/>
      <c r="AW26" s="1057"/>
      <c r="AX26" s="1057"/>
      <c r="AY26" s="1058"/>
      <c r="AZ26" s="1056" t="s">
        <v>403</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404</v>
      </c>
      <c r="C28" s="1106"/>
      <c r="D28" s="1106"/>
      <c r="E28" s="1106"/>
      <c r="F28" s="1106"/>
      <c r="G28" s="1106"/>
      <c r="H28" s="1106"/>
      <c r="I28" s="1106"/>
      <c r="J28" s="1106"/>
      <c r="K28" s="1106"/>
      <c r="L28" s="1106"/>
      <c r="M28" s="1106"/>
      <c r="N28" s="1106"/>
      <c r="O28" s="1106"/>
      <c r="P28" s="1107"/>
      <c r="Q28" s="1108">
        <v>14767</v>
      </c>
      <c r="R28" s="1109"/>
      <c r="S28" s="1109"/>
      <c r="T28" s="1109"/>
      <c r="U28" s="1109"/>
      <c r="V28" s="1109">
        <v>15068</v>
      </c>
      <c r="W28" s="1109"/>
      <c r="X28" s="1109"/>
      <c r="Y28" s="1109"/>
      <c r="Z28" s="1109"/>
      <c r="AA28" s="1109" t="s">
        <v>601</v>
      </c>
      <c r="AB28" s="1109"/>
      <c r="AC28" s="1109"/>
      <c r="AD28" s="1109"/>
      <c r="AE28" s="1110"/>
      <c r="AF28" s="1111">
        <v>-301</v>
      </c>
      <c r="AG28" s="1109"/>
      <c r="AH28" s="1109"/>
      <c r="AI28" s="1109"/>
      <c r="AJ28" s="1112"/>
      <c r="AK28" s="1113">
        <v>1908</v>
      </c>
      <c r="AL28" s="1101"/>
      <c r="AM28" s="1101"/>
      <c r="AN28" s="1101"/>
      <c r="AO28" s="1101"/>
      <c r="AP28" s="1101" t="s">
        <v>598</v>
      </c>
      <c r="AQ28" s="1101"/>
      <c r="AR28" s="1101"/>
      <c r="AS28" s="1101"/>
      <c r="AT28" s="1101"/>
      <c r="AU28" s="1101" t="s">
        <v>602</v>
      </c>
      <c r="AV28" s="1101"/>
      <c r="AW28" s="1101"/>
      <c r="AX28" s="1101"/>
      <c r="AY28" s="1101"/>
      <c r="AZ28" s="1102" t="s">
        <v>602</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405</v>
      </c>
      <c r="C29" s="1093"/>
      <c r="D29" s="1093"/>
      <c r="E29" s="1093"/>
      <c r="F29" s="1093"/>
      <c r="G29" s="1093"/>
      <c r="H29" s="1093"/>
      <c r="I29" s="1093"/>
      <c r="J29" s="1093"/>
      <c r="K29" s="1093"/>
      <c r="L29" s="1093"/>
      <c r="M29" s="1093"/>
      <c r="N29" s="1093"/>
      <c r="O29" s="1093"/>
      <c r="P29" s="1094"/>
      <c r="Q29" s="1098">
        <v>1710</v>
      </c>
      <c r="R29" s="1099"/>
      <c r="S29" s="1099"/>
      <c r="T29" s="1099"/>
      <c r="U29" s="1099"/>
      <c r="V29" s="1099">
        <v>1623</v>
      </c>
      <c r="W29" s="1099"/>
      <c r="X29" s="1099"/>
      <c r="Y29" s="1099"/>
      <c r="Z29" s="1099"/>
      <c r="AA29" s="1099">
        <v>87</v>
      </c>
      <c r="AB29" s="1099"/>
      <c r="AC29" s="1099"/>
      <c r="AD29" s="1099"/>
      <c r="AE29" s="1100"/>
      <c r="AF29" s="1074">
        <v>87</v>
      </c>
      <c r="AG29" s="1075"/>
      <c r="AH29" s="1075"/>
      <c r="AI29" s="1075"/>
      <c r="AJ29" s="1076"/>
      <c r="AK29" s="1035">
        <v>416</v>
      </c>
      <c r="AL29" s="1026"/>
      <c r="AM29" s="1026"/>
      <c r="AN29" s="1026"/>
      <c r="AO29" s="1026"/>
      <c r="AP29" s="1026" t="s">
        <v>602</v>
      </c>
      <c r="AQ29" s="1026"/>
      <c r="AR29" s="1026"/>
      <c r="AS29" s="1026"/>
      <c r="AT29" s="1026"/>
      <c r="AU29" s="1026" t="s">
        <v>600</v>
      </c>
      <c r="AV29" s="1026"/>
      <c r="AW29" s="1026"/>
      <c r="AX29" s="1026"/>
      <c r="AY29" s="1026"/>
      <c r="AZ29" s="1097" t="s">
        <v>602</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406</v>
      </c>
      <c r="C30" s="1093"/>
      <c r="D30" s="1093"/>
      <c r="E30" s="1093"/>
      <c r="F30" s="1093"/>
      <c r="G30" s="1093"/>
      <c r="H30" s="1093"/>
      <c r="I30" s="1093"/>
      <c r="J30" s="1093"/>
      <c r="K30" s="1093"/>
      <c r="L30" s="1093"/>
      <c r="M30" s="1093"/>
      <c r="N30" s="1093"/>
      <c r="O30" s="1093"/>
      <c r="P30" s="1094"/>
      <c r="Q30" s="1098">
        <v>2663</v>
      </c>
      <c r="R30" s="1099"/>
      <c r="S30" s="1099"/>
      <c r="T30" s="1099"/>
      <c r="U30" s="1099"/>
      <c r="V30" s="1099">
        <v>2169</v>
      </c>
      <c r="W30" s="1099"/>
      <c r="X30" s="1099"/>
      <c r="Y30" s="1099"/>
      <c r="Z30" s="1099"/>
      <c r="AA30" s="1099">
        <v>494</v>
      </c>
      <c r="AB30" s="1099"/>
      <c r="AC30" s="1099"/>
      <c r="AD30" s="1099"/>
      <c r="AE30" s="1100"/>
      <c r="AF30" s="1074">
        <v>3664</v>
      </c>
      <c r="AG30" s="1075"/>
      <c r="AH30" s="1075"/>
      <c r="AI30" s="1075"/>
      <c r="AJ30" s="1076"/>
      <c r="AK30" s="1035">
        <v>13</v>
      </c>
      <c r="AL30" s="1026"/>
      <c r="AM30" s="1026"/>
      <c r="AN30" s="1026"/>
      <c r="AO30" s="1026"/>
      <c r="AP30" s="1026">
        <v>3354</v>
      </c>
      <c r="AQ30" s="1026"/>
      <c r="AR30" s="1026"/>
      <c r="AS30" s="1026"/>
      <c r="AT30" s="1026"/>
      <c r="AU30" s="1026" t="s">
        <v>619</v>
      </c>
      <c r="AV30" s="1026"/>
      <c r="AW30" s="1026"/>
      <c r="AX30" s="1026"/>
      <c r="AY30" s="1026"/>
      <c r="AZ30" s="1097" t="s">
        <v>603</v>
      </c>
      <c r="BA30" s="1097"/>
      <c r="BB30" s="1097"/>
      <c r="BC30" s="1097"/>
      <c r="BD30" s="1097"/>
      <c r="BE30" s="1087" t="s">
        <v>407</v>
      </c>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408</v>
      </c>
      <c r="C31" s="1093"/>
      <c r="D31" s="1093"/>
      <c r="E31" s="1093"/>
      <c r="F31" s="1093"/>
      <c r="G31" s="1093"/>
      <c r="H31" s="1093"/>
      <c r="I31" s="1093"/>
      <c r="J31" s="1093"/>
      <c r="K31" s="1093"/>
      <c r="L31" s="1093"/>
      <c r="M31" s="1093"/>
      <c r="N31" s="1093"/>
      <c r="O31" s="1093"/>
      <c r="P31" s="1094"/>
      <c r="Q31" s="1098">
        <v>3759</v>
      </c>
      <c r="R31" s="1099"/>
      <c r="S31" s="1099"/>
      <c r="T31" s="1099"/>
      <c r="U31" s="1099"/>
      <c r="V31" s="1099">
        <v>3664</v>
      </c>
      <c r="W31" s="1099"/>
      <c r="X31" s="1099"/>
      <c r="Y31" s="1099"/>
      <c r="Z31" s="1099"/>
      <c r="AA31" s="1099">
        <v>95</v>
      </c>
      <c r="AB31" s="1099"/>
      <c r="AC31" s="1099"/>
      <c r="AD31" s="1099"/>
      <c r="AE31" s="1100"/>
      <c r="AF31" s="1074">
        <v>464</v>
      </c>
      <c r="AG31" s="1075"/>
      <c r="AH31" s="1075"/>
      <c r="AI31" s="1075"/>
      <c r="AJ31" s="1076"/>
      <c r="AK31" s="1035">
        <v>1778</v>
      </c>
      <c r="AL31" s="1026"/>
      <c r="AM31" s="1026"/>
      <c r="AN31" s="1026"/>
      <c r="AO31" s="1026"/>
      <c r="AP31" s="1026">
        <v>40252</v>
      </c>
      <c r="AQ31" s="1026"/>
      <c r="AR31" s="1026"/>
      <c r="AS31" s="1026"/>
      <c r="AT31" s="1026"/>
      <c r="AU31" s="1026">
        <v>26566</v>
      </c>
      <c r="AV31" s="1026"/>
      <c r="AW31" s="1026"/>
      <c r="AX31" s="1026"/>
      <c r="AY31" s="1026"/>
      <c r="AZ31" s="1097" t="s">
        <v>603</v>
      </c>
      <c r="BA31" s="1097"/>
      <c r="BB31" s="1097"/>
      <c r="BC31" s="1097"/>
      <c r="BD31" s="1097"/>
      <c r="BE31" s="1087" t="s">
        <v>409</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c r="C32" s="1093"/>
      <c r="D32" s="1093"/>
      <c r="E32" s="1093"/>
      <c r="F32" s="1093"/>
      <c r="G32" s="1093"/>
      <c r="H32" s="1093"/>
      <c r="I32" s="1093"/>
      <c r="J32" s="1093"/>
      <c r="K32" s="1093"/>
      <c r="L32" s="1093"/>
      <c r="M32" s="1093"/>
      <c r="N32" s="1093"/>
      <c r="O32" s="1093"/>
      <c r="P32" s="1094"/>
      <c r="Q32" s="1098"/>
      <c r="R32" s="1099"/>
      <c r="S32" s="1099"/>
      <c r="T32" s="1099"/>
      <c r="U32" s="1099"/>
      <c r="V32" s="1099"/>
      <c r="W32" s="1099"/>
      <c r="X32" s="1099"/>
      <c r="Y32" s="1099"/>
      <c r="Z32" s="1099"/>
      <c r="AA32" s="1099"/>
      <c r="AB32" s="1099"/>
      <c r="AC32" s="1099"/>
      <c r="AD32" s="1099"/>
      <c r="AE32" s="1100"/>
      <c r="AF32" s="1074"/>
      <c r="AG32" s="1075"/>
      <c r="AH32" s="1075"/>
      <c r="AI32" s="1075"/>
      <c r="AJ32" s="1076"/>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410</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392</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3914</v>
      </c>
      <c r="AG63" s="1014"/>
      <c r="AH63" s="1014"/>
      <c r="AI63" s="1014"/>
      <c r="AJ63" s="1085"/>
      <c r="AK63" s="1086"/>
      <c r="AL63" s="1018"/>
      <c r="AM63" s="1018"/>
      <c r="AN63" s="1018"/>
      <c r="AO63" s="1018"/>
      <c r="AP63" s="1014">
        <v>43606</v>
      </c>
      <c r="AQ63" s="1014"/>
      <c r="AR63" s="1014"/>
      <c r="AS63" s="1014"/>
      <c r="AT63" s="1014"/>
      <c r="AU63" s="1014">
        <v>26566</v>
      </c>
      <c r="AV63" s="1014"/>
      <c r="AW63" s="1014"/>
      <c r="AX63" s="1014"/>
      <c r="AY63" s="1014"/>
      <c r="AZ63" s="1080"/>
      <c r="BA63" s="1080"/>
      <c r="BB63" s="1080"/>
      <c r="BC63" s="1080"/>
      <c r="BD63" s="1080"/>
      <c r="BE63" s="1015"/>
      <c r="BF63" s="1015"/>
      <c r="BG63" s="1015"/>
      <c r="BH63" s="1015"/>
      <c r="BI63" s="1016"/>
      <c r="BJ63" s="1081" t="s">
        <v>412</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414</v>
      </c>
      <c r="B66" s="1051"/>
      <c r="C66" s="1051"/>
      <c r="D66" s="1051"/>
      <c r="E66" s="1051"/>
      <c r="F66" s="1051"/>
      <c r="G66" s="1051"/>
      <c r="H66" s="1051"/>
      <c r="I66" s="1051"/>
      <c r="J66" s="1051"/>
      <c r="K66" s="1051"/>
      <c r="L66" s="1051"/>
      <c r="M66" s="1051"/>
      <c r="N66" s="1051"/>
      <c r="O66" s="1051"/>
      <c r="P66" s="1052"/>
      <c r="Q66" s="1056" t="s">
        <v>415</v>
      </c>
      <c r="R66" s="1057"/>
      <c r="S66" s="1057"/>
      <c r="T66" s="1057"/>
      <c r="U66" s="1058"/>
      <c r="V66" s="1056" t="s">
        <v>397</v>
      </c>
      <c r="W66" s="1057"/>
      <c r="X66" s="1057"/>
      <c r="Y66" s="1057"/>
      <c r="Z66" s="1058"/>
      <c r="AA66" s="1056" t="s">
        <v>416</v>
      </c>
      <c r="AB66" s="1057"/>
      <c r="AC66" s="1057"/>
      <c r="AD66" s="1057"/>
      <c r="AE66" s="1058"/>
      <c r="AF66" s="1062" t="s">
        <v>399</v>
      </c>
      <c r="AG66" s="1063"/>
      <c r="AH66" s="1063"/>
      <c r="AI66" s="1063"/>
      <c r="AJ66" s="1064"/>
      <c r="AK66" s="1056" t="s">
        <v>417</v>
      </c>
      <c r="AL66" s="1051"/>
      <c r="AM66" s="1051"/>
      <c r="AN66" s="1051"/>
      <c r="AO66" s="1052"/>
      <c r="AP66" s="1056" t="s">
        <v>418</v>
      </c>
      <c r="AQ66" s="1057"/>
      <c r="AR66" s="1057"/>
      <c r="AS66" s="1057"/>
      <c r="AT66" s="1058"/>
      <c r="AU66" s="1056" t="s">
        <v>419</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589</v>
      </c>
      <c r="C68" s="1041"/>
      <c r="D68" s="1041"/>
      <c r="E68" s="1041"/>
      <c r="F68" s="1041"/>
      <c r="G68" s="1041"/>
      <c r="H68" s="1041"/>
      <c r="I68" s="1041"/>
      <c r="J68" s="1041"/>
      <c r="K68" s="1041"/>
      <c r="L68" s="1041"/>
      <c r="M68" s="1041"/>
      <c r="N68" s="1041"/>
      <c r="O68" s="1041"/>
      <c r="P68" s="1042"/>
      <c r="Q68" s="1043">
        <v>4182</v>
      </c>
      <c r="R68" s="1037"/>
      <c r="S68" s="1037"/>
      <c r="T68" s="1037"/>
      <c r="U68" s="1037"/>
      <c r="V68" s="1037">
        <v>4150</v>
      </c>
      <c r="W68" s="1037"/>
      <c r="X68" s="1037"/>
      <c r="Y68" s="1037"/>
      <c r="Z68" s="1037"/>
      <c r="AA68" s="1037">
        <v>32</v>
      </c>
      <c r="AB68" s="1037"/>
      <c r="AC68" s="1037"/>
      <c r="AD68" s="1037"/>
      <c r="AE68" s="1037"/>
      <c r="AF68" s="1037">
        <v>32</v>
      </c>
      <c r="AG68" s="1037"/>
      <c r="AH68" s="1037"/>
      <c r="AI68" s="1037"/>
      <c r="AJ68" s="1037"/>
      <c r="AK68" s="1037" t="s">
        <v>604</v>
      </c>
      <c r="AL68" s="1037"/>
      <c r="AM68" s="1037"/>
      <c r="AN68" s="1037"/>
      <c r="AO68" s="1037"/>
      <c r="AP68" s="1037">
        <v>2371</v>
      </c>
      <c r="AQ68" s="1037"/>
      <c r="AR68" s="1037"/>
      <c r="AS68" s="1037"/>
      <c r="AT68" s="1037"/>
      <c r="AU68" s="1037">
        <v>1092</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590</v>
      </c>
      <c r="C69" s="1030"/>
      <c r="D69" s="1030"/>
      <c r="E69" s="1030"/>
      <c r="F69" s="1030"/>
      <c r="G69" s="1030"/>
      <c r="H69" s="1030"/>
      <c r="I69" s="1030"/>
      <c r="J69" s="1030"/>
      <c r="K69" s="1030"/>
      <c r="L69" s="1030"/>
      <c r="M69" s="1030"/>
      <c r="N69" s="1030"/>
      <c r="O69" s="1030"/>
      <c r="P69" s="1031"/>
      <c r="Q69" s="1032">
        <v>344</v>
      </c>
      <c r="R69" s="1026"/>
      <c r="S69" s="1026"/>
      <c r="T69" s="1026"/>
      <c r="U69" s="1026"/>
      <c r="V69" s="1026">
        <v>308</v>
      </c>
      <c r="W69" s="1026"/>
      <c r="X69" s="1026"/>
      <c r="Y69" s="1026"/>
      <c r="Z69" s="1026"/>
      <c r="AA69" s="1026">
        <v>36</v>
      </c>
      <c r="AB69" s="1026"/>
      <c r="AC69" s="1026"/>
      <c r="AD69" s="1026"/>
      <c r="AE69" s="1026"/>
      <c r="AF69" s="1026">
        <v>36</v>
      </c>
      <c r="AG69" s="1026"/>
      <c r="AH69" s="1026"/>
      <c r="AI69" s="1026"/>
      <c r="AJ69" s="1026"/>
      <c r="AK69" s="1026" t="s">
        <v>603</v>
      </c>
      <c r="AL69" s="1026"/>
      <c r="AM69" s="1026"/>
      <c r="AN69" s="1026"/>
      <c r="AO69" s="1026"/>
      <c r="AP69" s="1026" t="s">
        <v>607</v>
      </c>
      <c r="AQ69" s="1026"/>
      <c r="AR69" s="1026"/>
      <c r="AS69" s="1026"/>
      <c r="AT69" s="1026"/>
      <c r="AU69" s="1026" t="s">
        <v>609</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591</v>
      </c>
      <c r="C70" s="1030"/>
      <c r="D70" s="1030"/>
      <c r="E70" s="1030"/>
      <c r="F70" s="1030"/>
      <c r="G70" s="1030"/>
      <c r="H70" s="1030"/>
      <c r="I70" s="1030"/>
      <c r="J70" s="1030"/>
      <c r="K70" s="1030"/>
      <c r="L70" s="1030"/>
      <c r="M70" s="1030"/>
      <c r="N70" s="1030"/>
      <c r="O70" s="1030"/>
      <c r="P70" s="1031"/>
      <c r="Q70" s="1032">
        <v>468</v>
      </c>
      <c r="R70" s="1026"/>
      <c r="S70" s="1026"/>
      <c r="T70" s="1026"/>
      <c r="U70" s="1026"/>
      <c r="V70" s="1026">
        <v>407</v>
      </c>
      <c r="W70" s="1026"/>
      <c r="X70" s="1026"/>
      <c r="Y70" s="1026"/>
      <c r="Z70" s="1026"/>
      <c r="AA70" s="1026">
        <v>61</v>
      </c>
      <c r="AB70" s="1026"/>
      <c r="AC70" s="1026"/>
      <c r="AD70" s="1026"/>
      <c r="AE70" s="1026"/>
      <c r="AF70" s="1026">
        <v>61</v>
      </c>
      <c r="AG70" s="1026"/>
      <c r="AH70" s="1026"/>
      <c r="AI70" s="1026"/>
      <c r="AJ70" s="1026"/>
      <c r="AK70" s="1026" t="s">
        <v>605</v>
      </c>
      <c r="AL70" s="1026"/>
      <c r="AM70" s="1026"/>
      <c r="AN70" s="1026"/>
      <c r="AO70" s="1026"/>
      <c r="AP70" s="1026" t="s">
        <v>603</v>
      </c>
      <c r="AQ70" s="1026"/>
      <c r="AR70" s="1026"/>
      <c r="AS70" s="1026"/>
      <c r="AT70" s="1026"/>
      <c r="AU70" s="1026" t="s">
        <v>610</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592</v>
      </c>
      <c r="C71" s="1030"/>
      <c r="D71" s="1030"/>
      <c r="E71" s="1030"/>
      <c r="F71" s="1030"/>
      <c r="G71" s="1030"/>
      <c r="H71" s="1030"/>
      <c r="I71" s="1030"/>
      <c r="J71" s="1030"/>
      <c r="K71" s="1030"/>
      <c r="L71" s="1030"/>
      <c r="M71" s="1030"/>
      <c r="N71" s="1030"/>
      <c r="O71" s="1030"/>
      <c r="P71" s="1031"/>
      <c r="Q71" s="1032">
        <v>159</v>
      </c>
      <c r="R71" s="1026"/>
      <c r="S71" s="1026"/>
      <c r="T71" s="1026"/>
      <c r="U71" s="1026"/>
      <c r="V71" s="1026">
        <v>157</v>
      </c>
      <c r="W71" s="1026"/>
      <c r="X71" s="1026"/>
      <c r="Y71" s="1026"/>
      <c r="Z71" s="1026"/>
      <c r="AA71" s="1026">
        <v>2</v>
      </c>
      <c r="AB71" s="1026"/>
      <c r="AC71" s="1026"/>
      <c r="AD71" s="1026"/>
      <c r="AE71" s="1026"/>
      <c r="AF71" s="1026">
        <v>2</v>
      </c>
      <c r="AG71" s="1026"/>
      <c r="AH71" s="1026"/>
      <c r="AI71" s="1026"/>
      <c r="AJ71" s="1026"/>
      <c r="AK71" s="1026" t="s">
        <v>606</v>
      </c>
      <c r="AL71" s="1026"/>
      <c r="AM71" s="1026"/>
      <c r="AN71" s="1026"/>
      <c r="AO71" s="1026"/>
      <c r="AP71" s="1026" t="s">
        <v>603</v>
      </c>
      <c r="AQ71" s="1026"/>
      <c r="AR71" s="1026"/>
      <c r="AS71" s="1026"/>
      <c r="AT71" s="1026"/>
      <c r="AU71" s="1026" t="s">
        <v>609</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593</v>
      </c>
      <c r="C72" s="1030"/>
      <c r="D72" s="1030"/>
      <c r="E72" s="1030"/>
      <c r="F72" s="1030"/>
      <c r="G72" s="1030"/>
      <c r="H72" s="1030"/>
      <c r="I72" s="1030"/>
      <c r="J72" s="1030"/>
      <c r="K72" s="1030"/>
      <c r="L72" s="1030"/>
      <c r="M72" s="1030"/>
      <c r="N72" s="1030"/>
      <c r="O72" s="1030"/>
      <c r="P72" s="1031"/>
      <c r="Q72" s="1032">
        <v>32465</v>
      </c>
      <c r="R72" s="1026"/>
      <c r="S72" s="1026"/>
      <c r="T72" s="1026"/>
      <c r="U72" s="1026"/>
      <c r="V72" s="1026">
        <v>32135</v>
      </c>
      <c r="W72" s="1026"/>
      <c r="X72" s="1026"/>
      <c r="Y72" s="1026"/>
      <c r="Z72" s="1026"/>
      <c r="AA72" s="1026">
        <v>330</v>
      </c>
      <c r="AB72" s="1026"/>
      <c r="AC72" s="1026"/>
      <c r="AD72" s="1026"/>
      <c r="AE72" s="1026"/>
      <c r="AF72" s="1026">
        <v>330</v>
      </c>
      <c r="AG72" s="1026"/>
      <c r="AH72" s="1026"/>
      <c r="AI72" s="1026"/>
      <c r="AJ72" s="1026"/>
      <c r="AK72" s="1026" t="s">
        <v>603</v>
      </c>
      <c r="AL72" s="1026"/>
      <c r="AM72" s="1026"/>
      <c r="AN72" s="1026"/>
      <c r="AO72" s="1026"/>
      <c r="AP72" s="1026" t="s">
        <v>603</v>
      </c>
      <c r="AQ72" s="1026"/>
      <c r="AR72" s="1026"/>
      <c r="AS72" s="1026"/>
      <c r="AT72" s="1026"/>
      <c r="AU72" s="1026" t="s">
        <v>603</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594</v>
      </c>
      <c r="C73" s="1030"/>
      <c r="D73" s="1030"/>
      <c r="E73" s="1030"/>
      <c r="F73" s="1030"/>
      <c r="G73" s="1030"/>
      <c r="H73" s="1030"/>
      <c r="I73" s="1030"/>
      <c r="J73" s="1030"/>
      <c r="K73" s="1030"/>
      <c r="L73" s="1030"/>
      <c r="M73" s="1030"/>
      <c r="N73" s="1030"/>
      <c r="O73" s="1030"/>
      <c r="P73" s="1031"/>
      <c r="Q73" s="1032">
        <v>203</v>
      </c>
      <c r="R73" s="1026"/>
      <c r="S73" s="1026"/>
      <c r="T73" s="1026"/>
      <c r="U73" s="1026"/>
      <c r="V73" s="1026">
        <v>189</v>
      </c>
      <c r="W73" s="1026"/>
      <c r="X73" s="1026"/>
      <c r="Y73" s="1026"/>
      <c r="Z73" s="1026"/>
      <c r="AA73" s="1026">
        <v>14</v>
      </c>
      <c r="AB73" s="1026"/>
      <c r="AC73" s="1026"/>
      <c r="AD73" s="1026"/>
      <c r="AE73" s="1026"/>
      <c r="AF73" s="1026">
        <v>14</v>
      </c>
      <c r="AG73" s="1026"/>
      <c r="AH73" s="1026"/>
      <c r="AI73" s="1026"/>
      <c r="AJ73" s="1026"/>
      <c r="AK73" s="1026" t="s">
        <v>608</v>
      </c>
      <c r="AL73" s="1026"/>
      <c r="AM73" s="1026"/>
      <c r="AN73" s="1026"/>
      <c r="AO73" s="1026"/>
      <c r="AP73" s="1026" t="s">
        <v>603</v>
      </c>
      <c r="AQ73" s="1026"/>
      <c r="AR73" s="1026"/>
      <c r="AS73" s="1026"/>
      <c r="AT73" s="1026"/>
      <c r="AU73" s="1026" t="s">
        <v>603</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595</v>
      </c>
      <c r="C74" s="1030"/>
      <c r="D74" s="1030"/>
      <c r="E74" s="1030"/>
      <c r="F74" s="1030"/>
      <c r="G74" s="1030"/>
      <c r="H74" s="1030"/>
      <c r="I74" s="1030"/>
      <c r="J74" s="1030"/>
      <c r="K74" s="1030"/>
      <c r="L74" s="1030"/>
      <c r="M74" s="1030"/>
      <c r="N74" s="1030"/>
      <c r="O74" s="1030"/>
      <c r="P74" s="1031"/>
      <c r="Q74" s="1032">
        <v>1218363</v>
      </c>
      <c r="R74" s="1026"/>
      <c r="S74" s="1026"/>
      <c r="T74" s="1026"/>
      <c r="U74" s="1026"/>
      <c r="V74" s="1026">
        <v>1197433</v>
      </c>
      <c r="W74" s="1026"/>
      <c r="X74" s="1026"/>
      <c r="Y74" s="1026"/>
      <c r="Z74" s="1026"/>
      <c r="AA74" s="1026">
        <v>20930</v>
      </c>
      <c r="AB74" s="1026"/>
      <c r="AC74" s="1026"/>
      <c r="AD74" s="1026"/>
      <c r="AE74" s="1026"/>
      <c r="AF74" s="1026">
        <v>20930</v>
      </c>
      <c r="AG74" s="1026"/>
      <c r="AH74" s="1026"/>
      <c r="AI74" s="1026"/>
      <c r="AJ74" s="1026"/>
      <c r="AK74" s="1026">
        <v>7055</v>
      </c>
      <c r="AL74" s="1026"/>
      <c r="AM74" s="1026"/>
      <c r="AN74" s="1026"/>
      <c r="AO74" s="1026"/>
      <c r="AP74" s="1026" t="s">
        <v>608</v>
      </c>
      <c r="AQ74" s="1026"/>
      <c r="AR74" s="1026"/>
      <c r="AS74" s="1026"/>
      <c r="AT74" s="1026"/>
      <c r="AU74" s="1026" t="s">
        <v>611</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596</v>
      </c>
      <c r="C75" s="1030"/>
      <c r="D75" s="1030"/>
      <c r="E75" s="1030"/>
      <c r="F75" s="1030"/>
      <c r="G75" s="1030"/>
      <c r="H75" s="1030"/>
      <c r="I75" s="1030"/>
      <c r="J75" s="1030"/>
      <c r="K75" s="1030"/>
      <c r="L75" s="1030"/>
      <c r="M75" s="1030"/>
      <c r="N75" s="1030"/>
      <c r="O75" s="1030"/>
      <c r="P75" s="1031"/>
      <c r="Q75" s="1033">
        <v>39402</v>
      </c>
      <c r="R75" s="1034"/>
      <c r="S75" s="1034"/>
      <c r="T75" s="1034"/>
      <c r="U75" s="1035"/>
      <c r="V75" s="1036">
        <v>34057</v>
      </c>
      <c r="W75" s="1034"/>
      <c r="X75" s="1034"/>
      <c r="Y75" s="1034"/>
      <c r="Z75" s="1035"/>
      <c r="AA75" s="1036">
        <v>5344</v>
      </c>
      <c r="AB75" s="1034"/>
      <c r="AC75" s="1034"/>
      <c r="AD75" s="1034"/>
      <c r="AE75" s="1035"/>
      <c r="AF75" s="1036">
        <v>19453</v>
      </c>
      <c r="AG75" s="1034"/>
      <c r="AH75" s="1034"/>
      <c r="AI75" s="1034"/>
      <c r="AJ75" s="1035"/>
      <c r="AK75" s="1036" t="s">
        <v>603</v>
      </c>
      <c r="AL75" s="1034"/>
      <c r="AM75" s="1034"/>
      <c r="AN75" s="1034"/>
      <c r="AO75" s="1035"/>
      <c r="AP75" s="1036">
        <v>119226</v>
      </c>
      <c r="AQ75" s="1034"/>
      <c r="AR75" s="1034"/>
      <c r="AS75" s="1034"/>
      <c r="AT75" s="1035"/>
      <c r="AU75" s="1036" t="s">
        <v>612</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597</v>
      </c>
      <c r="C76" s="1030"/>
      <c r="D76" s="1030"/>
      <c r="E76" s="1030"/>
      <c r="F76" s="1030"/>
      <c r="G76" s="1030"/>
      <c r="H76" s="1030"/>
      <c r="I76" s="1030"/>
      <c r="J76" s="1030"/>
      <c r="K76" s="1030"/>
      <c r="L76" s="1030"/>
      <c r="M76" s="1030"/>
      <c r="N76" s="1030"/>
      <c r="O76" s="1030"/>
      <c r="P76" s="1031"/>
      <c r="Q76" s="1033">
        <v>7725</v>
      </c>
      <c r="R76" s="1034"/>
      <c r="S76" s="1034"/>
      <c r="T76" s="1034"/>
      <c r="U76" s="1035"/>
      <c r="V76" s="1036">
        <v>6053</v>
      </c>
      <c r="W76" s="1034"/>
      <c r="X76" s="1034"/>
      <c r="Y76" s="1034"/>
      <c r="Z76" s="1035"/>
      <c r="AA76" s="1036">
        <v>1672</v>
      </c>
      <c r="AB76" s="1034"/>
      <c r="AC76" s="1034"/>
      <c r="AD76" s="1034"/>
      <c r="AE76" s="1035"/>
      <c r="AF76" s="1036">
        <v>16867</v>
      </c>
      <c r="AG76" s="1034"/>
      <c r="AH76" s="1034"/>
      <c r="AI76" s="1034"/>
      <c r="AJ76" s="1035"/>
      <c r="AK76" s="1036" t="s">
        <v>603</v>
      </c>
      <c r="AL76" s="1034"/>
      <c r="AM76" s="1034"/>
      <c r="AN76" s="1034"/>
      <c r="AO76" s="1035"/>
      <c r="AP76" s="1036">
        <v>13994</v>
      </c>
      <c r="AQ76" s="1034"/>
      <c r="AR76" s="1034"/>
      <c r="AS76" s="1034"/>
      <c r="AT76" s="1035"/>
      <c r="AU76" s="1036" t="s">
        <v>612</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392</v>
      </c>
      <c r="B88" s="999" t="s">
        <v>420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57725</v>
      </c>
      <c r="AG88" s="1014"/>
      <c r="AH88" s="1014"/>
      <c r="AI88" s="1014"/>
      <c r="AJ88" s="1014"/>
      <c r="AK88" s="1018"/>
      <c r="AL88" s="1018"/>
      <c r="AM88" s="1018"/>
      <c r="AN88" s="1018"/>
      <c r="AO88" s="1018"/>
      <c r="AP88" s="1014">
        <v>135591</v>
      </c>
      <c r="AQ88" s="1014"/>
      <c r="AR88" s="1014"/>
      <c r="AS88" s="1014"/>
      <c r="AT88" s="1014"/>
      <c r="AU88" s="1014">
        <v>1092</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999" t="s">
        <v>421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25</v>
      </c>
      <c r="CS102" s="1006"/>
      <c r="CT102" s="1006"/>
      <c r="CU102" s="1006"/>
      <c r="CV102" s="1007"/>
      <c r="CW102" s="1005" t="s">
        <v>620</v>
      </c>
      <c r="CX102" s="1006"/>
      <c r="CY102" s="1006"/>
      <c r="CZ102" s="1006"/>
      <c r="DA102" s="1007"/>
      <c r="DB102" s="1005" t="s">
        <v>621</v>
      </c>
      <c r="DC102" s="1006"/>
      <c r="DD102" s="1006"/>
      <c r="DE102" s="1006"/>
      <c r="DF102" s="1007"/>
      <c r="DG102" s="1005" t="s">
        <v>620</v>
      </c>
      <c r="DH102" s="1006"/>
      <c r="DI102" s="1006"/>
      <c r="DJ102" s="1006"/>
      <c r="DK102" s="1007"/>
      <c r="DL102" s="1005" t="s">
        <v>620</v>
      </c>
      <c r="DM102" s="1006"/>
      <c r="DN102" s="1006"/>
      <c r="DO102" s="1006"/>
      <c r="DP102" s="1007"/>
      <c r="DQ102" s="1005" t="s">
        <v>620</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429</v>
      </c>
      <c r="AB109" s="949"/>
      <c r="AC109" s="949"/>
      <c r="AD109" s="949"/>
      <c r="AE109" s="950"/>
      <c r="AF109" s="951" t="s">
        <v>307</v>
      </c>
      <c r="AG109" s="949"/>
      <c r="AH109" s="949"/>
      <c r="AI109" s="949"/>
      <c r="AJ109" s="950"/>
      <c r="AK109" s="951" t="s">
        <v>306</v>
      </c>
      <c r="AL109" s="949"/>
      <c r="AM109" s="949"/>
      <c r="AN109" s="949"/>
      <c r="AO109" s="950"/>
      <c r="AP109" s="951" t="s">
        <v>430</v>
      </c>
      <c r="AQ109" s="949"/>
      <c r="AR109" s="949"/>
      <c r="AS109" s="949"/>
      <c r="AT109" s="980"/>
      <c r="AU109" s="948" t="s">
        <v>428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429</v>
      </c>
      <c r="BR109" s="949"/>
      <c r="BS109" s="949"/>
      <c r="BT109" s="949"/>
      <c r="BU109" s="950"/>
      <c r="BV109" s="951" t="s">
        <v>307</v>
      </c>
      <c r="BW109" s="949"/>
      <c r="BX109" s="949"/>
      <c r="BY109" s="949"/>
      <c r="BZ109" s="950"/>
      <c r="CA109" s="951" t="s">
        <v>306</v>
      </c>
      <c r="CB109" s="949"/>
      <c r="CC109" s="949"/>
      <c r="CD109" s="949"/>
      <c r="CE109" s="950"/>
      <c r="CF109" s="987" t="s">
        <v>430</v>
      </c>
      <c r="CG109" s="987"/>
      <c r="CH109" s="987"/>
      <c r="CI109" s="987"/>
      <c r="CJ109" s="987"/>
      <c r="CK109" s="951" t="s">
        <v>431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429</v>
      </c>
      <c r="DH109" s="949"/>
      <c r="DI109" s="949"/>
      <c r="DJ109" s="949"/>
      <c r="DK109" s="950"/>
      <c r="DL109" s="951" t="s">
        <v>307</v>
      </c>
      <c r="DM109" s="949"/>
      <c r="DN109" s="949"/>
      <c r="DO109" s="949"/>
      <c r="DP109" s="950"/>
      <c r="DQ109" s="951" t="s">
        <v>306</v>
      </c>
      <c r="DR109" s="949"/>
      <c r="DS109" s="949"/>
      <c r="DT109" s="949"/>
      <c r="DU109" s="950"/>
      <c r="DV109" s="951" t="s">
        <v>430</v>
      </c>
      <c r="DW109" s="949"/>
      <c r="DX109" s="949"/>
      <c r="DY109" s="949"/>
      <c r="DZ109" s="980"/>
    </row>
    <row r="110" spans="1:131" s="247" customFormat="1" ht="26.25" customHeight="1" x14ac:dyDescent="0.15">
      <c r="A110" s="851" t="s">
        <v>432</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4238987</v>
      </c>
      <c r="AB110" s="942"/>
      <c r="AC110" s="942"/>
      <c r="AD110" s="942"/>
      <c r="AE110" s="943"/>
      <c r="AF110" s="944">
        <v>4144510</v>
      </c>
      <c r="AG110" s="942"/>
      <c r="AH110" s="942"/>
      <c r="AI110" s="942"/>
      <c r="AJ110" s="943"/>
      <c r="AK110" s="944">
        <v>4066035</v>
      </c>
      <c r="AL110" s="942"/>
      <c r="AM110" s="942"/>
      <c r="AN110" s="942"/>
      <c r="AO110" s="943"/>
      <c r="AP110" s="945">
        <v>17.100000000000001</v>
      </c>
      <c r="AQ110" s="946"/>
      <c r="AR110" s="946"/>
      <c r="AS110" s="946"/>
      <c r="AT110" s="947"/>
      <c r="AU110" s="981" t="s">
        <v>73</v>
      </c>
      <c r="AV110" s="982"/>
      <c r="AW110" s="982"/>
      <c r="AX110" s="982"/>
      <c r="AY110" s="982"/>
      <c r="AZ110" s="907" t="s">
        <v>433</v>
      </c>
      <c r="BA110" s="852"/>
      <c r="BB110" s="852"/>
      <c r="BC110" s="852"/>
      <c r="BD110" s="852"/>
      <c r="BE110" s="852"/>
      <c r="BF110" s="852"/>
      <c r="BG110" s="852"/>
      <c r="BH110" s="852"/>
      <c r="BI110" s="852"/>
      <c r="BJ110" s="852"/>
      <c r="BK110" s="852"/>
      <c r="BL110" s="852"/>
      <c r="BM110" s="852"/>
      <c r="BN110" s="852"/>
      <c r="BO110" s="852"/>
      <c r="BP110" s="853"/>
      <c r="BQ110" s="908">
        <v>50845981</v>
      </c>
      <c r="BR110" s="889"/>
      <c r="BS110" s="889"/>
      <c r="BT110" s="889"/>
      <c r="BU110" s="889"/>
      <c r="BV110" s="889">
        <v>50189667</v>
      </c>
      <c r="BW110" s="889"/>
      <c r="BX110" s="889"/>
      <c r="BY110" s="889"/>
      <c r="BZ110" s="889"/>
      <c r="CA110" s="889">
        <v>51208784</v>
      </c>
      <c r="CB110" s="889"/>
      <c r="CC110" s="889"/>
      <c r="CD110" s="889"/>
      <c r="CE110" s="889"/>
      <c r="CF110" s="913">
        <v>215.4</v>
      </c>
      <c r="CG110" s="914"/>
      <c r="CH110" s="914"/>
      <c r="CI110" s="914"/>
      <c r="CJ110" s="914"/>
      <c r="CK110" s="977" t="s">
        <v>434</v>
      </c>
      <c r="CL110" s="863"/>
      <c r="CM110" s="938" t="s">
        <v>435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v>568675</v>
      </c>
      <c r="DH110" s="889"/>
      <c r="DI110" s="889"/>
      <c r="DJ110" s="889"/>
      <c r="DK110" s="889"/>
      <c r="DL110" s="889">
        <v>505608</v>
      </c>
      <c r="DM110" s="889"/>
      <c r="DN110" s="889"/>
      <c r="DO110" s="889"/>
      <c r="DP110" s="889"/>
      <c r="DQ110" s="889">
        <v>442512</v>
      </c>
      <c r="DR110" s="889"/>
      <c r="DS110" s="889"/>
      <c r="DT110" s="889"/>
      <c r="DU110" s="889"/>
      <c r="DV110" s="890">
        <v>1.9</v>
      </c>
      <c r="DW110" s="890"/>
      <c r="DX110" s="890"/>
      <c r="DY110" s="890"/>
      <c r="DZ110" s="891"/>
    </row>
    <row r="111" spans="1:131" s="247" customFormat="1" ht="26.25" customHeight="1" x14ac:dyDescent="0.15">
      <c r="A111" s="818" t="s">
        <v>436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412</v>
      </c>
      <c r="AB111" s="970"/>
      <c r="AC111" s="970"/>
      <c r="AD111" s="970"/>
      <c r="AE111" s="971"/>
      <c r="AF111" s="972" t="s">
        <v>437</v>
      </c>
      <c r="AG111" s="970"/>
      <c r="AH111" s="970"/>
      <c r="AI111" s="970"/>
      <c r="AJ111" s="971"/>
      <c r="AK111" s="972" t="s">
        <v>438</v>
      </c>
      <c r="AL111" s="970"/>
      <c r="AM111" s="970"/>
      <c r="AN111" s="970"/>
      <c r="AO111" s="971"/>
      <c r="AP111" s="973" t="s">
        <v>412</v>
      </c>
      <c r="AQ111" s="974"/>
      <c r="AR111" s="974"/>
      <c r="AS111" s="974"/>
      <c r="AT111" s="975"/>
      <c r="AU111" s="983"/>
      <c r="AV111" s="984"/>
      <c r="AW111" s="984"/>
      <c r="AX111" s="984"/>
      <c r="AY111" s="984"/>
      <c r="AZ111" s="859" t="s">
        <v>439</v>
      </c>
      <c r="BA111" s="794"/>
      <c r="BB111" s="794"/>
      <c r="BC111" s="794"/>
      <c r="BD111" s="794"/>
      <c r="BE111" s="794"/>
      <c r="BF111" s="794"/>
      <c r="BG111" s="794"/>
      <c r="BH111" s="794"/>
      <c r="BI111" s="794"/>
      <c r="BJ111" s="794"/>
      <c r="BK111" s="794"/>
      <c r="BL111" s="794"/>
      <c r="BM111" s="794"/>
      <c r="BN111" s="794"/>
      <c r="BO111" s="794"/>
      <c r="BP111" s="795"/>
      <c r="BQ111" s="860">
        <v>568675</v>
      </c>
      <c r="BR111" s="861"/>
      <c r="BS111" s="861"/>
      <c r="BT111" s="861"/>
      <c r="BU111" s="861"/>
      <c r="BV111" s="861">
        <v>505608</v>
      </c>
      <c r="BW111" s="861"/>
      <c r="BX111" s="861"/>
      <c r="BY111" s="861"/>
      <c r="BZ111" s="861"/>
      <c r="CA111" s="861">
        <v>442512</v>
      </c>
      <c r="CB111" s="861"/>
      <c r="CC111" s="861"/>
      <c r="CD111" s="861"/>
      <c r="CE111" s="861"/>
      <c r="CF111" s="922">
        <v>1.9</v>
      </c>
      <c r="CG111" s="923"/>
      <c r="CH111" s="923"/>
      <c r="CI111" s="923"/>
      <c r="CJ111" s="923"/>
      <c r="CK111" s="978"/>
      <c r="CL111" s="865"/>
      <c r="CM111" s="868" t="s">
        <v>440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389</v>
      </c>
      <c r="DH111" s="861"/>
      <c r="DI111" s="861"/>
      <c r="DJ111" s="861"/>
      <c r="DK111" s="861"/>
      <c r="DL111" s="861" t="s">
        <v>437</v>
      </c>
      <c r="DM111" s="861"/>
      <c r="DN111" s="861"/>
      <c r="DO111" s="861"/>
      <c r="DP111" s="861"/>
      <c r="DQ111" s="861" t="s">
        <v>441</v>
      </c>
      <c r="DR111" s="861"/>
      <c r="DS111" s="861"/>
      <c r="DT111" s="861"/>
      <c r="DU111" s="861"/>
      <c r="DV111" s="838" t="s">
        <v>441</v>
      </c>
      <c r="DW111" s="838"/>
      <c r="DX111" s="838"/>
      <c r="DY111" s="838"/>
      <c r="DZ111" s="839"/>
    </row>
    <row r="112" spans="1:131" s="247" customFormat="1" ht="26.25" customHeight="1" x14ac:dyDescent="0.15">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438</v>
      </c>
      <c r="AB112" s="824"/>
      <c r="AC112" s="824"/>
      <c r="AD112" s="824"/>
      <c r="AE112" s="825"/>
      <c r="AF112" s="826" t="s">
        <v>438</v>
      </c>
      <c r="AG112" s="824"/>
      <c r="AH112" s="824"/>
      <c r="AI112" s="824"/>
      <c r="AJ112" s="825"/>
      <c r="AK112" s="826" t="s">
        <v>412</v>
      </c>
      <c r="AL112" s="824"/>
      <c r="AM112" s="824"/>
      <c r="AN112" s="824"/>
      <c r="AO112" s="825"/>
      <c r="AP112" s="871" t="s">
        <v>389</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v>28609936</v>
      </c>
      <c r="BR112" s="861"/>
      <c r="BS112" s="861"/>
      <c r="BT112" s="861"/>
      <c r="BU112" s="861"/>
      <c r="BV112" s="861">
        <v>28203777</v>
      </c>
      <c r="BW112" s="861"/>
      <c r="BX112" s="861"/>
      <c r="BY112" s="861"/>
      <c r="BZ112" s="861"/>
      <c r="CA112" s="861">
        <v>26566176</v>
      </c>
      <c r="CB112" s="861"/>
      <c r="CC112" s="861"/>
      <c r="CD112" s="861"/>
      <c r="CE112" s="861"/>
      <c r="CF112" s="922">
        <v>111.8</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437</v>
      </c>
      <c r="DH112" s="861"/>
      <c r="DI112" s="861"/>
      <c r="DJ112" s="861"/>
      <c r="DK112" s="861"/>
      <c r="DL112" s="861" t="s">
        <v>389</v>
      </c>
      <c r="DM112" s="861"/>
      <c r="DN112" s="861"/>
      <c r="DO112" s="861"/>
      <c r="DP112" s="861"/>
      <c r="DQ112" s="861" t="s">
        <v>389</v>
      </c>
      <c r="DR112" s="861"/>
      <c r="DS112" s="861"/>
      <c r="DT112" s="861"/>
      <c r="DU112" s="861"/>
      <c r="DV112" s="838" t="s">
        <v>389</v>
      </c>
      <c r="DW112" s="838"/>
      <c r="DX112" s="838"/>
      <c r="DY112" s="838"/>
      <c r="DZ112" s="839"/>
    </row>
    <row r="113" spans="1:130" s="247" customFormat="1" ht="26.25" customHeight="1" x14ac:dyDescent="0.15">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1515721</v>
      </c>
      <c r="AB113" s="970"/>
      <c r="AC113" s="970"/>
      <c r="AD113" s="970"/>
      <c r="AE113" s="971"/>
      <c r="AF113" s="972">
        <v>1490837</v>
      </c>
      <c r="AG113" s="970"/>
      <c r="AH113" s="970"/>
      <c r="AI113" s="970"/>
      <c r="AJ113" s="971"/>
      <c r="AK113" s="972">
        <v>1469158</v>
      </c>
      <c r="AL113" s="970"/>
      <c r="AM113" s="970"/>
      <c r="AN113" s="970"/>
      <c r="AO113" s="971"/>
      <c r="AP113" s="973">
        <v>6.2</v>
      </c>
      <c r="AQ113" s="974"/>
      <c r="AR113" s="974"/>
      <c r="AS113" s="974"/>
      <c r="AT113" s="975"/>
      <c r="AU113" s="983"/>
      <c r="AV113" s="984"/>
      <c r="AW113" s="984"/>
      <c r="AX113" s="984"/>
      <c r="AY113" s="984"/>
      <c r="AZ113" s="859" t="s">
        <v>447</v>
      </c>
      <c r="BA113" s="794"/>
      <c r="BB113" s="794"/>
      <c r="BC113" s="794"/>
      <c r="BD113" s="794"/>
      <c r="BE113" s="794"/>
      <c r="BF113" s="794"/>
      <c r="BG113" s="794"/>
      <c r="BH113" s="794"/>
      <c r="BI113" s="794"/>
      <c r="BJ113" s="794"/>
      <c r="BK113" s="794"/>
      <c r="BL113" s="794"/>
      <c r="BM113" s="794"/>
      <c r="BN113" s="794"/>
      <c r="BO113" s="794"/>
      <c r="BP113" s="795"/>
      <c r="BQ113" s="860">
        <v>687121</v>
      </c>
      <c r="BR113" s="861"/>
      <c r="BS113" s="861"/>
      <c r="BT113" s="861"/>
      <c r="BU113" s="861"/>
      <c r="BV113" s="861">
        <v>957665</v>
      </c>
      <c r="BW113" s="861"/>
      <c r="BX113" s="861"/>
      <c r="BY113" s="861"/>
      <c r="BZ113" s="861"/>
      <c r="CA113" s="861">
        <v>1091887</v>
      </c>
      <c r="CB113" s="861"/>
      <c r="CC113" s="861"/>
      <c r="CD113" s="861"/>
      <c r="CE113" s="861"/>
      <c r="CF113" s="922">
        <v>4.5999999999999996</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437</v>
      </c>
      <c r="DH113" s="824"/>
      <c r="DI113" s="824"/>
      <c r="DJ113" s="824"/>
      <c r="DK113" s="825"/>
      <c r="DL113" s="826" t="s">
        <v>389</v>
      </c>
      <c r="DM113" s="824"/>
      <c r="DN113" s="824"/>
      <c r="DO113" s="824"/>
      <c r="DP113" s="825"/>
      <c r="DQ113" s="826" t="s">
        <v>441</v>
      </c>
      <c r="DR113" s="824"/>
      <c r="DS113" s="824"/>
      <c r="DT113" s="824"/>
      <c r="DU113" s="825"/>
      <c r="DV113" s="871" t="s">
        <v>441</v>
      </c>
      <c r="DW113" s="872"/>
      <c r="DX113" s="872"/>
      <c r="DY113" s="872"/>
      <c r="DZ113" s="873"/>
    </row>
    <row r="114" spans="1:130" s="247" customFormat="1" ht="26.25" customHeight="1" x14ac:dyDescent="0.15">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96971</v>
      </c>
      <c r="AB114" s="824"/>
      <c r="AC114" s="824"/>
      <c r="AD114" s="824"/>
      <c r="AE114" s="825"/>
      <c r="AF114" s="826">
        <v>97125</v>
      </c>
      <c r="AG114" s="824"/>
      <c r="AH114" s="824"/>
      <c r="AI114" s="824"/>
      <c r="AJ114" s="825"/>
      <c r="AK114" s="826">
        <v>99438</v>
      </c>
      <c r="AL114" s="824"/>
      <c r="AM114" s="824"/>
      <c r="AN114" s="824"/>
      <c r="AO114" s="825"/>
      <c r="AP114" s="871">
        <v>0.4</v>
      </c>
      <c r="AQ114" s="872"/>
      <c r="AR114" s="872"/>
      <c r="AS114" s="872"/>
      <c r="AT114" s="873"/>
      <c r="AU114" s="983"/>
      <c r="AV114" s="984"/>
      <c r="AW114" s="984"/>
      <c r="AX114" s="984"/>
      <c r="AY114" s="984"/>
      <c r="AZ114" s="859" t="s">
        <v>450</v>
      </c>
      <c r="BA114" s="794"/>
      <c r="BB114" s="794"/>
      <c r="BC114" s="794"/>
      <c r="BD114" s="794"/>
      <c r="BE114" s="794"/>
      <c r="BF114" s="794"/>
      <c r="BG114" s="794"/>
      <c r="BH114" s="794"/>
      <c r="BI114" s="794"/>
      <c r="BJ114" s="794"/>
      <c r="BK114" s="794"/>
      <c r="BL114" s="794"/>
      <c r="BM114" s="794"/>
      <c r="BN114" s="794"/>
      <c r="BO114" s="794"/>
      <c r="BP114" s="795"/>
      <c r="BQ114" s="860">
        <v>4719692</v>
      </c>
      <c r="BR114" s="861"/>
      <c r="BS114" s="861"/>
      <c r="BT114" s="861"/>
      <c r="BU114" s="861"/>
      <c r="BV114" s="861">
        <v>4760604</v>
      </c>
      <c r="BW114" s="861"/>
      <c r="BX114" s="861"/>
      <c r="BY114" s="861"/>
      <c r="BZ114" s="861"/>
      <c r="CA114" s="861">
        <v>4908066</v>
      </c>
      <c r="CB114" s="861"/>
      <c r="CC114" s="861"/>
      <c r="CD114" s="861"/>
      <c r="CE114" s="861"/>
      <c r="CF114" s="922">
        <v>20.6</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452</v>
      </c>
      <c r="DH114" s="824"/>
      <c r="DI114" s="824"/>
      <c r="DJ114" s="824"/>
      <c r="DK114" s="825"/>
      <c r="DL114" s="826" t="s">
        <v>437</v>
      </c>
      <c r="DM114" s="824"/>
      <c r="DN114" s="824"/>
      <c r="DO114" s="824"/>
      <c r="DP114" s="825"/>
      <c r="DQ114" s="826" t="s">
        <v>389</v>
      </c>
      <c r="DR114" s="824"/>
      <c r="DS114" s="824"/>
      <c r="DT114" s="824"/>
      <c r="DU114" s="825"/>
      <c r="DV114" s="871" t="s">
        <v>412</v>
      </c>
      <c r="DW114" s="872"/>
      <c r="DX114" s="872"/>
      <c r="DY114" s="872"/>
      <c r="DZ114" s="873"/>
    </row>
    <row r="115" spans="1:130" s="247" customFormat="1" ht="26.25" customHeight="1" x14ac:dyDescent="0.15">
      <c r="A115" s="965"/>
      <c r="B115" s="966"/>
      <c r="C115" s="794" t="s">
        <v>453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47200</v>
      </c>
      <c r="AB115" s="970"/>
      <c r="AC115" s="970"/>
      <c r="AD115" s="970"/>
      <c r="AE115" s="971"/>
      <c r="AF115" s="972">
        <v>47300</v>
      </c>
      <c r="AG115" s="970"/>
      <c r="AH115" s="970"/>
      <c r="AI115" s="970"/>
      <c r="AJ115" s="971"/>
      <c r="AK115" s="972">
        <v>47300</v>
      </c>
      <c r="AL115" s="970"/>
      <c r="AM115" s="970"/>
      <c r="AN115" s="970"/>
      <c r="AO115" s="971"/>
      <c r="AP115" s="973">
        <v>0.2</v>
      </c>
      <c r="AQ115" s="974"/>
      <c r="AR115" s="974"/>
      <c r="AS115" s="974"/>
      <c r="AT115" s="975"/>
      <c r="AU115" s="983"/>
      <c r="AV115" s="984"/>
      <c r="AW115" s="984"/>
      <c r="AX115" s="984"/>
      <c r="AY115" s="984"/>
      <c r="AZ115" s="859" t="s">
        <v>454</v>
      </c>
      <c r="BA115" s="794"/>
      <c r="BB115" s="794"/>
      <c r="BC115" s="794"/>
      <c r="BD115" s="794"/>
      <c r="BE115" s="794"/>
      <c r="BF115" s="794"/>
      <c r="BG115" s="794"/>
      <c r="BH115" s="794"/>
      <c r="BI115" s="794"/>
      <c r="BJ115" s="794"/>
      <c r="BK115" s="794"/>
      <c r="BL115" s="794"/>
      <c r="BM115" s="794"/>
      <c r="BN115" s="794"/>
      <c r="BO115" s="794"/>
      <c r="BP115" s="795"/>
      <c r="BQ115" s="860" t="s">
        <v>412</v>
      </c>
      <c r="BR115" s="861"/>
      <c r="BS115" s="861"/>
      <c r="BT115" s="861"/>
      <c r="BU115" s="861"/>
      <c r="BV115" s="861" t="s">
        <v>437</v>
      </c>
      <c r="BW115" s="861"/>
      <c r="BX115" s="861"/>
      <c r="BY115" s="861"/>
      <c r="BZ115" s="861"/>
      <c r="CA115" s="861" t="s">
        <v>389</v>
      </c>
      <c r="CB115" s="861"/>
      <c r="CC115" s="861"/>
      <c r="CD115" s="861"/>
      <c r="CE115" s="861"/>
      <c r="CF115" s="922" t="s">
        <v>438</v>
      </c>
      <c r="CG115" s="923"/>
      <c r="CH115" s="923"/>
      <c r="CI115" s="923"/>
      <c r="CJ115" s="923"/>
      <c r="CK115" s="978"/>
      <c r="CL115" s="865"/>
      <c r="CM115" s="859" t="s">
        <v>455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389</v>
      </c>
      <c r="DH115" s="824"/>
      <c r="DI115" s="824"/>
      <c r="DJ115" s="824"/>
      <c r="DK115" s="825"/>
      <c r="DL115" s="826" t="s">
        <v>412</v>
      </c>
      <c r="DM115" s="824"/>
      <c r="DN115" s="824"/>
      <c r="DO115" s="824"/>
      <c r="DP115" s="825"/>
      <c r="DQ115" s="826" t="s">
        <v>412</v>
      </c>
      <c r="DR115" s="824"/>
      <c r="DS115" s="824"/>
      <c r="DT115" s="824"/>
      <c r="DU115" s="825"/>
      <c r="DV115" s="871" t="s">
        <v>438</v>
      </c>
      <c r="DW115" s="872"/>
      <c r="DX115" s="872"/>
      <c r="DY115" s="872"/>
      <c r="DZ115" s="873"/>
    </row>
    <row r="116" spans="1:130" s="247" customFormat="1" ht="26.25" customHeight="1" x14ac:dyDescent="0.15">
      <c r="A116" s="967"/>
      <c r="B116" s="968"/>
      <c r="C116" s="927" t="s">
        <v>456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389</v>
      </c>
      <c r="AB116" s="824"/>
      <c r="AC116" s="824"/>
      <c r="AD116" s="824"/>
      <c r="AE116" s="825"/>
      <c r="AF116" s="826" t="s">
        <v>412</v>
      </c>
      <c r="AG116" s="824"/>
      <c r="AH116" s="824"/>
      <c r="AI116" s="824"/>
      <c r="AJ116" s="825"/>
      <c r="AK116" s="826" t="s">
        <v>412</v>
      </c>
      <c r="AL116" s="824"/>
      <c r="AM116" s="824"/>
      <c r="AN116" s="824"/>
      <c r="AO116" s="825"/>
      <c r="AP116" s="871" t="s">
        <v>389</v>
      </c>
      <c r="AQ116" s="872"/>
      <c r="AR116" s="872"/>
      <c r="AS116" s="872"/>
      <c r="AT116" s="873"/>
      <c r="AU116" s="983"/>
      <c r="AV116" s="984"/>
      <c r="AW116" s="984"/>
      <c r="AX116" s="984"/>
      <c r="AY116" s="984"/>
      <c r="AZ116" s="910" t="s">
        <v>457</v>
      </c>
      <c r="BA116" s="911"/>
      <c r="BB116" s="911"/>
      <c r="BC116" s="911"/>
      <c r="BD116" s="911"/>
      <c r="BE116" s="911"/>
      <c r="BF116" s="911"/>
      <c r="BG116" s="911"/>
      <c r="BH116" s="911"/>
      <c r="BI116" s="911"/>
      <c r="BJ116" s="911"/>
      <c r="BK116" s="911"/>
      <c r="BL116" s="911"/>
      <c r="BM116" s="911"/>
      <c r="BN116" s="911"/>
      <c r="BO116" s="911"/>
      <c r="BP116" s="912"/>
      <c r="BQ116" s="860" t="s">
        <v>438</v>
      </c>
      <c r="BR116" s="861"/>
      <c r="BS116" s="861"/>
      <c r="BT116" s="861"/>
      <c r="BU116" s="861"/>
      <c r="BV116" s="861" t="s">
        <v>412</v>
      </c>
      <c r="BW116" s="861"/>
      <c r="BX116" s="861"/>
      <c r="BY116" s="861"/>
      <c r="BZ116" s="861"/>
      <c r="CA116" s="861" t="s">
        <v>437</v>
      </c>
      <c r="CB116" s="861"/>
      <c r="CC116" s="861"/>
      <c r="CD116" s="861"/>
      <c r="CE116" s="861"/>
      <c r="CF116" s="922" t="s">
        <v>389</v>
      </c>
      <c r="CG116" s="923"/>
      <c r="CH116" s="923"/>
      <c r="CI116" s="923"/>
      <c r="CJ116" s="923"/>
      <c r="CK116" s="978"/>
      <c r="CL116" s="865"/>
      <c r="CM116" s="868" t="s">
        <v>458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389</v>
      </c>
      <c r="DH116" s="824"/>
      <c r="DI116" s="824"/>
      <c r="DJ116" s="824"/>
      <c r="DK116" s="825"/>
      <c r="DL116" s="826" t="s">
        <v>437</v>
      </c>
      <c r="DM116" s="824"/>
      <c r="DN116" s="824"/>
      <c r="DO116" s="824"/>
      <c r="DP116" s="825"/>
      <c r="DQ116" s="826" t="s">
        <v>441</v>
      </c>
      <c r="DR116" s="824"/>
      <c r="DS116" s="824"/>
      <c r="DT116" s="824"/>
      <c r="DU116" s="825"/>
      <c r="DV116" s="871" t="s">
        <v>437</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459</v>
      </c>
      <c r="Z117" s="950"/>
      <c r="AA117" s="955">
        <v>5898879</v>
      </c>
      <c r="AB117" s="956"/>
      <c r="AC117" s="956"/>
      <c r="AD117" s="956"/>
      <c r="AE117" s="957"/>
      <c r="AF117" s="958">
        <v>5779772</v>
      </c>
      <c r="AG117" s="956"/>
      <c r="AH117" s="956"/>
      <c r="AI117" s="956"/>
      <c r="AJ117" s="957"/>
      <c r="AK117" s="958">
        <v>5681931</v>
      </c>
      <c r="AL117" s="956"/>
      <c r="AM117" s="956"/>
      <c r="AN117" s="956"/>
      <c r="AO117" s="957"/>
      <c r="AP117" s="959"/>
      <c r="AQ117" s="960"/>
      <c r="AR117" s="960"/>
      <c r="AS117" s="960"/>
      <c r="AT117" s="961"/>
      <c r="AU117" s="983"/>
      <c r="AV117" s="984"/>
      <c r="AW117" s="984"/>
      <c r="AX117" s="984"/>
      <c r="AY117" s="984"/>
      <c r="AZ117" s="910" t="s">
        <v>460</v>
      </c>
      <c r="BA117" s="911"/>
      <c r="BB117" s="911"/>
      <c r="BC117" s="911"/>
      <c r="BD117" s="911"/>
      <c r="BE117" s="911"/>
      <c r="BF117" s="911"/>
      <c r="BG117" s="911"/>
      <c r="BH117" s="911"/>
      <c r="BI117" s="911"/>
      <c r="BJ117" s="911"/>
      <c r="BK117" s="911"/>
      <c r="BL117" s="911"/>
      <c r="BM117" s="911"/>
      <c r="BN117" s="911"/>
      <c r="BO117" s="911"/>
      <c r="BP117" s="912"/>
      <c r="BQ117" s="860" t="s">
        <v>437</v>
      </c>
      <c r="BR117" s="861"/>
      <c r="BS117" s="861"/>
      <c r="BT117" s="861"/>
      <c r="BU117" s="861"/>
      <c r="BV117" s="861" t="s">
        <v>452</v>
      </c>
      <c r="BW117" s="861"/>
      <c r="BX117" s="861"/>
      <c r="BY117" s="861"/>
      <c r="BZ117" s="861"/>
      <c r="CA117" s="861" t="s">
        <v>389</v>
      </c>
      <c r="CB117" s="861"/>
      <c r="CC117" s="861"/>
      <c r="CD117" s="861"/>
      <c r="CE117" s="861"/>
      <c r="CF117" s="922" t="s">
        <v>438</v>
      </c>
      <c r="CG117" s="923"/>
      <c r="CH117" s="923"/>
      <c r="CI117" s="923"/>
      <c r="CJ117" s="923"/>
      <c r="CK117" s="978"/>
      <c r="CL117" s="865"/>
      <c r="CM117" s="868" t="s">
        <v>461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438</v>
      </c>
      <c r="DH117" s="824"/>
      <c r="DI117" s="824"/>
      <c r="DJ117" s="824"/>
      <c r="DK117" s="825"/>
      <c r="DL117" s="826" t="s">
        <v>389</v>
      </c>
      <c r="DM117" s="824"/>
      <c r="DN117" s="824"/>
      <c r="DO117" s="824"/>
      <c r="DP117" s="825"/>
      <c r="DQ117" s="826" t="s">
        <v>438</v>
      </c>
      <c r="DR117" s="824"/>
      <c r="DS117" s="824"/>
      <c r="DT117" s="824"/>
      <c r="DU117" s="825"/>
      <c r="DV117" s="871" t="s">
        <v>389</v>
      </c>
      <c r="DW117" s="872"/>
      <c r="DX117" s="872"/>
      <c r="DY117" s="872"/>
      <c r="DZ117" s="873"/>
    </row>
    <row r="118" spans="1:130" s="247" customFormat="1" ht="26.25" customHeight="1" x14ac:dyDescent="0.15">
      <c r="A118" s="948" t="s">
        <v>431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429</v>
      </c>
      <c r="AB118" s="949"/>
      <c r="AC118" s="949"/>
      <c r="AD118" s="949"/>
      <c r="AE118" s="950"/>
      <c r="AF118" s="951" t="s">
        <v>307</v>
      </c>
      <c r="AG118" s="949"/>
      <c r="AH118" s="949"/>
      <c r="AI118" s="949"/>
      <c r="AJ118" s="950"/>
      <c r="AK118" s="951" t="s">
        <v>306</v>
      </c>
      <c r="AL118" s="949"/>
      <c r="AM118" s="949"/>
      <c r="AN118" s="949"/>
      <c r="AO118" s="950"/>
      <c r="AP118" s="952" t="s">
        <v>430</v>
      </c>
      <c r="AQ118" s="953"/>
      <c r="AR118" s="953"/>
      <c r="AS118" s="953"/>
      <c r="AT118" s="954"/>
      <c r="AU118" s="983"/>
      <c r="AV118" s="984"/>
      <c r="AW118" s="984"/>
      <c r="AX118" s="984"/>
      <c r="AY118" s="984"/>
      <c r="AZ118" s="926" t="s">
        <v>462</v>
      </c>
      <c r="BA118" s="927"/>
      <c r="BB118" s="927"/>
      <c r="BC118" s="927"/>
      <c r="BD118" s="927"/>
      <c r="BE118" s="927"/>
      <c r="BF118" s="927"/>
      <c r="BG118" s="927"/>
      <c r="BH118" s="927"/>
      <c r="BI118" s="927"/>
      <c r="BJ118" s="927"/>
      <c r="BK118" s="927"/>
      <c r="BL118" s="927"/>
      <c r="BM118" s="927"/>
      <c r="BN118" s="927"/>
      <c r="BO118" s="927"/>
      <c r="BP118" s="928"/>
      <c r="BQ118" s="929" t="s">
        <v>437</v>
      </c>
      <c r="BR118" s="892"/>
      <c r="BS118" s="892"/>
      <c r="BT118" s="892"/>
      <c r="BU118" s="892"/>
      <c r="BV118" s="892" t="s">
        <v>452</v>
      </c>
      <c r="BW118" s="892"/>
      <c r="BX118" s="892"/>
      <c r="BY118" s="892"/>
      <c r="BZ118" s="892"/>
      <c r="CA118" s="892" t="s">
        <v>452</v>
      </c>
      <c r="CB118" s="892"/>
      <c r="CC118" s="892"/>
      <c r="CD118" s="892"/>
      <c r="CE118" s="892"/>
      <c r="CF118" s="922" t="s">
        <v>437</v>
      </c>
      <c r="CG118" s="923"/>
      <c r="CH118" s="923"/>
      <c r="CI118" s="923"/>
      <c r="CJ118" s="923"/>
      <c r="CK118" s="978"/>
      <c r="CL118" s="865"/>
      <c r="CM118" s="868" t="s">
        <v>463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437</v>
      </c>
      <c r="DH118" s="824"/>
      <c r="DI118" s="824"/>
      <c r="DJ118" s="824"/>
      <c r="DK118" s="825"/>
      <c r="DL118" s="826" t="s">
        <v>389</v>
      </c>
      <c r="DM118" s="824"/>
      <c r="DN118" s="824"/>
      <c r="DO118" s="824"/>
      <c r="DP118" s="825"/>
      <c r="DQ118" s="826" t="s">
        <v>452</v>
      </c>
      <c r="DR118" s="824"/>
      <c r="DS118" s="824"/>
      <c r="DT118" s="824"/>
      <c r="DU118" s="825"/>
      <c r="DV118" s="871" t="s">
        <v>412</v>
      </c>
      <c r="DW118" s="872"/>
      <c r="DX118" s="872"/>
      <c r="DY118" s="872"/>
      <c r="DZ118" s="873"/>
    </row>
    <row r="119" spans="1:130" s="247" customFormat="1" ht="26.25" customHeight="1" x14ac:dyDescent="0.15">
      <c r="A119" s="862" t="s">
        <v>434</v>
      </c>
      <c r="B119" s="863"/>
      <c r="C119" s="938" t="s">
        <v>435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v>47200</v>
      </c>
      <c r="AB119" s="942"/>
      <c r="AC119" s="942"/>
      <c r="AD119" s="942"/>
      <c r="AE119" s="943"/>
      <c r="AF119" s="944">
        <v>47300</v>
      </c>
      <c r="AG119" s="942"/>
      <c r="AH119" s="942"/>
      <c r="AI119" s="942"/>
      <c r="AJ119" s="943"/>
      <c r="AK119" s="944">
        <v>47300</v>
      </c>
      <c r="AL119" s="942"/>
      <c r="AM119" s="942"/>
      <c r="AN119" s="942"/>
      <c r="AO119" s="943"/>
      <c r="AP119" s="945">
        <v>0.2</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464</v>
      </c>
      <c r="BP119" s="925"/>
      <c r="BQ119" s="929">
        <v>85431405</v>
      </c>
      <c r="BR119" s="892"/>
      <c r="BS119" s="892"/>
      <c r="BT119" s="892"/>
      <c r="BU119" s="892"/>
      <c r="BV119" s="892">
        <v>84617321</v>
      </c>
      <c r="BW119" s="892"/>
      <c r="BX119" s="892"/>
      <c r="BY119" s="892"/>
      <c r="BZ119" s="892"/>
      <c r="CA119" s="892">
        <v>84217425</v>
      </c>
      <c r="CB119" s="892"/>
      <c r="CC119" s="892"/>
      <c r="CD119" s="892"/>
      <c r="CE119" s="892"/>
      <c r="CF119" s="790"/>
      <c r="CG119" s="791"/>
      <c r="CH119" s="791"/>
      <c r="CI119" s="791"/>
      <c r="CJ119" s="881"/>
      <c r="CK119" s="979"/>
      <c r="CL119" s="867"/>
      <c r="CM119" s="885" t="s">
        <v>465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452</v>
      </c>
      <c r="DH119" s="807"/>
      <c r="DI119" s="807"/>
      <c r="DJ119" s="807"/>
      <c r="DK119" s="808"/>
      <c r="DL119" s="809" t="s">
        <v>412</v>
      </c>
      <c r="DM119" s="807"/>
      <c r="DN119" s="807"/>
      <c r="DO119" s="807"/>
      <c r="DP119" s="808"/>
      <c r="DQ119" s="809" t="s">
        <v>412</v>
      </c>
      <c r="DR119" s="807"/>
      <c r="DS119" s="807"/>
      <c r="DT119" s="807"/>
      <c r="DU119" s="808"/>
      <c r="DV119" s="895" t="s">
        <v>441</v>
      </c>
      <c r="DW119" s="896"/>
      <c r="DX119" s="896"/>
      <c r="DY119" s="896"/>
      <c r="DZ119" s="897"/>
    </row>
    <row r="120" spans="1:130" s="247" customFormat="1" ht="26.25" customHeight="1" x14ac:dyDescent="0.15">
      <c r="A120" s="864"/>
      <c r="B120" s="865"/>
      <c r="C120" s="868" t="s">
        <v>440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412</v>
      </c>
      <c r="AB120" s="824"/>
      <c r="AC120" s="824"/>
      <c r="AD120" s="824"/>
      <c r="AE120" s="825"/>
      <c r="AF120" s="826" t="s">
        <v>389</v>
      </c>
      <c r="AG120" s="824"/>
      <c r="AH120" s="824"/>
      <c r="AI120" s="824"/>
      <c r="AJ120" s="825"/>
      <c r="AK120" s="826" t="s">
        <v>452</v>
      </c>
      <c r="AL120" s="824"/>
      <c r="AM120" s="824"/>
      <c r="AN120" s="824"/>
      <c r="AO120" s="825"/>
      <c r="AP120" s="871" t="s">
        <v>389</v>
      </c>
      <c r="AQ120" s="872"/>
      <c r="AR120" s="872"/>
      <c r="AS120" s="872"/>
      <c r="AT120" s="873"/>
      <c r="AU120" s="930" t="s">
        <v>466</v>
      </c>
      <c r="AV120" s="931"/>
      <c r="AW120" s="931"/>
      <c r="AX120" s="931"/>
      <c r="AY120" s="932"/>
      <c r="AZ120" s="907" t="s">
        <v>467</v>
      </c>
      <c r="BA120" s="852"/>
      <c r="BB120" s="852"/>
      <c r="BC120" s="852"/>
      <c r="BD120" s="852"/>
      <c r="BE120" s="852"/>
      <c r="BF120" s="852"/>
      <c r="BG120" s="852"/>
      <c r="BH120" s="852"/>
      <c r="BI120" s="852"/>
      <c r="BJ120" s="852"/>
      <c r="BK120" s="852"/>
      <c r="BL120" s="852"/>
      <c r="BM120" s="852"/>
      <c r="BN120" s="852"/>
      <c r="BO120" s="852"/>
      <c r="BP120" s="853"/>
      <c r="BQ120" s="908">
        <v>6122015</v>
      </c>
      <c r="BR120" s="889"/>
      <c r="BS120" s="889"/>
      <c r="BT120" s="889"/>
      <c r="BU120" s="889"/>
      <c r="BV120" s="889">
        <v>5691693</v>
      </c>
      <c r="BW120" s="889"/>
      <c r="BX120" s="889"/>
      <c r="BY120" s="889"/>
      <c r="BZ120" s="889"/>
      <c r="CA120" s="889">
        <v>5137709</v>
      </c>
      <c r="CB120" s="889"/>
      <c r="CC120" s="889"/>
      <c r="CD120" s="889"/>
      <c r="CE120" s="889"/>
      <c r="CF120" s="913">
        <v>21.6</v>
      </c>
      <c r="CG120" s="914"/>
      <c r="CH120" s="914"/>
      <c r="CI120" s="914"/>
      <c r="CJ120" s="914"/>
      <c r="CK120" s="915" t="s">
        <v>468</v>
      </c>
      <c r="CL120" s="899"/>
      <c r="CM120" s="899"/>
      <c r="CN120" s="899"/>
      <c r="CO120" s="900"/>
      <c r="CP120" s="919" t="s">
        <v>469</v>
      </c>
      <c r="CQ120" s="920"/>
      <c r="CR120" s="920"/>
      <c r="CS120" s="920"/>
      <c r="CT120" s="920"/>
      <c r="CU120" s="920"/>
      <c r="CV120" s="920"/>
      <c r="CW120" s="920"/>
      <c r="CX120" s="920"/>
      <c r="CY120" s="920"/>
      <c r="CZ120" s="920"/>
      <c r="DA120" s="920"/>
      <c r="DB120" s="920"/>
      <c r="DC120" s="920"/>
      <c r="DD120" s="920"/>
      <c r="DE120" s="920"/>
      <c r="DF120" s="921"/>
      <c r="DG120" s="908">
        <v>28609936</v>
      </c>
      <c r="DH120" s="889"/>
      <c r="DI120" s="889"/>
      <c r="DJ120" s="889"/>
      <c r="DK120" s="889"/>
      <c r="DL120" s="889">
        <v>28203777</v>
      </c>
      <c r="DM120" s="889"/>
      <c r="DN120" s="889"/>
      <c r="DO120" s="889"/>
      <c r="DP120" s="889"/>
      <c r="DQ120" s="889">
        <v>26566176</v>
      </c>
      <c r="DR120" s="889"/>
      <c r="DS120" s="889"/>
      <c r="DT120" s="889"/>
      <c r="DU120" s="889"/>
      <c r="DV120" s="890">
        <v>111.8</v>
      </c>
      <c r="DW120" s="890"/>
      <c r="DX120" s="890"/>
      <c r="DY120" s="890"/>
      <c r="DZ120" s="891"/>
    </row>
    <row r="121" spans="1:130" s="247" customFormat="1" ht="26.25" customHeight="1" x14ac:dyDescent="0.15">
      <c r="A121" s="864"/>
      <c r="B121" s="865"/>
      <c r="C121" s="910" t="s">
        <v>470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389</v>
      </c>
      <c r="AB121" s="824"/>
      <c r="AC121" s="824"/>
      <c r="AD121" s="824"/>
      <c r="AE121" s="825"/>
      <c r="AF121" s="826" t="s">
        <v>441</v>
      </c>
      <c r="AG121" s="824"/>
      <c r="AH121" s="824"/>
      <c r="AI121" s="824"/>
      <c r="AJ121" s="825"/>
      <c r="AK121" s="826" t="s">
        <v>437</v>
      </c>
      <c r="AL121" s="824"/>
      <c r="AM121" s="824"/>
      <c r="AN121" s="824"/>
      <c r="AO121" s="825"/>
      <c r="AP121" s="871" t="s">
        <v>452</v>
      </c>
      <c r="AQ121" s="872"/>
      <c r="AR121" s="872"/>
      <c r="AS121" s="872"/>
      <c r="AT121" s="873"/>
      <c r="AU121" s="933"/>
      <c r="AV121" s="934"/>
      <c r="AW121" s="934"/>
      <c r="AX121" s="934"/>
      <c r="AY121" s="935"/>
      <c r="AZ121" s="859" t="s">
        <v>471</v>
      </c>
      <c r="BA121" s="794"/>
      <c r="BB121" s="794"/>
      <c r="BC121" s="794"/>
      <c r="BD121" s="794"/>
      <c r="BE121" s="794"/>
      <c r="BF121" s="794"/>
      <c r="BG121" s="794"/>
      <c r="BH121" s="794"/>
      <c r="BI121" s="794"/>
      <c r="BJ121" s="794"/>
      <c r="BK121" s="794"/>
      <c r="BL121" s="794"/>
      <c r="BM121" s="794"/>
      <c r="BN121" s="794"/>
      <c r="BO121" s="794"/>
      <c r="BP121" s="795"/>
      <c r="BQ121" s="860">
        <v>19223938</v>
      </c>
      <c r="BR121" s="861"/>
      <c r="BS121" s="861"/>
      <c r="BT121" s="861"/>
      <c r="BU121" s="861"/>
      <c r="BV121" s="861">
        <v>20916636</v>
      </c>
      <c r="BW121" s="861"/>
      <c r="BX121" s="861"/>
      <c r="BY121" s="861"/>
      <c r="BZ121" s="861"/>
      <c r="CA121" s="861">
        <v>22396091</v>
      </c>
      <c r="CB121" s="861"/>
      <c r="CC121" s="861"/>
      <c r="CD121" s="861"/>
      <c r="CE121" s="861"/>
      <c r="CF121" s="922">
        <v>94.2</v>
      </c>
      <c r="CG121" s="923"/>
      <c r="CH121" s="923"/>
      <c r="CI121" s="923"/>
      <c r="CJ121" s="923"/>
      <c r="CK121" s="916"/>
      <c r="CL121" s="902"/>
      <c r="CM121" s="902"/>
      <c r="CN121" s="902"/>
      <c r="CO121" s="903"/>
      <c r="CP121" s="882" t="s">
        <v>472</v>
      </c>
      <c r="CQ121" s="883"/>
      <c r="CR121" s="883"/>
      <c r="CS121" s="883"/>
      <c r="CT121" s="883"/>
      <c r="CU121" s="883"/>
      <c r="CV121" s="883"/>
      <c r="CW121" s="883"/>
      <c r="CX121" s="883"/>
      <c r="CY121" s="883"/>
      <c r="CZ121" s="883"/>
      <c r="DA121" s="883"/>
      <c r="DB121" s="883"/>
      <c r="DC121" s="883"/>
      <c r="DD121" s="883"/>
      <c r="DE121" s="883"/>
      <c r="DF121" s="884"/>
      <c r="DG121" s="860" t="s">
        <v>437</v>
      </c>
      <c r="DH121" s="861"/>
      <c r="DI121" s="861"/>
      <c r="DJ121" s="861"/>
      <c r="DK121" s="861"/>
      <c r="DL121" s="861" t="s">
        <v>437</v>
      </c>
      <c r="DM121" s="861"/>
      <c r="DN121" s="861"/>
      <c r="DO121" s="861"/>
      <c r="DP121" s="861"/>
      <c r="DQ121" s="861" t="s">
        <v>452</v>
      </c>
      <c r="DR121" s="861"/>
      <c r="DS121" s="861"/>
      <c r="DT121" s="861"/>
      <c r="DU121" s="861"/>
      <c r="DV121" s="838" t="s">
        <v>441</v>
      </c>
      <c r="DW121" s="838"/>
      <c r="DX121" s="838"/>
      <c r="DY121" s="838"/>
      <c r="DZ121" s="839"/>
    </row>
    <row r="122" spans="1:130" s="247" customFormat="1" ht="26.25" customHeight="1" x14ac:dyDescent="0.15">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412</v>
      </c>
      <c r="AB122" s="824"/>
      <c r="AC122" s="824"/>
      <c r="AD122" s="824"/>
      <c r="AE122" s="825"/>
      <c r="AF122" s="826" t="s">
        <v>389</v>
      </c>
      <c r="AG122" s="824"/>
      <c r="AH122" s="824"/>
      <c r="AI122" s="824"/>
      <c r="AJ122" s="825"/>
      <c r="AK122" s="826" t="s">
        <v>452</v>
      </c>
      <c r="AL122" s="824"/>
      <c r="AM122" s="824"/>
      <c r="AN122" s="824"/>
      <c r="AO122" s="825"/>
      <c r="AP122" s="871" t="s">
        <v>437</v>
      </c>
      <c r="AQ122" s="872"/>
      <c r="AR122" s="872"/>
      <c r="AS122" s="872"/>
      <c r="AT122" s="873"/>
      <c r="AU122" s="933"/>
      <c r="AV122" s="934"/>
      <c r="AW122" s="934"/>
      <c r="AX122" s="934"/>
      <c r="AY122" s="935"/>
      <c r="AZ122" s="926" t="s">
        <v>473</v>
      </c>
      <c r="BA122" s="927"/>
      <c r="BB122" s="927"/>
      <c r="BC122" s="927"/>
      <c r="BD122" s="927"/>
      <c r="BE122" s="927"/>
      <c r="BF122" s="927"/>
      <c r="BG122" s="927"/>
      <c r="BH122" s="927"/>
      <c r="BI122" s="927"/>
      <c r="BJ122" s="927"/>
      <c r="BK122" s="927"/>
      <c r="BL122" s="927"/>
      <c r="BM122" s="927"/>
      <c r="BN122" s="927"/>
      <c r="BO122" s="927"/>
      <c r="BP122" s="928"/>
      <c r="BQ122" s="929">
        <v>47939657</v>
      </c>
      <c r="BR122" s="892"/>
      <c r="BS122" s="892"/>
      <c r="BT122" s="892"/>
      <c r="BU122" s="892"/>
      <c r="BV122" s="892">
        <v>47462837</v>
      </c>
      <c r="BW122" s="892"/>
      <c r="BX122" s="892"/>
      <c r="BY122" s="892"/>
      <c r="BZ122" s="892"/>
      <c r="CA122" s="892">
        <v>47406016</v>
      </c>
      <c r="CB122" s="892"/>
      <c r="CC122" s="892"/>
      <c r="CD122" s="892"/>
      <c r="CE122" s="892"/>
      <c r="CF122" s="893">
        <v>199.4</v>
      </c>
      <c r="CG122" s="894"/>
      <c r="CH122" s="894"/>
      <c r="CI122" s="894"/>
      <c r="CJ122" s="894"/>
      <c r="CK122" s="916"/>
      <c r="CL122" s="902"/>
      <c r="CM122" s="902"/>
      <c r="CN122" s="902"/>
      <c r="CO122" s="903"/>
      <c r="CP122" s="882" t="s">
        <v>474</v>
      </c>
      <c r="CQ122" s="883"/>
      <c r="CR122" s="883"/>
      <c r="CS122" s="883"/>
      <c r="CT122" s="883"/>
      <c r="CU122" s="883"/>
      <c r="CV122" s="883"/>
      <c r="CW122" s="883"/>
      <c r="CX122" s="883"/>
      <c r="CY122" s="883"/>
      <c r="CZ122" s="883"/>
      <c r="DA122" s="883"/>
      <c r="DB122" s="883"/>
      <c r="DC122" s="883"/>
      <c r="DD122" s="883"/>
      <c r="DE122" s="883"/>
      <c r="DF122" s="884"/>
      <c r="DG122" s="860" t="s">
        <v>452</v>
      </c>
      <c r="DH122" s="861"/>
      <c r="DI122" s="861"/>
      <c r="DJ122" s="861"/>
      <c r="DK122" s="861"/>
      <c r="DL122" s="861" t="s">
        <v>452</v>
      </c>
      <c r="DM122" s="861"/>
      <c r="DN122" s="861"/>
      <c r="DO122" s="861"/>
      <c r="DP122" s="861"/>
      <c r="DQ122" s="861" t="s">
        <v>412</v>
      </c>
      <c r="DR122" s="861"/>
      <c r="DS122" s="861"/>
      <c r="DT122" s="861"/>
      <c r="DU122" s="861"/>
      <c r="DV122" s="838" t="s">
        <v>389</v>
      </c>
      <c r="DW122" s="838"/>
      <c r="DX122" s="838"/>
      <c r="DY122" s="838"/>
      <c r="DZ122" s="839"/>
    </row>
    <row r="123" spans="1:130" s="247" customFormat="1" ht="26.25" customHeight="1" x14ac:dyDescent="0.15">
      <c r="A123" s="864"/>
      <c r="B123" s="865"/>
      <c r="C123" s="868" t="s">
        <v>458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389</v>
      </c>
      <c r="AB123" s="824"/>
      <c r="AC123" s="824"/>
      <c r="AD123" s="824"/>
      <c r="AE123" s="825"/>
      <c r="AF123" s="826" t="s">
        <v>412</v>
      </c>
      <c r="AG123" s="824"/>
      <c r="AH123" s="824"/>
      <c r="AI123" s="824"/>
      <c r="AJ123" s="825"/>
      <c r="AK123" s="826" t="s">
        <v>452</v>
      </c>
      <c r="AL123" s="824"/>
      <c r="AM123" s="824"/>
      <c r="AN123" s="824"/>
      <c r="AO123" s="825"/>
      <c r="AP123" s="871" t="s">
        <v>412</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475</v>
      </c>
      <c r="BP123" s="925"/>
      <c r="BQ123" s="879">
        <v>73285610</v>
      </c>
      <c r="BR123" s="880"/>
      <c r="BS123" s="880"/>
      <c r="BT123" s="880"/>
      <c r="BU123" s="880"/>
      <c r="BV123" s="880">
        <v>74071166</v>
      </c>
      <c r="BW123" s="880"/>
      <c r="BX123" s="880"/>
      <c r="BY123" s="880"/>
      <c r="BZ123" s="880"/>
      <c r="CA123" s="880">
        <v>74939816</v>
      </c>
      <c r="CB123" s="880"/>
      <c r="CC123" s="880"/>
      <c r="CD123" s="880"/>
      <c r="CE123" s="880"/>
      <c r="CF123" s="790"/>
      <c r="CG123" s="791"/>
      <c r="CH123" s="791"/>
      <c r="CI123" s="791"/>
      <c r="CJ123" s="881"/>
      <c r="CK123" s="916"/>
      <c r="CL123" s="902"/>
      <c r="CM123" s="902"/>
      <c r="CN123" s="902"/>
      <c r="CO123" s="903"/>
      <c r="CP123" s="882" t="s">
        <v>476</v>
      </c>
      <c r="CQ123" s="883"/>
      <c r="CR123" s="883"/>
      <c r="CS123" s="883"/>
      <c r="CT123" s="883"/>
      <c r="CU123" s="883"/>
      <c r="CV123" s="883"/>
      <c r="CW123" s="883"/>
      <c r="CX123" s="883"/>
      <c r="CY123" s="883"/>
      <c r="CZ123" s="883"/>
      <c r="DA123" s="883"/>
      <c r="DB123" s="883"/>
      <c r="DC123" s="883"/>
      <c r="DD123" s="883"/>
      <c r="DE123" s="883"/>
      <c r="DF123" s="884"/>
      <c r="DG123" s="823" t="s">
        <v>441</v>
      </c>
      <c r="DH123" s="824"/>
      <c r="DI123" s="824"/>
      <c r="DJ123" s="824"/>
      <c r="DK123" s="825"/>
      <c r="DL123" s="826" t="s">
        <v>389</v>
      </c>
      <c r="DM123" s="824"/>
      <c r="DN123" s="824"/>
      <c r="DO123" s="824"/>
      <c r="DP123" s="825"/>
      <c r="DQ123" s="826" t="s">
        <v>441</v>
      </c>
      <c r="DR123" s="824"/>
      <c r="DS123" s="824"/>
      <c r="DT123" s="824"/>
      <c r="DU123" s="825"/>
      <c r="DV123" s="871" t="s">
        <v>389</v>
      </c>
      <c r="DW123" s="872"/>
      <c r="DX123" s="872"/>
      <c r="DY123" s="872"/>
      <c r="DZ123" s="873"/>
    </row>
    <row r="124" spans="1:130" s="247" customFormat="1" ht="26.25" customHeight="1" thickBot="1" x14ac:dyDescent="0.2">
      <c r="A124" s="864"/>
      <c r="B124" s="865"/>
      <c r="C124" s="868" t="s">
        <v>461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389</v>
      </c>
      <c r="AB124" s="824"/>
      <c r="AC124" s="824"/>
      <c r="AD124" s="824"/>
      <c r="AE124" s="825"/>
      <c r="AF124" s="826" t="s">
        <v>389</v>
      </c>
      <c r="AG124" s="824"/>
      <c r="AH124" s="824"/>
      <c r="AI124" s="824"/>
      <c r="AJ124" s="825"/>
      <c r="AK124" s="826" t="s">
        <v>389</v>
      </c>
      <c r="AL124" s="824"/>
      <c r="AM124" s="824"/>
      <c r="AN124" s="824"/>
      <c r="AO124" s="825"/>
      <c r="AP124" s="871" t="s">
        <v>441</v>
      </c>
      <c r="AQ124" s="872"/>
      <c r="AR124" s="872"/>
      <c r="AS124" s="872"/>
      <c r="AT124" s="873"/>
      <c r="AU124" s="874" t="s">
        <v>477</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51.2</v>
      </c>
      <c r="BR124" s="878"/>
      <c r="BS124" s="878"/>
      <c r="BT124" s="878"/>
      <c r="BU124" s="878"/>
      <c r="BV124" s="878">
        <v>44.2</v>
      </c>
      <c r="BW124" s="878"/>
      <c r="BX124" s="878"/>
      <c r="BY124" s="878"/>
      <c r="BZ124" s="878"/>
      <c r="CA124" s="878">
        <v>39</v>
      </c>
      <c r="CB124" s="878"/>
      <c r="CC124" s="878"/>
      <c r="CD124" s="878"/>
      <c r="CE124" s="878"/>
      <c r="CF124" s="768"/>
      <c r="CG124" s="769"/>
      <c r="CH124" s="769"/>
      <c r="CI124" s="769"/>
      <c r="CJ124" s="909"/>
      <c r="CK124" s="917"/>
      <c r="CL124" s="917"/>
      <c r="CM124" s="917"/>
      <c r="CN124" s="917"/>
      <c r="CO124" s="918"/>
      <c r="CP124" s="882" t="s">
        <v>478</v>
      </c>
      <c r="CQ124" s="883"/>
      <c r="CR124" s="883"/>
      <c r="CS124" s="883"/>
      <c r="CT124" s="883"/>
      <c r="CU124" s="883"/>
      <c r="CV124" s="883"/>
      <c r="CW124" s="883"/>
      <c r="CX124" s="883"/>
      <c r="CY124" s="883"/>
      <c r="CZ124" s="883"/>
      <c r="DA124" s="883"/>
      <c r="DB124" s="883"/>
      <c r="DC124" s="883"/>
      <c r="DD124" s="883"/>
      <c r="DE124" s="883"/>
      <c r="DF124" s="884"/>
      <c r="DG124" s="806" t="s">
        <v>437</v>
      </c>
      <c r="DH124" s="807"/>
      <c r="DI124" s="807"/>
      <c r="DJ124" s="807"/>
      <c r="DK124" s="808"/>
      <c r="DL124" s="809" t="s">
        <v>437</v>
      </c>
      <c r="DM124" s="807"/>
      <c r="DN124" s="807"/>
      <c r="DO124" s="807"/>
      <c r="DP124" s="808"/>
      <c r="DQ124" s="809" t="s">
        <v>479</v>
      </c>
      <c r="DR124" s="807"/>
      <c r="DS124" s="807"/>
      <c r="DT124" s="807"/>
      <c r="DU124" s="808"/>
      <c r="DV124" s="895" t="s">
        <v>389</v>
      </c>
      <c r="DW124" s="896"/>
      <c r="DX124" s="896"/>
      <c r="DY124" s="896"/>
      <c r="DZ124" s="897"/>
    </row>
    <row r="125" spans="1:130" s="247" customFormat="1" ht="26.25" customHeight="1" x14ac:dyDescent="0.15">
      <c r="A125" s="864"/>
      <c r="B125" s="865"/>
      <c r="C125" s="868" t="s">
        <v>463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438</v>
      </c>
      <c r="AB125" s="824"/>
      <c r="AC125" s="824"/>
      <c r="AD125" s="824"/>
      <c r="AE125" s="825"/>
      <c r="AF125" s="826" t="s">
        <v>389</v>
      </c>
      <c r="AG125" s="824"/>
      <c r="AH125" s="824"/>
      <c r="AI125" s="824"/>
      <c r="AJ125" s="825"/>
      <c r="AK125" s="826" t="s">
        <v>437</v>
      </c>
      <c r="AL125" s="824"/>
      <c r="AM125" s="824"/>
      <c r="AN125" s="824"/>
      <c r="AO125" s="825"/>
      <c r="AP125" s="871" t="s">
        <v>437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480</v>
      </c>
      <c r="CL125" s="899"/>
      <c r="CM125" s="899"/>
      <c r="CN125" s="899"/>
      <c r="CO125" s="900"/>
      <c r="CP125" s="907" t="s">
        <v>481</v>
      </c>
      <c r="CQ125" s="852"/>
      <c r="CR125" s="852"/>
      <c r="CS125" s="852"/>
      <c r="CT125" s="852"/>
      <c r="CU125" s="852"/>
      <c r="CV125" s="852"/>
      <c r="CW125" s="852"/>
      <c r="CX125" s="852"/>
      <c r="CY125" s="852"/>
      <c r="CZ125" s="852"/>
      <c r="DA125" s="852"/>
      <c r="DB125" s="852"/>
      <c r="DC125" s="852"/>
      <c r="DD125" s="852"/>
      <c r="DE125" s="852"/>
      <c r="DF125" s="853"/>
      <c r="DG125" s="908" t="s">
        <v>389</v>
      </c>
      <c r="DH125" s="889"/>
      <c r="DI125" s="889"/>
      <c r="DJ125" s="889"/>
      <c r="DK125" s="889"/>
      <c r="DL125" s="889" t="s">
        <v>389</v>
      </c>
      <c r="DM125" s="889"/>
      <c r="DN125" s="889"/>
      <c r="DO125" s="889"/>
      <c r="DP125" s="889"/>
      <c r="DQ125" s="889" t="s">
        <v>482</v>
      </c>
      <c r="DR125" s="889"/>
      <c r="DS125" s="889"/>
      <c r="DT125" s="889"/>
      <c r="DU125" s="889"/>
      <c r="DV125" s="890" t="s">
        <v>437</v>
      </c>
      <c r="DW125" s="890"/>
      <c r="DX125" s="890"/>
      <c r="DY125" s="890"/>
      <c r="DZ125" s="891"/>
    </row>
    <row r="126" spans="1:130" s="247" customFormat="1" ht="26.25" customHeight="1" thickBot="1" x14ac:dyDescent="0.2">
      <c r="A126" s="864"/>
      <c r="B126" s="865"/>
      <c r="C126" s="868" t="s">
        <v>465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437</v>
      </c>
      <c r="AB126" s="824"/>
      <c r="AC126" s="824"/>
      <c r="AD126" s="824"/>
      <c r="AE126" s="825"/>
      <c r="AF126" s="826" t="s">
        <v>438</v>
      </c>
      <c r="AG126" s="824"/>
      <c r="AH126" s="824"/>
      <c r="AI126" s="824"/>
      <c r="AJ126" s="825"/>
      <c r="AK126" s="826" t="s">
        <v>483</v>
      </c>
      <c r="AL126" s="824"/>
      <c r="AM126" s="824"/>
      <c r="AN126" s="824"/>
      <c r="AO126" s="825"/>
      <c r="AP126" s="871" t="s">
        <v>479</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484</v>
      </c>
      <c r="CQ126" s="794"/>
      <c r="CR126" s="794"/>
      <c r="CS126" s="794"/>
      <c r="CT126" s="794"/>
      <c r="CU126" s="794"/>
      <c r="CV126" s="794"/>
      <c r="CW126" s="794"/>
      <c r="CX126" s="794"/>
      <c r="CY126" s="794"/>
      <c r="CZ126" s="794"/>
      <c r="DA126" s="794"/>
      <c r="DB126" s="794"/>
      <c r="DC126" s="794"/>
      <c r="DD126" s="794"/>
      <c r="DE126" s="794"/>
      <c r="DF126" s="795"/>
      <c r="DG126" s="860" t="s">
        <v>389</v>
      </c>
      <c r="DH126" s="861"/>
      <c r="DI126" s="861"/>
      <c r="DJ126" s="861"/>
      <c r="DK126" s="861"/>
      <c r="DL126" s="861" t="s">
        <v>437</v>
      </c>
      <c r="DM126" s="861"/>
      <c r="DN126" s="861"/>
      <c r="DO126" s="861"/>
      <c r="DP126" s="861"/>
      <c r="DQ126" s="861" t="s">
        <v>437</v>
      </c>
      <c r="DR126" s="861"/>
      <c r="DS126" s="861"/>
      <c r="DT126" s="861"/>
      <c r="DU126" s="861"/>
      <c r="DV126" s="838" t="s">
        <v>389</v>
      </c>
      <c r="DW126" s="838"/>
      <c r="DX126" s="838"/>
      <c r="DY126" s="838"/>
      <c r="DZ126" s="839"/>
    </row>
    <row r="127" spans="1:130" s="247" customFormat="1" ht="26.25" customHeight="1" x14ac:dyDescent="0.15">
      <c r="A127" s="866"/>
      <c r="B127" s="867"/>
      <c r="C127" s="885" t="s">
        <v>485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389</v>
      </c>
      <c r="AB127" s="824"/>
      <c r="AC127" s="824"/>
      <c r="AD127" s="824"/>
      <c r="AE127" s="825"/>
      <c r="AF127" s="826" t="s">
        <v>389</v>
      </c>
      <c r="AG127" s="824"/>
      <c r="AH127" s="824"/>
      <c r="AI127" s="824"/>
      <c r="AJ127" s="825"/>
      <c r="AK127" s="826" t="s">
        <v>437</v>
      </c>
      <c r="AL127" s="824"/>
      <c r="AM127" s="824"/>
      <c r="AN127" s="824"/>
      <c r="AO127" s="825"/>
      <c r="AP127" s="871" t="s">
        <v>437</v>
      </c>
      <c r="AQ127" s="872"/>
      <c r="AR127" s="872"/>
      <c r="AS127" s="872"/>
      <c r="AT127" s="873"/>
      <c r="AU127" s="283"/>
      <c r="AV127" s="283"/>
      <c r="AW127" s="283"/>
      <c r="AX127" s="888" t="s">
        <v>486</v>
      </c>
      <c r="AY127" s="856"/>
      <c r="AZ127" s="856"/>
      <c r="BA127" s="856"/>
      <c r="BB127" s="856"/>
      <c r="BC127" s="856"/>
      <c r="BD127" s="856"/>
      <c r="BE127" s="857"/>
      <c r="BF127" s="855" t="s">
        <v>487</v>
      </c>
      <c r="BG127" s="856"/>
      <c r="BH127" s="856"/>
      <c r="BI127" s="856"/>
      <c r="BJ127" s="856"/>
      <c r="BK127" s="856"/>
      <c r="BL127" s="857"/>
      <c r="BM127" s="855" t="s">
        <v>488</v>
      </c>
      <c r="BN127" s="856"/>
      <c r="BO127" s="856"/>
      <c r="BP127" s="856"/>
      <c r="BQ127" s="856"/>
      <c r="BR127" s="856"/>
      <c r="BS127" s="857"/>
      <c r="BT127" s="855" t="s">
        <v>489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490</v>
      </c>
      <c r="CQ127" s="794"/>
      <c r="CR127" s="794"/>
      <c r="CS127" s="794"/>
      <c r="CT127" s="794"/>
      <c r="CU127" s="794"/>
      <c r="CV127" s="794"/>
      <c r="CW127" s="794"/>
      <c r="CX127" s="794"/>
      <c r="CY127" s="794"/>
      <c r="CZ127" s="794"/>
      <c r="DA127" s="794"/>
      <c r="DB127" s="794"/>
      <c r="DC127" s="794"/>
      <c r="DD127" s="794"/>
      <c r="DE127" s="794"/>
      <c r="DF127" s="795"/>
      <c r="DG127" s="860" t="s">
        <v>437</v>
      </c>
      <c r="DH127" s="861"/>
      <c r="DI127" s="861"/>
      <c r="DJ127" s="861"/>
      <c r="DK127" s="861"/>
      <c r="DL127" s="861" t="s">
        <v>437</v>
      </c>
      <c r="DM127" s="861"/>
      <c r="DN127" s="861"/>
      <c r="DO127" s="861"/>
      <c r="DP127" s="861"/>
      <c r="DQ127" s="861" t="s">
        <v>441</v>
      </c>
      <c r="DR127" s="861"/>
      <c r="DS127" s="861"/>
      <c r="DT127" s="861"/>
      <c r="DU127" s="861"/>
      <c r="DV127" s="838" t="s">
        <v>437</v>
      </c>
      <c r="DW127" s="838"/>
      <c r="DX127" s="838"/>
      <c r="DY127" s="838"/>
      <c r="DZ127" s="839"/>
    </row>
    <row r="128" spans="1:130" s="247" customFormat="1" ht="26.25" customHeight="1" thickBot="1" x14ac:dyDescent="0.2">
      <c r="A128" s="840" t="s">
        <v>491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492</v>
      </c>
      <c r="X128" s="842"/>
      <c r="Y128" s="842"/>
      <c r="Z128" s="843"/>
      <c r="AA128" s="844">
        <v>1375092</v>
      </c>
      <c r="AB128" s="845"/>
      <c r="AC128" s="845"/>
      <c r="AD128" s="845"/>
      <c r="AE128" s="846"/>
      <c r="AF128" s="847">
        <v>1313998</v>
      </c>
      <c r="AG128" s="845"/>
      <c r="AH128" s="845"/>
      <c r="AI128" s="845"/>
      <c r="AJ128" s="846"/>
      <c r="AK128" s="847">
        <v>1441488</v>
      </c>
      <c r="AL128" s="845"/>
      <c r="AM128" s="845"/>
      <c r="AN128" s="845"/>
      <c r="AO128" s="846"/>
      <c r="AP128" s="848"/>
      <c r="AQ128" s="849"/>
      <c r="AR128" s="849"/>
      <c r="AS128" s="849"/>
      <c r="AT128" s="850"/>
      <c r="AU128" s="283"/>
      <c r="AV128" s="283"/>
      <c r="AW128" s="283"/>
      <c r="AX128" s="851" t="s">
        <v>493</v>
      </c>
      <c r="AY128" s="852"/>
      <c r="AZ128" s="852"/>
      <c r="BA128" s="852"/>
      <c r="BB128" s="852"/>
      <c r="BC128" s="852"/>
      <c r="BD128" s="852"/>
      <c r="BE128" s="853"/>
      <c r="BF128" s="830" t="s">
        <v>437</v>
      </c>
      <c r="BG128" s="831"/>
      <c r="BH128" s="831"/>
      <c r="BI128" s="831"/>
      <c r="BJ128" s="831"/>
      <c r="BK128" s="831"/>
      <c r="BL128" s="854"/>
      <c r="BM128" s="830">
        <v>11.95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494</v>
      </c>
      <c r="CQ128" s="772"/>
      <c r="CR128" s="772"/>
      <c r="CS128" s="772"/>
      <c r="CT128" s="772"/>
      <c r="CU128" s="772"/>
      <c r="CV128" s="772"/>
      <c r="CW128" s="772"/>
      <c r="CX128" s="772"/>
      <c r="CY128" s="772"/>
      <c r="CZ128" s="772"/>
      <c r="DA128" s="772"/>
      <c r="DB128" s="772"/>
      <c r="DC128" s="772"/>
      <c r="DD128" s="772"/>
      <c r="DE128" s="772"/>
      <c r="DF128" s="773"/>
      <c r="DG128" s="834" t="s">
        <v>437</v>
      </c>
      <c r="DH128" s="835"/>
      <c r="DI128" s="835"/>
      <c r="DJ128" s="835"/>
      <c r="DK128" s="835"/>
      <c r="DL128" s="835" t="s">
        <v>437</v>
      </c>
      <c r="DM128" s="835"/>
      <c r="DN128" s="835"/>
      <c r="DO128" s="835"/>
      <c r="DP128" s="835"/>
      <c r="DQ128" s="835" t="s">
        <v>437</v>
      </c>
      <c r="DR128" s="835"/>
      <c r="DS128" s="835"/>
      <c r="DT128" s="835"/>
      <c r="DU128" s="835"/>
      <c r="DV128" s="836" t="s">
        <v>437</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495</v>
      </c>
      <c r="X129" s="821"/>
      <c r="Y129" s="821"/>
      <c r="Z129" s="822"/>
      <c r="AA129" s="823">
        <v>26996400</v>
      </c>
      <c r="AB129" s="824"/>
      <c r="AC129" s="824"/>
      <c r="AD129" s="824"/>
      <c r="AE129" s="825"/>
      <c r="AF129" s="826">
        <v>27176168</v>
      </c>
      <c r="AG129" s="824"/>
      <c r="AH129" s="824"/>
      <c r="AI129" s="824"/>
      <c r="AJ129" s="825"/>
      <c r="AK129" s="826">
        <v>27107501</v>
      </c>
      <c r="AL129" s="824"/>
      <c r="AM129" s="824"/>
      <c r="AN129" s="824"/>
      <c r="AO129" s="825"/>
      <c r="AP129" s="827"/>
      <c r="AQ129" s="828"/>
      <c r="AR129" s="828"/>
      <c r="AS129" s="828"/>
      <c r="AT129" s="829"/>
      <c r="AU129" s="285"/>
      <c r="AV129" s="285"/>
      <c r="AW129" s="285"/>
      <c r="AX129" s="793" t="s">
        <v>496</v>
      </c>
      <c r="AY129" s="794"/>
      <c r="AZ129" s="794"/>
      <c r="BA129" s="794"/>
      <c r="BB129" s="794"/>
      <c r="BC129" s="794"/>
      <c r="BD129" s="794"/>
      <c r="BE129" s="795"/>
      <c r="BF129" s="813" t="s">
        <v>482</v>
      </c>
      <c r="BG129" s="814"/>
      <c r="BH129" s="814"/>
      <c r="BI129" s="814"/>
      <c r="BJ129" s="814"/>
      <c r="BK129" s="814"/>
      <c r="BL129" s="815"/>
      <c r="BM129" s="813">
        <v>16.95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498</v>
      </c>
      <c r="X130" s="821"/>
      <c r="Y130" s="821"/>
      <c r="Z130" s="822"/>
      <c r="AA130" s="823">
        <v>3304203</v>
      </c>
      <c r="AB130" s="824"/>
      <c r="AC130" s="824"/>
      <c r="AD130" s="824"/>
      <c r="AE130" s="825"/>
      <c r="AF130" s="826">
        <v>3343256</v>
      </c>
      <c r="AG130" s="824"/>
      <c r="AH130" s="824"/>
      <c r="AI130" s="824"/>
      <c r="AJ130" s="825"/>
      <c r="AK130" s="826">
        <v>3337946</v>
      </c>
      <c r="AL130" s="824"/>
      <c r="AM130" s="824"/>
      <c r="AN130" s="824"/>
      <c r="AO130" s="825"/>
      <c r="AP130" s="827"/>
      <c r="AQ130" s="828"/>
      <c r="AR130" s="828"/>
      <c r="AS130" s="828"/>
      <c r="AT130" s="829"/>
      <c r="AU130" s="285"/>
      <c r="AV130" s="285"/>
      <c r="AW130" s="285"/>
      <c r="AX130" s="793" t="s">
        <v>499</v>
      </c>
      <c r="AY130" s="794"/>
      <c r="AZ130" s="794"/>
      <c r="BA130" s="794"/>
      <c r="BB130" s="794"/>
      <c r="BC130" s="794"/>
      <c r="BD130" s="794"/>
      <c r="BE130" s="795"/>
      <c r="BF130" s="796">
        <v>4.5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500</v>
      </c>
      <c r="X131" s="804"/>
      <c r="Y131" s="804"/>
      <c r="Z131" s="805"/>
      <c r="AA131" s="806">
        <v>23692197</v>
      </c>
      <c r="AB131" s="807"/>
      <c r="AC131" s="807"/>
      <c r="AD131" s="807"/>
      <c r="AE131" s="808"/>
      <c r="AF131" s="809">
        <v>23832912</v>
      </c>
      <c r="AG131" s="807"/>
      <c r="AH131" s="807"/>
      <c r="AI131" s="807"/>
      <c r="AJ131" s="808"/>
      <c r="AK131" s="809">
        <v>23769555</v>
      </c>
      <c r="AL131" s="807"/>
      <c r="AM131" s="807"/>
      <c r="AN131" s="807"/>
      <c r="AO131" s="808"/>
      <c r="AP131" s="810"/>
      <c r="AQ131" s="811"/>
      <c r="AR131" s="811"/>
      <c r="AS131" s="811"/>
      <c r="AT131" s="812"/>
      <c r="AU131" s="285"/>
      <c r="AV131" s="285"/>
      <c r="AW131" s="285"/>
      <c r="AX131" s="771" t="s">
        <v>501</v>
      </c>
      <c r="AY131" s="772"/>
      <c r="AZ131" s="772"/>
      <c r="BA131" s="772"/>
      <c r="BB131" s="772"/>
      <c r="BC131" s="772"/>
      <c r="BD131" s="772"/>
      <c r="BE131" s="773"/>
      <c r="BF131" s="774">
        <v>39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503</v>
      </c>
      <c r="W132" s="784"/>
      <c r="X132" s="784"/>
      <c r="Y132" s="784"/>
      <c r="Z132" s="785"/>
      <c r="AA132" s="786">
        <v>5.1476188550000002</v>
      </c>
      <c r="AB132" s="787"/>
      <c r="AC132" s="787"/>
      <c r="AD132" s="787"/>
      <c r="AE132" s="788"/>
      <c r="AF132" s="789">
        <v>4.7099489979999998</v>
      </c>
      <c r="AG132" s="787"/>
      <c r="AH132" s="787"/>
      <c r="AI132" s="787"/>
      <c r="AJ132" s="788"/>
      <c r="AK132" s="789">
        <v>3.796861153</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504</v>
      </c>
      <c r="W133" s="763"/>
      <c r="X133" s="763"/>
      <c r="Y133" s="763"/>
      <c r="Z133" s="764"/>
      <c r="AA133" s="765">
        <v>6.1</v>
      </c>
      <c r="AB133" s="766"/>
      <c r="AC133" s="766"/>
      <c r="AD133" s="766"/>
      <c r="AE133" s="767"/>
      <c r="AF133" s="765">
        <v>5.2</v>
      </c>
      <c r="AG133" s="766"/>
      <c r="AH133" s="766"/>
      <c r="AI133" s="766"/>
      <c r="AJ133" s="767"/>
      <c r="AK133" s="765">
        <v>4.5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z0NgPu+b+NK7dBhx0dEHFwnJOAE4IDJ4tQnNjrNkUuR9EailNaPZnM2jWAC3SO+XJFu0y4zPE4D7NX6sfVzQ==" saltValue="thi+3cG4TV/KRSnAkKDb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3JDA/ys/687+sLbjlMwHMD8M8+iBwSZmNnCCvozMphEwoePtykPWOGesgxwhSenCXn1f0Qf24iVVQ44t6Nqerg==" saltValue="ATdKke4+UTocbxwYT0ha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DFZAmEQPh2Q839rrcAmi66NibgF7L+klAvOoXC77Mu8g6d1AHoAVZyXqreLkpD2A9nyj41Tk6U7h763EB7srA==" saltValue="5YzIThop392gDkLU29v/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513</v>
      </c>
      <c r="AL9" s="1193"/>
      <c r="AM9" s="1193"/>
      <c r="AN9" s="1194"/>
      <c r="AO9" s="313">
        <v>6825295</v>
      </c>
      <c r="AP9" s="313">
        <v>56141</v>
      </c>
      <c r="AQ9" s="314">
        <v>63840</v>
      </c>
      <c r="AR9" s="315">
        <v>-12.1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514</v>
      </c>
      <c r="AL10" s="1193"/>
      <c r="AM10" s="1193"/>
      <c r="AN10" s="1194"/>
      <c r="AO10" s="316">
        <v>174105</v>
      </c>
      <c r="AP10" s="316">
        <v>1432</v>
      </c>
      <c r="AQ10" s="317">
        <v>4929</v>
      </c>
      <c r="AR10" s="318">
        <v>-70.900000000000006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515</v>
      </c>
      <c r="AL11" s="1193"/>
      <c r="AM11" s="1193"/>
      <c r="AN11" s="1194"/>
      <c r="AO11" s="316">
        <v>1405457</v>
      </c>
      <c r="AP11" s="316">
        <v>11560</v>
      </c>
      <c r="AQ11" s="317">
        <v>6460</v>
      </c>
      <c r="AR11" s="318">
        <v>78.900000000000006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516</v>
      </c>
      <c r="AL12" s="1193"/>
      <c r="AM12" s="1193"/>
      <c r="AN12" s="1194"/>
      <c r="AO12" s="316">
        <v>36035</v>
      </c>
      <c r="AP12" s="316">
        <v>296</v>
      </c>
      <c r="AQ12" s="317">
        <v>877</v>
      </c>
      <c r="AR12" s="318">
        <v>-66.2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517</v>
      </c>
      <c r="AL13" s="1193"/>
      <c r="AM13" s="1193"/>
      <c r="AN13" s="1194"/>
      <c r="AO13" s="316" t="s">
        <v>518</v>
      </c>
      <c r="AP13" s="316" t="s">
        <v>518</v>
      </c>
      <c r="AQ13" s="317" t="s">
        <v>518</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519</v>
      </c>
      <c r="AL14" s="1193"/>
      <c r="AM14" s="1193"/>
      <c r="AN14" s="1194"/>
      <c r="AO14" s="316">
        <v>307985</v>
      </c>
      <c r="AP14" s="316">
        <v>2533</v>
      </c>
      <c r="AQ14" s="317">
        <v>2764</v>
      </c>
      <c r="AR14" s="318">
        <v>-8.4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520</v>
      </c>
      <c r="AL15" s="1193"/>
      <c r="AM15" s="1193"/>
      <c r="AN15" s="1194"/>
      <c r="AO15" s="316">
        <v>173787</v>
      </c>
      <c r="AP15" s="316">
        <v>1429</v>
      </c>
      <c r="AQ15" s="317">
        <v>2206</v>
      </c>
      <c r="AR15" s="318">
        <v>-35.200000000000003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521</v>
      </c>
      <c r="AL16" s="1196"/>
      <c r="AM16" s="1196"/>
      <c r="AN16" s="1197"/>
      <c r="AO16" s="316">
        <v>-277457</v>
      </c>
      <c r="AP16" s="316">
        <v>-2282</v>
      </c>
      <c r="AQ16" s="317">
        <v>-5490</v>
      </c>
      <c r="AR16" s="318">
        <v>-58.4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8645207</v>
      </c>
      <c r="AP17" s="316">
        <v>71110</v>
      </c>
      <c r="AQ17" s="317">
        <v>75586</v>
      </c>
      <c r="AR17" s="318">
        <v>-5.9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526</v>
      </c>
      <c r="AL21" s="1190"/>
      <c r="AM21" s="1190"/>
      <c r="AN21" s="1191"/>
      <c r="AO21" s="328">
        <v>6.03</v>
      </c>
      <c r="AP21" s="329">
        <v>7.2</v>
      </c>
      <c r="AQ21" s="330">
        <v>-1.17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527</v>
      </c>
      <c r="AL22" s="1190"/>
      <c r="AM22" s="1190"/>
      <c r="AN22" s="1191"/>
      <c r="AO22" s="333">
        <v>97.6</v>
      </c>
      <c r="AP22" s="334">
        <v>98.2</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531</v>
      </c>
      <c r="AL32" s="1181"/>
      <c r="AM32" s="1181"/>
      <c r="AN32" s="1182"/>
      <c r="AO32" s="343">
        <v>4066035</v>
      </c>
      <c r="AP32" s="343">
        <v>33445</v>
      </c>
      <c r="AQ32" s="344">
        <v>45202</v>
      </c>
      <c r="AR32" s="345">
        <v>-26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532</v>
      </c>
      <c r="AL33" s="1181"/>
      <c r="AM33" s="1181"/>
      <c r="AN33" s="1182"/>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533</v>
      </c>
      <c r="AL34" s="1181"/>
      <c r="AM34" s="1181"/>
      <c r="AN34" s="1182"/>
      <c r="AO34" s="343" t="s">
        <v>518</v>
      </c>
      <c r="AP34" s="343" t="s">
        <v>518</v>
      </c>
      <c r="AQ34" s="344">
        <v>14</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534</v>
      </c>
      <c r="AL35" s="1181"/>
      <c r="AM35" s="1181"/>
      <c r="AN35" s="1182"/>
      <c r="AO35" s="343">
        <v>1469158</v>
      </c>
      <c r="AP35" s="343">
        <v>12084</v>
      </c>
      <c r="AQ35" s="344">
        <v>12569</v>
      </c>
      <c r="AR35" s="345">
        <v>-3.9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535</v>
      </c>
      <c r="AL36" s="1181"/>
      <c r="AM36" s="1181"/>
      <c r="AN36" s="1182"/>
      <c r="AO36" s="343">
        <v>99438</v>
      </c>
      <c r="AP36" s="343">
        <v>818</v>
      </c>
      <c r="AQ36" s="344">
        <v>1379</v>
      </c>
      <c r="AR36" s="345">
        <v>-40.700000000000003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536</v>
      </c>
      <c r="AL37" s="1181"/>
      <c r="AM37" s="1181"/>
      <c r="AN37" s="1182"/>
      <c r="AO37" s="343">
        <v>47300</v>
      </c>
      <c r="AP37" s="343">
        <v>389</v>
      </c>
      <c r="AQ37" s="344">
        <v>599</v>
      </c>
      <c r="AR37" s="345">
        <v>-35.1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537</v>
      </c>
      <c r="AL38" s="1184"/>
      <c r="AM38" s="1184"/>
      <c r="AN38" s="1185"/>
      <c r="AO38" s="346" t="s">
        <v>518</v>
      </c>
      <c r="AP38" s="346" t="s">
        <v>518</v>
      </c>
      <c r="AQ38" s="347">
        <v>1</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538</v>
      </c>
      <c r="AL39" s="1184"/>
      <c r="AM39" s="1184"/>
      <c r="AN39" s="1185"/>
      <c r="AO39" s="343">
        <v>-1441488</v>
      </c>
      <c r="AP39" s="343">
        <v>-11857</v>
      </c>
      <c r="AQ39" s="344">
        <v>-4392</v>
      </c>
      <c r="AR39" s="345">
        <v>170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539</v>
      </c>
      <c r="AL40" s="1181"/>
      <c r="AM40" s="1181"/>
      <c r="AN40" s="1182"/>
      <c r="AO40" s="343">
        <v>-3337946</v>
      </c>
      <c r="AP40" s="343">
        <v>-27456</v>
      </c>
      <c r="AQ40" s="344">
        <v>-39328</v>
      </c>
      <c r="AR40" s="345">
        <v>-30.2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902497</v>
      </c>
      <c r="AP41" s="343">
        <v>7423</v>
      </c>
      <c r="AQ41" s="344">
        <v>16044</v>
      </c>
      <c r="AR41" s="345">
        <v>-53.7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508</v>
      </c>
      <c r="AN49" s="1175" t="s">
        <v>543</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4921529</v>
      </c>
      <c r="AN51" s="365">
        <v>39244</v>
      </c>
      <c r="AO51" s="366">
        <v>32.799999999999997</v>
      </c>
      <c r="AP51" s="367">
        <v>58051</v>
      </c>
      <c r="AQ51" s="368">
        <v>8.3000000000000007</v>
      </c>
      <c r="AR51" s="369">
        <v>24.5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3131220</v>
      </c>
      <c r="AN52" s="373">
        <v>24968</v>
      </c>
      <c r="AO52" s="374">
        <v>59.1</v>
      </c>
      <c r="AP52" s="375">
        <v>32143</v>
      </c>
      <c r="AQ52" s="376">
        <v>13.4</v>
      </c>
      <c r="AR52" s="377">
        <v>45.7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6824913</v>
      </c>
      <c r="AN53" s="365">
        <v>54741</v>
      </c>
      <c r="AO53" s="366">
        <v>39.5</v>
      </c>
      <c r="AP53" s="367">
        <v>65942</v>
      </c>
      <c r="AQ53" s="368">
        <v>13.6</v>
      </c>
      <c r="AR53" s="369">
        <v>25.9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3160460</v>
      </c>
      <c r="AN54" s="373">
        <v>25349</v>
      </c>
      <c r="AO54" s="374">
        <v>1.5</v>
      </c>
      <c r="AP54" s="375">
        <v>32778</v>
      </c>
      <c r="AQ54" s="376">
        <v>2</v>
      </c>
      <c r="AR54" s="377">
        <v>-0.5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3229271</v>
      </c>
      <c r="AN55" s="365">
        <v>26120</v>
      </c>
      <c r="AO55" s="366">
        <v>-52.3</v>
      </c>
      <c r="AP55" s="367">
        <v>68655</v>
      </c>
      <c r="AQ55" s="368">
        <v>4.0999999999999996</v>
      </c>
      <c r="AR55" s="369">
        <v>-56.4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2190661</v>
      </c>
      <c r="AN56" s="373">
        <v>17719</v>
      </c>
      <c r="AO56" s="374">
        <v>-30.1</v>
      </c>
      <c r="AP56" s="375">
        <v>32316</v>
      </c>
      <c r="AQ56" s="376">
        <v>-1.4</v>
      </c>
      <c r="AR56" s="377">
        <v>-28.7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3466008</v>
      </c>
      <c r="AN57" s="365">
        <v>28258</v>
      </c>
      <c r="AO57" s="366">
        <v>8.1999999999999993</v>
      </c>
      <c r="AP57" s="367">
        <v>66863</v>
      </c>
      <c r="AQ57" s="368">
        <v>-2.6</v>
      </c>
      <c r="AR57" s="369">
        <v>10.8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1292110</v>
      </c>
      <c r="AN58" s="373">
        <v>10534</v>
      </c>
      <c r="AO58" s="374">
        <v>-40.5</v>
      </c>
      <c r="AP58" s="375">
        <v>32770</v>
      </c>
      <c r="AQ58" s="376">
        <v>1.4</v>
      </c>
      <c r="AR58" s="377">
        <v>-41.9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5902274</v>
      </c>
      <c r="AN59" s="365">
        <v>48548</v>
      </c>
      <c r="AO59" s="366">
        <v>71.8</v>
      </c>
      <c r="AP59" s="367">
        <v>72051</v>
      </c>
      <c r="AQ59" s="368">
        <v>7.8</v>
      </c>
      <c r="AR59" s="369">
        <v>64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3123922</v>
      </c>
      <c r="AN60" s="373">
        <v>25695</v>
      </c>
      <c r="AO60" s="374">
        <v>143.9</v>
      </c>
      <c r="AP60" s="375">
        <v>34140</v>
      </c>
      <c r="AQ60" s="376">
        <v>4.2</v>
      </c>
      <c r="AR60" s="377">
        <v>139.69999999999999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4868799</v>
      </c>
      <c r="AN61" s="380">
        <v>39382</v>
      </c>
      <c r="AO61" s="381">
        <v>20</v>
      </c>
      <c r="AP61" s="382">
        <v>66312</v>
      </c>
      <c r="AQ61" s="383">
        <v>6.2</v>
      </c>
      <c r="AR61" s="369">
        <v>13.8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2579675</v>
      </c>
      <c r="AN62" s="373">
        <v>20853</v>
      </c>
      <c r="AO62" s="374">
        <v>26.8</v>
      </c>
      <c r="AP62" s="375">
        <v>32829</v>
      </c>
      <c r="AQ62" s="376">
        <v>3.9</v>
      </c>
      <c r="AR62" s="377">
        <v>22.9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d3JOivqFYz9AMeiCTiOwIrhDCF1uNO/ZVPF4T8YWzYIx6fVsJEhfRWAZdmXD6ZgRKSP7enIoqJIBP7wQyNOEQ==" saltValue="uULgbv3ZxLHHOG7BIPIfV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Zf/l99HfOJa2ZcnJvimJYto4O5NLtpc95dEtFRC2g22DxfUz7SVsl88SRa0Ld0QHOsRiH4AOlu3HBNF/lHaCrA==" saltValue="M7ADA3cTxiyCyJ5nElI9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nslavngHEOYv8gPeh65hlpKgT3yumRWLTP2l7iOMcSGtYFGZp7PDZrrJYsVOJejma2vrZ8J2xswTLseW5iDQsg==" saltValue="wg7LH/CrRMEXrtPNrk3Dp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8" t="s">
        <v>3</v>
      </c>
      <c r="D47" s="1198"/>
      <c r="E47" s="1199"/>
      <c r="F47" s="11">
        <v>7.17</v>
      </c>
      <c r="G47" s="12">
        <v>6.68</v>
      </c>
      <c r="H47" s="12">
        <v>6.49</v>
      </c>
      <c r="I47" s="12">
        <v>5.72</v>
      </c>
      <c r="J47" s="13">
        <v>5.77</v>
      </c>
    </row>
    <row r="48" spans="2:10" ht="57.75" customHeight="1" x14ac:dyDescent="0.15">
      <c r="B48" s="14"/>
      <c r="C48" s="1200" t="s">
        <v>4</v>
      </c>
      <c r="D48" s="1200"/>
      <c r="E48" s="1201"/>
      <c r="F48" s="15">
        <v>0.2</v>
      </c>
      <c r="G48" s="16">
        <v>0.03</v>
      </c>
      <c r="H48" s="16">
        <v>0.01</v>
      </c>
      <c r="I48" s="16">
        <v>0</v>
      </c>
      <c r="J48" s="17">
        <v>0.67</v>
      </c>
    </row>
    <row r="49" spans="2:10" ht="57.75" customHeight="1" thickBot="1" x14ac:dyDescent="0.2">
      <c r="B49" s="18"/>
      <c r="C49" s="1202" t="s">
        <v>5</v>
      </c>
      <c r="D49" s="1202"/>
      <c r="E49" s="1203"/>
      <c r="F49" s="19" t="s">
        <v>564</v>
      </c>
      <c r="G49" s="20" t="s">
        <v>565</v>
      </c>
      <c r="H49" s="20" t="s">
        <v>566</v>
      </c>
      <c r="I49" s="20" t="s">
        <v>567</v>
      </c>
      <c r="J49" s="21">
        <v>0.7</v>
      </c>
    </row>
    <row r="50" spans="2:10" ht="13.5" customHeight="1" x14ac:dyDescent="0.15"/>
  </sheetData>
  <sheetProtection algorithmName="SHA-512" hashValue="iS8hLG5wENqxsrUboLX3E3wCGmdl84JwOMuWC5jx09DB6oZPgnf1mcqbBL8JJSOxJyKr8GykyTvDN5o9em0ocw==" saltValue="1PXv8WwyXXl6ShSi9B9T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2021-03-05T07:47:21Z</cp:lastPrinted>
  <dcterms:created xsi:type="dcterms:W3CDTF">2021-02-05T03:22:11Z</dcterms:created>
  <dcterms:modified xsi:type="dcterms:W3CDTF">2021-10-29T07:21:21Z</dcterms:modified>
  <cp:category/>
</cp:coreProperties>
</file>