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105" yWindow="-105" windowWidth="25185" windowHeight="162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E34" i="10"/>
  <c r="CO34" i="10" s="1"/>
  <c r="CO35" i="10" s="1"/>
</calcChain>
</file>

<file path=xl/sharedStrings.xml><?xml version="1.0" encoding="utf-8"?>
<sst xmlns="http://schemas.openxmlformats.org/spreadsheetml/2006/main" count="1138" uniqueCount="628">
  <si>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</si>
  <si>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</si>
  <si>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</si>
  <si>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</si>
  <si>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</si>
  <si>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</si>
  <si>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</si>
  <si>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</si>
  <si>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</si>
  <si>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</si>
  <si>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</si>
  <si>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</si>
  <si>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</si>
  <si>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</si>
  <si>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</si>
  <si>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</si>
  <si>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</si>
  <si>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</si>
  <si>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</si>
  <si>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</si>
  <si>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</si>
  <si>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</si>
  <si>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</si>
  <si>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</si>
  <si>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</si>
  <si>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</si>
  <si>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</si>
  <si>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</si>
  <si>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</si>
  <si>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</si>
  <si>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</si>
  <si>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</si>
  <si>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</si>
  <si>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</si>
  <si>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</si>
  <si>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</si>
  <si>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</si>
  <si>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</si>
  <si>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</si>
  <si>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</si>
  <si>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</si>
  <si>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</si>
  <si>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</si>
  <si>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</si>
  <si>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</si>
  <si>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</si>
  <si>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</si>
  <si>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</si>
  <si>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</si>
  <si>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</si>
  <si>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</si>
  <si>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</si>
  <si>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</si>
  <si>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</si>
  <si>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</si>
  <si>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</si>
  <si>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</si>
  <si>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</si>
  <si>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</si>
  <si>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</si>
  <si>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</si>
  <si>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</si>
  <si>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</si>
  <si>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</si>
  <si>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</si>
  <si>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</si>
  <si>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</si>
  <si>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</si>
  <si>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</si>
  <si>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</si>
  <si>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</si>
  <si>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</si>
  <si>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</si>
  <si>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</si>
  <si>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</si>
  <si>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</si>
  <si>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</si>
  <si>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</si>
  <si>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</si>
  <si>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</si>
  <si>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</si>
  <si>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</si>
  <si>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</si>
  <si>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</si>
  <si>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</si>
  <si>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</si>
  <si>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</si>
  <si>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</si>
  <si>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</si>
  <si>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</si>
  <si>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</si>
  <si>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</si>
  <si>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</si>
  <si>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</si>
  <si>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</si>
  <si>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</si>
  <si>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</si>
  <si>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</si>
  <si>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羽曳野市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</si>
  <si>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</si>
  <si>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</si>
  <si>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</si>
  <si>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</si>
  <si>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</si>
  <si>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</si>
  <si>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</si>
  <si>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</si>
  <si>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</si>
  <si>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</si>
  <si>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</si>
  <si>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</si>
  <si>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</si>
  <si>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</si>
  <si>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</si>
  <si>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</si>
  <si>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</si>
  <si>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</si>
  <si>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</si>
  <si>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</si>
  <si>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</si>
  <si>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</si>
  <si>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</si>
  <si>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</si>
  <si>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</si>
  <si>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</si>
  <si>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</si>
  <si>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</si>
  <si>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</si>
  <si>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</si>
  <si>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</si>
  <si>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</si>
  <si>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</si>
  <si>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</si>
  <si>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</si>
  <si>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</si>
  <si>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</si>
  <si>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</si>
  <si>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</si>
  <si>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</si>
  <si>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</si>
  <si>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</si>
  <si>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</si>
  <si>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</si>
  <si>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</si>
  <si>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</si>
  <si>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</si>
  <si>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</si>
  <si>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</si>
  <si>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</si>
  <si>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</si>
  <si>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</si>
  <si>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</si>
  <si>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</si>
  <si>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</si>
  <si>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</si>
  <si>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</si>
  <si>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</si>
  <si>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</si>
  <si>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</si>
  <si>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</si>
  <si>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</si>
  <si>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</si>
  <si>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</si>
  <si>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</si>
  <si>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</si>
  <si>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</si>
  <si>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</si>
  <si>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</si>
  <si>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</si>
  <si>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</si>
  <si>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</si>
  <si>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</si>
  <si>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</si>
  <si>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</si>
  <si>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</si>
  <si>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</si>
  <si>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</si>
  <si>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</si>
  <si>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</si>
  <si>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</si>
  <si>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</si>
  <si>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</si>
  <si>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</si>
  <si>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</si>
  <si>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</si>
  <si>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</si>
  <si>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</si>
  <si>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</si>
  <si>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</si>
  <si>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</si>
  <si>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</si>
  <si>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</si>
  <si>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</si>
  <si>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</si>
  <si>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</si>
  <si>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</si>
  <si>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</si>
  <si>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</si>
  <si>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</si>
  <si>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</si>
  <si>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</si>
  <si>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</si>
  <si>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</si>
  <si>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</si>
  <si>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</si>
  <si>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</si>
  <si>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</si>
  <si>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</si>
  <si>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</si>
  <si>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</si>
  <si>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</si>
  <si>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</si>
  <si>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</si>
  <si>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</si>
  <si>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</si>
  <si>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</si>
  <si>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</si>
  <si>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</si>
  <si>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大阪府羽曳野市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</si>
  <si>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</si>
  <si>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</si>
  <si>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</si>
  <si>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</si>
  <si>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</si>
  <si>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</si>
  <si>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</si>
  <si>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</si>
  <si>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</si>
  <si>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</si>
  <si>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</si>
  <si>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</si>
  <si>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</si>
  <si>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</si>
  <si>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</si>
  <si>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</si>
  <si>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</si>
  <si>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</si>
  <si>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</si>
  <si>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</si>
  <si>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</si>
  <si>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</si>
  <si>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</si>
  <si>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</si>
  <si>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</si>
  <si>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</si>
  <si>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</si>
  <si>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</si>
  <si>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</si>
  <si>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</si>
  <si>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</si>
  <si>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</si>
  <si>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</si>
  <si>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</si>
  <si>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</si>
  <si>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</si>
  <si>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</si>
  <si>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</si>
  <si>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t>
    <phoneticPr fontId="5"/>
  </si>
  <si>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</si>
  <si>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</si>
  <si>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</si>
  <si>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</si>
  <si>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</si>
  <si>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</si>
  <si>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</si>
  <si>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</si>
  <si>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</si>
  <si>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</si>
  <si>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</si>
  <si>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</si>
  <si>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</si>
  <si>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</si>
  <si>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</si>
  <si>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</si>
  <si>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</si>
  <si>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</si>
  <si>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</si>
  <si>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</si>
  <si>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</si>
  <si>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</si>
  <si>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t>
    <phoneticPr fontId="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</si>
  <si>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</si>
  <si>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</si>
  <si>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</si>
  <si>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</si>
  <si>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</si>
  <si>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</si>
  <si>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</si>
  <si>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</si>
  <si>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</si>
  <si>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</si>
  <si>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</si>
  <si>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</si>
  <si>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</si>
  <si>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</si>
  <si>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</si>
  <si>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</si>
  <si>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</si>
  <si>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</si>
  <si>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</si>
  <si>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</si>
  <si>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</si>
  <si>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</si>
  <si>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</si>
  <si>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t>
    <phoneticPr fontId="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</si>
  <si>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</si>
  <si>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</si>
  <si>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</si>
  <si>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</si>
  <si>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</si>
  <si>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</si>
  <si>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</si>
  <si>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</si>
  <si>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</si>
  <si>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</si>
  <si>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</si>
  <si>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</si>
  <si>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</si>
  <si>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</si>
  <si>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</si>
  <si>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</si>
  <si>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</si>
  <si>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</si>
  <si>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</si>
  <si>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</si>
  <si>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</si>
  <si>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</si>
  <si>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</si>
  <si>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</si>
  <si>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</si>
  <si>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</si>
  <si>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</si>
  <si>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</si>
  <si>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</si>
  <si>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</si>
  <si>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</si>
  <si>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</si>
  <si>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</si>
  <si>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</si>
  <si>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</si>
  <si>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</si>
  <si>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</si>
  <si>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</si>
  <si>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</si>
  <si>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</si>
  <si>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</si>
  <si>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</si>
  <si>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</si>
  <si>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と畜場</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</si>
  <si>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</si>
  <si>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</si>
  <si>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</si>
  <si>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</si>
  <si>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</si>
  <si>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</si>
  <si>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</si>
  <si>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</si>
  <si>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</si>
  <si>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</si>
  <si>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</si>
  <si>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</si>
  <si>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</si>
  <si>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</si>
  <si>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</si>
  <si>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</si>
  <si>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</si>
  <si>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</si>
  <si>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</si>
  <si>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</si>
  <si>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</si>
  <si>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</si>
  <si>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</si>
  <si>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</si>
  <si>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</si>
  <si>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</si>
  <si>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</si>
  <si>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</si>
  <si>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</si>
  <si>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</si>
  <si>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</si>
  <si>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大阪府羽曳野市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</si>
  <si>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</si>
  <si>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</si>
  <si>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</si>
  <si>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</si>
  <si>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</si>
  <si>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</si>
  <si>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</si>
  <si>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</si>
  <si>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</si>
  <si>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</si>
  <si>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</si>
  <si>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</si>
  <si>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</si>
  <si>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</si>
  <si>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</si>
  <si>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</si>
  <si>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</si>
  <si>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</si>
  <si>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</si>
  <si>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</si>
  <si>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</si>
  <si>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</si>
  <si>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</si>
  <si>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</si>
  <si>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</si>
  <si>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</si>
  <si>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</si>
  <si>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</si>
  <si>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</si>
  <si>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</si>
  <si>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</si>
  <si>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</si>
  <si>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</si>
  <si>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</si>
  <si>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</si>
  <si>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</si>
  <si>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</si>
  <si>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</si>
  <si>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</si>
  <si>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</si>
  <si>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</si>
  <si>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</si>
  <si>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と畜場特別会計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</si>
  <si>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</si>
  <si>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</si>
  <si>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</si>
  <si>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</si>
  <si>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</si>
  <si>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</si>
  <si>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</si>
  <si>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</si>
  <si>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</si>
  <si>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</si>
  <si>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</si>
  <si>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</si>
  <si>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</si>
  <si>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</si>
  <si>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</si>
  <si>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</si>
  <si>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</si>
  <si>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</si>
  <si>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</si>
  <si>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</si>
  <si>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</si>
  <si>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</si>
  <si>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</si>
  <si>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</si>
  <si>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</si>
  <si>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</si>
  <si>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</si>
  <si>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</si>
  <si>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</si>
  <si>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</si>
  <si>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</si>
  <si>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</si>
  <si>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</si>
  <si>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</si>
  <si>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</si>
  <si>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</si>
  <si>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</si>
  <si>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</si>
  <si>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</si>
  <si>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</si>
  <si>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</si>
  <si>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</si>
  <si>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</si>
  <si>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</si>
  <si>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</si>
  <si>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</si>
  <si>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</si>
  <si>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</si>
  <si>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</si>
  <si>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</si>
  <si>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</si>
  <si>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</si>
  <si>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</si>
  <si>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</si>
  <si>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</si>
  <si>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</si>
  <si>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</si>
  <si>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</si>
  <si>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</si>
  <si>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</si>
  <si>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</si>
  <si>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</si>
  <si>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</si>
  <si>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</si>
  <si>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と畜場特別会計</t>
    <phoneticPr fontId="5"/>
  </si>
  <si>
    <t>-</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</si>
  <si>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</si>
  <si>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</si>
  <si>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</si>
  <si>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</si>
  <si>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</si>
  <si>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</si>
  <si>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</si>
  <si>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</si>
  <si>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</si>
  <si>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</si>
  <si>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</si>
  <si>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</si>
  <si>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</si>
  <si>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</si>
  <si>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</si>
  <si>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</si>
  <si>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</si>
  <si>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</si>
  <si>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</si>
  <si>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</si>
  <si>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</si>
  <si>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</si>
  <si>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</si>
  <si>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</si>
  <si>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</si>
  <si>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</si>
  <si>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</si>
  <si>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</si>
  <si>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</si>
  <si>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</si>
  <si>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</si>
  <si>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</si>
  <si>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</si>
  <si>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</si>
  <si>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</si>
  <si>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</si>
  <si>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</si>
  <si>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</si>
  <si>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</si>
  <si>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</si>
  <si>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</si>
  <si>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</si>
  <si>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</si>
  <si>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</si>
  <si>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</si>
  <si>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</si>
  <si>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</si>
  <si>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</si>
  <si>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</si>
  <si>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</si>
  <si>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</si>
  <si>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</si>
  <si>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</si>
  <si>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</si>
  <si>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</si>
  <si>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</si>
  <si>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</si>
  <si>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</si>
  <si>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</si>
  <si>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</si>
  <si>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</si>
  <si>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</si>
  <si>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</si>
  <si>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</si>
  <si>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</si>
  <si>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</si>
  <si>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</si>
  <si>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</si>
  <si>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</si>
  <si>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</si>
  <si>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</si>
  <si>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</si>
  <si>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</si>
  <si>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</si>
  <si>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</si>
  <si>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</si>
  <si>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</si>
  <si>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</si>
  <si>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</si>
  <si>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</si>
  <si>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</si>
  <si>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</si>
  <si>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</si>
  <si>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</si>
  <si>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</si>
  <si>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</si>
  <si>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2.76</t>
  </si>
  <si>
    <t>▲ 0.18</t>
  </si>
  <si>
    <t>水道事業会計</t>
  </si>
  <si>
    <t>一般会計</t>
  </si>
  <si>
    <t>介護保険特別会計</t>
  </si>
  <si>
    <t>国民健康保険特別会計</t>
  </si>
  <si>
    <t>後期高齢者医療特別会計</t>
  </si>
  <si>
    <t>土地取得特別会計</t>
  </si>
  <si>
    <t>下水道事業会計</t>
  </si>
  <si>
    <t>と畜場特別会計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</si>
  <si>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</si>
  <si>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</si>
  <si>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</si>
  <si>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</si>
  <si>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</si>
  <si>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</si>
  <si>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</si>
  <si>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</si>
  <si>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</si>
  <si>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</si>
  <si>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</si>
  <si>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</si>
  <si>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</si>
  <si>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</si>
  <si>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柏羽藤環境事業組合</t>
    <rPh sb="0" eb="1">
      <t>カシワ</t>
    </rPh>
    <rPh sb="1" eb="2">
      <t>ハネ</t>
    </rPh>
    <rPh sb="2" eb="3">
      <t>フジ</t>
    </rPh>
    <rPh sb="3" eb="5">
      <t>カンキョウ</t>
    </rPh>
    <rPh sb="5" eb="7">
      <t>ジギョウ</t>
    </rPh>
    <rPh sb="7" eb="9">
      <t>クミアイ</t>
    </rPh>
    <phoneticPr fontId="2"/>
  </si>
  <si>
    <t>柏原羽曳野藤井寺消防組合</t>
    <rPh sb="0" eb="2">
      <t>カシワラ</t>
    </rPh>
    <rPh sb="2" eb="5">
      <t>ハビキノ</t>
    </rPh>
    <rPh sb="5" eb="8">
      <t>フジイデラ</t>
    </rPh>
    <rPh sb="8" eb="10">
      <t>ショウボウ</t>
    </rPh>
    <rPh sb="10" eb="12">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</si>
  <si>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</si>
  <si>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</si>
  <si>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</si>
  <si>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</si>
  <si>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</si>
  <si>
    <t>はびきのエル・エス</t>
    <phoneticPr fontId="2"/>
  </si>
  <si>
    <t>みのりの里</t>
    <rPh sb="4" eb="5">
      <t>サト</t>
    </rPh>
    <phoneticPr fontId="2"/>
  </si>
  <si>
    <t>公共施設整備基金</t>
    <rPh sb="0" eb="2">
      <t>コウキョウ</t>
    </rPh>
    <rPh sb="2" eb="4">
      <t>シセツ</t>
    </rPh>
    <rPh sb="4" eb="6">
      <t>セイビ</t>
    </rPh>
    <rPh sb="6" eb="8">
      <t>キキン</t>
    </rPh>
    <phoneticPr fontId="2"/>
  </si>
  <si>
    <t>羽曳野市ファイン推進基金</t>
    <rPh sb="0" eb="4">
      <t>ハビキノシ</t>
    </rPh>
    <rPh sb="8" eb="10">
      <t>スイシン</t>
    </rPh>
    <rPh sb="10" eb="12">
      <t>キキン</t>
    </rPh>
    <phoneticPr fontId="2"/>
  </si>
  <si>
    <t>羽曳野市教育振興基金</t>
    <rPh sb="0" eb="4">
      <t>ハビキノシ</t>
    </rPh>
    <rPh sb="4" eb="6">
      <t>キョウイク</t>
    </rPh>
    <rPh sb="6" eb="8">
      <t>シンコウ</t>
    </rPh>
    <rPh sb="8" eb="10">
      <t>キキン</t>
    </rPh>
    <phoneticPr fontId="2"/>
  </si>
  <si>
    <t>ふるさと羽曳野まちづくり基金</t>
    <rPh sb="4" eb="7">
      <t>ハビキノ</t>
    </rPh>
    <rPh sb="12" eb="14">
      <t>キキン</t>
    </rPh>
    <phoneticPr fontId="2"/>
  </si>
  <si>
    <t>羽曳野市ダルビッシュ有子ども福祉基金</t>
    <rPh sb="0" eb="4">
      <t>ハビキノシ</t>
    </rPh>
    <rPh sb="10" eb="11">
      <t>ユウ</t>
    </rPh>
    <rPh sb="11" eb="12">
      <t>コ</t>
    </rPh>
    <rPh sb="14" eb="16">
      <t>フクシ</t>
    </rPh>
    <rPh sb="16" eb="18">
      <t>キキン</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</si>
  <si>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</si>
  <si>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</si>
  <si>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</si>
  <si>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</si>
  <si>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</si>
  <si>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上記分析のとおり類似団体内平均値よりも低い水準にありますが、将来負担比率は類似団体内平均値を上回っています。これは、はびきのコロセアム及びＬＩＣはびきのに係る地方債の償還が進む一方で、学校施設の耐震改修による新たな起債により、将来負担額に含まれる地方債現在高が依然として高いことが考えられます。老朽化が進む施設もある中、類似団体に比べて将来負担比率も高いことから、今後も両指標に注視しつつ、羽曳野市公共施設等総合管理計画アクションプラン等に基づき、計画的に老朽化対策等に取り組んでまいります。</t>
    <rPh sb="231" eb="232">
      <t>トウ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</si>
  <si>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</si>
  <si>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</si>
  <si>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</si>
  <si>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</si>
  <si>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</si>
  <si>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</si>
  <si>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平成26年度から改善傾向を示しています。令和元年度については前年度と比較して、将来負担額に含まれる地方債現在高が減少したこと、財政調整基金等の地方債の償還に充当可能な基金が増加したこと、既発債の償還終了に伴い元利償還金が減少したことが、主な改善の要因となっています。しかしながら、将来負担比率・実質公債費比率ともに類似団体内平均値と比べ高い水準にあることから、引き続き、両指標に注視しながら、適切な地方債の発行管理に努めてまいります。</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</si>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</sst>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2" xfId="15" quotePrefix="1"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c:ext xmlns:c16="http://schemas.microsoft.com/office/drawing/2014/chart" uri="{C3380CC4-5D6E-409C-BE32-E72D297353CC}">
              <c16:uniqueId val="{00000000-7B3C-4998-9A3F-B6EAEEC3B8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21273</c:v>
                </c:pt>
                <c:pt idx="1">
                  <c:v>10155</c:v>
                </c:pt>
                <c:pt idx="2">
                  <c:v>14702</c:v>
                </c:pt>
                <c:pt idx="3">
                  <c:v>20380</c:v>
                </c:pt>
                <c:pt idx="4">
                  <c:v>21323</c:v>
                </c:pt>
              </c:numCache>
            </c:numRef>
          </c:val>
          <c:smooth val="0"/>
          <c:extLst>
            <c:ext xmlns:c16="http://schemas.microsoft.com/office/drawing/2014/chart" uri="{C3380CC4-5D6E-409C-BE32-E72D297353CC}">
              <c16:uniqueId val="{00000001-7B3C-4998-9A3F-B6EAEEC3B8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2.5299999999999998</c:v>
                </c:pt>
                <c:pt idx="1">
                  <c:v>2.35</c:v>
                </c:pt>
                <c:pt idx="2">
                  <c:v>0.26</c:v>
                </c:pt>
                <c:pt idx="3">
                  <c:v>0.25</c:v>
                </c:pt>
                <c:pt idx="4">
                  <c:v>1.54</c:v>
                </c:pt>
              </c:numCache>
            </c:numRef>
          </c:val>
          <c:extLst>
            <c:ext xmlns:c16="http://schemas.microsoft.com/office/drawing/2014/chart" uri="{C3380CC4-5D6E-409C-BE32-E72D297353CC}">
              <c16:uniqueId val="{00000000-0E01-480D-81C0-19C55B58EC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14.81</c:v>
                </c:pt>
                <c:pt idx="1">
                  <c:v>16.38</c:v>
                </c:pt>
                <c:pt idx="2">
                  <c:v>15.93</c:v>
                </c:pt>
                <c:pt idx="3">
                  <c:v>15.78</c:v>
                </c:pt>
                <c:pt idx="4">
                  <c:v>15.85</c:v>
                </c:pt>
              </c:numCache>
            </c:numRef>
          </c:val>
          <c:extLst>
            <c:ext xmlns:c16="http://schemas.microsoft.com/office/drawing/2014/chart" uri="{C3380CC4-5D6E-409C-BE32-E72D297353CC}">
              <c16:uniqueId val="{00000001-0E01-480D-81C0-19C55B58EC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2.83</c:v>
                </c:pt>
                <c:pt idx="1">
                  <c:v>1.0900000000000001</c:v>
                </c:pt>
                <c:pt idx="2">
                  <c:v>-2.76</c:v>
                </c:pt>
                <c:pt idx="3">
                  <c:v>-0.18</c:v>
                </c:pt>
                <c:pt idx="4">
                  <c:v>1.54</c:v>
                </c:pt>
              </c:numCache>
            </c:numRef>
          </c:val>
          <c:smooth val="0"/>
          <c:extLst>
            <c:ext xmlns:c16="http://schemas.microsoft.com/office/drawing/2014/chart" uri="{C3380CC4-5D6E-409C-BE32-E72D297353CC}">
              <c16:uniqueId val="{00000002-0E01-480D-81C0-19C55B58EC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1.34</c:v>
                </c:pt>
                <c:pt idx="6">
                  <c:v>0</c:v>
                </c:pt>
                <c:pt idx="7">
                  <c:v>0</c:v>
                </c:pt>
                <c:pt idx="8">
                  <c:v>0</c:v>
                </c:pt>
                <c:pt idx="9">
                  <c:v>0</c:v>
                </c:pt>
              </c:numCache>
            </c:numRef>
          </c:val>
          <c:extLst>
            <c:ext xmlns:c16="http://schemas.microsoft.com/office/drawing/2014/chart" uri="{C3380CC4-5D6E-409C-BE32-E72D297353CC}">
              <c16:uniqueId val="{00000000-5D04-4B6A-9F48-A30127777E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D04-4B6A-9F48-A30127777E1E}"/>
            </c:ext>
          </c:extLst>
        </c:ser>
        <c:ser>
          <c:idx val="2"/>
          <c:order val="2"/>
          <c:tx>
            <c:strRef>
              <c:f>データシート!$A$29</c:f>
              <c:strCache>
                <c:ptCount val="1"/>
                <c:pt idx="0">
                  <c:v>と畜場特別会計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D04-4B6A-9F48-A30127777E1E}"/>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3-5D04-4B6A-9F48-A30127777E1E}"/>
            </c:ext>
          </c:extLst>
        </c:ser>
        <c:ser>
          <c:idx val="4"/>
          <c:order val="4"/>
          <c:tx>
            <c:strRef>
              <c:f>データシート!$A$31</c:f>
              <c:strCache>
                <c:ptCount val="1"/>
                <c:pt idx="0">
                  <c:v>土地取得特別会計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D04-4B6A-9F48-A30127777E1E}"/>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0.24</c:v>
                </c:pt>
                <c:pt idx="2">
                  <c:v>#N/A</c:v>
                </c:pt>
                <c:pt idx="3">
                  <c:v>0.25</c:v>
                </c:pt>
                <c:pt idx="4">
                  <c:v>#N/A</c:v>
                </c:pt>
                <c:pt idx="5">
                  <c:v>0.23</c:v>
                </c:pt>
                <c:pt idx="6">
                  <c:v>#N/A</c:v>
                </c:pt>
                <c:pt idx="7">
                  <c:v>0.25</c:v>
                </c:pt>
                <c:pt idx="8">
                  <c:v>#N/A</c:v>
                </c:pt>
                <c:pt idx="9">
                  <c:v>0.2</c:v>
                </c:pt>
              </c:numCache>
            </c:numRef>
          </c:val>
          <c:extLst>
            <c:ext xmlns:c16="http://schemas.microsoft.com/office/drawing/2014/chart" uri="{C3380CC4-5D6E-409C-BE32-E72D297353CC}">
              <c16:uniqueId val="{00000005-5D04-4B6A-9F48-A30127777E1E}"/>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1.1299999999999999</c:v>
                </c:pt>
                <c:pt idx="2">
                  <c:v>#N/A</c:v>
                </c:pt>
                <c:pt idx="3">
                  <c:v>0.1</c:v>
                </c:pt>
                <c:pt idx="4">
                  <c:v>#N/A</c:v>
                </c:pt>
                <c:pt idx="5">
                  <c:v>0.21</c:v>
                </c:pt>
                <c:pt idx="6">
                  <c:v>#N/A</c:v>
                </c:pt>
                <c:pt idx="7">
                  <c:v>0.37</c:v>
                </c:pt>
                <c:pt idx="8">
                  <c:v>#N/A</c:v>
                </c:pt>
                <c:pt idx="9">
                  <c:v>0.66</c:v>
                </c:pt>
              </c:numCache>
            </c:numRef>
          </c:val>
          <c:extLst>
            <c:ext xmlns:c16="http://schemas.microsoft.com/office/drawing/2014/chart" uri="{C3380CC4-5D6E-409C-BE32-E72D297353CC}">
              <c16:uniqueId val="{00000006-5D04-4B6A-9F48-A30127777E1E}"/>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1.25</c:v>
                </c:pt>
                <c:pt idx="2">
                  <c:v>#N/A</c:v>
                </c:pt>
                <c:pt idx="3">
                  <c:v>1.38</c:v>
                </c:pt>
                <c:pt idx="4">
                  <c:v>#N/A</c:v>
                </c:pt>
                <c:pt idx="5">
                  <c:v>2.31</c:v>
                </c:pt>
                <c:pt idx="6">
                  <c:v>#N/A</c:v>
                </c:pt>
                <c:pt idx="7">
                  <c:v>1.24</c:v>
                </c:pt>
                <c:pt idx="8">
                  <c:v>#N/A</c:v>
                </c:pt>
                <c:pt idx="9">
                  <c:v>1.3</c:v>
                </c:pt>
              </c:numCache>
            </c:numRef>
          </c:val>
          <c:extLst>
            <c:ext xmlns:c16="http://schemas.microsoft.com/office/drawing/2014/chart" uri="{C3380CC4-5D6E-409C-BE32-E72D297353CC}">
              <c16:uniqueId val="{00000007-5D04-4B6A-9F48-A30127777E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2.52</c:v>
                </c:pt>
                <c:pt idx="2">
                  <c:v>#N/A</c:v>
                </c:pt>
                <c:pt idx="3">
                  <c:v>2.34</c:v>
                </c:pt>
                <c:pt idx="4">
                  <c:v>#N/A</c:v>
                </c:pt>
                <c:pt idx="5">
                  <c:v>0.26</c:v>
                </c:pt>
                <c:pt idx="6">
                  <c:v>#N/A</c:v>
                </c:pt>
                <c:pt idx="7">
                  <c:v>0.24</c:v>
                </c:pt>
                <c:pt idx="8">
                  <c:v>#N/A</c:v>
                </c:pt>
                <c:pt idx="9">
                  <c:v>1.54</c:v>
                </c:pt>
              </c:numCache>
            </c:numRef>
          </c:val>
          <c:extLst>
            <c:ext xmlns:c16="http://schemas.microsoft.com/office/drawing/2014/chart" uri="{C3380CC4-5D6E-409C-BE32-E72D297353CC}">
              <c16:uniqueId val="{00000008-5D04-4B6A-9F48-A30127777E1E}"/>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9.9</c:v>
                </c:pt>
                <c:pt idx="2">
                  <c:v>#N/A</c:v>
                </c:pt>
                <c:pt idx="3">
                  <c:v>12.11</c:v>
                </c:pt>
                <c:pt idx="4">
                  <c:v>#N/A</c:v>
                </c:pt>
                <c:pt idx="5">
                  <c:v>11.96</c:v>
                </c:pt>
                <c:pt idx="6">
                  <c:v>#N/A</c:v>
                </c:pt>
                <c:pt idx="7">
                  <c:v>13.3</c:v>
                </c:pt>
                <c:pt idx="8">
                  <c:v>#N/A</c:v>
                </c:pt>
                <c:pt idx="9">
                  <c:v>14.08</c:v>
                </c:pt>
              </c:numCache>
            </c:numRef>
          </c:val>
          <c:extLst>
            <c:ext xmlns:c16="http://schemas.microsoft.com/office/drawing/2014/chart" uri="{C3380CC4-5D6E-409C-BE32-E72D297353CC}">
              <c16:uniqueId val="{00000009-5D04-4B6A-9F48-A30127777E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4289</c:v>
                </c:pt>
                <c:pt idx="5">
                  <c:v>4080</c:v>
                </c:pt>
                <c:pt idx="8">
                  <c:v>4239</c:v>
                </c:pt>
                <c:pt idx="11">
                  <c:v>4068</c:v>
                </c:pt>
                <c:pt idx="14">
                  <c:v>3996</c:v>
                </c:pt>
              </c:numCache>
            </c:numRef>
          </c:val>
          <c:extLst>
            <c:ext xmlns:c16="http://schemas.microsoft.com/office/drawing/2014/chart" uri="{C3380CC4-5D6E-409C-BE32-E72D297353CC}">
              <c16:uniqueId val="{00000000-65E2-471E-AC3F-7536E293AD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E2-471E-AC3F-7536E293AD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5E2-471E-AC3F-7536E293AD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390</c:v>
                </c:pt>
                <c:pt idx="3">
                  <c:v>375</c:v>
                </c:pt>
                <c:pt idx="6">
                  <c:v>364</c:v>
                </c:pt>
                <c:pt idx="9">
                  <c:v>235</c:v>
                </c:pt>
                <c:pt idx="12">
                  <c:v>144</c:v>
                </c:pt>
              </c:numCache>
            </c:numRef>
          </c:val>
          <c:extLst>
            <c:ext xmlns:c16="http://schemas.microsoft.com/office/drawing/2014/chart" uri="{C3380CC4-5D6E-409C-BE32-E72D297353CC}">
              <c16:uniqueId val="{00000003-65E2-471E-AC3F-7536E293AD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1190</c:v>
                </c:pt>
                <c:pt idx="3">
                  <c:v>1223</c:v>
                </c:pt>
                <c:pt idx="6">
                  <c:v>1162</c:v>
                </c:pt>
                <c:pt idx="9">
                  <c:v>1212</c:v>
                </c:pt>
                <c:pt idx="12">
                  <c:v>1242</c:v>
                </c:pt>
              </c:numCache>
            </c:numRef>
          </c:val>
          <c:extLst>
            <c:ext xmlns:c16="http://schemas.microsoft.com/office/drawing/2014/chart" uri="{C3380CC4-5D6E-409C-BE32-E72D297353CC}">
              <c16:uniqueId val="{00000004-65E2-471E-AC3F-7536E293AD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E2-471E-AC3F-7536E293AD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E2-471E-AC3F-7536E293AD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4527</c:v>
                </c:pt>
                <c:pt idx="3">
                  <c:v>4381</c:v>
                </c:pt>
                <c:pt idx="6">
                  <c:v>4149</c:v>
                </c:pt>
                <c:pt idx="9">
                  <c:v>3865</c:v>
                </c:pt>
                <c:pt idx="12">
                  <c:v>3488</c:v>
                </c:pt>
              </c:numCache>
            </c:numRef>
          </c:val>
          <c:extLst>
            <c:ext xmlns:c16="http://schemas.microsoft.com/office/drawing/2014/chart" uri="{C3380CC4-5D6E-409C-BE32-E72D297353CC}">
              <c16:uniqueId val="{00000007-65E2-471E-AC3F-7536E293AD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1818</c:v>
                </c:pt>
                <c:pt idx="2">
                  <c:v>#N/A</c:v>
                </c:pt>
                <c:pt idx="3">
                  <c:v>#N/A</c:v>
                </c:pt>
                <c:pt idx="4">
                  <c:v>1899</c:v>
                </c:pt>
                <c:pt idx="5">
                  <c:v>#N/A</c:v>
                </c:pt>
                <c:pt idx="6">
                  <c:v>#N/A</c:v>
                </c:pt>
                <c:pt idx="7">
                  <c:v>1436</c:v>
                </c:pt>
                <c:pt idx="8">
                  <c:v>#N/A</c:v>
                </c:pt>
                <c:pt idx="9">
                  <c:v>#N/A</c:v>
                </c:pt>
                <c:pt idx="10">
                  <c:v>1244</c:v>
                </c:pt>
                <c:pt idx="11">
                  <c:v>#N/A</c:v>
                </c:pt>
                <c:pt idx="12">
                  <c:v>#N/A</c:v>
                </c:pt>
                <c:pt idx="13">
                  <c:v>878</c:v>
                </c:pt>
                <c:pt idx="14">
                  <c:v>#N/A</c:v>
                </c:pt>
              </c:numCache>
            </c:numRef>
          </c:val>
          <c:smooth val="0"/>
          <c:extLst>
            <c:ext xmlns:c16="http://schemas.microsoft.com/office/drawing/2014/chart" uri="{C3380CC4-5D6E-409C-BE32-E72D297353CC}">
              <c16:uniqueId val="{00000008-65E2-471E-AC3F-7536E293AD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42012</c:v>
                </c:pt>
                <c:pt idx="5">
                  <c:v>41265</c:v>
                </c:pt>
                <c:pt idx="8">
                  <c:v>40635</c:v>
                </c:pt>
                <c:pt idx="11">
                  <c:v>40178</c:v>
                </c:pt>
                <c:pt idx="14">
                  <c:v>39279</c:v>
                </c:pt>
              </c:numCache>
            </c:numRef>
          </c:val>
          <c:extLst>
            <c:ext xmlns:c16="http://schemas.microsoft.com/office/drawing/2014/chart" uri="{C3380CC4-5D6E-409C-BE32-E72D297353CC}">
              <c16:uniqueId val="{00000000-0558-42B8-A189-FB8AEABE5F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12732</c:v>
                </c:pt>
                <c:pt idx="5">
                  <c:v>12383</c:v>
                </c:pt>
                <c:pt idx="8">
                  <c:v>12888</c:v>
                </c:pt>
                <c:pt idx="11">
                  <c:v>12749</c:v>
                </c:pt>
                <c:pt idx="14">
                  <c:v>12950</c:v>
                </c:pt>
              </c:numCache>
            </c:numRef>
          </c:val>
          <c:extLst>
            <c:ext xmlns:c16="http://schemas.microsoft.com/office/drawing/2014/chart" uri="{C3380CC4-5D6E-409C-BE32-E72D297353CC}">
              <c16:uniqueId val="{00000001-0558-42B8-A189-FB8AEABE5F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6135</c:v>
                </c:pt>
                <c:pt idx="5">
                  <c:v>6956</c:v>
                </c:pt>
                <c:pt idx="8">
                  <c:v>6964</c:v>
                </c:pt>
                <c:pt idx="11">
                  <c:v>7367</c:v>
                </c:pt>
                <c:pt idx="14">
                  <c:v>7795</c:v>
                </c:pt>
              </c:numCache>
            </c:numRef>
          </c:val>
          <c:extLst>
            <c:ext xmlns:c16="http://schemas.microsoft.com/office/drawing/2014/chart" uri="{C3380CC4-5D6E-409C-BE32-E72D297353CC}">
              <c16:uniqueId val="{00000002-0558-42B8-A189-FB8AEABE5F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58-42B8-A189-FB8AEABE5F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58-42B8-A189-FB8AEABE5F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58-42B8-A189-FB8AEABE5F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4280</c:v>
                </c:pt>
                <c:pt idx="3">
                  <c:v>4455</c:v>
                </c:pt>
                <c:pt idx="6">
                  <c:v>4681</c:v>
                </c:pt>
                <c:pt idx="9">
                  <c:v>4643</c:v>
                </c:pt>
                <c:pt idx="12">
                  <c:v>4485</c:v>
                </c:pt>
              </c:numCache>
            </c:numRef>
          </c:val>
          <c:extLst>
            <c:ext xmlns:c16="http://schemas.microsoft.com/office/drawing/2014/chart" uri="{C3380CC4-5D6E-409C-BE32-E72D297353CC}">
              <c16:uniqueId val="{00000006-0558-42B8-A189-FB8AEABE5F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1371</c:v>
                </c:pt>
                <c:pt idx="3">
                  <c:v>1081</c:v>
                </c:pt>
                <c:pt idx="6">
                  <c:v>817</c:v>
                </c:pt>
                <c:pt idx="9">
                  <c:v>925</c:v>
                </c:pt>
                <c:pt idx="12">
                  <c:v>1012</c:v>
                </c:pt>
              </c:numCache>
            </c:numRef>
          </c:val>
          <c:extLst>
            <c:ext xmlns:c16="http://schemas.microsoft.com/office/drawing/2014/chart" uri="{C3380CC4-5D6E-409C-BE32-E72D297353CC}">
              <c16:uniqueId val="{00000007-0558-42B8-A189-FB8AEABE5F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21118</c:v>
                </c:pt>
                <c:pt idx="3">
                  <c:v>20621</c:v>
                </c:pt>
                <c:pt idx="6">
                  <c:v>20483</c:v>
                </c:pt>
                <c:pt idx="9">
                  <c:v>20040</c:v>
                </c:pt>
                <c:pt idx="12">
                  <c:v>19733</c:v>
                </c:pt>
              </c:numCache>
            </c:numRef>
          </c:val>
          <c:extLst>
            <c:ext xmlns:c16="http://schemas.microsoft.com/office/drawing/2014/chart" uri="{C3380CC4-5D6E-409C-BE32-E72D297353CC}">
              <c16:uniqueId val="{00000008-0558-42B8-A189-FB8AEABE5F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558-42B8-A189-FB8AEABE5F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41887</c:v>
                </c:pt>
                <c:pt idx="3">
                  <c:v>40016</c:v>
                </c:pt>
                <c:pt idx="6">
                  <c:v>38571</c:v>
                </c:pt>
                <c:pt idx="9">
                  <c:v>37674</c:v>
                </c:pt>
                <c:pt idx="12">
                  <c:v>37272</c:v>
                </c:pt>
              </c:numCache>
            </c:numRef>
          </c:val>
          <c:extLst>
            <c:ext xmlns:c16="http://schemas.microsoft.com/office/drawing/2014/chart" uri="{C3380CC4-5D6E-409C-BE32-E72D297353CC}">
              <c16:uniqueId val="{0000000A-0558-42B8-A189-FB8AEABE5F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7778</c:v>
                </c:pt>
                <c:pt idx="2">
                  <c:v>#N/A</c:v>
                </c:pt>
                <c:pt idx="3">
                  <c:v>#N/A</c:v>
                </c:pt>
                <c:pt idx="4">
                  <c:v>5568</c:v>
                </c:pt>
                <c:pt idx="5">
                  <c:v>#N/A</c:v>
                </c:pt>
                <c:pt idx="6">
                  <c:v>#N/A</c:v>
                </c:pt>
                <c:pt idx="7">
                  <c:v>4065</c:v>
                </c:pt>
                <c:pt idx="8">
                  <c:v>#N/A</c:v>
                </c:pt>
                <c:pt idx="9">
                  <c:v>#N/A</c:v>
                </c:pt>
                <c:pt idx="10">
                  <c:v>2989</c:v>
                </c:pt>
                <c:pt idx="11">
                  <c:v>#N/A</c:v>
                </c:pt>
                <c:pt idx="12">
                  <c:v>#N/A</c:v>
                </c:pt>
                <c:pt idx="13">
                  <c:v>2479</c:v>
                </c:pt>
                <c:pt idx="14">
                  <c:v>#N/A</c:v>
                </c:pt>
              </c:numCache>
            </c:numRef>
          </c:val>
          <c:smooth val="0"/>
          <c:extLst>
            <c:ext xmlns:c16="http://schemas.microsoft.com/office/drawing/2014/chart" uri="{C3380CC4-5D6E-409C-BE32-E72D297353CC}">
              <c16:uniqueId val="{0000000B-0558-42B8-A189-FB8AEABE5F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3658</c:v>
                </c:pt>
                <c:pt idx="1">
                  <c:v>3620</c:v>
                </c:pt>
                <c:pt idx="2">
                  <c:v>3677</c:v>
                </c:pt>
              </c:numCache>
            </c:numRef>
          </c:val>
          <c:extLst>
            <c:ext xmlns:c16="http://schemas.microsoft.com/office/drawing/2014/chart" uri="{C3380CC4-5D6E-409C-BE32-E72D297353CC}">
              <c16:uniqueId val="{00000000-0451-4C75-BB39-743FA05241B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86</c:v>
                </c:pt>
                <c:pt idx="1">
                  <c:v>86</c:v>
                </c:pt>
                <c:pt idx="2">
                  <c:v>290</c:v>
                </c:pt>
              </c:numCache>
            </c:numRef>
          </c:val>
          <c:extLst>
            <c:ext xmlns:c16="http://schemas.microsoft.com/office/drawing/2014/chart" uri="{C3380CC4-5D6E-409C-BE32-E72D297353CC}">
              <c16:uniqueId val="{00000001-0451-4C75-BB39-743FA05241B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2045</c:v>
                </c:pt>
                <c:pt idx="1">
                  <c:v>2047</c:v>
                </c:pt>
                <c:pt idx="2">
                  <c:v>2048</c:v>
                </c:pt>
              </c:numCache>
            </c:numRef>
          </c:val>
          <c:extLst>
            <c:ext xmlns:c16="http://schemas.microsoft.com/office/drawing/2014/chart" uri="{C3380CC4-5D6E-409C-BE32-E72D297353CC}">
              <c16:uniqueId val="{00000002-0451-4C75-BB39-743FA05241B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{866FFB64-4936-4F2D-BA64-00FBBB4BC9A0}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212-43D6-9DEB-AFD51C9A8F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{3D2C99DE-69DC-4DF7-91B9-7A171E2768F7}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12-43D6-9DEB-AFD51C9A8F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{66ABB97C-03D8-4676-BDCE-2FF7996985DF}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12-43D6-9DEB-AFD51C9A8F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{C9297825-4010-48C0-B5EF-5F1535F77D29}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12-43D6-9DEB-AFD51C9A8F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{5D44196C-7A0B-4862-AD2E-1309E0411498}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12-43D6-9DEB-AFD51C9A8FD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{5A2151A6-B4F5-4FBD-AA6E-A2240843104F}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212-43D6-9DEB-AFD51C9A8FD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{F2C5A886-CEDD-4F5E-8CD2-4FBA8D40DF72}</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212-43D6-9DEB-AFD51C9A8FD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{AFE9CE94-78CC-4B0F-BB57-B16193FD7108}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212-43D6-9DEB-AFD51C9A8FD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{183E0BEC-8792-40B8-B988-D9A9F596AA94}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212-43D6-9DEB-AFD51C9A8F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c:v>
                </c:pt>
                <c:pt idx="8">
                  <c:v>53.1</c:v>
                </c:pt>
                <c:pt idx="16">
                  <c:v>54.3</c:v>
                </c:pt>
                <c:pt idx="24">
                  <c:v>56.2</c:v>
                </c:pt>
                <c:pt idx="32">
                  <c:v>55.2</c:v>
                </c:pt>
              </c:numCache>
            </c:numRef>
          </c:xVal>
          <c:yVal>
            <c:numRef>
              <c:f>公会計指標分析・財政指標組合せ分析表!$BP$51:$DC$51</c:f>
              <c:numCache>
                <c:formatCode>#,##0.0;"▲ "#,##0.0</c:formatCode>
                <c:ptCount val="40"/>
                <c:pt idx="0">
                  <c:v>38.299999999999997</c:v>
                </c:pt>
                <c:pt idx="8">
                  <c:v>27.7</c:v>
                </c:pt>
                <c:pt idx="16">
                  <c:v>20.6</c:v>
                </c:pt>
                <c:pt idx="24">
                  <c:v>15.1</c:v>
                </c:pt>
                <c:pt idx="32">
                  <c:v>12.3</c:v>
                </c:pt>
              </c:numCache>
            </c:numRef>
          </c:yVal>
          <c:smooth val="0"/>
          <c:extLst>
            <c:ext xmlns:c16="http://schemas.microsoft.com/office/drawing/2014/chart" uri="{C3380CC4-5D6E-409C-BE32-E72D297353CC}">
              <c16:uniqueId val="{00000009-3212-43D6-9DEB-AFD51C9A8F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{2DA4F957-C790-4072-A572-8F8EAC659B0C}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212-43D6-9DEB-AFD51C9A8F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{B0CEBE4B-9C13-45E1-9F8F-46EAC8AAA766}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12-43D6-9DEB-AFD51C9A8F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{E0060498-6D94-44B7-93A7-4DA1627B23EF}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12-43D6-9DEB-AFD51C9A8F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{82413D05-6C97-43F8-BCDB-101D89004C19}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12-43D6-9DEB-AFD51C9A8F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{AF096417-A7A7-4A52-979A-3956AD3E9561}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12-43D6-9DEB-AFD51C9A8FD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{7364D9E8-9EFA-45F9-A558-E2C786F0CACD}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212-43D6-9DEB-AFD51C9A8FD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{515971FB-D00C-42AE-A915-C7D5DA39DF0C}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212-43D6-9DEB-AFD51C9A8FD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{4ABE07B9-637A-4322-B6D8-9EC420D12EAF}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212-43D6-9DEB-AFD51C9A8FD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{F7093FB4-96E8-4038-9651-402593D14ADE}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212-43D6-9DEB-AFD51C9A8F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3212-43D6-9DEB-AFD51C9A8FDA}"/>
            </c:ext>
          </c:extLst>
        </c:ser>
        <c:dLbls>
          <c:showLegendKey val="0"/>
          <c:showVal val="1"/>
          <c:showCatName val="0"/>
          <c:showSerName val="0"/>
          <c:showPercent val="0"/>
          <c:showBubbleSize val="0"/>
        </c:dLbls>
        <c:axId val="46179840"/>
        <c:axId val="46181760"/>
      </c:scatterChart>
      <c:valAx>
        <c:axId val="46179840"/>
        <c:scaling>
          <c:orientation val="minMax"/>
          <c:max val="64"/>
          <c:min val="5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{277AFF58-5472-42EA-9564-DB50A88758FB}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947-4C62-A0DA-B39D6F7C576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{9D8AD015-79B6-4F08-A78D-8DA529E05665}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47-4C62-A0DA-B39D6F7C576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{D9C305E5-3005-4A8B-98E4-7C3336B3D1C0}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47-4C62-A0DA-B39D6F7C576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{83122009-4964-4DC7-B880-7483BBF50134}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47-4C62-A0DA-B39D6F7C576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{5E067F1E-3248-44FB-8FB7-37D61B306302}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47-4C62-A0DA-B39D6F7C576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{7179A4C8-0AC3-43F6-9F63-36D586AD4D68}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947-4C62-A0DA-B39D6F7C576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{5B632F65-301B-45D5-9F8B-22EC0C811987}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947-4C62-A0DA-B39D6F7C576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{229013C5-D68D-4239-8554-2C0681B1804E}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947-4C62-A0DA-B39D6F7C576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{9F25AF16-5FF8-43F7-868B-136EA8E0545F}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947-4C62-A0DA-B39D6F7C576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9.1</c:v>
                </c:pt>
                <c:pt idx="16">
                  <c:v>8.5</c:v>
                </c:pt>
                <c:pt idx="24">
                  <c:v>7.6</c:v>
                </c:pt>
                <c:pt idx="32">
                  <c:v>5.9</c:v>
                </c:pt>
              </c:numCache>
            </c:numRef>
          </c:xVal>
          <c:yVal>
            <c:numRef>
              <c:f>公会計指標分析・財政指標組合せ分析表!$BP$73:$DC$73</c:f>
              <c:numCache>
                <c:formatCode>#,##0.0;"▲ "#,##0.0</c:formatCode>
                <c:ptCount val="40"/>
                <c:pt idx="0">
                  <c:v>38.299999999999997</c:v>
                </c:pt>
                <c:pt idx="8">
                  <c:v>27.7</c:v>
                </c:pt>
                <c:pt idx="16">
                  <c:v>20.6</c:v>
                </c:pt>
                <c:pt idx="24">
                  <c:v>15.1</c:v>
                </c:pt>
                <c:pt idx="32">
                  <c:v>12.3</c:v>
                </c:pt>
              </c:numCache>
            </c:numRef>
          </c:yVal>
          <c:smooth val="0"/>
          <c:extLst>
            <c:ext xmlns:c16="http://schemas.microsoft.com/office/drawing/2014/chart" uri="{C3380CC4-5D6E-409C-BE32-E72D297353CC}">
              <c16:uniqueId val="{00000009-E947-4C62-A0DA-B39D6F7C576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{9F4AD82D-E183-4AF4-A033-816CE726709C}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947-4C62-A0DA-B39D6F7C576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{54F1BE52-F428-4860-A62F-4CFE6E93F3D3}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47-4C62-A0DA-B39D6F7C576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{02BC3F1D-C25C-4432-96DA-65DEBCA11F4C}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47-4C62-A0DA-B39D6F7C576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{A8B258E8-3E26-414C-8C59-4BF1FE434572}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47-4C62-A0DA-B39D6F7C576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{1B72FDD3-BFD0-4E6A-A76F-97BE8A04DEB9}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47-4C62-A0DA-B39D6F7C5763}"/>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{41035031-B1DC-41DB-89DC-AFAF50913C47}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947-4C62-A0DA-B39D6F7C5763}"/>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{B60DD5D2-181A-461A-927A-5538694A1AF3}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947-4C62-A0DA-B39D6F7C5763}"/>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{ED2856BB-951F-4EC5-9906-F91C20B3994C}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947-4C62-A0DA-B39D6F7C5763}"/>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{01661A85-5974-4FDA-B908-2D2B567A95AD}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947-4C62-A0DA-B39D6F7C576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c:ext xmlns:c16="http://schemas.microsoft.com/office/drawing/2014/chart" uri="{C3380CC4-5D6E-409C-BE32-E72D297353CC}">
              <c16:uniqueId val="{00000013-E947-4C62-A0DA-B39D6F7C5763}"/>
            </c:ext>
          </c:extLst>
        </c:ser>
        <c:dLbls>
          <c:showLegendKey val="0"/>
          <c:showVal val="1"/>
          <c:showCatName val="0"/>
          <c:showSerName val="0"/>
          <c:showPercent val="0"/>
          <c:showBubbleSize val="0"/>
        </c:dLbls>
        <c:axId val="84219776"/>
        <c:axId val="84234240"/>
      </c:scatterChart>
      <c:valAx>
        <c:axId val="84219776"/>
        <c:scaling>
          <c:orientation val="minMax"/>
          <c:max val="9.799999999999998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元利償還金については、既発債の償還終了に伴い、前年度より</a:t>
          </a:r>
          <a:r>
            <a:rPr kumimoji="1" lang="en-US" altLang="ja-JP" sz="1300">
              <a:solidFill>
                <a:srgbClr val="000000"/>
              </a:solidFill>
              <a:latin typeface="ＭＳ ゴシック" pitchFamily="49" charset="-128"/>
              <a:ea typeface="ＭＳ ゴシック" pitchFamily="49" charset="-128"/>
            </a:rPr>
            <a:t>377</a:t>
          </a:r>
          <a:r>
            <a:rPr kumimoji="1" lang="ja-JP" altLang="en-US" sz="1300">
              <a:solidFill>
                <a:srgbClr val="000000"/>
              </a:solidFill>
              <a:latin typeface="ＭＳ ゴシック" pitchFamily="49" charset="-128"/>
              <a:ea typeface="ＭＳ ゴシック" pitchFamily="49" charset="-128"/>
            </a:rPr>
            <a:t>百万円減少しており、引き続き減少傾向にあります。</a:t>
          </a:r>
        </a:p>
        <a:p>
          <a:r>
            <a:rPr kumimoji="1" lang="ja-JP" altLang="en-US" sz="1300">
              <a:solidFill>
                <a:srgbClr val="000000"/>
              </a:solidFill>
              <a:latin typeface="ＭＳ ゴシック" pitchFamily="49" charset="-128"/>
              <a:ea typeface="ＭＳ ゴシック" pitchFamily="49" charset="-128"/>
            </a:rPr>
            <a:t>　算入公債費等については、既発債の償還終了に伴い算入公債費の減少が見込まれることや、</a:t>
          </a:r>
          <a:r>
            <a:rPr kumimoji="1" lang="ja-JP" altLang="en-US" sz="1300" u="none">
              <a:solidFill>
                <a:srgbClr val="000000"/>
              </a:solidFill>
              <a:latin typeface="ＭＳ ゴシック" pitchFamily="49" charset="-128"/>
              <a:ea typeface="ＭＳ ゴシック" pitchFamily="49" charset="-128"/>
            </a:rPr>
            <a:t>特定財源である都市計画税の減少により</a:t>
          </a:r>
          <a:r>
            <a:rPr kumimoji="1" lang="ja-JP" altLang="en-US" sz="1300">
              <a:solidFill>
                <a:srgbClr val="000000"/>
              </a:solidFill>
              <a:latin typeface="ＭＳ ゴシック" pitchFamily="49" charset="-128"/>
              <a:ea typeface="ＭＳ ゴシック" pitchFamily="49" charset="-128"/>
            </a:rPr>
            <a:t>、前年度より総額で</a:t>
          </a:r>
          <a:r>
            <a:rPr kumimoji="1" lang="en-US" altLang="ja-JP" sz="1300">
              <a:solidFill>
                <a:srgbClr val="000000"/>
              </a:solidFill>
              <a:latin typeface="ＭＳ ゴシック" pitchFamily="49" charset="-128"/>
              <a:ea typeface="ＭＳ ゴシック" pitchFamily="49" charset="-128"/>
            </a:rPr>
            <a:t>72</a:t>
          </a:r>
          <a:r>
            <a:rPr kumimoji="1" lang="ja-JP" altLang="en-US" sz="1300">
              <a:solidFill>
                <a:srgbClr val="000000"/>
              </a:solidFill>
              <a:latin typeface="ＭＳ ゴシック" pitchFamily="49" charset="-128"/>
              <a:ea typeface="ＭＳ ゴシック" pitchFamily="49" charset="-128"/>
            </a:rPr>
            <a:t>百万円減少しています。</a:t>
          </a:r>
        </a:p>
        <a:p>
          <a:r>
            <a:rPr kumimoji="1" lang="ja-JP" altLang="en-US" sz="1300">
              <a:solidFill>
                <a:srgbClr val="000000"/>
              </a:solidFill>
              <a:latin typeface="ＭＳ ゴシック" pitchFamily="49" charset="-128"/>
              <a:ea typeface="ＭＳ ゴシック" pitchFamily="49" charset="-128"/>
            </a:rPr>
            <a:t>　上記のことから、実質公債費比率の分子については、前年度より</a:t>
          </a:r>
          <a:r>
            <a:rPr kumimoji="1" lang="en-US" altLang="ja-JP" sz="1300">
              <a:solidFill>
                <a:srgbClr val="000000"/>
              </a:solidFill>
              <a:latin typeface="ＭＳ ゴシック" pitchFamily="49" charset="-128"/>
              <a:ea typeface="ＭＳ ゴシック" pitchFamily="49" charset="-128"/>
            </a:rPr>
            <a:t>366</a:t>
          </a:r>
          <a:r>
            <a:rPr kumimoji="1" lang="ja-JP" altLang="en-US" sz="1300">
              <a:solidFill>
                <a:srgbClr val="000000"/>
              </a:solidFill>
              <a:latin typeface="ＭＳ ゴシック" pitchFamily="49" charset="-128"/>
              <a:ea typeface="ＭＳ ゴシック" pitchFamily="49" charset="-128"/>
            </a:rPr>
            <a:t>百万円減少しています。</a:t>
          </a:r>
        </a:p>
        <a:p>
          <a:r>
            <a:rPr kumimoji="1" lang="ja-JP" altLang="en-US" sz="1300">
              <a:solidFill>
                <a:srgbClr val="000000"/>
              </a:solidFill>
              <a:latin typeface="ＭＳ ゴシック" pitchFamily="49" charset="-128"/>
              <a:ea typeface="ＭＳ ゴシック" pitchFamily="49" charset="-128"/>
            </a:rPr>
            <a:t>　今後とも地方債の発行については留意しつつ、公債費管理を適正に進めてまいります。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将来負担額については、組合等負担等見込額を除く各項目で前年度より減少しており、総額で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780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充当可能財源等については、地方債の償還に充当可能な基金や</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地方債の償還に充当可能な特定歳入</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が増加したものの、基準財政需要額算入見込額が減少したことにより、前年度より総額で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上記のことから、将来負担比率の分子については、前年度より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百万円減少しています。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しかしながら、類似団体平均値（将来負担比率</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％）と比べると高い状態であることから、今後も将来負担の軽減に努めてまいります。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大阪府羽曳野市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令和元年度については、財政調整基金の取り崩しはなく、決算剰余金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5,700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万円を積み立てました。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また、減債基金において、地方債対象の土地売却等により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万円を積み立てたことから、基金全体として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6,300</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万円増加しました。</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今後控える庁舎の建替に備え、決算剰余金の半分を公共施設整備基金に積み立てる方針です。</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公用若しくは公共用に供する施設の整備資金に充てています。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・羽曳野市ファイン推進基金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地域における保健福祉を積極的に推進するため、民間活動の活発化を図りつつ地域の特性に応じて立案・実施された施策を</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資金面から援助すること及び本市の保健福祉事業の資金に充てています。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・羽曳野市教育振興基金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本市における教育の振興を図る事業の資金に充てています。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・ふるさと羽曳野まちづくり基金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羽曳野市の文化と歴史を継承し、発展させ、美しく恵み豊かな環境を育みながら、ふるさとまちづくり事業を推進しています。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・羽曳野市ダルビッシュ有子ども福祉基金</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すべての子どもたちの心身の健やかな成長に寄与する事業の資金に充てています。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ふるさと応援寄附金は寄附申込時に選択していただく活用希望事業に従い、羽曳野市ファイン推進基金・羽曳野市教育振興基金・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ふるさと羽曳野まちづくり基金・羽曳野市ダルビッシュ有子ども福祉基金に積み立て、翌年度の実施事業に充当しております。</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b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また、一般寄附金を受け入れたこと等により、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つの基金全体で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万円の増加となっています。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公共施設整備基金：今後控える庁舎の建替に備え、財政状況を鑑みて積立を予定しています。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令和元年度においては財政調整基金の取り崩しはなく、決算剰余金を積み立てたことにより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万円増加しました。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財政調整基金の残高は、大きな被害をもたらす災害への備え等のため、標準財政規模の</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％を目途に積み立てることとしています。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・土地取得特別会計から買い戻した土地の地方債残高分</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・第三セクター等改革推進債対象の土地売却による</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万円</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を積み立てたことにより増加しました。</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第三セクター等改革推進債対象土地の売却があった場合など、必要に応じて積立をしてまいります。</a:t>
          </a: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有形固定資産減価償却率は、類似団体内平均値よりも低い水準にあります。主な要因としては、平成９年度開館の総合スポーツセンター（はびきのコロセアム）や平成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年度開館の生活文化情報センター（ＬＩＣはびきの）の有形固定資産減価償却率が低く、学校施設の耐震改修により減価償却率が低下していること</a:t>
          </a:r>
          <a:r>
            <a:rPr kumimoji="1" lang="ja-JP" altLang="ja-JP" sz="1100" baseline="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影響しています。しかしながら、使用期間が耐用年数に迫る公共施設もあることから、計画的に老朽化対策等に取り組んでまいります。</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112920</xdr:rowOff>
    </xdr:from>
    <xdr:ext cx="405111" cy="259045"/>
    <xdr:sp macro="" textlink="">
      <xdr:nvSpPr>
        <xdr:cNvPr id="68" name="有形固定資産減価償却率平均値テキスト"/>
        <xdr:cNvSpPr txBox="1"/>
      </xdr:nvSpPr>
      <xdr:spPr>
        <a:xfrm>
          <a:off x="4813300" y="5856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157861</xdr:rowOff>
    </xdr:from>
    <xdr:to>
      <xdr:col>23</xdr:col>
      <xdr:colOff>136525</xdr:colOff>
      <xdr:row>28</xdr:row>
      <xdr:rowOff>88011</xdr:rowOff>
    </xdr:to>
    <xdr:sp macro="" textlink="">
      <xdr:nvSpPr>
        <xdr:cNvPr id="79" name="楕円 78"/>
        <xdr:cNvSpPr/>
      </xdr:nvSpPr>
      <xdr:spPr>
        <a:xfrm>
          <a:off x="4711700" y="555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9288</xdr:rowOff>
    </xdr:from>
    <xdr:ext cx="405111" cy="259045"/>
    <xdr:sp macro="" textlink="">
      <xdr:nvSpPr>
        <xdr:cNvPr id="80" name="有形固定資産減価償却率該当値テキスト"/>
        <xdr:cNvSpPr txBox="1"/>
      </xdr:nvSpPr>
      <xdr:spPr>
        <a:xfrm>
          <a:off x="4813300" y="54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29591</xdr:rowOff>
    </xdr:from>
    <xdr:to>
      <xdr:col>19</xdr:col>
      <xdr:colOff>187325</xdr:colOff>
      <xdr:row>28</xdr:row>
      <xdr:rowOff>131191</xdr:rowOff>
    </xdr:to>
    <xdr:sp macro="" textlink="">
      <xdr:nvSpPr>
        <xdr:cNvPr id="81" name="楕円 80"/>
        <xdr:cNvSpPr/>
      </xdr:nvSpPr>
      <xdr:spPr>
        <a:xfrm>
          <a:off x="4000500" y="560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37211</xdr:rowOff>
    </xdr:from>
    <xdr:to>
      <xdr:col>23</xdr:col>
      <xdr:colOff>85725</xdr:colOff>
      <xdr:row>28</xdr:row>
      <xdr:rowOff>80391</xdr:rowOff>
    </xdr:to>
    <xdr:cxnSp macro="">
      <xdr:nvCxnSpPr>
        <xdr:cNvPr id="82" name="直線コネクタ 81"/>
        <xdr:cNvCxnSpPr/>
      </xdr:nvCxnSpPr>
      <xdr:spPr>
        <a:xfrm flipV="1">
          <a:off x="4051300" y="560933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118999</xdr:rowOff>
    </xdr:from>
    <xdr:to>
      <xdr:col>15</xdr:col>
      <xdr:colOff>187325</xdr:colOff>
      <xdr:row>28</xdr:row>
      <xdr:rowOff>49149</xdr:rowOff>
    </xdr:to>
    <xdr:sp macro="" textlink="">
      <xdr:nvSpPr>
        <xdr:cNvPr id="83" name="楕円 82"/>
        <xdr:cNvSpPr/>
      </xdr:nvSpPr>
      <xdr:spPr>
        <a:xfrm>
          <a:off x="3238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169799</xdr:rowOff>
    </xdr:from>
    <xdr:to>
      <xdr:col>19</xdr:col>
      <xdr:colOff>136525</xdr:colOff>
      <xdr:row>28</xdr:row>
      <xdr:rowOff>80391</xdr:rowOff>
    </xdr:to>
    <xdr:cxnSp macro="">
      <xdr:nvCxnSpPr>
        <xdr:cNvPr id="84" name="直線コネクタ 83"/>
        <xdr:cNvCxnSpPr/>
      </xdr:nvCxnSpPr>
      <xdr:spPr>
        <a:xfrm>
          <a:off x="3289300" y="5570474"/>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67183</xdr:rowOff>
    </xdr:from>
    <xdr:to>
      <xdr:col>11</xdr:col>
      <xdr:colOff>187325</xdr:colOff>
      <xdr:row>27</xdr:row>
      <xdr:rowOff>168783</xdr:rowOff>
    </xdr:to>
    <xdr:sp macro="" textlink="">
      <xdr:nvSpPr>
        <xdr:cNvPr id="85" name="楕円 84"/>
        <xdr:cNvSpPr/>
      </xdr:nvSpPr>
      <xdr:spPr>
        <a:xfrm>
          <a:off x="2476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117983</xdr:rowOff>
    </xdr:from>
    <xdr:to>
      <xdr:col>15</xdr:col>
      <xdr:colOff>136525</xdr:colOff>
      <xdr:row>27</xdr:row>
      <xdr:rowOff>169799</xdr:rowOff>
    </xdr:to>
    <xdr:cxnSp macro="">
      <xdr:nvCxnSpPr>
        <xdr:cNvPr id="86" name="直線コネクタ 85"/>
        <xdr:cNvCxnSpPr/>
      </xdr:nvCxnSpPr>
      <xdr:spPr>
        <a:xfrm>
          <a:off x="2527300" y="5518658"/>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147955</xdr:rowOff>
    </xdr:from>
    <xdr:to>
      <xdr:col>7</xdr:col>
      <xdr:colOff>187325</xdr:colOff>
      <xdr:row>27</xdr:row>
      <xdr:rowOff>78105</xdr:rowOff>
    </xdr:to>
    <xdr:sp macro="" textlink="">
      <xdr:nvSpPr>
        <xdr:cNvPr id="87" name="楕円 86"/>
        <xdr:cNvSpPr/>
      </xdr:nvSpPr>
      <xdr:spPr>
        <a:xfrm>
          <a:off x="17145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27305</xdr:rowOff>
    </xdr:from>
    <xdr:to>
      <xdr:col>11</xdr:col>
      <xdr:colOff>136525</xdr:colOff>
      <xdr:row>27</xdr:row>
      <xdr:rowOff>117983</xdr:rowOff>
    </xdr:to>
    <xdr:cxnSp macro="">
      <xdr:nvCxnSpPr>
        <xdr:cNvPr id="88" name="直線コネクタ 87"/>
        <xdr:cNvCxnSpPr/>
      </xdr:nvCxnSpPr>
      <xdr:spPr>
        <a:xfrm>
          <a:off x="1765300" y="5427980"/>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16908</xdr:rowOff>
    </xdr:from>
    <xdr:ext cx="405111" cy="259045"/>
    <xdr:sp macro="" textlink="">
      <xdr:nvSpPr>
        <xdr:cNvPr id="89" name="n_1aveValue有形固定資産減価償却率"/>
        <xdr:cNvSpPr txBox="1"/>
      </xdr:nvSpPr>
      <xdr:spPr>
        <a:xfrm>
          <a:off x="3836044" y="5931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0" name="n_2ave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119270</xdr:rowOff>
    </xdr:from>
    <xdr:ext cx="405111" cy="259045"/>
    <xdr:sp macro="" textlink="">
      <xdr:nvSpPr>
        <xdr:cNvPr id="91" name="n_3aveValue有形固定資産減価償却率"/>
        <xdr:cNvSpPr txBox="1"/>
      </xdr:nvSpPr>
      <xdr:spPr>
        <a:xfrm>
          <a:off x="2324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122318</xdr:rowOff>
    </xdr:from>
    <xdr:ext cx="405111" cy="259045"/>
    <xdr:sp macro="" textlink="">
      <xdr:nvSpPr>
        <xdr:cNvPr id="92" name="n_4aveValue有形固定資産減価償却率"/>
        <xdr:cNvSpPr txBox="1"/>
      </xdr:nvSpPr>
      <xdr:spPr>
        <a:xfrm>
          <a:off x="1562744" y="5694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147718</xdr:rowOff>
    </xdr:from>
    <xdr:ext cx="405111" cy="259045"/>
    <xdr:sp macro="" textlink="">
      <xdr:nvSpPr>
        <xdr:cNvPr id="93" name="n_1mainValue有形固定資産減価償却率"/>
        <xdr:cNvSpPr txBox="1"/>
      </xdr:nvSpPr>
      <xdr:spPr>
        <a:xfrm>
          <a:off x="38360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65676</xdr:rowOff>
    </xdr:from>
    <xdr:ext cx="405111" cy="259045"/>
    <xdr:sp macro="" textlink="">
      <xdr:nvSpPr>
        <xdr:cNvPr id="94" name="n_2mainValue有形固定資産減価償却率"/>
        <xdr:cNvSpPr txBox="1"/>
      </xdr:nvSpPr>
      <xdr:spPr>
        <a:xfrm>
          <a:off x="3086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13860</xdr:rowOff>
    </xdr:from>
    <xdr:ext cx="405111" cy="259045"/>
    <xdr:sp macro="" textlink="">
      <xdr:nvSpPr>
        <xdr:cNvPr id="95" name="n_3mainValue有形固定資産減価償却率"/>
        <xdr:cNvSpPr txBox="1"/>
      </xdr:nvSpPr>
      <xdr:spPr>
        <a:xfrm>
          <a:off x="2324744" y="524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94632</xdr:rowOff>
    </xdr:from>
    <xdr:ext cx="405111" cy="259045"/>
    <xdr:sp macro="" textlink="">
      <xdr:nvSpPr>
        <xdr:cNvPr id="96" name="n_4mainValue有形固定資産減価償却率"/>
        <xdr:cNvSpPr txBox="1"/>
      </xdr:nvSpPr>
      <xdr:spPr>
        <a:xfrm>
          <a:off x="1562744" y="515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債務償還比率は、類似団体内平均値よりも高い水準にあり、</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845.5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％となっております。これは、</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年度末時点の実質債務を、</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令和元年</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度の経常的な歳入と歳出の収支を用いて償還すると仮定した場合、約</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8.5</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年を要することを意味します。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主な要因としては、将来負担額に含まれる地方債現在高が依然として高いことや、経常的な収支が少ないことが考えられます。このことから、適切な地方債の発行管理に努めるとともに、徴収業務の強化等により歳入確保に努めてまいります。</a:t>
          </a:r>
          <a:endParaRPr lang="ja-JP" altLang="ja-JP" sz="11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7" name="直線コネクタ 12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9" name="直線コネクタ 12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3" name="フローチャート: 判断 13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4" name="フローチャート: 判断 13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5" name="フローチャート: 判断 13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6" name="フローチャート: 判断 13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7" name="フローチャート: 判断 13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164858</xdr:rowOff>
    </xdr:from>
    <xdr:to>
      <xdr:col>76</xdr:col>
      <xdr:colOff>73025</xdr:colOff>
      <xdr:row>31</xdr:row>
      <xdr:rowOff>95008</xdr:rowOff>
    </xdr:to>
    <xdr:sp macro="" textlink="">
      <xdr:nvSpPr>
        <xdr:cNvPr id="143" name="楕円 142"/>
        <xdr:cNvSpPr/>
      </xdr:nvSpPr>
      <xdr:spPr>
        <a:xfrm>
          <a:off x="14744700" y="607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143285</xdr:rowOff>
    </xdr:from>
    <xdr:ext cx="469744" cy="259045"/>
    <xdr:sp macro="" textlink="">
      <xdr:nvSpPr>
        <xdr:cNvPr id="144" name="債務償還比率該当値テキスト"/>
        <xdr:cNvSpPr txBox="1"/>
      </xdr:nvSpPr>
      <xdr:spPr>
        <a:xfrm>
          <a:off x="14846300" y="6058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158998</xdr:rowOff>
    </xdr:from>
    <xdr:to>
      <xdr:col>72</xdr:col>
      <xdr:colOff>123825</xdr:colOff>
      <xdr:row>31</xdr:row>
      <xdr:rowOff>89148</xdr:rowOff>
    </xdr:to>
    <xdr:sp macro="" textlink="">
      <xdr:nvSpPr>
        <xdr:cNvPr id="145" name="楕円 144"/>
        <xdr:cNvSpPr/>
      </xdr:nvSpPr>
      <xdr:spPr>
        <a:xfrm>
          <a:off x="14033500" y="60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38348</xdr:rowOff>
    </xdr:from>
    <xdr:to>
      <xdr:col>76</xdr:col>
      <xdr:colOff>22225</xdr:colOff>
      <xdr:row>31</xdr:row>
      <xdr:rowOff>44208</xdr:rowOff>
    </xdr:to>
    <xdr:cxnSp macro="">
      <xdr:nvCxnSpPr>
        <xdr:cNvPr id="146" name="直線コネクタ 145"/>
        <xdr:cNvCxnSpPr/>
      </xdr:nvCxnSpPr>
      <xdr:spPr>
        <a:xfrm>
          <a:off x="14084300" y="6124823"/>
          <a:ext cx="7112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104956</xdr:rowOff>
    </xdr:from>
    <xdr:to>
      <xdr:col>68</xdr:col>
      <xdr:colOff>123825</xdr:colOff>
      <xdr:row>32</xdr:row>
      <xdr:rowOff>35106</xdr:rowOff>
    </xdr:to>
    <xdr:sp macro="" textlink="">
      <xdr:nvSpPr>
        <xdr:cNvPr id="147" name="楕円 146"/>
        <xdr:cNvSpPr/>
      </xdr:nvSpPr>
      <xdr:spPr>
        <a:xfrm>
          <a:off x="13271500" y="619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38348</xdr:rowOff>
    </xdr:from>
    <xdr:to>
      <xdr:col>72</xdr:col>
      <xdr:colOff>73025</xdr:colOff>
      <xdr:row>31</xdr:row>
      <xdr:rowOff>155756</xdr:rowOff>
    </xdr:to>
    <xdr:cxnSp macro="">
      <xdr:nvCxnSpPr>
        <xdr:cNvPr id="148" name="直線コネクタ 147"/>
        <xdr:cNvCxnSpPr/>
      </xdr:nvCxnSpPr>
      <xdr:spPr>
        <a:xfrm flipV="1">
          <a:off x="13322300" y="6124823"/>
          <a:ext cx="762000" cy="11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100294</xdr:rowOff>
    </xdr:from>
    <xdr:to>
      <xdr:col>64</xdr:col>
      <xdr:colOff>123825</xdr:colOff>
      <xdr:row>31</xdr:row>
      <xdr:rowOff>30444</xdr:rowOff>
    </xdr:to>
    <xdr:sp macro="" textlink="">
      <xdr:nvSpPr>
        <xdr:cNvPr id="149" name="楕円 148"/>
        <xdr:cNvSpPr/>
      </xdr:nvSpPr>
      <xdr:spPr>
        <a:xfrm>
          <a:off x="12509500" y="601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151094</xdr:rowOff>
    </xdr:from>
    <xdr:to>
      <xdr:col>68</xdr:col>
      <xdr:colOff>73025</xdr:colOff>
      <xdr:row>31</xdr:row>
      <xdr:rowOff>155756</xdr:rowOff>
    </xdr:to>
    <xdr:cxnSp macro="">
      <xdr:nvCxnSpPr>
        <xdr:cNvPr id="150" name="直線コネクタ 149"/>
        <xdr:cNvCxnSpPr/>
      </xdr:nvCxnSpPr>
      <xdr:spPr>
        <a:xfrm>
          <a:off x="12560300" y="6066119"/>
          <a:ext cx="762000" cy="17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95153</xdr:rowOff>
    </xdr:from>
    <xdr:to>
      <xdr:col>60</xdr:col>
      <xdr:colOff>123825</xdr:colOff>
      <xdr:row>31</xdr:row>
      <xdr:rowOff>25303</xdr:rowOff>
    </xdr:to>
    <xdr:sp macro="" textlink="">
      <xdr:nvSpPr>
        <xdr:cNvPr id="151" name="楕円 150"/>
        <xdr:cNvSpPr/>
      </xdr:nvSpPr>
      <xdr:spPr>
        <a:xfrm>
          <a:off x="11747500" y="60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145953</xdr:rowOff>
    </xdr:from>
    <xdr:to>
      <xdr:col>64</xdr:col>
      <xdr:colOff>73025</xdr:colOff>
      <xdr:row>30</xdr:row>
      <xdr:rowOff>151094</xdr:rowOff>
    </xdr:to>
    <xdr:cxnSp macro="">
      <xdr:nvCxnSpPr>
        <xdr:cNvPr id="152" name="直線コネクタ 151"/>
        <xdr:cNvCxnSpPr/>
      </xdr:nvCxnSpPr>
      <xdr:spPr>
        <a:xfrm>
          <a:off x="11798300" y="6060978"/>
          <a:ext cx="7620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3"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4"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5"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6"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80275</xdr:rowOff>
    </xdr:from>
    <xdr:ext cx="469744" cy="259045"/>
    <xdr:sp macro="" textlink="">
      <xdr:nvSpPr>
        <xdr:cNvPr id="157" name="n_1mainValue債務償還比率"/>
        <xdr:cNvSpPr txBox="1"/>
      </xdr:nvSpPr>
      <xdr:spPr>
        <a:xfrm>
          <a:off x="13836727" y="616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26233</xdr:rowOff>
    </xdr:from>
    <xdr:ext cx="469744" cy="259045"/>
    <xdr:sp macro="" textlink="">
      <xdr:nvSpPr>
        <xdr:cNvPr id="158" name="n_2mainValue債務償還比率"/>
        <xdr:cNvSpPr txBox="1"/>
      </xdr:nvSpPr>
      <xdr:spPr>
        <a:xfrm>
          <a:off x="13087427" y="628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21571</xdr:rowOff>
    </xdr:from>
    <xdr:ext cx="469744" cy="259045"/>
    <xdr:sp macro="" textlink="">
      <xdr:nvSpPr>
        <xdr:cNvPr id="159" name="n_3mainValue債務償還比率"/>
        <xdr:cNvSpPr txBox="1"/>
      </xdr:nvSpPr>
      <xdr:spPr>
        <a:xfrm>
          <a:off x="12325427" y="6108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16430</xdr:rowOff>
    </xdr:from>
    <xdr:ext cx="469744" cy="259045"/>
    <xdr:sp macro="" textlink="">
      <xdr:nvSpPr>
        <xdr:cNvPr id="160" name="n_4mainValue債務償還比率"/>
        <xdr:cNvSpPr txBox="1"/>
      </xdr:nvSpPr>
      <xdr:spPr>
        <a:xfrm>
          <a:off x="11563427" y="6102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158005</xdr:rowOff>
    </xdr:from>
    <xdr:ext cx="405111" cy="259045"/>
    <xdr:sp macro="" textlink="">
      <xdr:nvSpPr>
        <xdr:cNvPr id="60" name="【道路】&#10;有形固定資産減価償却率平均値テキスト"/>
        <xdr:cNvSpPr txBox="1"/>
      </xdr:nvSpPr>
      <xdr:spPr>
        <a:xfrm>
          <a:off x="4673600" y="6158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103124</xdr:rowOff>
    </xdr:from>
    <xdr:to>
      <xdr:col>24</xdr:col>
      <xdr:colOff>114300</xdr:colOff>
      <xdr:row>41</xdr:row>
      <xdr:rowOff>33274</xdr:rowOff>
    </xdr:to>
    <xdr:sp macro="" textlink="">
      <xdr:nvSpPr>
        <xdr:cNvPr id="71" name="楕円 70"/>
        <xdr:cNvSpPr/>
      </xdr:nvSpPr>
      <xdr:spPr>
        <a:xfrm>
          <a:off x="45847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18051</xdr:rowOff>
    </xdr:from>
    <xdr:ext cx="405111" cy="259045"/>
    <xdr:sp macro="" textlink="">
      <xdr:nvSpPr>
        <xdr:cNvPr id="72" name="【道路】&#10;有形固定資産減価償却率該当値テキスト"/>
        <xdr:cNvSpPr txBox="1"/>
      </xdr:nvSpPr>
      <xdr:spPr>
        <a:xfrm>
          <a:off x="4673600" y="6876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254</xdr:rowOff>
    </xdr:from>
    <xdr:to>
      <xdr:col>20</xdr:col>
      <xdr:colOff>38100</xdr:colOff>
      <xdr:row>41</xdr:row>
      <xdr:rowOff>101854</xdr:rowOff>
    </xdr:to>
    <xdr:sp macro="" textlink="">
      <xdr:nvSpPr>
        <xdr:cNvPr id="73" name="楕円 72"/>
        <xdr:cNvSpPr/>
      </xdr:nvSpPr>
      <xdr:spPr>
        <a:xfrm>
          <a:off x="3746500" y="702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153924</xdr:rowOff>
    </xdr:from>
    <xdr:to>
      <xdr:col>24</xdr:col>
      <xdr:colOff>63500</xdr:colOff>
      <xdr:row>41</xdr:row>
      <xdr:rowOff>51054</xdr:rowOff>
    </xdr:to>
    <xdr:cxnSp macro="">
      <xdr:nvCxnSpPr>
        <xdr:cNvPr id="74" name="直線コネクタ 73"/>
        <xdr:cNvCxnSpPr/>
      </xdr:nvCxnSpPr>
      <xdr:spPr>
        <a:xfrm flipV="1">
          <a:off x="3797300" y="701192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160274</xdr:rowOff>
    </xdr:from>
    <xdr:to>
      <xdr:col>15</xdr:col>
      <xdr:colOff>101600</xdr:colOff>
      <xdr:row>41</xdr:row>
      <xdr:rowOff>90424</xdr:rowOff>
    </xdr:to>
    <xdr:sp macro="" textlink="">
      <xdr:nvSpPr>
        <xdr:cNvPr id="75" name="楕円 74"/>
        <xdr:cNvSpPr/>
      </xdr:nvSpPr>
      <xdr:spPr>
        <a:xfrm>
          <a:off x="2857500" y="701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39624</xdr:rowOff>
    </xdr:from>
    <xdr:to>
      <xdr:col>19</xdr:col>
      <xdr:colOff>177800</xdr:colOff>
      <xdr:row>41</xdr:row>
      <xdr:rowOff>51054</xdr:rowOff>
    </xdr:to>
    <xdr:cxnSp macro="">
      <xdr:nvCxnSpPr>
        <xdr:cNvPr id="76" name="直線コネクタ 75"/>
        <xdr:cNvCxnSpPr/>
      </xdr:nvCxnSpPr>
      <xdr:spPr>
        <a:xfrm>
          <a:off x="2908300" y="706907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155702</xdr:rowOff>
    </xdr:from>
    <xdr:to>
      <xdr:col>10</xdr:col>
      <xdr:colOff>165100</xdr:colOff>
      <xdr:row>41</xdr:row>
      <xdr:rowOff>85852</xdr:rowOff>
    </xdr:to>
    <xdr:sp macro="" textlink="">
      <xdr:nvSpPr>
        <xdr:cNvPr id="77" name="楕円 76"/>
        <xdr:cNvSpPr/>
      </xdr:nvSpPr>
      <xdr:spPr>
        <a:xfrm>
          <a:off x="1968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35052</xdr:rowOff>
    </xdr:from>
    <xdr:to>
      <xdr:col>15</xdr:col>
      <xdr:colOff>50800</xdr:colOff>
      <xdr:row>41</xdr:row>
      <xdr:rowOff>39624</xdr:rowOff>
    </xdr:to>
    <xdr:cxnSp macro="">
      <xdr:nvCxnSpPr>
        <xdr:cNvPr id="78" name="直線コネクタ 77"/>
        <xdr:cNvCxnSpPr/>
      </xdr:nvCxnSpPr>
      <xdr:spPr>
        <a:xfrm>
          <a:off x="2019300" y="70645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155702</xdr:rowOff>
    </xdr:from>
    <xdr:to>
      <xdr:col>6</xdr:col>
      <xdr:colOff>38100</xdr:colOff>
      <xdr:row>41</xdr:row>
      <xdr:rowOff>85852</xdr:rowOff>
    </xdr:to>
    <xdr:sp macro="" textlink="">
      <xdr:nvSpPr>
        <xdr:cNvPr id="79" name="楕円 78"/>
        <xdr:cNvSpPr/>
      </xdr:nvSpPr>
      <xdr:spPr>
        <a:xfrm>
          <a:off x="1079500" y="701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35052</xdr:rowOff>
    </xdr:from>
    <xdr:to>
      <xdr:col>10</xdr:col>
      <xdr:colOff>114300</xdr:colOff>
      <xdr:row>41</xdr:row>
      <xdr:rowOff>35052</xdr:rowOff>
    </xdr:to>
    <xdr:cxnSp macro="">
      <xdr:nvCxnSpPr>
        <xdr:cNvPr id="80" name="直線コネクタ 79"/>
        <xdr:cNvCxnSpPr/>
      </xdr:nvCxnSpPr>
      <xdr:spPr>
        <a:xfrm>
          <a:off x="1130300" y="70645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49801</xdr:rowOff>
    </xdr:from>
    <xdr:ext cx="405111" cy="259045"/>
    <xdr:sp macro="" textlink="">
      <xdr:nvSpPr>
        <xdr:cNvPr id="81" name="n_1aveValue【道路】&#10;有形固定資産減価償却率"/>
        <xdr:cNvSpPr txBox="1"/>
      </xdr:nvSpPr>
      <xdr:spPr>
        <a:xfrm>
          <a:off x="3582044" y="605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26941</xdr:rowOff>
    </xdr:from>
    <xdr:ext cx="405111" cy="259045"/>
    <xdr:sp macro="" textlink="">
      <xdr:nvSpPr>
        <xdr:cNvPr id="82" name="n_2aveValue【道路】&#10;有形固定資産減価償却率"/>
        <xdr:cNvSpPr txBox="1"/>
      </xdr:nvSpPr>
      <xdr:spPr>
        <a:xfrm>
          <a:off x="2705744" y="602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1795</xdr:rowOff>
    </xdr:from>
    <xdr:ext cx="405111" cy="259045"/>
    <xdr:sp macro="" textlink="">
      <xdr:nvSpPr>
        <xdr:cNvPr id="83" name="n_3aveValue【道路】&#10;有形固定資産減価償却率"/>
        <xdr:cNvSpPr txBox="1"/>
      </xdr:nvSpPr>
      <xdr:spPr>
        <a:xfrm>
          <a:off x="1816744" y="600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22369</xdr:rowOff>
    </xdr:from>
    <xdr:ext cx="405111" cy="259045"/>
    <xdr:sp macro="" textlink="">
      <xdr:nvSpPr>
        <xdr:cNvPr id="84" name="n_4aveValue【道路】&#10;有形固定資産減価償却率"/>
        <xdr:cNvSpPr txBox="1"/>
      </xdr:nvSpPr>
      <xdr:spPr>
        <a:xfrm>
          <a:off x="927744" y="585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92981</xdr:rowOff>
    </xdr:from>
    <xdr:ext cx="405111" cy="259045"/>
    <xdr:sp macro="" textlink="">
      <xdr:nvSpPr>
        <xdr:cNvPr id="85" name="n_1mainValue【道路】&#10;有形固定資産減価償却率"/>
        <xdr:cNvSpPr txBox="1"/>
      </xdr:nvSpPr>
      <xdr:spPr>
        <a:xfrm>
          <a:off x="3582044" y="712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81551</xdr:rowOff>
    </xdr:from>
    <xdr:ext cx="405111" cy="259045"/>
    <xdr:sp macro="" textlink="">
      <xdr:nvSpPr>
        <xdr:cNvPr id="86" name="n_2mainValue【道路】&#10;有形固定資産減価償却率"/>
        <xdr:cNvSpPr txBox="1"/>
      </xdr:nvSpPr>
      <xdr:spPr>
        <a:xfrm>
          <a:off x="2705744" y="711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76979</xdr:rowOff>
    </xdr:from>
    <xdr:ext cx="405111" cy="259045"/>
    <xdr:sp macro="" textlink="">
      <xdr:nvSpPr>
        <xdr:cNvPr id="87" name="n_3mainValue【道路】&#10;有形固定資産減価償却率"/>
        <xdr:cNvSpPr txBox="1"/>
      </xdr:nvSpPr>
      <xdr:spPr>
        <a:xfrm>
          <a:off x="18167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76979</xdr:rowOff>
    </xdr:from>
    <xdr:ext cx="405111" cy="259045"/>
    <xdr:sp macro="" textlink="">
      <xdr:nvSpPr>
        <xdr:cNvPr id="88" name="n_4mainValue【道路】&#10;有形固定資産減価償却率"/>
        <xdr:cNvSpPr txBox="1"/>
      </xdr:nvSpPr>
      <xdr:spPr>
        <a:xfrm>
          <a:off x="927744" y="7106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123469</xdr:rowOff>
    </xdr:from>
    <xdr:to>
      <xdr:col>55</xdr:col>
      <xdr:colOff>50800</xdr:colOff>
      <xdr:row>41</xdr:row>
      <xdr:rowOff>53619</xdr:rowOff>
    </xdr:to>
    <xdr:sp macro="" textlink="">
      <xdr:nvSpPr>
        <xdr:cNvPr id="128" name="楕円 127"/>
        <xdr:cNvSpPr/>
      </xdr:nvSpPr>
      <xdr:spPr>
        <a:xfrm>
          <a:off x="10426700" y="698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101896</xdr:rowOff>
    </xdr:from>
    <xdr:ext cx="469744" cy="259045"/>
    <xdr:sp macro="" textlink="">
      <xdr:nvSpPr>
        <xdr:cNvPr id="129" name="【道路】&#10;一人当たり延長該当値テキスト"/>
        <xdr:cNvSpPr txBox="1"/>
      </xdr:nvSpPr>
      <xdr:spPr>
        <a:xfrm>
          <a:off x="10515600" y="695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125832</xdr:rowOff>
    </xdr:from>
    <xdr:to>
      <xdr:col>50</xdr:col>
      <xdr:colOff>165100</xdr:colOff>
      <xdr:row>41</xdr:row>
      <xdr:rowOff>55982</xdr:rowOff>
    </xdr:to>
    <xdr:sp macro="" textlink="">
      <xdr:nvSpPr>
        <xdr:cNvPr id="130" name="楕円 129"/>
        <xdr:cNvSpPr/>
      </xdr:nvSpPr>
      <xdr:spPr>
        <a:xfrm>
          <a:off x="9588500" y="698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2819</xdr:rowOff>
    </xdr:from>
    <xdr:to>
      <xdr:col>55</xdr:col>
      <xdr:colOff>0</xdr:colOff>
      <xdr:row>41</xdr:row>
      <xdr:rowOff>5182</xdr:rowOff>
    </xdr:to>
    <xdr:cxnSp macro="">
      <xdr:nvCxnSpPr>
        <xdr:cNvPr id="131" name="直線コネクタ 130"/>
        <xdr:cNvCxnSpPr/>
      </xdr:nvCxnSpPr>
      <xdr:spPr>
        <a:xfrm flipV="1">
          <a:off x="9639300" y="7032269"/>
          <a:ext cx="8382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128422</xdr:rowOff>
    </xdr:from>
    <xdr:to>
      <xdr:col>46</xdr:col>
      <xdr:colOff>38100</xdr:colOff>
      <xdr:row>41</xdr:row>
      <xdr:rowOff>58572</xdr:rowOff>
    </xdr:to>
    <xdr:sp macro="" textlink="">
      <xdr:nvSpPr>
        <xdr:cNvPr id="132" name="楕円 131"/>
        <xdr:cNvSpPr/>
      </xdr:nvSpPr>
      <xdr:spPr>
        <a:xfrm>
          <a:off x="8699500" y="69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5182</xdr:rowOff>
    </xdr:from>
    <xdr:to>
      <xdr:col>50</xdr:col>
      <xdr:colOff>114300</xdr:colOff>
      <xdr:row>41</xdr:row>
      <xdr:rowOff>7772</xdr:rowOff>
    </xdr:to>
    <xdr:cxnSp macro="">
      <xdr:nvCxnSpPr>
        <xdr:cNvPr id="133" name="直線コネクタ 132"/>
        <xdr:cNvCxnSpPr/>
      </xdr:nvCxnSpPr>
      <xdr:spPr>
        <a:xfrm flipV="1">
          <a:off x="8750300" y="7034632"/>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130251</xdr:rowOff>
    </xdr:from>
    <xdr:to>
      <xdr:col>41</xdr:col>
      <xdr:colOff>101600</xdr:colOff>
      <xdr:row>41</xdr:row>
      <xdr:rowOff>60401</xdr:rowOff>
    </xdr:to>
    <xdr:sp macro="" textlink="">
      <xdr:nvSpPr>
        <xdr:cNvPr id="134" name="楕円 133"/>
        <xdr:cNvSpPr/>
      </xdr:nvSpPr>
      <xdr:spPr>
        <a:xfrm>
          <a:off x="7810500" y="69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7772</xdr:rowOff>
    </xdr:from>
    <xdr:to>
      <xdr:col>45</xdr:col>
      <xdr:colOff>177800</xdr:colOff>
      <xdr:row>41</xdr:row>
      <xdr:rowOff>9601</xdr:rowOff>
    </xdr:to>
    <xdr:cxnSp macro="">
      <xdr:nvCxnSpPr>
        <xdr:cNvPr id="135" name="直線コネクタ 134"/>
        <xdr:cNvCxnSpPr/>
      </xdr:nvCxnSpPr>
      <xdr:spPr>
        <a:xfrm flipV="1">
          <a:off x="7861300" y="703722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15113</xdr:rowOff>
    </xdr:from>
    <xdr:to>
      <xdr:col>36</xdr:col>
      <xdr:colOff>165100</xdr:colOff>
      <xdr:row>35</xdr:row>
      <xdr:rowOff>116713</xdr:rowOff>
    </xdr:to>
    <xdr:sp macro="" textlink="">
      <xdr:nvSpPr>
        <xdr:cNvPr id="136" name="楕円 135"/>
        <xdr:cNvSpPr/>
      </xdr:nvSpPr>
      <xdr:spPr>
        <a:xfrm>
          <a:off x="6921500" y="601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65913</xdr:rowOff>
    </xdr:from>
    <xdr:to>
      <xdr:col>41</xdr:col>
      <xdr:colOff>50800</xdr:colOff>
      <xdr:row>41</xdr:row>
      <xdr:rowOff>9601</xdr:rowOff>
    </xdr:to>
    <xdr:cxnSp macro="">
      <xdr:nvCxnSpPr>
        <xdr:cNvPr id="137" name="直線コネクタ 136"/>
        <xdr:cNvCxnSpPr/>
      </xdr:nvCxnSpPr>
      <xdr:spPr>
        <a:xfrm>
          <a:off x="6972300" y="6066663"/>
          <a:ext cx="889000" cy="97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127043</xdr:rowOff>
    </xdr:from>
    <xdr:ext cx="469744" cy="259045"/>
    <xdr:sp macro="" textlink="">
      <xdr:nvSpPr>
        <xdr:cNvPr id="141" name="n_4aveValue【道路】&#10;一人当たり延長"/>
        <xdr:cNvSpPr txBox="1"/>
      </xdr:nvSpPr>
      <xdr:spPr>
        <a:xfrm>
          <a:off x="6737427" y="681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47109</xdr:rowOff>
    </xdr:from>
    <xdr:ext cx="469744" cy="259045"/>
    <xdr:sp macro="" textlink="">
      <xdr:nvSpPr>
        <xdr:cNvPr id="142" name="n_1mainValue【道路】&#10;一人当たり延長"/>
        <xdr:cNvSpPr txBox="1"/>
      </xdr:nvSpPr>
      <xdr:spPr>
        <a:xfrm>
          <a:off x="9391727" y="70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49699</xdr:rowOff>
    </xdr:from>
    <xdr:ext cx="469744" cy="259045"/>
    <xdr:sp macro="" textlink="">
      <xdr:nvSpPr>
        <xdr:cNvPr id="143" name="n_2mainValue【道路】&#10;一人当たり延長"/>
        <xdr:cNvSpPr txBox="1"/>
      </xdr:nvSpPr>
      <xdr:spPr>
        <a:xfrm>
          <a:off x="8515427" y="70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51528</xdr:rowOff>
    </xdr:from>
    <xdr:ext cx="469744" cy="259045"/>
    <xdr:sp macro="" textlink="">
      <xdr:nvSpPr>
        <xdr:cNvPr id="144" name="n_3mainValue【道路】&#10;一人当たり延長"/>
        <xdr:cNvSpPr txBox="1"/>
      </xdr:nvSpPr>
      <xdr:spPr>
        <a:xfrm>
          <a:off x="7626427" y="708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133240</xdr:rowOff>
    </xdr:from>
    <xdr:ext cx="534377" cy="259045"/>
    <xdr:sp macro="" textlink="">
      <xdr:nvSpPr>
        <xdr:cNvPr id="145" name="n_4mainValue【道路】&#10;一人当たり延長"/>
        <xdr:cNvSpPr txBox="1"/>
      </xdr:nvSpPr>
      <xdr:spPr>
        <a:xfrm>
          <a:off x="6705111" y="579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38354</xdr:rowOff>
    </xdr:from>
    <xdr:to>
      <xdr:col>24</xdr:col>
      <xdr:colOff>114300</xdr:colOff>
      <xdr:row>58</xdr:row>
      <xdr:rowOff>139954</xdr:rowOff>
    </xdr:to>
    <xdr:sp macro="" textlink="">
      <xdr:nvSpPr>
        <xdr:cNvPr id="184" name="楕円 183"/>
        <xdr:cNvSpPr/>
      </xdr:nvSpPr>
      <xdr:spPr>
        <a:xfrm>
          <a:off x="4584700" y="99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61231</xdr:rowOff>
    </xdr:from>
    <xdr:ext cx="405111" cy="259045"/>
    <xdr:sp macro="" textlink="">
      <xdr:nvSpPr>
        <xdr:cNvPr id="185" name="【橋りょう・トンネル】&#10;有形固定資産減価償却率該当値テキスト"/>
        <xdr:cNvSpPr txBox="1"/>
      </xdr:nvSpPr>
      <xdr:spPr>
        <a:xfrm>
          <a:off x="4673600" y="983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170942</xdr:rowOff>
    </xdr:from>
    <xdr:to>
      <xdr:col>20</xdr:col>
      <xdr:colOff>38100</xdr:colOff>
      <xdr:row>58</xdr:row>
      <xdr:rowOff>101092</xdr:rowOff>
    </xdr:to>
    <xdr:sp macro="" textlink="">
      <xdr:nvSpPr>
        <xdr:cNvPr id="186" name="楕円 185"/>
        <xdr:cNvSpPr/>
      </xdr:nvSpPr>
      <xdr:spPr>
        <a:xfrm>
          <a:off x="3746500" y="99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50292</xdr:rowOff>
    </xdr:from>
    <xdr:to>
      <xdr:col>24</xdr:col>
      <xdr:colOff>63500</xdr:colOff>
      <xdr:row>58</xdr:row>
      <xdr:rowOff>89154</xdr:rowOff>
    </xdr:to>
    <xdr:cxnSp macro="">
      <xdr:nvCxnSpPr>
        <xdr:cNvPr id="187" name="直線コネクタ 186"/>
        <xdr:cNvCxnSpPr/>
      </xdr:nvCxnSpPr>
      <xdr:spPr>
        <a:xfrm>
          <a:off x="3797300" y="99943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129794</xdr:rowOff>
    </xdr:from>
    <xdr:to>
      <xdr:col>15</xdr:col>
      <xdr:colOff>101600</xdr:colOff>
      <xdr:row>58</xdr:row>
      <xdr:rowOff>59944</xdr:rowOff>
    </xdr:to>
    <xdr:sp macro="" textlink="">
      <xdr:nvSpPr>
        <xdr:cNvPr id="188" name="楕円 187"/>
        <xdr:cNvSpPr/>
      </xdr:nvSpPr>
      <xdr:spPr>
        <a:xfrm>
          <a:off x="2857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50292</xdr:rowOff>
    </xdr:to>
    <xdr:cxnSp macro="">
      <xdr:nvCxnSpPr>
        <xdr:cNvPr id="189" name="直線コネクタ 188"/>
        <xdr:cNvCxnSpPr/>
      </xdr:nvCxnSpPr>
      <xdr:spPr>
        <a:xfrm>
          <a:off x="2908300" y="9953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86360</xdr:rowOff>
    </xdr:from>
    <xdr:to>
      <xdr:col>10</xdr:col>
      <xdr:colOff>165100</xdr:colOff>
      <xdr:row>58</xdr:row>
      <xdr:rowOff>16510</xdr:rowOff>
    </xdr:to>
    <xdr:sp macro="" textlink="">
      <xdr:nvSpPr>
        <xdr:cNvPr id="190" name="楕円 189"/>
        <xdr:cNvSpPr/>
      </xdr:nvSpPr>
      <xdr:spPr>
        <a:xfrm>
          <a:off x="19685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137160</xdr:rowOff>
    </xdr:from>
    <xdr:to>
      <xdr:col>15</xdr:col>
      <xdr:colOff>50800</xdr:colOff>
      <xdr:row>58</xdr:row>
      <xdr:rowOff>9144</xdr:rowOff>
    </xdr:to>
    <xdr:cxnSp macro="">
      <xdr:nvCxnSpPr>
        <xdr:cNvPr id="191" name="直線コネクタ 190"/>
        <xdr:cNvCxnSpPr/>
      </xdr:nvCxnSpPr>
      <xdr:spPr>
        <a:xfrm>
          <a:off x="2019300" y="990981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49784</xdr:rowOff>
    </xdr:from>
    <xdr:to>
      <xdr:col>6</xdr:col>
      <xdr:colOff>38100</xdr:colOff>
      <xdr:row>57</xdr:row>
      <xdr:rowOff>151384</xdr:rowOff>
    </xdr:to>
    <xdr:sp macro="" textlink="">
      <xdr:nvSpPr>
        <xdr:cNvPr id="192" name="楕円 191"/>
        <xdr:cNvSpPr/>
      </xdr:nvSpPr>
      <xdr:spPr>
        <a:xfrm>
          <a:off x="1079500" y="982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100584</xdr:rowOff>
    </xdr:from>
    <xdr:to>
      <xdr:col>10</xdr:col>
      <xdr:colOff>114300</xdr:colOff>
      <xdr:row>57</xdr:row>
      <xdr:rowOff>137160</xdr:rowOff>
    </xdr:to>
    <xdr:cxnSp macro="">
      <xdr:nvCxnSpPr>
        <xdr:cNvPr id="193" name="直線コネクタ 192"/>
        <xdr:cNvCxnSpPr/>
      </xdr:nvCxnSpPr>
      <xdr:spPr>
        <a:xfrm>
          <a:off x="1130300" y="987323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117619</xdr:rowOff>
    </xdr:from>
    <xdr:ext cx="405111" cy="259045"/>
    <xdr:sp macro="" textlink="">
      <xdr:nvSpPr>
        <xdr:cNvPr id="198" name="n_1mainValue【橋りょう・トンネル】&#10;有形固定資産減価償却率"/>
        <xdr:cNvSpPr txBox="1"/>
      </xdr:nvSpPr>
      <xdr:spPr>
        <a:xfrm>
          <a:off x="3582044" y="971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76471</xdr:rowOff>
    </xdr:from>
    <xdr:ext cx="405111" cy="259045"/>
    <xdr:sp macro="" textlink="">
      <xdr:nvSpPr>
        <xdr:cNvPr id="199" name="n_2mainValue【橋りょう・トンネル】&#10;有形固定資産減価償却率"/>
        <xdr:cNvSpPr txBox="1"/>
      </xdr:nvSpPr>
      <xdr:spPr>
        <a:xfrm>
          <a:off x="2705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33037</xdr:rowOff>
    </xdr:from>
    <xdr:ext cx="405111" cy="259045"/>
    <xdr:sp macro="" textlink="">
      <xdr:nvSpPr>
        <xdr:cNvPr id="200" name="n_3mainValue【橋りょう・トンネル】&#10;有形固定資産減価償却率"/>
        <xdr:cNvSpPr txBox="1"/>
      </xdr:nvSpPr>
      <xdr:spPr>
        <a:xfrm>
          <a:off x="18167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167911</xdr:rowOff>
    </xdr:from>
    <xdr:ext cx="405111" cy="259045"/>
    <xdr:sp macro="" textlink="">
      <xdr:nvSpPr>
        <xdr:cNvPr id="201" name="n_4mainValue【橋りょう・トンネル】&#10;有形固定資産減価償却率"/>
        <xdr:cNvSpPr txBox="1"/>
      </xdr:nvSpPr>
      <xdr:spPr>
        <a:xfrm>
          <a:off x="927744" y="959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59473</xdr:rowOff>
    </xdr:from>
    <xdr:to>
      <xdr:col>55</xdr:col>
      <xdr:colOff>50800</xdr:colOff>
      <xdr:row>63</xdr:row>
      <xdr:rowOff>161073</xdr:rowOff>
    </xdr:to>
    <xdr:sp macro="" textlink="">
      <xdr:nvSpPr>
        <xdr:cNvPr id="241" name="楕円 240"/>
        <xdr:cNvSpPr/>
      </xdr:nvSpPr>
      <xdr:spPr>
        <a:xfrm>
          <a:off x="10426700" y="108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145850</xdr:rowOff>
    </xdr:from>
    <xdr:ext cx="534377" cy="259045"/>
    <xdr:sp macro="" textlink="">
      <xdr:nvSpPr>
        <xdr:cNvPr id="242" name="【橋りょう・トンネル】&#10;一人当たり有形固定資産（償却資産）額該当値テキスト"/>
        <xdr:cNvSpPr txBox="1"/>
      </xdr:nvSpPr>
      <xdr:spPr>
        <a:xfrm>
          <a:off x="10515600" y="107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60593</xdr:rowOff>
    </xdr:from>
    <xdr:to>
      <xdr:col>50</xdr:col>
      <xdr:colOff>165100</xdr:colOff>
      <xdr:row>63</xdr:row>
      <xdr:rowOff>162193</xdr:rowOff>
    </xdr:to>
    <xdr:sp macro="" textlink="">
      <xdr:nvSpPr>
        <xdr:cNvPr id="243" name="楕円 242"/>
        <xdr:cNvSpPr/>
      </xdr:nvSpPr>
      <xdr:spPr>
        <a:xfrm>
          <a:off x="9588500" y="108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110273</xdr:rowOff>
    </xdr:from>
    <xdr:to>
      <xdr:col>55</xdr:col>
      <xdr:colOff>0</xdr:colOff>
      <xdr:row>63</xdr:row>
      <xdr:rowOff>111393</xdr:rowOff>
    </xdr:to>
    <xdr:cxnSp macro="">
      <xdr:nvCxnSpPr>
        <xdr:cNvPr id="244" name="直線コネクタ 243"/>
        <xdr:cNvCxnSpPr/>
      </xdr:nvCxnSpPr>
      <xdr:spPr>
        <a:xfrm flipV="1">
          <a:off x="9639300" y="10911623"/>
          <a:ext cx="8382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61515</xdr:rowOff>
    </xdr:from>
    <xdr:to>
      <xdr:col>46</xdr:col>
      <xdr:colOff>38100</xdr:colOff>
      <xdr:row>63</xdr:row>
      <xdr:rowOff>163115</xdr:rowOff>
    </xdr:to>
    <xdr:sp macro="" textlink="">
      <xdr:nvSpPr>
        <xdr:cNvPr id="245" name="楕円 244"/>
        <xdr:cNvSpPr/>
      </xdr:nvSpPr>
      <xdr:spPr>
        <a:xfrm>
          <a:off x="8699500" y="108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111393</xdr:rowOff>
    </xdr:from>
    <xdr:to>
      <xdr:col>50</xdr:col>
      <xdr:colOff>114300</xdr:colOff>
      <xdr:row>63</xdr:row>
      <xdr:rowOff>112315</xdr:rowOff>
    </xdr:to>
    <xdr:cxnSp macro="">
      <xdr:nvCxnSpPr>
        <xdr:cNvPr id="246" name="直線コネクタ 245"/>
        <xdr:cNvCxnSpPr/>
      </xdr:nvCxnSpPr>
      <xdr:spPr>
        <a:xfrm flipV="1">
          <a:off x="8750300" y="10912743"/>
          <a:ext cx="889000" cy="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61881</xdr:rowOff>
    </xdr:from>
    <xdr:to>
      <xdr:col>41</xdr:col>
      <xdr:colOff>101600</xdr:colOff>
      <xdr:row>63</xdr:row>
      <xdr:rowOff>163481</xdr:rowOff>
    </xdr:to>
    <xdr:sp macro="" textlink="">
      <xdr:nvSpPr>
        <xdr:cNvPr id="247" name="楕円 246"/>
        <xdr:cNvSpPr/>
      </xdr:nvSpPr>
      <xdr:spPr>
        <a:xfrm>
          <a:off x="7810500" y="108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112315</xdr:rowOff>
    </xdr:from>
    <xdr:to>
      <xdr:col>45</xdr:col>
      <xdr:colOff>177800</xdr:colOff>
      <xdr:row>63</xdr:row>
      <xdr:rowOff>112681</xdr:rowOff>
    </xdr:to>
    <xdr:cxnSp macro="">
      <xdr:nvCxnSpPr>
        <xdr:cNvPr id="248" name="直線コネクタ 247"/>
        <xdr:cNvCxnSpPr/>
      </xdr:nvCxnSpPr>
      <xdr:spPr>
        <a:xfrm flipV="1">
          <a:off x="7861300" y="1091366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63207</xdr:rowOff>
    </xdr:from>
    <xdr:to>
      <xdr:col>36</xdr:col>
      <xdr:colOff>165100</xdr:colOff>
      <xdr:row>63</xdr:row>
      <xdr:rowOff>164807</xdr:rowOff>
    </xdr:to>
    <xdr:sp macro="" textlink="">
      <xdr:nvSpPr>
        <xdr:cNvPr id="249" name="楕円 248"/>
        <xdr:cNvSpPr/>
      </xdr:nvSpPr>
      <xdr:spPr>
        <a:xfrm>
          <a:off x="6921500" y="108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112681</xdr:rowOff>
    </xdr:from>
    <xdr:to>
      <xdr:col>41</xdr:col>
      <xdr:colOff>50800</xdr:colOff>
      <xdr:row>63</xdr:row>
      <xdr:rowOff>114007</xdr:rowOff>
    </xdr:to>
    <xdr:cxnSp macro="">
      <xdr:nvCxnSpPr>
        <xdr:cNvPr id="250" name="直線コネクタ 249"/>
        <xdr:cNvCxnSpPr/>
      </xdr:nvCxnSpPr>
      <xdr:spPr>
        <a:xfrm flipV="1">
          <a:off x="6972300" y="10914031"/>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54"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153320</xdr:rowOff>
    </xdr:from>
    <xdr:ext cx="534377" cy="259045"/>
    <xdr:sp macro="" textlink="">
      <xdr:nvSpPr>
        <xdr:cNvPr id="255" name="n_1mainValue【橋りょう・トンネル】&#10;一人当たり有形固定資産（償却資産）額"/>
        <xdr:cNvSpPr txBox="1"/>
      </xdr:nvSpPr>
      <xdr:spPr>
        <a:xfrm>
          <a:off x="9359411" y="1095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154242</xdr:rowOff>
    </xdr:from>
    <xdr:ext cx="534377" cy="259045"/>
    <xdr:sp macro="" textlink="">
      <xdr:nvSpPr>
        <xdr:cNvPr id="256" name="n_2mainValue【橋りょう・トンネル】&#10;一人当たり有形固定資産（償却資産）額"/>
        <xdr:cNvSpPr txBox="1"/>
      </xdr:nvSpPr>
      <xdr:spPr>
        <a:xfrm>
          <a:off x="8483111" y="1095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154608</xdr:rowOff>
    </xdr:from>
    <xdr:ext cx="534377" cy="259045"/>
    <xdr:sp macro="" textlink="">
      <xdr:nvSpPr>
        <xdr:cNvPr id="257" name="n_3mainValue【橋りょう・トンネル】&#10;一人当たり有形固定資産（償却資産）額"/>
        <xdr:cNvSpPr txBox="1"/>
      </xdr:nvSpPr>
      <xdr:spPr>
        <a:xfrm>
          <a:off x="7594111" y="109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155934</xdr:rowOff>
    </xdr:from>
    <xdr:ext cx="534377" cy="259045"/>
    <xdr:sp macro="" textlink="">
      <xdr:nvSpPr>
        <xdr:cNvPr id="258" name="n_4mainValue【橋りょう・トンネル】&#10;一人当たり有形固定資産（償却資産）額"/>
        <xdr:cNvSpPr txBox="1"/>
      </xdr:nvSpPr>
      <xdr:spPr>
        <a:xfrm>
          <a:off x="6705111" y="1095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19686</xdr:rowOff>
    </xdr:from>
    <xdr:to>
      <xdr:col>24</xdr:col>
      <xdr:colOff>114300</xdr:colOff>
      <xdr:row>81</xdr:row>
      <xdr:rowOff>121286</xdr:rowOff>
    </xdr:to>
    <xdr:sp macro="" textlink="">
      <xdr:nvSpPr>
        <xdr:cNvPr id="299" name="楕円 298"/>
        <xdr:cNvSpPr/>
      </xdr:nvSpPr>
      <xdr:spPr>
        <a:xfrm>
          <a:off x="45847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42563</xdr:rowOff>
    </xdr:from>
    <xdr:ext cx="405111" cy="259045"/>
    <xdr:sp macro="" textlink="">
      <xdr:nvSpPr>
        <xdr:cNvPr id="300" name="【公営住宅】&#10;有形固定資産減価償却率該当値テキスト"/>
        <xdr:cNvSpPr txBox="1"/>
      </xdr:nvSpPr>
      <xdr:spPr>
        <a:xfrm>
          <a:off x="4673600"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78739</xdr:rowOff>
    </xdr:from>
    <xdr:to>
      <xdr:col>20</xdr:col>
      <xdr:colOff>38100</xdr:colOff>
      <xdr:row>82</xdr:row>
      <xdr:rowOff>8889</xdr:rowOff>
    </xdr:to>
    <xdr:sp macro="" textlink="">
      <xdr:nvSpPr>
        <xdr:cNvPr id="301" name="楕円 300"/>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70486</xdr:rowOff>
    </xdr:from>
    <xdr:to>
      <xdr:col>24</xdr:col>
      <xdr:colOff>63500</xdr:colOff>
      <xdr:row>81</xdr:row>
      <xdr:rowOff>129539</xdr:rowOff>
    </xdr:to>
    <xdr:cxnSp macro="">
      <xdr:nvCxnSpPr>
        <xdr:cNvPr id="302" name="直線コネクタ 301"/>
        <xdr:cNvCxnSpPr/>
      </xdr:nvCxnSpPr>
      <xdr:spPr>
        <a:xfrm flipV="1">
          <a:off x="3797300" y="13957936"/>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42545</xdr:rowOff>
    </xdr:from>
    <xdr:to>
      <xdr:col>15</xdr:col>
      <xdr:colOff>101600</xdr:colOff>
      <xdr:row>81</xdr:row>
      <xdr:rowOff>144145</xdr:rowOff>
    </xdr:to>
    <xdr:sp macro="" textlink="">
      <xdr:nvSpPr>
        <xdr:cNvPr id="303" name="楕円 302"/>
        <xdr:cNvSpPr/>
      </xdr:nvSpPr>
      <xdr:spPr>
        <a:xfrm>
          <a:off x="28575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93345</xdr:rowOff>
    </xdr:from>
    <xdr:to>
      <xdr:col>19</xdr:col>
      <xdr:colOff>177800</xdr:colOff>
      <xdr:row>81</xdr:row>
      <xdr:rowOff>129539</xdr:rowOff>
    </xdr:to>
    <xdr:cxnSp macro="">
      <xdr:nvCxnSpPr>
        <xdr:cNvPr id="304" name="直線コネクタ 303"/>
        <xdr:cNvCxnSpPr/>
      </xdr:nvCxnSpPr>
      <xdr:spPr>
        <a:xfrm>
          <a:off x="2908300" y="139807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6350</xdr:rowOff>
    </xdr:from>
    <xdr:to>
      <xdr:col>10</xdr:col>
      <xdr:colOff>165100</xdr:colOff>
      <xdr:row>81</xdr:row>
      <xdr:rowOff>107950</xdr:rowOff>
    </xdr:to>
    <xdr:sp macro="" textlink="">
      <xdr:nvSpPr>
        <xdr:cNvPr id="305" name="楕円 304"/>
        <xdr:cNvSpPr/>
      </xdr:nvSpPr>
      <xdr:spPr>
        <a:xfrm>
          <a:off x="1968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57150</xdr:rowOff>
    </xdr:from>
    <xdr:to>
      <xdr:col>15</xdr:col>
      <xdr:colOff>50800</xdr:colOff>
      <xdr:row>81</xdr:row>
      <xdr:rowOff>93345</xdr:rowOff>
    </xdr:to>
    <xdr:cxnSp macro="">
      <xdr:nvCxnSpPr>
        <xdr:cNvPr id="306" name="直線コネクタ 305"/>
        <xdr:cNvCxnSpPr/>
      </xdr:nvCxnSpPr>
      <xdr:spPr>
        <a:xfrm>
          <a:off x="2019300" y="139446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40639</xdr:rowOff>
    </xdr:from>
    <xdr:to>
      <xdr:col>6</xdr:col>
      <xdr:colOff>38100</xdr:colOff>
      <xdr:row>81</xdr:row>
      <xdr:rowOff>142239</xdr:rowOff>
    </xdr:to>
    <xdr:sp macro="" textlink="">
      <xdr:nvSpPr>
        <xdr:cNvPr id="307" name="楕円 306"/>
        <xdr:cNvSpPr/>
      </xdr:nvSpPr>
      <xdr:spPr>
        <a:xfrm>
          <a:off x="10795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57150</xdr:rowOff>
    </xdr:from>
    <xdr:to>
      <xdr:col>10</xdr:col>
      <xdr:colOff>114300</xdr:colOff>
      <xdr:row>81</xdr:row>
      <xdr:rowOff>91439</xdr:rowOff>
    </xdr:to>
    <xdr:cxnSp macro="">
      <xdr:nvCxnSpPr>
        <xdr:cNvPr id="308" name="直線コネクタ 307"/>
        <xdr:cNvCxnSpPr/>
      </xdr:nvCxnSpPr>
      <xdr:spPr>
        <a:xfrm flipV="1">
          <a:off x="1130300" y="139446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57166</xdr:rowOff>
    </xdr:from>
    <xdr:ext cx="405111" cy="259045"/>
    <xdr:sp macro="" textlink="">
      <xdr:nvSpPr>
        <xdr:cNvPr id="309" name="n_1aveValue【公営住宅】&#10;有形固定資産減価償却率"/>
        <xdr:cNvSpPr txBox="1"/>
      </xdr:nvSpPr>
      <xdr:spPr>
        <a:xfrm>
          <a:off x="35820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10" name="n_2aveValue【公営住宅】&#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144797</xdr:rowOff>
    </xdr:from>
    <xdr:ext cx="405111" cy="259045"/>
    <xdr:sp macro="" textlink="">
      <xdr:nvSpPr>
        <xdr:cNvPr id="312" name="n_4aveValue【公営住宅】&#10;有形固定資産減価償却率"/>
        <xdr:cNvSpPr txBox="1"/>
      </xdr:nvSpPr>
      <xdr:spPr>
        <a:xfrm>
          <a:off x="927744"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25416</xdr:rowOff>
    </xdr:from>
    <xdr:ext cx="405111" cy="259045"/>
    <xdr:sp macro="" textlink="">
      <xdr:nvSpPr>
        <xdr:cNvPr id="313" name="n_1mainValue【公営住宅】&#10;有形固定資産減価償却率"/>
        <xdr:cNvSpPr txBox="1"/>
      </xdr:nvSpPr>
      <xdr:spPr>
        <a:xfrm>
          <a:off x="3582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160672</xdr:rowOff>
    </xdr:from>
    <xdr:ext cx="405111" cy="259045"/>
    <xdr:sp macro="" textlink="">
      <xdr:nvSpPr>
        <xdr:cNvPr id="314" name="n_2mainValue【公営住宅】&#10;有形固定資産減価償却率"/>
        <xdr:cNvSpPr txBox="1"/>
      </xdr:nvSpPr>
      <xdr:spPr>
        <a:xfrm>
          <a:off x="27057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124477</xdr:rowOff>
    </xdr:from>
    <xdr:ext cx="405111" cy="259045"/>
    <xdr:sp macro="" textlink="">
      <xdr:nvSpPr>
        <xdr:cNvPr id="315" name="n_3mainValue【公営住宅】&#10;有形固定資産減価償却率"/>
        <xdr:cNvSpPr txBox="1"/>
      </xdr:nvSpPr>
      <xdr:spPr>
        <a:xfrm>
          <a:off x="1816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158766</xdr:rowOff>
    </xdr:from>
    <xdr:ext cx="405111" cy="259045"/>
    <xdr:sp macro="" textlink="">
      <xdr:nvSpPr>
        <xdr:cNvPr id="316" name="n_4mainValue【公営住宅】&#10;有形固定資産減価償却率"/>
        <xdr:cNvSpPr txBox="1"/>
      </xdr:nvSpPr>
      <xdr:spPr>
        <a:xfrm>
          <a:off x="927744" y="1370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7890</xdr:rowOff>
    </xdr:from>
    <xdr:ext cx="469744" cy="259045"/>
    <xdr:sp macro="" textlink="">
      <xdr:nvSpPr>
        <xdr:cNvPr id="341" name="【公営住宅】&#10;一人当たり面積平均値テキスト"/>
        <xdr:cNvSpPr txBox="1"/>
      </xdr:nvSpPr>
      <xdr:spPr>
        <a:xfrm>
          <a:off x="10515600" y="14238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91312</xdr:rowOff>
    </xdr:from>
    <xdr:to>
      <xdr:col>55</xdr:col>
      <xdr:colOff>50800</xdr:colOff>
      <xdr:row>85</xdr:row>
      <xdr:rowOff>21462</xdr:rowOff>
    </xdr:to>
    <xdr:sp macro="" textlink="">
      <xdr:nvSpPr>
        <xdr:cNvPr id="352" name="楕円 351"/>
        <xdr:cNvSpPr/>
      </xdr:nvSpPr>
      <xdr:spPr>
        <a:xfrm>
          <a:off x="10426700" y="1449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6239</xdr:rowOff>
    </xdr:from>
    <xdr:ext cx="469744" cy="259045"/>
    <xdr:sp macro="" textlink="">
      <xdr:nvSpPr>
        <xdr:cNvPr id="353" name="【公営住宅】&#10;一人当たり面積該当値テキスト"/>
        <xdr:cNvSpPr txBox="1"/>
      </xdr:nvSpPr>
      <xdr:spPr>
        <a:xfrm>
          <a:off x="10515600" y="1440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71310</xdr:rowOff>
    </xdr:from>
    <xdr:to>
      <xdr:col>50</xdr:col>
      <xdr:colOff>165100</xdr:colOff>
      <xdr:row>85</xdr:row>
      <xdr:rowOff>1460</xdr:rowOff>
    </xdr:to>
    <xdr:sp macro="" textlink="">
      <xdr:nvSpPr>
        <xdr:cNvPr id="354" name="楕円 353"/>
        <xdr:cNvSpPr/>
      </xdr:nvSpPr>
      <xdr:spPr>
        <a:xfrm>
          <a:off x="9588500" y="1447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122110</xdr:rowOff>
    </xdr:from>
    <xdr:to>
      <xdr:col>55</xdr:col>
      <xdr:colOff>0</xdr:colOff>
      <xdr:row>84</xdr:row>
      <xdr:rowOff>142112</xdr:rowOff>
    </xdr:to>
    <xdr:cxnSp macro="">
      <xdr:nvCxnSpPr>
        <xdr:cNvPr id="355" name="直線コネクタ 354"/>
        <xdr:cNvCxnSpPr/>
      </xdr:nvCxnSpPr>
      <xdr:spPr>
        <a:xfrm>
          <a:off x="9639300" y="14523910"/>
          <a:ext cx="8382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72453</xdr:rowOff>
    </xdr:from>
    <xdr:to>
      <xdr:col>46</xdr:col>
      <xdr:colOff>38100</xdr:colOff>
      <xdr:row>85</xdr:row>
      <xdr:rowOff>2603</xdr:rowOff>
    </xdr:to>
    <xdr:sp macro="" textlink="">
      <xdr:nvSpPr>
        <xdr:cNvPr id="356" name="楕円 355"/>
        <xdr:cNvSpPr/>
      </xdr:nvSpPr>
      <xdr:spPr>
        <a:xfrm>
          <a:off x="8699500" y="1447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122110</xdr:rowOff>
    </xdr:from>
    <xdr:to>
      <xdr:col>50</xdr:col>
      <xdr:colOff>114300</xdr:colOff>
      <xdr:row>84</xdr:row>
      <xdr:rowOff>123253</xdr:rowOff>
    </xdr:to>
    <xdr:cxnSp macro="">
      <xdr:nvCxnSpPr>
        <xdr:cNvPr id="357" name="直線コネクタ 356"/>
        <xdr:cNvCxnSpPr/>
      </xdr:nvCxnSpPr>
      <xdr:spPr>
        <a:xfrm flipV="1">
          <a:off x="8750300" y="1452391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73025</xdr:rowOff>
    </xdr:from>
    <xdr:to>
      <xdr:col>41</xdr:col>
      <xdr:colOff>101600</xdr:colOff>
      <xdr:row>85</xdr:row>
      <xdr:rowOff>3175</xdr:rowOff>
    </xdr:to>
    <xdr:sp macro="" textlink="">
      <xdr:nvSpPr>
        <xdr:cNvPr id="358" name="楕円 357"/>
        <xdr:cNvSpPr/>
      </xdr:nvSpPr>
      <xdr:spPr>
        <a:xfrm>
          <a:off x="78105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123253</xdr:rowOff>
    </xdr:from>
    <xdr:to>
      <xdr:col>45</xdr:col>
      <xdr:colOff>177800</xdr:colOff>
      <xdr:row>84</xdr:row>
      <xdr:rowOff>123825</xdr:rowOff>
    </xdr:to>
    <xdr:cxnSp macro="">
      <xdr:nvCxnSpPr>
        <xdr:cNvPr id="359" name="直線コネクタ 358"/>
        <xdr:cNvCxnSpPr/>
      </xdr:nvCxnSpPr>
      <xdr:spPr>
        <a:xfrm flipV="1">
          <a:off x="7861300" y="145250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74740</xdr:rowOff>
    </xdr:from>
    <xdr:to>
      <xdr:col>36</xdr:col>
      <xdr:colOff>165100</xdr:colOff>
      <xdr:row>85</xdr:row>
      <xdr:rowOff>4890</xdr:rowOff>
    </xdr:to>
    <xdr:sp macro="" textlink="">
      <xdr:nvSpPr>
        <xdr:cNvPr id="360" name="楕円 359"/>
        <xdr:cNvSpPr/>
      </xdr:nvSpPr>
      <xdr:spPr>
        <a:xfrm>
          <a:off x="6921500" y="1447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123825</xdr:rowOff>
    </xdr:from>
    <xdr:to>
      <xdr:col>41</xdr:col>
      <xdr:colOff>50800</xdr:colOff>
      <xdr:row>84</xdr:row>
      <xdr:rowOff>125540</xdr:rowOff>
    </xdr:to>
    <xdr:cxnSp macro="">
      <xdr:nvCxnSpPr>
        <xdr:cNvPr id="361" name="直線コネクタ 360"/>
        <xdr:cNvCxnSpPr/>
      </xdr:nvCxnSpPr>
      <xdr:spPr>
        <a:xfrm flipV="1">
          <a:off x="6972300" y="14525625"/>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109427</xdr:rowOff>
    </xdr:from>
    <xdr:ext cx="469744" cy="259045"/>
    <xdr:sp macro="" textlink="">
      <xdr:nvSpPr>
        <xdr:cNvPr id="362" name="n_1aveValue【公営住宅】&#10;一人当たり面積"/>
        <xdr:cNvSpPr txBox="1"/>
      </xdr:nvSpPr>
      <xdr:spPr>
        <a:xfrm>
          <a:off x="9391727" y="1416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99713</xdr:rowOff>
    </xdr:from>
    <xdr:ext cx="469744" cy="259045"/>
    <xdr:sp macro="" textlink="">
      <xdr:nvSpPr>
        <xdr:cNvPr id="363" name="n_2aveValue【公営住宅】&#10;一人当たり面積"/>
        <xdr:cNvSpPr txBox="1"/>
      </xdr:nvSpPr>
      <xdr:spPr>
        <a:xfrm>
          <a:off x="8515427" y="1415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90567</xdr:rowOff>
    </xdr:from>
    <xdr:ext cx="469744" cy="259045"/>
    <xdr:sp macro="" textlink="">
      <xdr:nvSpPr>
        <xdr:cNvPr id="364" name="n_3aveValue【公営住宅】&#10;一人当たり面積"/>
        <xdr:cNvSpPr txBox="1"/>
      </xdr:nvSpPr>
      <xdr:spPr>
        <a:xfrm>
          <a:off x="7626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110571</xdr:rowOff>
    </xdr:from>
    <xdr:ext cx="469744" cy="259045"/>
    <xdr:sp macro="" textlink="">
      <xdr:nvSpPr>
        <xdr:cNvPr id="365" name="n_4aveValue【公営住宅】&#10;一人当たり面積"/>
        <xdr:cNvSpPr txBox="1"/>
      </xdr:nvSpPr>
      <xdr:spPr>
        <a:xfrm>
          <a:off x="6737427" y="14169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164037</xdr:rowOff>
    </xdr:from>
    <xdr:ext cx="469744" cy="259045"/>
    <xdr:sp macro="" textlink="">
      <xdr:nvSpPr>
        <xdr:cNvPr id="366" name="n_1mainValue【公営住宅】&#10;一人当たり面積"/>
        <xdr:cNvSpPr txBox="1"/>
      </xdr:nvSpPr>
      <xdr:spPr>
        <a:xfrm>
          <a:off x="9391727" y="1456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165180</xdr:rowOff>
    </xdr:from>
    <xdr:ext cx="469744" cy="259045"/>
    <xdr:sp macro="" textlink="">
      <xdr:nvSpPr>
        <xdr:cNvPr id="367" name="n_2mainValue【公営住宅】&#10;一人当たり面積"/>
        <xdr:cNvSpPr txBox="1"/>
      </xdr:nvSpPr>
      <xdr:spPr>
        <a:xfrm>
          <a:off x="8515427" y="1456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165752</xdr:rowOff>
    </xdr:from>
    <xdr:ext cx="469744" cy="259045"/>
    <xdr:sp macro="" textlink="">
      <xdr:nvSpPr>
        <xdr:cNvPr id="368" name="n_3mainValue【公営住宅】&#10;一人当たり面積"/>
        <xdr:cNvSpPr txBox="1"/>
      </xdr:nvSpPr>
      <xdr:spPr>
        <a:xfrm>
          <a:off x="7626427"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167467</xdr:rowOff>
    </xdr:from>
    <xdr:ext cx="469744" cy="259045"/>
    <xdr:sp macro="" textlink="">
      <xdr:nvSpPr>
        <xdr:cNvPr id="369" name="n_4mainValue【公営住宅】&#10;一人当たり面積"/>
        <xdr:cNvSpPr txBox="1"/>
      </xdr:nvSpPr>
      <xdr:spPr>
        <a:xfrm>
          <a:off x="6737427" y="1456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156227</xdr:rowOff>
    </xdr:from>
    <xdr:ext cx="405111" cy="259045"/>
    <xdr:sp macro="" textlink="">
      <xdr:nvSpPr>
        <xdr:cNvPr id="415" name="【認定こども園・幼稚園・保育所】&#10;有形固定資産減価償却率平均値テキスト"/>
        <xdr:cNvSpPr txBox="1"/>
      </xdr:nvSpPr>
      <xdr:spPr>
        <a:xfrm>
          <a:off x="1635760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42545</xdr:rowOff>
    </xdr:from>
    <xdr:to>
      <xdr:col>85</xdr:col>
      <xdr:colOff>177800</xdr:colOff>
      <xdr:row>36</xdr:row>
      <xdr:rowOff>144145</xdr:rowOff>
    </xdr:to>
    <xdr:sp macro="" textlink="">
      <xdr:nvSpPr>
        <xdr:cNvPr id="426" name="楕円 425"/>
        <xdr:cNvSpPr/>
      </xdr:nvSpPr>
      <xdr:spPr>
        <a:xfrm>
          <a:off x="162687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65422</xdr:rowOff>
    </xdr:from>
    <xdr:ext cx="405111" cy="259045"/>
    <xdr:sp macro="" textlink="">
      <xdr:nvSpPr>
        <xdr:cNvPr id="427" name="【認定こども園・幼稚園・保育所】&#10;有形固定資産減価償却率該当値テキスト"/>
        <xdr:cNvSpPr txBox="1"/>
      </xdr:nvSpPr>
      <xdr:spPr>
        <a:xfrm>
          <a:off x="16357600"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156845</xdr:rowOff>
    </xdr:from>
    <xdr:to>
      <xdr:col>81</xdr:col>
      <xdr:colOff>101600</xdr:colOff>
      <xdr:row>36</xdr:row>
      <xdr:rowOff>86995</xdr:rowOff>
    </xdr:to>
    <xdr:sp macro="" textlink="">
      <xdr:nvSpPr>
        <xdr:cNvPr id="428" name="楕円 427"/>
        <xdr:cNvSpPr/>
      </xdr:nvSpPr>
      <xdr:spPr>
        <a:xfrm>
          <a:off x="15430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36195</xdr:rowOff>
    </xdr:from>
    <xdr:to>
      <xdr:col>85</xdr:col>
      <xdr:colOff>127000</xdr:colOff>
      <xdr:row>36</xdr:row>
      <xdr:rowOff>93345</xdr:rowOff>
    </xdr:to>
    <xdr:cxnSp macro="">
      <xdr:nvCxnSpPr>
        <xdr:cNvPr id="429" name="直線コネクタ 428"/>
        <xdr:cNvCxnSpPr/>
      </xdr:nvCxnSpPr>
      <xdr:spPr>
        <a:xfrm>
          <a:off x="15481300" y="620839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113030</xdr:rowOff>
    </xdr:from>
    <xdr:to>
      <xdr:col>76</xdr:col>
      <xdr:colOff>165100</xdr:colOff>
      <xdr:row>36</xdr:row>
      <xdr:rowOff>43180</xdr:rowOff>
    </xdr:to>
    <xdr:sp macro="" textlink="">
      <xdr:nvSpPr>
        <xdr:cNvPr id="430" name="楕円 429"/>
        <xdr:cNvSpPr/>
      </xdr:nvSpPr>
      <xdr:spPr>
        <a:xfrm>
          <a:off x="14541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163830</xdr:rowOff>
    </xdr:from>
    <xdr:to>
      <xdr:col>81</xdr:col>
      <xdr:colOff>50800</xdr:colOff>
      <xdr:row>36</xdr:row>
      <xdr:rowOff>36195</xdr:rowOff>
    </xdr:to>
    <xdr:cxnSp macro="">
      <xdr:nvCxnSpPr>
        <xdr:cNvPr id="431" name="直線コネクタ 430"/>
        <xdr:cNvCxnSpPr/>
      </xdr:nvCxnSpPr>
      <xdr:spPr>
        <a:xfrm>
          <a:off x="14592300" y="61645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57785</xdr:rowOff>
    </xdr:from>
    <xdr:to>
      <xdr:col>72</xdr:col>
      <xdr:colOff>38100</xdr:colOff>
      <xdr:row>37</xdr:row>
      <xdr:rowOff>159385</xdr:rowOff>
    </xdr:to>
    <xdr:sp macro="" textlink="">
      <xdr:nvSpPr>
        <xdr:cNvPr id="432" name="楕円 431"/>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163830</xdr:rowOff>
    </xdr:from>
    <xdr:to>
      <xdr:col>76</xdr:col>
      <xdr:colOff>114300</xdr:colOff>
      <xdr:row>37</xdr:row>
      <xdr:rowOff>108585</xdr:rowOff>
    </xdr:to>
    <xdr:cxnSp macro="">
      <xdr:nvCxnSpPr>
        <xdr:cNvPr id="433" name="直線コネクタ 432"/>
        <xdr:cNvCxnSpPr/>
      </xdr:nvCxnSpPr>
      <xdr:spPr>
        <a:xfrm flipV="1">
          <a:off x="13703300" y="6164580"/>
          <a:ext cx="8890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8255</xdr:rowOff>
    </xdr:from>
    <xdr:to>
      <xdr:col>67</xdr:col>
      <xdr:colOff>101600</xdr:colOff>
      <xdr:row>37</xdr:row>
      <xdr:rowOff>109855</xdr:rowOff>
    </xdr:to>
    <xdr:sp macro="" textlink="">
      <xdr:nvSpPr>
        <xdr:cNvPr id="434" name="楕円 433"/>
        <xdr:cNvSpPr/>
      </xdr:nvSpPr>
      <xdr:spPr>
        <a:xfrm>
          <a:off x="12763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59055</xdr:rowOff>
    </xdr:from>
    <xdr:to>
      <xdr:col>71</xdr:col>
      <xdr:colOff>177800</xdr:colOff>
      <xdr:row>37</xdr:row>
      <xdr:rowOff>108585</xdr:rowOff>
    </xdr:to>
    <xdr:cxnSp macro="">
      <xdr:nvCxnSpPr>
        <xdr:cNvPr id="435" name="直線コネクタ 434"/>
        <xdr:cNvCxnSpPr/>
      </xdr:nvCxnSpPr>
      <xdr:spPr>
        <a:xfrm>
          <a:off x="12814300" y="640270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97172</xdr:rowOff>
    </xdr:from>
    <xdr:ext cx="405111" cy="259045"/>
    <xdr:sp macro="" textlink="">
      <xdr:nvSpPr>
        <xdr:cNvPr id="436" name="n_1aveValue【認定こども園・幼稚園・保育所】&#10;有形固定資産減価償却率"/>
        <xdr:cNvSpPr txBox="1"/>
      </xdr:nvSpPr>
      <xdr:spPr>
        <a:xfrm>
          <a:off x="152660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437" name="n_2aveValue【認定こども園・幼稚園・保育所】&#10;有形固定資産減価償却率"/>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124477</xdr:rowOff>
    </xdr:from>
    <xdr:ext cx="405111" cy="259045"/>
    <xdr:sp macro="" textlink="">
      <xdr:nvSpPr>
        <xdr:cNvPr id="438" name="n_3aveValue【認定こども園・幼稚園・保育所】&#10;有形固定資産減価償却率"/>
        <xdr:cNvSpPr txBox="1"/>
      </xdr:nvSpPr>
      <xdr:spPr>
        <a:xfrm>
          <a:off x="13500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57802</xdr:rowOff>
    </xdr:from>
    <xdr:ext cx="405111" cy="259045"/>
    <xdr:sp macro="" textlink="">
      <xdr:nvSpPr>
        <xdr:cNvPr id="439" name="n_4aveValue【認定こども園・幼稚園・保育所】&#10;有形固定資産減価償却率"/>
        <xdr:cNvSpPr txBox="1"/>
      </xdr:nvSpPr>
      <xdr:spPr>
        <a:xfrm>
          <a:off x="12611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103522</xdr:rowOff>
    </xdr:from>
    <xdr:ext cx="405111" cy="259045"/>
    <xdr:sp macro="" textlink="">
      <xdr:nvSpPr>
        <xdr:cNvPr id="440" name="n_1mainValue【認定こども園・幼稚園・保育所】&#10;有形固定資産減価償却率"/>
        <xdr:cNvSpPr txBox="1"/>
      </xdr:nvSpPr>
      <xdr:spPr>
        <a:xfrm>
          <a:off x="152660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59707</xdr:rowOff>
    </xdr:from>
    <xdr:ext cx="405111" cy="259045"/>
    <xdr:sp macro="" textlink="">
      <xdr:nvSpPr>
        <xdr:cNvPr id="441" name="n_2mainValue【認定こども園・幼稚園・保育所】&#10;有形固定資産減価償却率"/>
        <xdr:cNvSpPr txBox="1"/>
      </xdr:nvSpPr>
      <xdr:spPr>
        <a:xfrm>
          <a:off x="14389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150512</xdr:rowOff>
    </xdr:from>
    <xdr:ext cx="405111" cy="259045"/>
    <xdr:sp macro="" textlink="">
      <xdr:nvSpPr>
        <xdr:cNvPr id="442" name="n_3mainValue【認定こども園・幼稚園・保育所】&#10;有形固定資産減価償却率"/>
        <xdr:cNvSpPr txBox="1"/>
      </xdr:nvSpPr>
      <xdr:spPr>
        <a:xfrm>
          <a:off x="13500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100982</xdr:rowOff>
    </xdr:from>
    <xdr:ext cx="405111" cy="259045"/>
    <xdr:sp macro="" textlink="">
      <xdr:nvSpPr>
        <xdr:cNvPr id="443" name="n_4mainValue【認定こども園・幼稚園・保育所】&#10;有形固定資産減価償却率"/>
        <xdr:cNvSpPr txBox="1"/>
      </xdr:nvSpPr>
      <xdr:spPr>
        <a:xfrm>
          <a:off x="12611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2"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21590</xdr:rowOff>
    </xdr:from>
    <xdr:to>
      <xdr:col>116</xdr:col>
      <xdr:colOff>114300</xdr:colOff>
      <xdr:row>37</xdr:row>
      <xdr:rowOff>123190</xdr:rowOff>
    </xdr:to>
    <xdr:sp macro="" textlink="">
      <xdr:nvSpPr>
        <xdr:cNvPr id="483" name="楕円 482"/>
        <xdr:cNvSpPr/>
      </xdr:nvSpPr>
      <xdr:spPr>
        <a:xfrm>
          <a:off x="22110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44467</xdr:rowOff>
    </xdr:from>
    <xdr:ext cx="469744" cy="259045"/>
    <xdr:sp macro="" textlink="">
      <xdr:nvSpPr>
        <xdr:cNvPr id="484" name="【認定こども園・幼稚園・保育所】&#10;一人当たり面積該当値テキスト"/>
        <xdr:cNvSpPr txBox="1"/>
      </xdr:nvSpPr>
      <xdr:spPr>
        <a:xfrm>
          <a:off x="22199600"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29210</xdr:rowOff>
    </xdr:from>
    <xdr:to>
      <xdr:col>112</xdr:col>
      <xdr:colOff>38100</xdr:colOff>
      <xdr:row>37</xdr:row>
      <xdr:rowOff>130810</xdr:rowOff>
    </xdr:to>
    <xdr:sp macro="" textlink="">
      <xdr:nvSpPr>
        <xdr:cNvPr id="485" name="楕円 484"/>
        <xdr:cNvSpPr/>
      </xdr:nvSpPr>
      <xdr:spPr>
        <a:xfrm>
          <a:off x="21272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72390</xdr:rowOff>
    </xdr:from>
    <xdr:to>
      <xdr:col>116</xdr:col>
      <xdr:colOff>63500</xdr:colOff>
      <xdr:row>37</xdr:row>
      <xdr:rowOff>80010</xdr:rowOff>
    </xdr:to>
    <xdr:cxnSp macro="">
      <xdr:nvCxnSpPr>
        <xdr:cNvPr id="486" name="直線コネクタ 485"/>
        <xdr:cNvCxnSpPr/>
      </xdr:nvCxnSpPr>
      <xdr:spPr>
        <a:xfrm flipV="1">
          <a:off x="21323300" y="64160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29210</xdr:rowOff>
    </xdr:from>
    <xdr:to>
      <xdr:col>107</xdr:col>
      <xdr:colOff>101600</xdr:colOff>
      <xdr:row>37</xdr:row>
      <xdr:rowOff>130810</xdr:rowOff>
    </xdr:to>
    <xdr:sp macro="" textlink="">
      <xdr:nvSpPr>
        <xdr:cNvPr id="487" name="楕円 486"/>
        <xdr:cNvSpPr/>
      </xdr:nvSpPr>
      <xdr:spPr>
        <a:xfrm>
          <a:off x="20383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80010</xdr:rowOff>
    </xdr:from>
    <xdr:to>
      <xdr:col>111</xdr:col>
      <xdr:colOff>177800</xdr:colOff>
      <xdr:row>37</xdr:row>
      <xdr:rowOff>80010</xdr:rowOff>
    </xdr:to>
    <xdr:cxnSp macro="">
      <xdr:nvCxnSpPr>
        <xdr:cNvPr id="488" name="直線コネクタ 487"/>
        <xdr:cNvCxnSpPr/>
      </xdr:nvCxnSpPr>
      <xdr:spPr>
        <a:xfrm>
          <a:off x="20434300" y="6423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154940</xdr:rowOff>
    </xdr:from>
    <xdr:to>
      <xdr:col>102</xdr:col>
      <xdr:colOff>165100</xdr:colOff>
      <xdr:row>37</xdr:row>
      <xdr:rowOff>85090</xdr:rowOff>
    </xdr:to>
    <xdr:sp macro="" textlink="">
      <xdr:nvSpPr>
        <xdr:cNvPr id="489" name="楕円 488"/>
        <xdr:cNvSpPr/>
      </xdr:nvSpPr>
      <xdr:spPr>
        <a:xfrm>
          <a:off x="19494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34290</xdr:rowOff>
    </xdr:from>
    <xdr:to>
      <xdr:col>107</xdr:col>
      <xdr:colOff>50800</xdr:colOff>
      <xdr:row>37</xdr:row>
      <xdr:rowOff>80010</xdr:rowOff>
    </xdr:to>
    <xdr:cxnSp macro="">
      <xdr:nvCxnSpPr>
        <xdr:cNvPr id="490" name="直線コネクタ 489"/>
        <xdr:cNvCxnSpPr/>
      </xdr:nvCxnSpPr>
      <xdr:spPr>
        <a:xfrm>
          <a:off x="19545300" y="6377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491" name="楕円 490"/>
        <xdr:cNvSpPr/>
      </xdr:nvSpPr>
      <xdr:spPr>
        <a:xfrm>
          <a:off x="18605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34290</xdr:rowOff>
    </xdr:from>
    <xdr:to>
      <xdr:col>102</xdr:col>
      <xdr:colOff>114300</xdr:colOff>
      <xdr:row>37</xdr:row>
      <xdr:rowOff>41910</xdr:rowOff>
    </xdr:to>
    <xdr:cxnSp macro="">
      <xdr:nvCxnSpPr>
        <xdr:cNvPr id="492" name="直線コネクタ 491"/>
        <xdr:cNvCxnSpPr/>
      </xdr:nvCxnSpPr>
      <xdr:spPr>
        <a:xfrm flipV="1">
          <a:off x="18656300" y="6377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94"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9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76217</xdr:rowOff>
    </xdr:from>
    <xdr:ext cx="469744" cy="259045"/>
    <xdr:sp macro="" textlink="">
      <xdr:nvSpPr>
        <xdr:cNvPr id="496" name="n_4aveValue【認定こども園・幼稚園・保育所】&#10;一人当たり面積"/>
        <xdr:cNvSpPr txBox="1"/>
      </xdr:nvSpPr>
      <xdr:spPr>
        <a:xfrm>
          <a:off x="18421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147337</xdr:rowOff>
    </xdr:from>
    <xdr:ext cx="469744" cy="259045"/>
    <xdr:sp macro="" textlink="">
      <xdr:nvSpPr>
        <xdr:cNvPr id="497" name="n_1mainValue【認定こども園・幼稚園・保育所】&#10;一人当たり面積"/>
        <xdr:cNvSpPr txBox="1"/>
      </xdr:nvSpPr>
      <xdr:spPr>
        <a:xfrm>
          <a:off x="210757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147337</xdr:rowOff>
    </xdr:from>
    <xdr:ext cx="469744" cy="259045"/>
    <xdr:sp macro="" textlink="">
      <xdr:nvSpPr>
        <xdr:cNvPr id="498" name="n_2mainValue【認定こども園・幼稚園・保育所】&#10;一人当たり面積"/>
        <xdr:cNvSpPr txBox="1"/>
      </xdr:nvSpPr>
      <xdr:spPr>
        <a:xfrm>
          <a:off x="20199427" y="614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101617</xdr:rowOff>
    </xdr:from>
    <xdr:ext cx="469744" cy="259045"/>
    <xdr:sp macro="" textlink="">
      <xdr:nvSpPr>
        <xdr:cNvPr id="499" name="n_3mainValue【認定こども園・幼稚園・保育所】&#10;一人当たり面積"/>
        <xdr:cNvSpPr txBox="1"/>
      </xdr:nvSpPr>
      <xdr:spPr>
        <a:xfrm>
          <a:off x="193104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500" name="n_4mainValue【認定こども園・幼稚園・保育所】&#10;一人当たり面積"/>
        <xdr:cNvSpPr txBox="1"/>
      </xdr:nvSpPr>
      <xdr:spPr>
        <a:xfrm>
          <a:off x="18421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2" name="直線コネクタ 5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3" name="テキスト ボックス 5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4" name="直線コネクタ 5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5" name="テキスト ボックス 5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6" name="直線コネクタ 5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7" name="テキスト ボックス 5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8" name="直線コネクタ 5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9" name="テキスト ボックス 5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0" name="直線コネクタ 5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1" name="テキスト ボックス 5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2" name="直線コネクタ 5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3" name="テキスト ボックス 5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21227</xdr:rowOff>
    </xdr:from>
    <xdr:to>
      <xdr:col>85</xdr:col>
      <xdr:colOff>126364</xdr:colOff>
      <xdr:row>64</xdr:row>
      <xdr:rowOff>19594</xdr:rowOff>
    </xdr:to>
    <xdr:cxnSp macro="">
      <xdr:nvCxnSpPr>
        <xdr:cNvPr id="527" name="直線コネクタ 526"/>
        <xdr:cNvCxnSpPr/>
      </xdr:nvCxnSpPr>
      <xdr:spPr>
        <a:xfrm flipV="1">
          <a:off x="16318864" y="9793877"/>
          <a:ext cx="0" cy="1198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28"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29" name="直線コネクタ 528"/>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139354</xdr:rowOff>
    </xdr:from>
    <xdr:ext cx="405111" cy="259045"/>
    <xdr:sp macro="" textlink="">
      <xdr:nvSpPr>
        <xdr:cNvPr id="530" name="【学校施設】&#10;有形固定資産減価償却率最大値テキスト"/>
        <xdr:cNvSpPr txBox="1"/>
      </xdr:nvSpPr>
      <xdr:spPr>
        <a:xfrm>
          <a:off x="16357600" y="956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21227</xdr:rowOff>
    </xdr:from>
    <xdr:to>
      <xdr:col>86</xdr:col>
      <xdr:colOff>25400</xdr:colOff>
      <xdr:row>57</xdr:row>
      <xdr:rowOff>21227</xdr:rowOff>
    </xdr:to>
    <xdr:cxnSp macro="">
      <xdr:nvCxnSpPr>
        <xdr:cNvPr id="531" name="直線コネクタ 530"/>
        <xdr:cNvCxnSpPr/>
      </xdr:nvCxnSpPr>
      <xdr:spPr>
        <a:xfrm>
          <a:off x="16230600" y="979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35396</xdr:rowOff>
    </xdr:from>
    <xdr:ext cx="405111" cy="259045"/>
    <xdr:sp macro="" textlink="">
      <xdr:nvSpPr>
        <xdr:cNvPr id="532" name="【学校施設】&#10;有形固定資産減価償却率平均値テキスト"/>
        <xdr:cNvSpPr txBox="1"/>
      </xdr:nvSpPr>
      <xdr:spPr>
        <a:xfrm>
          <a:off x="16357600" y="1032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533" name="フローチャート: 判断 532"/>
        <xdr:cNvSpPr/>
      </xdr:nvSpPr>
      <xdr:spPr>
        <a:xfrm>
          <a:off x="162687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4" name="フローチャート: 判断 533"/>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21046</xdr:rowOff>
    </xdr:from>
    <xdr:to>
      <xdr:col>76</xdr:col>
      <xdr:colOff>165100</xdr:colOff>
      <xdr:row>60</xdr:row>
      <xdr:rowOff>122646</xdr:rowOff>
    </xdr:to>
    <xdr:sp macro="" textlink="">
      <xdr:nvSpPr>
        <xdr:cNvPr id="535" name="フローチャート: 判断 534"/>
        <xdr:cNvSpPr/>
      </xdr:nvSpPr>
      <xdr:spPr>
        <a:xfrm>
          <a:off x="14541500" y="1030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169635</xdr:rowOff>
    </xdr:from>
    <xdr:to>
      <xdr:col>72</xdr:col>
      <xdr:colOff>38100</xdr:colOff>
      <xdr:row>60</xdr:row>
      <xdr:rowOff>99785</xdr:rowOff>
    </xdr:to>
    <xdr:sp macro="" textlink="">
      <xdr:nvSpPr>
        <xdr:cNvPr id="536" name="フローチャート: 判断 535"/>
        <xdr:cNvSpPr/>
      </xdr:nvSpPr>
      <xdr:spPr>
        <a:xfrm>
          <a:off x="13652500" y="102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537" name="フローチャート: 判断 536"/>
        <xdr:cNvSpPr/>
      </xdr:nvSpPr>
      <xdr:spPr>
        <a:xfrm>
          <a:off x="12763500" y="102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141877</xdr:rowOff>
    </xdr:from>
    <xdr:to>
      <xdr:col>85</xdr:col>
      <xdr:colOff>177800</xdr:colOff>
      <xdr:row>57</xdr:row>
      <xdr:rowOff>72027</xdr:rowOff>
    </xdr:to>
    <xdr:sp macro="" textlink="">
      <xdr:nvSpPr>
        <xdr:cNvPr id="543" name="楕円 542"/>
        <xdr:cNvSpPr/>
      </xdr:nvSpPr>
      <xdr:spPr>
        <a:xfrm>
          <a:off x="16268700" y="974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94904</xdr:rowOff>
    </xdr:from>
    <xdr:ext cx="405111" cy="259045"/>
    <xdr:sp macro="" textlink="">
      <xdr:nvSpPr>
        <xdr:cNvPr id="544" name="【学校施設】&#10;有形固定資産減価償却率該当値テキスト"/>
        <xdr:cNvSpPr txBox="1"/>
      </xdr:nvSpPr>
      <xdr:spPr>
        <a:xfrm>
          <a:off x="16357600" y="969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66766</xdr:rowOff>
    </xdr:from>
    <xdr:to>
      <xdr:col>81</xdr:col>
      <xdr:colOff>101600</xdr:colOff>
      <xdr:row>56</xdr:row>
      <xdr:rowOff>168366</xdr:rowOff>
    </xdr:to>
    <xdr:sp macro="" textlink="">
      <xdr:nvSpPr>
        <xdr:cNvPr id="545" name="楕円 544"/>
        <xdr:cNvSpPr/>
      </xdr:nvSpPr>
      <xdr:spPr>
        <a:xfrm>
          <a:off x="15430500" y="966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117566</xdr:rowOff>
    </xdr:from>
    <xdr:to>
      <xdr:col>85</xdr:col>
      <xdr:colOff>127000</xdr:colOff>
      <xdr:row>57</xdr:row>
      <xdr:rowOff>21227</xdr:rowOff>
    </xdr:to>
    <xdr:cxnSp macro="">
      <xdr:nvCxnSpPr>
        <xdr:cNvPr id="546" name="直線コネクタ 545"/>
        <xdr:cNvCxnSpPr/>
      </xdr:nvCxnSpPr>
      <xdr:spPr>
        <a:xfrm>
          <a:off x="15481300" y="971876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163104</xdr:rowOff>
    </xdr:from>
    <xdr:to>
      <xdr:col>76</xdr:col>
      <xdr:colOff>165100</xdr:colOff>
      <xdr:row>56</xdr:row>
      <xdr:rowOff>93254</xdr:rowOff>
    </xdr:to>
    <xdr:sp macro="" textlink="">
      <xdr:nvSpPr>
        <xdr:cNvPr id="547" name="楕円 546"/>
        <xdr:cNvSpPr/>
      </xdr:nvSpPr>
      <xdr:spPr>
        <a:xfrm>
          <a:off x="14541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42454</xdr:rowOff>
    </xdr:from>
    <xdr:to>
      <xdr:col>81</xdr:col>
      <xdr:colOff>50800</xdr:colOff>
      <xdr:row>56</xdr:row>
      <xdr:rowOff>117566</xdr:rowOff>
    </xdr:to>
    <xdr:cxnSp macro="">
      <xdr:nvCxnSpPr>
        <xdr:cNvPr id="548" name="直線コネクタ 547"/>
        <xdr:cNvCxnSpPr/>
      </xdr:nvCxnSpPr>
      <xdr:spPr>
        <a:xfrm>
          <a:off x="14592300" y="9643654"/>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91259</xdr:rowOff>
    </xdr:from>
    <xdr:to>
      <xdr:col>72</xdr:col>
      <xdr:colOff>38100</xdr:colOff>
      <xdr:row>56</xdr:row>
      <xdr:rowOff>21409</xdr:rowOff>
    </xdr:to>
    <xdr:sp macro="" textlink="">
      <xdr:nvSpPr>
        <xdr:cNvPr id="549" name="楕円 548"/>
        <xdr:cNvSpPr/>
      </xdr:nvSpPr>
      <xdr:spPr>
        <a:xfrm>
          <a:off x="13652500" y="952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142059</xdr:rowOff>
    </xdr:from>
    <xdr:to>
      <xdr:col>76</xdr:col>
      <xdr:colOff>114300</xdr:colOff>
      <xdr:row>56</xdr:row>
      <xdr:rowOff>42454</xdr:rowOff>
    </xdr:to>
    <xdr:cxnSp macro="">
      <xdr:nvCxnSpPr>
        <xdr:cNvPr id="550" name="直線コネクタ 549"/>
        <xdr:cNvCxnSpPr/>
      </xdr:nvCxnSpPr>
      <xdr:spPr>
        <a:xfrm>
          <a:off x="13703300" y="957180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154940</xdr:rowOff>
    </xdr:from>
    <xdr:to>
      <xdr:col>67</xdr:col>
      <xdr:colOff>101600</xdr:colOff>
      <xdr:row>55</xdr:row>
      <xdr:rowOff>85090</xdr:rowOff>
    </xdr:to>
    <xdr:sp macro="" textlink="">
      <xdr:nvSpPr>
        <xdr:cNvPr id="551" name="楕円 550"/>
        <xdr:cNvSpPr/>
      </xdr:nvSpPr>
      <xdr:spPr>
        <a:xfrm>
          <a:off x="12763500" y="941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34290</xdr:rowOff>
    </xdr:from>
    <xdr:to>
      <xdr:col>71</xdr:col>
      <xdr:colOff>177800</xdr:colOff>
      <xdr:row>55</xdr:row>
      <xdr:rowOff>142059</xdr:rowOff>
    </xdr:to>
    <xdr:cxnSp macro="">
      <xdr:nvCxnSpPr>
        <xdr:cNvPr id="552" name="直線コネクタ 551"/>
        <xdr:cNvCxnSpPr/>
      </xdr:nvCxnSpPr>
      <xdr:spPr>
        <a:xfrm>
          <a:off x="12814300" y="9464040"/>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53"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113773</xdr:rowOff>
    </xdr:from>
    <xdr:ext cx="405111" cy="259045"/>
    <xdr:sp macro="" textlink="">
      <xdr:nvSpPr>
        <xdr:cNvPr id="554" name="n_2aveValue【学校施設】&#10;有形固定資産減価償却率"/>
        <xdr:cNvSpPr txBox="1"/>
      </xdr:nvSpPr>
      <xdr:spPr>
        <a:xfrm>
          <a:off x="14389744" y="1040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90912</xdr:rowOff>
    </xdr:from>
    <xdr:ext cx="405111" cy="259045"/>
    <xdr:sp macro="" textlink="">
      <xdr:nvSpPr>
        <xdr:cNvPr id="555" name="n_3aveValue【学校施設】&#10;有形固定資産減価償却率"/>
        <xdr:cNvSpPr txBox="1"/>
      </xdr:nvSpPr>
      <xdr:spPr>
        <a:xfrm>
          <a:off x="13500744" y="1037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15801</xdr:rowOff>
    </xdr:from>
    <xdr:ext cx="405111" cy="259045"/>
    <xdr:sp macro="" textlink="">
      <xdr:nvSpPr>
        <xdr:cNvPr id="556" name="n_4aveValue【学校施設】&#10;有形固定資産減価償却率"/>
        <xdr:cNvSpPr txBox="1"/>
      </xdr:nvSpPr>
      <xdr:spPr>
        <a:xfrm>
          <a:off x="12611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13443</xdr:rowOff>
    </xdr:from>
    <xdr:ext cx="405111" cy="259045"/>
    <xdr:sp macro="" textlink="">
      <xdr:nvSpPr>
        <xdr:cNvPr id="557" name="n_1mainValue【学校施設】&#10;有形固定資産減価償却率"/>
        <xdr:cNvSpPr txBox="1"/>
      </xdr:nvSpPr>
      <xdr:spPr>
        <a:xfrm>
          <a:off x="15266044" y="944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109781</xdr:rowOff>
    </xdr:from>
    <xdr:ext cx="405111" cy="259045"/>
    <xdr:sp macro="" textlink="">
      <xdr:nvSpPr>
        <xdr:cNvPr id="558" name="n_2mainValue【学校施設】&#10;有形固定資産減価償却率"/>
        <xdr:cNvSpPr txBox="1"/>
      </xdr:nvSpPr>
      <xdr:spPr>
        <a:xfrm>
          <a:off x="14389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37936</xdr:rowOff>
    </xdr:from>
    <xdr:ext cx="405111" cy="259045"/>
    <xdr:sp macro="" textlink="">
      <xdr:nvSpPr>
        <xdr:cNvPr id="559" name="n_3mainValue【学校施設】&#10;有形固定資産減価償却率"/>
        <xdr:cNvSpPr txBox="1"/>
      </xdr:nvSpPr>
      <xdr:spPr>
        <a:xfrm>
          <a:off x="13500744" y="9296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101617</xdr:rowOff>
    </xdr:from>
    <xdr:ext cx="405111" cy="259045"/>
    <xdr:sp macro="" textlink="">
      <xdr:nvSpPr>
        <xdr:cNvPr id="560" name="n_4mainValue【学校施設】&#10;有形固定資産減価償却率"/>
        <xdr:cNvSpPr txBox="1"/>
      </xdr:nvSpPr>
      <xdr:spPr>
        <a:xfrm>
          <a:off x="12611744" y="918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1" name="正方形/長方形 5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2" name="正方形/長方形 5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3" name="正方形/長方形 5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4" name="正方形/長方形 5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5" name="正方形/長方形 5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6" name="正方形/長方形 5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7" name="正方形/長方形 5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8" name="正方形/長方形 5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9" name="テキスト ボックス 5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0" name="直線コネクタ 5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1" name="テキスト ボックス 5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2" name="直線コネクタ 5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3" name="テキスト ボックス 5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4" name="直線コネクタ 5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5" name="テキスト ボックス 5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6" name="直線コネクタ 5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7" name="テキスト ボックス 5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8" name="直線コネクタ 5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9" name="テキスト ボックス 5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0" name="直線コネクタ 5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1" name="テキスト ボックス 5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5" name="直線コネクタ 584"/>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6"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7" name="直線コネクタ 586"/>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8"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9" name="直線コネクタ 588"/>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90187</xdr:rowOff>
    </xdr:from>
    <xdr:ext cx="469744" cy="259045"/>
    <xdr:sp macro="" textlink="">
      <xdr:nvSpPr>
        <xdr:cNvPr id="590" name="【学校施設】&#10;一人当たり面積平均値テキスト"/>
        <xdr:cNvSpPr txBox="1"/>
      </xdr:nvSpPr>
      <xdr:spPr>
        <a:xfrm>
          <a:off x="22199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91" name="フローチャート: 判断 590"/>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2" name="フローチャート: 判断 591"/>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3" name="フローチャート: 判断 592"/>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4" name="フローチャート: 判断 593"/>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5" name="フローチャート: 判断 594"/>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11430</xdr:rowOff>
    </xdr:from>
    <xdr:to>
      <xdr:col>116</xdr:col>
      <xdr:colOff>114300</xdr:colOff>
      <xdr:row>62</xdr:row>
      <xdr:rowOff>113030</xdr:rowOff>
    </xdr:to>
    <xdr:sp macro="" textlink="">
      <xdr:nvSpPr>
        <xdr:cNvPr id="601" name="楕円 600"/>
        <xdr:cNvSpPr/>
      </xdr:nvSpPr>
      <xdr:spPr>
        <a:xfrm>
          <a:off x="22110700" y="1064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161307</xdr:rowOff>
    </xdr:from>
    <xdr:ext cx="469744" cy="259045"/>
    <xdr:sp macro="" textlink="">
      <xdr:nvSpPr>
        <xdr:cNvPr id="602" name="【学校施設】&#10;一人当たり面積該当値テキスト"/>
        <xdr:cNvSpPr txBox="1"/>
      </xdr:nvSpPr>
      <xdr:spPr>
        <a:xfrm>
          <a:off x="221996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22860</xdr:rowOff>
    </xdr:from>
    <xdr:to>
      <xdr:col>112</xdr:col>
      <xdr:colOff>38100</xdr:colOff>
      <xdr:row>62</xdr:row>
      <xdr:rowOff>124460</xdr:rowOff>
    </xdr:to>
    <xdr:sp macro="" textlink="">
      <xdr:nvSpPr>
        <xdr:cNvPr id="603" name="楕円 602"/>
        <xdr:cNvSpPr/>
      </xdr:nvSpPr>
      <xdr:spPr>
        <a:xfrm>
          <a:off x="21272500" y="1065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62230</xdr:rowOff>
    </xdr:from>
    <xdr:to>
      <xdr:col>116</xdr:col>
      <xdr:colOff>63500</xdr:colOff>
      <xdr:row>62</xdr:row>
      <xdr:rowOff>73660</xdr:rowOff>
    </xdr:to>
    <xdr:cxnSp macro="">
      <xdr:nvCxnSpPr>
        <xdr:cNvPr id="604" name="直線コネクタ 603"/>
        <xdr:cNvCxnSpPr/>
      </xdr:nvCxnSpPr>
      <xdr:spPr>
        <a:xfrm flipV="1">
          <a:off x="21323300" y="106921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33020</xdr:rowOff>
    </xdr:from>
    <xdr:to>
      <xdr:col>107</xdr:col>
      <xdr:colOff>101600</xdr:colOff>
      <xdr:row>62</xdr:row>
      <xdr:rowOff>134620</xdr:rowOff>
    </xdr:to>
    <xdr:sp macro="" textlink="">
      <xdr:nvSpPr>
        <xdr:cNvPr id="605" name="楕円 604"/>
        <xdr:cNvSpPr/>
      </xdr:nvSpPr>
      <xdr:spPr>
        <a:xfrm>
          <a:off x="20383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73660</xdr:rowOff>
    </xdr:from>
    <xdr:to>
      <xdr:col>111</xdr:col>
      <xdr:colOff>177800</xdr:colOff>
      <xdr:row>62</xdr:row>
      <xdr:rowOff>83820</xdr:rowOff>
    </xdr:to>
    <xdr:cxnSp macro="">
      <xdr:nvCxnSpPr>
        <xdr:cNvPr id="606" name="直線コネクタ 605"/>
        <xdr:cNvCxnSpPr/>
      </xdr:nvCxnSpPr>
      <xdr:spPr>
        <a:xfrm flipV="1">
          <a:off x="20434300" y="1070356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41910</xdr:rowOff>
    </xdr:from>
    <xdr:to>
      <xdr:col>102</xdr:col>
      <xdr:colOff>165100</xdr:colOff>
      <xdr:row>62</xdr:row>
      <xdr:rowOff>143510</xdr:rowOff>
    </xdr:to>
    <xdr:sp macro="" textlink="">
      <xdr:nvSpPr>
        <xdr:cNvPr id="607" name="楕円 606"/>
        <xdr:cNvSpPr/>
      </xdr:nvSpPr>
      <xdr:spPr>
        <a:xfrm>
          <a:off x="194945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83820</xdr:rowOff>
    </xdr:from>
    <xdr:to>
      <xdr:col>107</xdr:col>
      <xdr:colOff>50800</xdr:colOff>
      <xdr:row>62</xdr:row>
      <xdr:rowOff>92710</xdr:rowOff>
    </xdr:to>
    <xdr:cxnSp macro="">
      <xdr:nvCxnSpPr>
        <xdr:cNvPr id="608" name="直線コネクタ 607"/>
        <xdr:cNvCxnSpPr/>
      </xdr:nvCxnSpPr>
      <xdr:spPr>
        <a:xfrm flipV="1">
          <a:off x="19545300" y="1071372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123190</xdr:rowOff>
    </xdr:from>
    <xdr:to>
      <xdr:col>98</xdr:col>
      <xdr:colOff>38100</xdr:colOff>
      <xdr:row>63</xdr:row>
      <xdr:rowOff>53340</xdr:rowOff>
    </xdr:to>
    <xdr:sp macro="" textlink="">
      <xdr:nvSpPr>
        <xdr:cNvPr id="609" name="楕円 608"/>
        <xdr:cNvSpPr/>
      </xdr:nvSpPr>
      <xdr:spPr>
        <a:xfrm>
          <a:off x="18605500" y="1075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92710</xdr:rowOff>
    </xdr:from>
    <xdr:to>
      <xdr:col>102</xdr:col>
      <xdr:colOff>114300</xdr:colOff>
      <xdr:row>63</xdr:row>
      <xdr:rowOff>2540</xdr:rowOff>
    </xdr:to>
    <xdr:cxnSp macro="">
      <xdr:nvCxnSpPr>
        <xdr:cNvPr id="610" name="直線コネクタ 609"/>
        <xdr:cNvCxnSpPr/>
      </xdr:nvCxnSpPr>
      <xdr:spPr>
        <a:xfrm flipV="1">
          <a:off x="18656300" y="10722610"/>
          <a:ext cx="8890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33037</xdr:rowOff>
    </xdr:from>
    <xdr:ext cx="469744" cy="259045"/>
    <xdr:sp macro="" textlink="">
      <xdr:nvSpPr>
        <xdr:cNvPr id="611" name="n_1aveValue【学校施設】&#10;一人当たり面積"/>
        <xdr:cNvSpPr txBox="1"/>
      </xdr:nvSpPr>
      <xdr:spPr>
        <a:xfrm>
          <a:off x="210757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xdr:rowOff>
    </xdr:from>
    <xdr:ext cx="469744" cy="259045"/>
    <xdr:sp macro="" textlink="">
      <xdr:nvSpPr>
        <xdr:cNvPr id="612" name="n_2aveValue【学校施設】&#10;一人当たり面積"/>
        <xdr:cNvSpPr txBox="1"/>
      </xdr:nvSpPr>
      <xdr:spPr>
        <a:xfrm>
          <a:off x="20199427" y="1028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166387</xdr:rowOff>
    </xdr:from>
    <xdr:ext cx="469744" cy="259045"/>
    <xdr:sp macro="" textlink="">
      <xdr:nvSpPr>
        <xdr:cNvPr id="613" name="n_3aveValue【学校施設】&#10;一人当たり面積"/>
        <xdr:cNvSpPr txBox="1"/>
      </xdr:nvSpPr>
      <xdr:spPr>
        <a:xfrm>
          <a:off x="19310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167657</xdr:rowOff>
    </xdr:from>
    <xdr:ext cx="469744" cy="259045"/>
    <xdr:sp macro="" textlink="">
      <xdr:nvSpPr>
        <xdr:cNvPr id="614" name="n_4aveValue【学校施設】&#10;一人当たり面積"/>
        <xdr:cNvSpPr txBox="1"/>
      </xdr:nvSpPr>
      <xdr:spPr>
        <a:xfrm>
          <a:off x="18421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115587</xdr:rowOff>
    </xdr:from>
    <xdr:ext cx="469744" cy="259045"/>
    <xdr:sp macro="" textlink="">
      <xdr:nvSpPr>
        <xdr:cNvPr id="615" name="n_1mainValue【学校施設】&#10;一人当たり面積"/>
        <xdr:cNvSpPr txBox="1"/>
      </xdr:nvSpPr>
      <xdr:spPr>
        <a:xfrm>
          <a:off x="21075727" y="1074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125747</xdr:rowOff>
    </xdr:from>
    <xdr:ext cx="469744" cy="259045"/>
    <xdr:sp macro="" textlink="">
      <xdr:nvSpPr>
        <xdr:cNvPr id="616" name="n_2mainValue【学校施設】&#10;一人当たり面積"/>
        <xdr:cNvSpPr txBox="1"/>
      </xdr:nvSpPr>
      <xdr:spPr>
        <a:xfrm>
          <a:off x="20199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134637</xdr:rowOff>
    </xdr:from>
    <xdr:ext cx="469744" cy="259045"/>
    <xdr:sp macro="" textlink="">
      <xdr:nvSpPr>
        <xdr:cNvPr id="617" name="n_3mainValue【学校施設】&#10;一人当たり面積"/>
        <xdr:cNvSpPr txBox="1"/>
      </xdr:nvSpPr>
      <xdr:spPr>
        <a:xfrm>
          <a:off x="19310427" y="10764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44467</xdr:rowOff>
    </xdr:from>
    <xdr:ext cx="469744" cy="259045"/>
    <xdr:sp macro="" textlink="">
      <xdr:nvSpPr>
        <xdr:cNvPr id="618" name="n_4mainValue【学校施設】&#10;一人当たり面積"/>
        <xdr:cNvSpPr txBox="1"/>
      </xdr:nvSpPr>
      <xdr:spPr>
        <a:xfrm>
          <a:off x="18421427" y="1084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9" name="テキスト ボックス 6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0" name="直線コネクタ 6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1" name="テキスト ボックス 6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2" name="直線コネクタ 6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3" name="テキスト ボックス 6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4" name="直線コネクタ 6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5" name="テキスト ボックス 6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6" name="直線コネクタ 6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7" name="テキスト ボックス 6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8" name="直線コネクタ 6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9" name="テキスト ボックス 6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1" name="テキスト ボックス 6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3" name="直線コネクタ 642"/>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4"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5" name="直線コネクタ 644"/>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6"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7" name="直線コネクタ 646"/>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8"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9" name="フローチャート: 判断 648"/>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50" name="フローチャート: 判断 649"/>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51" name="フローチャート: 判断 650"/>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2" name="フローチャート: 判断 651"/>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3" name="フローチャート: 判断 652"/>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76836</xdr:rowOff>
    </xdr:from>
    <xdr:to>
      <xdr:col>85</xdr:col>
      <xdr:colOff>177800</xdr:colOff>
      <xdr:row>86</xdr:row>
      <xdr:rowOff>6986</xdr:rowOff>
    </xdr:to>
    <xdr:sp macro="" textlink="">
      <xdr:nvSpPr>
        <xdr:cNvPr id="659" name="楕円 658"/>
        <xdr:cNvSpPr/>
      </xdr:nvSpPr>
      <xdr:spPr>
        <a:xfrm>
          <a:off x="16268700" y="1465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55263</xdr:rowOff>
    </xdr:from>
    <xdr:ext cx="405111" cy="259045"/>
    <xdr:sp macro="" textlink="">
      <xdr:nvSpPr>
        <xdr:cNvPr id="660" name="【児童館】&#10;有形固定資産減価償却率該当値テキスト"/>
        <xdr:cNvSpPr txBox="1"/>
      </xdr:nvSpPr>
      <xdr:spPr>
        <a:xfrm>
          <a:off x="16357600" y="1462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38736</xdr:rowOff>
    </xdr:from>
    <xdr:to>
      <xdr:col>81</xdr:col>
      <xdr:colOff>101600</xdr:colOff>
      <xdr:row>85</xdr:row>
      <xdr:rowOff>140336</xdr:rowOff>
    </xdr:to>
    <xdr:sp macro="" textlink="">
      <xdr:nvSpPr>
        <xdr:cNvPr id="661" name="楕円 660"/>
        <xdr:cNvSpPr/>
      </xdr:nvSpPr>
      <xdr:spPr>
        <a:xfrm>
          <a:off x="15430500" y="146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89536</xdr:rowOff>
    </xdr:from>
    <xdr:to>
      <xdr:col>85</xdr:col>
      <xdr:colOff>127000</xdr:colOff>
      <xdr:row>85</xdr:row>
      <xdr:rowOff>127636</xdr:rowOff>
    </xdr:to>
    <xdr:cxnSp macro="">
      <xdr:nvCxnSpPr>
        <xdr:cNvPr id="662" name="直線コネクタ 661"/>
        <xdr:cNvCxnSpPr/>
      </xdr:nvCxnSpPr>
      <xdr:spPr>
        <a:xfrm>
          <a:off x="15481300" y="14662786"/>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636</xdr:rowOff>
    </xdr:from>
    <xdr:to>
      <xdr:col>76</xdr:col>
      <xdr:colOff>165100</xdr:colOff>
      <xdr:row>85</xdr:row>
      <xdr:rowOff>102236</xdr:rowOff>
    </xdr:to>
    <xdr:sp macro="" textlink="">
      <xdr:nvSpPr>
        <xdr:cNvPr id="663" name="楕円 662"/>
        <xdr:cNvSpPr/>
      </xdr:nvSpPr>
      <xdr:spPr>
        <a:xfrm>
          <a:off x="14541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51436</xdr:rowOff>
    </xdr:from>
    <xdr:to>
      <xdr:col>81</xdr:col>
      <xdr:colOff>50800</xdr:colOff>
      <xdr:row>85</xdr:row>
      <xdr:rowOff>89536</xdr:rowOff>
    </xdr:to>
    <xdr:cxnSp macro="">
      <xdr:nvCxnSpPr>
        <xdr:cNvPr id="664" name="直線コネクタ 663"/>
        <xdr:cNvCxnSpPr/>
      </xdr:nvCxnSpPr>
      <xdr:spPr>
        <a:xfrm>
          <a:off x="14592300" y="146246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132080</xdr:rowOff>
    </xdr:from>
    <xdr:to>
      <xdr:col>72</xdr:col>
      <xdr:colOff>38100</xdr:colOff>
      <xdr:row>85</xdr:row>
      <xdr:rowOff>62230</xdr:rowOff>
    </xdr:to>
    <xdr:sp macro="" textlink="">
      <xdr:nvSpPr>
        <xdr:cNvPr id="665" name="楕円 664"/>
        <xdr:cNvSpPr/>
      </xdr:nvSpPr>
      <xdr:spPr>
        <a:xfrm>
          <a:off x="13652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11430</xdr:rowOff>
    </xdr:from>
    <xdr:to>
      <xdr:col>76</xdr:col>
      <xdr:colOff>114300</xdr:colOff>
      <xdr:row>85</xdr:row>
      <xdr:rowOff>51436</xdr:rowOff>
    </xdr:to>
    <xdr:cxnSp macro="">
      <xdr:nvCxnSpPr>
        <xdr:cNvPr id="666" name="直線コネクタ 665"/>
        <xdr:cNvCxnSpPr/>
      </xdr:nvCxnSpPr>
      <xdr:spPr>
        <a:xfrm>
          <a:off x="13703300" y="14584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78739</xdr:rowOff>
    </xdr:from>
    <xdr:to>
      <xdr:col>67</xdr:col>
      <xdr:colOff>101600</xdr:colOff>
      <xdr:row>85</xdr:row>
      <xdr:rowOff>8889</xdr:rowOff>
    </xdr:to>
    <xdr:sp macro="" textlink="">
      <xdr:nvSpPr>
        <xdr:cNvPr id="667" name="楕円 666"/>
        <xdr:cNvSpPr/>
      </xdr:nvSpPr>
      <xdr:spPr>
        <a:xfrm>
          <a:off x="12763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129539</xdr:rowOff>
    </xdr:from>
    <xdr:to>
      <xdr:col>71</xdr:col>
      <xdr:colOff>177800</xdr:colOff>
      <xdr:row>85</xdr:row>
      <xdr:rowOff>11430</xdr:rowOff>
    </xdr:to>
    <xdr:cxnSp macro="">
      <xdr:nvCxnSpPr>
        <xdr:cNvPr id="668" name="直線コネクタ 667"/>
        <xdr:cNvCxnSpPr/>
      </xdr:nvCxnSpPr>
      <xdr:spPr>
        <a:xfrm>
          <a:off x="12814300" y="14531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9"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70"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1"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2"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131463</xdr:rowOff>
    </xdr:from>
    <xdr:ext cx="405111" cy="259045"/>
    <xdr:sp macro="" textlink="">
      <xdr:nvSpPr>
        <xdr:cNvPr id="673" name="n_1mainValue【児童館】&#10;有形固定資産減価償却率"/>
        <xdr:cNvSpPr txBox="1"/>
      </xdr:nvSpPr>
      <xdr:spPr>
        <a:xfrm>
          <a:off x="15266044" y="1470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93363</xdr:rowOff>
    </xdr:from>
    <xdr:ext cx="405111" cy="259045"/>
    <xdr:sp macro="" textlink="">
      <xdr:nvSpPr>
        <xdr:cNvPr id="674" name="n_2mainValue【児童館】&#10;有形固定資産減価償却率"/>
        <xdr:cNvSpPr txBox="1"/>
      </xdr:nvSpPr>
      <xdr:spPr>
        <a:xfrm>
          <a:off x="14389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53357</xdr:rowOff>
    </xdr:from>
    <xdr:ext cx="405111" cy="259045"/>
    <xdr:sp macro="" textlink="">
      <xdr:nvSpPr>
        <xdr:cNvPr id="675" name="n_3mainValue【児童館】&#10;有形固定資産減価償却率"/>
        <xdr:cNvSpPr txBox="1"/>
      </xdr:nvSpPr>
      <xdr:spPr>
        <a:xfrm>
          <a:off x="13500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xdr:rowOff>
    </xdr:from>
    <xdr:ext cx="405111" cy="259045"/>
    <xdr:sp macro="" textlink="">
      <xdr:nvSpPr>
        <xdr:cNvPr id="676" name="n_4mainValue【児童館】&#10;有形固定資産減価償却率"/>
        <xdr:cNvSpPr txBox="1"/>
      </xdr:nvSpPr>
      <xdr:spPr>
        <a:xfrm>
          <a:off x="12611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2" name="直線コネクタ 701"/>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3"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4" name="直線コネクタ 703"/>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5"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6" name="直線コネクタ 705"/>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88191</xdr:rowOff>
    </xdr:from>
    <xdr:ext cx="469744" cy="259045"/>
    <xdr:sp macro="" textlink="">
      <xdr:nvSpPr>
        <xdr:cNvPr id="707" name="【児童館】&#10;一人当たり面積平均値テキスト"/>
        <xdr:cNvSpPr txBox="1"/>
      </xdr:nvSpPr>
      <xdr:spPr>
        <a:xfrm>
          <a:off x="22199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8" name="フローチャート: 判断 707"/>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9" name="フローチャート: 判断 708"/>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10" name="フローチャート: 判断 709"/>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11" name="フローチャート: 判断 710"/>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2" name="フローチャート: 判断 711"/>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126093</xdr:rowOff>
    </xdr:from>
    <xdr:to>
      <xdr:col>116</xdr:col>
      <xdr:colOff>114300</xdr:colOff>
      <xdr:row>82</xdr:row>
      <xdr:rowOff>56243</xdr:rowOff>
    </xdr:to>
    <xdr:sp macro="" textlink="">
      <xdr:nvSpPr>
        <xdr:cNvPr id="718" name="楕円 717"/>
        <xdr:cNvSpPr/>
      </xdr:nvSpPr>
      <xdr:spPr>
        <a:xfrm>
          <a:off x="22110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148970</xdr:rowOff>
    </xdr:from>
    <xdr:ext cx="469744" cy="259045"/>
    <xdr:sp macro="" textlink="">
      <xdr:nvSpPr>
        <xdr:cNvPr id="719" name="【児童館】&#10;一人当たり面積該当値テキスト"/>
        <xdr:cNvSpPr txBox="1"/>
      </xdr:nvSpPr>
      <xdr:spPr>
        <a:xfrm>
          <a:off x="22199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0" name="楕円 719"/>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5443</xdr:rowOff>
    </xdr:from>
    <xdr:to>
      <xdr:col>116</xdr:col>
      <xdr:colOff>63500</xdr:colOff>
      <xdr:row>82</xdr:row>
      <xdr:rowOff>38100</xdr:rowOff>
    </xdr:to>
    <xdr:cxnSp macro="">
      <xdr:nvCxnSpPr>
        <xdr:cNvPr id="721" name="直線コネクタ 720"/>
        <xdr:cNvCxnSpPr/>
      </xdr:nvCxnSpPr>
      <xdr:spPr>
        <a:xfrm flipV="1">
          <a:off x="21323300" y="1406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22" name="楕円 721"/>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23" name="直線コネクタ 722"/>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24" name="楕円 723"/>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25" name="直線コネクタ 724"/>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26" name="楕円 725"/>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727" name="直線コネクタ 726"/>
        <xdr:cNvCxnSpPr/>
      </xdr:nvCxnSpPr>
      <xdr:spPr>
        <a:xfrm>
          <a:off x="18656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28" name="n_1aveValue【児童館】&#10;一人当たり面積"/>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63698</xdr:rowOff>
    </xdr:from>
    <xdr:ext cx="469744" cy="259045"/>
    <xdr:sp macro="" textlink="">
      <xdr:nvSpPr>
        <xdr:cNvPr id="729" name="n_2aveValue【児童館】&#10;一人当たり面積"/>
        <xdr:cNvSpPr txBox="1"/>
      </xdr:nvSpPr>
      <xdr:spPr>
        <a:xfrm>
          <a:off x="20199427" y="144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96356</xdr:rowOff>
    </xdr:from>
    <xdr:ext cx="469744" cy="259045"/>
    <xdr:sp macro="" textlink="">
      <xdr:nvSpPr>
        <xdr:cNvPr id="730" name="n_3aveValue【児童館】&#10;一人当たり面積"/>
        <xdr:cNvSpPr txBox="1"/>
      </xdr:nvSpPr>
      <xdr:spPr>
        <a:xfrm>
          <a:off x="19310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104520</xdr:rowOff>
    </xdr:from>
    <xdr:ext cx="469744" cy="259045"/>
    <xdr:sp macro="" textlink="">
      <xdr:nvSpPr>
        <xdr:cNvPr id="731" name="n_4aveValue【児童館】&#10;一人当たり面積"/>
        <xdr:cNvSpPr txBox="1"/>
      </xdr:nvSpPr>
      <xdr:spPr>
        <a:xfrm>
          <a:off x="18421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32" name="n_1main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33" name="n_2mainValue【児童館】&#10;一人当たり面積"/>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34" name="n_3mainValue【児童館】&#10;一人当たり面積"/>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35" name="n_4mainValue【児童館】&#10;一人当たり面積"/>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61" name="直線コネクタ 760"/>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2"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3" name="直線コネクタ 762"/>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4"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5" name="直線コネクタ 764"/>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66"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7" name="フローチャート: 判断 766"/>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8" name="フローチャート: 判断 767"/>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9" name="フローチャート: 判断 768"/>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70" name="フローチャート: 判断 769"/>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71" name="フローチャート: 判断 770"/>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95613</xdr:rowOff>
    </xdr:from>
    <xdr:to>
      <xdr:col>85</xdr:col>
      <xdr:colOff>177800</xdr:colOff>
      <xdr:row>107</xdr:row>
      <xdr:rowOff>25763</xdr:rowOff>
    </xdr:to>
    <xdr:sp macro="" textlink="">
      <xdr:nvSpPr>
        <xdr:cNvPr id="777" name="楕円 776"/>
        <xdr:cNvSpPr/>
      </xdr:nvSpPr>
      <xdr:spPr>
        <a:xfrm>
          <a:off x="16268700" y="1826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74040</xdr:rowOff>
    </xdr:from>
    <xdr:ext cx="405111" cy="259045"/>
    <xdr:sp macro="" textlink="">
      <xdr:nvSpPr>
        <xdr:cNvPr id="778" name="【公民館】&#10;有形固定資産減価償却率該当値テキスト"/>
        <xdr:cNvSpPr txBox="1"/>
      </xdr:nvSpPr>
      <xdr:spPr>
        <a:xfrm>
          <a:off x="16357600"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64588</xdr:rowOff>
    </xdr:from>
    <xdr:to>
      <xdr:col>81</xdr:col>
      <xdr:colOff>101600</xdr:colOff>
      <xdr:row>106</xdr:row>
      <xdr:rowOff>166188</xdr:rowOff>
    </xdr:to>
    <xdr:sp macro="" textlink="">
      <xdr:nvSpPr>
        <xdr:cNvPr id="779" name="楕円 778"/>
        <xdr:cNvSpPr/>
      </xdr:nvSpPr>
      <xdr:spPr>
        <a:xfrm>
          <a:off x="15430500" y="18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115388</xdr:rowOff>
    </xdr:from>
    <xdr:to>
      <xdr:col>85</xdr:col>
      <xdr:colOff>127000</xdr:colOff>
      <xdr:row>106</xdr:row>
      <xdr:rowOff>146413</xdr:rowOff>
    </xdr:to>
    <xdr:cxnSp macro="">
      <xdr:nvCxnSpPr>
        <xdr:cNvPr id="780" name="直線コネクタ 779"/>
        <xdr:cNvCxnSpPr/>
      </xdr:nvCxnSpPr>
      <xdr:spPr>
        <a:xfrm>
          <a:off x="15481300" y="182890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33564</xdr:rowOff>
    </xdr:from>
    <xdr:to>
      <xdr:col>76</xdr:col>
      <xdr:colOff>165100</xdr:colOff>
      <xdr:row>106</xdr:row>
      <xdr:rowOff>135164</xdr:rowOff>
    </xdr:to>
    <xdr:sp macro="" textlink="">
      <xdr:nvSpPr>
        <xdr:cNvPr id="781" name="楕円 780"/>
        <xdr:cNvSpPr/>
      </xdr:nvSpPr>
      <xdr:spPr>
        <a:xfrm>
          <a:off x="145415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84364</xdr:rowOff>
    </xdr:from>
    <xdr:to>
      <xdr:col>81</xdr:col>
      <xdr:colOff>50800</xdr:colOff>
      <xdr:row>106</xdr:row>
      <xdr:rowOff>115388</xdr:rowOff>
    </xdr:to>
    <xdr:cxnSp macro="">
      <xdr:nvCxnSpPr>
        <xdr:cNvPr id="782" name="直線コネクタ 781"/>
        <xdr:cNvCxnSpPr/>
      </xdr:nvCxnSpPr>
      <xdr:spPr>
        <a:xfrm>
          <a:off x="14592300" y="182580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2539</xdr:rowOff>
    </xdr:from>
    <xdr:to>
      <xdr:col>72</xdr:col>
      <xdr:colOff>38100</xdr:colOff>
      <xdr:row>106</xdr:row>
      <xdr:rowOff>104139</xdr:rowOff>
    </xdr:to>
    <xdr:sp macro="" textlink="">
      <xdr:nvSpPr>
        <xdr:cNvPr id="783" name="楕円 782"/>
        <xdr:cNvSpPr/>
      </xdr:nvSpPr>
      <xdr:spPr>
        <a:xfrm>
          <a:off x="1365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53339</xdr:rowOff>
    </xdr:from>
    <xdr:to>
      <xdr:col>76</xdr:col>
      <xdr:colOff>114300</xdr:colOff>
      <xdr:row>106</xdr:row>
      <xdr:rowOff>84364</xdr:rowOff>
    </xdr:to>
    <xdr:cxnSp macro="">
      <xdr:nvCxnSpPr>
        <xdr:cNvPr id="784" name="直線コネクタ 783"/>
        <xdr:cNvCxnSpPr/>
      </xdr:nvCxnSpPr>
      <xdr:spPr>
        <a:xfrm>
          <a:off x="13703300" y="18227039"/>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785" name="楕円 784"/>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22316</xdr:rowOff>
    </xdr:from>
    <xdr:to>
      <xdr:col>71</xdr:col>
      <xdr:colOff>177800</xdr:colOff>
      <xdr:row>106</xdr:row>
      <xdr:rowOff>53339</xdr:rowOff>
    </xdr:to>
    <xdr:cxnSp macro="">
      <xdr:nvCxnSpPr>
        <xdr:cNvPr id="786" name="直線コネクタ 785"/>
        <xdr:cNvCxnSpPr/>
      </xdr:nvCxnSpPr>
      <xdr:spPr>
        <a:xfrm>
          <a:off x="12814300" y="1819601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7"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88"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9"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90"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157315</xdr:rowOff>
    </xdr:from>
    <xdr:ext cx="405111" cy="259045"/>
    <xdr:sp macro="" textlink="">
      <xdr:nvSpPr>
        <xdr:cNvPr id="791" name="n_1mainValue【公民館】&#10;有形固定資産減価償却率"/>
        <xdr:cNvSpPr txBox="1"/>
      </xdr:nvSpPr>
      <xdr:spPr>
        <a:xfrm>
          <a:off x="15266044" y="1833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126291</xdr:rowOff>
    </xdr:from>
    <xdr:ext cx="405111" cy="259045"/>
    <xdr:sp macro="" textlink="">
      <xdr:nvSpPr>
        <xdr:cNvPr id="792" name="n_2mainValue【公民館】&#10;有形固定資産減価償却率"/>
        <xdr:cNvSpPr txBox="1"/>
      </xdr:nvSpPr>
      <xdr:spPr>
        <a:xfrm>
          <a:off x="14389744"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95266</xdr:rowOff>
    </xdr:from>
    <xdr:ext cx="405111" cy="259045"/>
    <xdr:sp macro="" textlink="">
      <xdr:nvSpPr>
        <xdr:cNvPr id="793" name="n_3mainValue【公民館】&#10;有形固定資産減価償却率"/>
        <xdr:cNvSpPr txBox="1"/>
      </xdr:nvSpPr>
      <xdr:spPr>
        <a:xfrm>
          <a:off x="13500744"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794" name="n_4mainValue【公民館】&#10;有形固定資産減価償却率"/>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5" name="直線コネクタ 8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6" name="テキスト ボックス 8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7" name="直線コネクタ 8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8" name="テキスト ボックス 8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9" name="直線コネクタ 8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0" name="テキスト ボックス 8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1" name="直線コネクタ 8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2" name="テキスト ボックス 8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3" name="直線コネクタ 8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4" name="テキスト ボックス 8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8" name="直線コネクタ 817"/>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9"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20" name="直線コネクタ 819"/>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21"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2" name="直線コネクタ 821"/>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823" name="【公民館】&#10;一人当たり面積平均値テキスト"/>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4" name="フローチャート: 判断 823"/>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5" name="フローチャート: 判断 824"/>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6" name="フローチャート: 判断 825"/>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7" name="フローチャート: 判断 826"/>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8" name="フローチャート: 判断 827"/>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158750</xdr:rowOff>
    </xdr:from>
    <xdr:to>
      <xdr:col>116</xdr:col>
      <xdr:colOff>114300</xdr:colOff>
      <xdr:row>108</xdr:row>
      <xdr:rowOff>88900</xdr:rowOff>
    </xdr:to>
    <xdr:sp macro="" textlink="">
      <xdr:nvSpPr>
        <xdr:cNvPr id="834" name="楕円 833"/>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73677</xdr:rowOff>
    </xdr:from>
    <xdr:ext cx="469744" cy="259045"/>
    <xdr:sp macro="" textlink="">
      <xdr:nvSpPr>
        <xdr:cNvPr id="835" name="【公民館】&#10;一人当たり面積該当値テキスト"/>
        <xdr:cNvSpPr txBox="1"/>
      </xdr:nvSpPr>
      <xdr:spPr>
        <a:xfrm>
          <a:off x="22199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836" name="楕円 835"/>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38100</xdr:rowOff>
    </xdr:from>
    <xdr:to>
      <xdr:col>116</xdr:col>
      <xdr:colOff>63500</xdr:colOff>
      <xdr:row>108</xdr:row>
      <xdr:rowOff>45720</xdr:rowOff>
    </xdr:to>
    <xdr:cxnSp macro="">
      <xdr:nvCxnSpPr>
        <xdr:cNvPr id="837" name="直線コネクタ 836"/>
        <xdr:cNvCxnSpPr/>
      </xdr:nvCxnSpPr>
      <xdr:spPr>
        <a:xfrm flipV="1">
          <a:off x="21323300" y="185547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166370</xdr:rowOff>
    </xdr:from>
    <xdr:to>
      <xdr:col>107</xdr:col>
      <xdr:colOff>101600</xdr:colOff>
      <xdr:row>108</xdr:row>
      <xdr:rowOff>96520</xdr:rowOff>
    </xdr:to>
    <xdr:sp macro="" textlink="">
      <xdr:nvSpPr>
        <xdr:cNvPr id="838" name="楕円 837"/>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839" name="直線コネクタ 838"/>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166370</xdr:rowOff>
    </xdr:from>
    <xdr:to>
      <xdr:col>102</xdr:col>
      <xdr:colOff>165100</xdr:colOff>
      <xdr:row>108</xdr:row>
      <xdr:rowOff>96520</xdr:rowOff>
    </xdr:to>
    <xdr:sp macro="" textlink="">
      <xdr:nvSpPr>
        <xdr:cNvPr id="840" name="楕円 839"/>
        <xdr:cNvSpPr/>
      </xdr:nvSpPr>
      <xdr:spPr>
        <a:xfrm>
          <a:off x="19494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45720</xdr:rowOff>
    </xdr:from>
    <xdr:to>
      <xdr:col>107</xdr:col>
      <xdr:colOff>50800</xdr:colOff>
      <xdr:row>108</xdr:row>
      <xdr:rowOff>45720</xdr:rowOff>
    </xdr:to>
    <xdr:cxnSp macro="">
      <xdr:nvCxnSpPr>
        <xdr:cNvPr id="841" name="直線コネクタ 840"/>
        <xdr:cNvCxnSpPr/>
      </xdr:nvCxnSpPr>
      <xdr:spPr>
        <a:xfrm>
          <a:off x="19545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67311</xdr:rowOff>
    </xdr:from>
    <xdr:to>
      <xdr:col>98</xdr:col>
      <xdr:colOff>38100</xdr:colOff>
      <xdr:row>107</xdr:row>
      <xdr:rowOff>168911</xdr:rowOff>
    </xdr:to>
    <xdr:sp macro="" textlink="">
      <xdr:nvSpPr>
        <xdr:cNvPr id="842" name="楕円 841"/>
        <xdr:cNvSpPr/>
      </xdr:nvSpPr>
      <xdr:spPr>
        <a:xfrm>
          <a:off x="18605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118111</xdr:rowOff>
    </xdr:from>
    <xdr:to>
      <xdr:col>102</xdr:col>
      <xdr:colOff>114300</xdr:colOff>
      <xdr:row>108</xdr:row>
      <xdr:rowOff>45720</xdr:rowOff>
    </xdr:to>
    <xdr:cxnSp macro="">
      <xdr:nvCxnSpPr>
        <xdr:cNvPr id="843" name="直線コネクタ 842"/>
        <xdr:cNvCxnSpPr/>
      </xdr:nvCxnSpPr>
      <xdr:spPr>
        <a:xfrm>
          <a:off x="18656300" y="184632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44" name="n_1aveValue【公民館】&#10;一人当たり面積"/>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45" name="n_2aveValue【公民館】&#10;一人当たり面積"/>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846" name="n_3aveValue【公民館】&#10;一人当たり面積"/>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52088</xdr:rowOff>
    </xdr:from>
    <xdr:ext cx="469744" cy="259045"/>
    <xdr:sp macro="" textlink="">
      <xdr:nvSpPr>
        <xdr:cNvPr id="847" name="n_4aveValue【公民館】&#10;一人当たり面積"/>
        <xdr:cNvSpPr txBox="1"/>
      </xdr:nvSpPr>
      <xdr:spPr>
        <a:xfrm>
          <a:off x="18421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848"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849"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87647</xdr:rowOff>
    </xdr:from>
    <xdr:ext cx="469744" cy="259045"/>
    <xdr:sp macro="" textlink="">
      <xdr:nvSpPr>
        <xdr:cNvPr id="850" name="n_3mainValue【公民館】&#10;一人当たり面積"/>
        <xdr:cNvSpPr txBox="1"/>
      </xdr:nvSpPr>
      <xdr:spPr>
        <a:xfrm>
          <a:off x="19310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160038</xdr:rowOff>
    </xdr:from>
    <xdr:ext cx="469744" cy="259045"/>
    <xdr:sp macro="" textlink="">
      <xdr:nvSpPr>
        <xdr:cNvPr id="851" name="n_4mainValue【公民館】&#10;一人当たり面積"/>
        <xdr:cNvSpPr txBox="1"/>
      </xdr:nvSpPr>
      <xdr:spPr>
        <a:xfrm>
          <a:off x="184214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rgbClr val="000000"/>
              </a:solidFill>
              <a:effectLst/>
              <a:latin typeface="+mn-lt"/>
              <a:ea typeface="+mn-ea"/>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道路及び児童館</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類似団体内平均値と比較して特に有形固定資産減価償却率が高い水準にあります。道路については、耐用年数</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年を超えて供用しているものがほとんどであるため、児童館については、大規模な改修を行わないまま使用期間が耐用年数に</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迫っている</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ためで</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す</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　一方で、学校施設は類似団体内平均値と比較して特に有形固定資産減価償却率が低い水準にあります。主な原因としまして、平成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年度までに小中学校の校舎の耐震改修工事を行ったことが挙げられます</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今後は、羽曳野市公共施設等総合管理計画アクションプラン</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羽曳野市舗装維持管理計画</a:t>
          </a:r>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に基づき、計画的に老朽化対策等に取り組んでまいります。</a:t>
          </a:r>
          <a:endParaRPr lang="ja-JP" altLang="ja-JP" sz="14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48260</xdr:rowOff>
    </xdr:from>
    <xdr:to>
      <xdr:col>24</xdr:col>
      <xdr:colOff>114300</xdr:colOff>
      <xdr:row>37</xdr:row>
      <xdr:rowOff>149860</xdr:rowOff>
    </xdr:to>
    <xdr:sp macro="" textlink="">
      <xdr:nvSpPr>
        <xdr:cNvPr id="74" name="楕円 73"/>
        <xdr:cNvSpPr/>
      </xdr:nvSpPr>
      <xdr:spPr>
        <a:xfrm>
          <a:off x="4584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26687</xdr:rowOff>
    </xdr:from>
    <xdr:ext cx="405111" cy="259045"/>
    <xdr:sp macro="" textlink="">
      <xdr:nvSpPr>
        <xdr:cNvPr id="75" name="【図書館】&#10;有形固定資産減価償却率該当値テキスト"/>
        <xdr:cNvSpPr txBox="1"/>
      </xdr:nvSpPr>
      <xdr:spPr>
        <a:xfrm>
          <a:off x="4673600"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13970</xdr:rowOff>
    </xdr:from>
    <xdr:to>
      <xdr:col>20</xdr:col>
      <xdr:colOff>38100</xdr:colOff>
      <xdr:row>37</xdr:row>
      <xdr:rowOff>115570</xdr:rowOff>
    </xdr:to>
    <xdr:sp macro="" textlink="">
      <xdr:nvSpPr>
        <xdr:cNvPr id="76" name="楕円 75"/>
        <xdr:cNvSpPr/>
      </xdr:nvSpPr>
      <xdr:spPr>
        <a:xfrm>
          <a:off x="3746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64770</xdr:rowOff>
    </xdr:from>
    <xdr:to>
      <xdr:col>24</xdr:col>
      <xdr:colOff>63500</xdr:colOff>
      <xdr:row>37</xdr:row>
      <xdr:rowOff>99060</xdr:rowOff>
    </xdr:to>
    <xdr:cxnSp macro="">
      <xdr:nvCxnSpPr>
        <xdr:cNvPr id="77" name="直線コネクタ 76"/>
        <xdr:cNvCxnSpPr/>
      </xdr:nvCxnSpPr>
      <xdr:spPr>
        <a:xfrm>
          <a:off x="3797300" y="640842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151130</xdr:rowOff>
    </xdr:from>
    <xdr:to>
      <xdr:col>15</xdr:col>
      <xdr:colOff>101600</xdr:colOff>
      <xdr:row>37</xdr:row>
      <xdr:rowOff>81280</xdr:rowOff>
    </xdr:to>
    <xdr:sp macro="" textlink="">
      <xdr:nvSpPr>
        <xdr:cNvPr id="78" name="楕円 77"/>
        <xdr:cNvSpPr/>
      </xdr:nvSpPr>
      <xdr:spPr>
        <a:xfrm>
          <a:off x="2857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30480</xdr:rowOff>
    </xdr:from>
    <xdr:to>
      <xdr:col>19</xdr:col>
      <xdr:colOff>177800</xdr:colOff>
      <xdr:row>37</xdr:row>
      <xdr:rowOff>64770</xdr:rowOff>
    </xdr:to>
    <xdr:cxnSp macro="">
      <xdr:nvCxnSpPr>
        <xdr:cNvPr id="79" name="直線コネクタ 78"/>
        <xdr:cNvCxnSpPr/>
      </xdr:nvCxnSpPr>
      <xdr:spPr>
        <a:xfrm>
          <a:off x="2908300" y="637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115207</xdr:rowOff>
    </xdr:from>
    <xdr:to>
      <xdr:col>10</xdr:col>
      <xdr:colOff>165100</xdr:colOff>
      <xdr:row>37</xdr:row>
      <xdr:rowOff>45357</xdr:rowOff>
    </xdr:to>
    <xdr:sp macro="" textlink="">
      <xdr:nvSpPr>
        <xdr:cNvPr id="80" name="楕円 79"/>
        <xdr:cNvSpPr/>
      </xdr:nvSpPr>
      <xdr:spPr>
        <a:xfrm>
          <a:off x="1968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166007</xdr:rowOff>
    </xdr:from>
    <xdr:to>
      <xdr:col>15</xdr:col>
      <xdr:colOff>50800</xdr:colOff>
      <xdr:row>37</xdr:row>
      <xdr:rowOff>30480</xdr:rowOff>
    </xdr:to>
    <xdr:cxnSp macro="">
      <xdr:nvCxnSpPr>
        <xdr:cNvPr id="81" name="直線コネクタ 80"/>
        <xdr:cNvCxnSpPr/>
      </xdr:nvCxnSpPr>
      <xdr:spPr>
        <a:xfrm>
          <a:off x="2019300" y="63382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61323</xdr:rowOff>
    </xdr:from>
    <xdr:to>
      <xdr:col>6</xdr:col>
      <xdr:colOff>38100</xdr:colOff>
      <xdr:row>36</xdr:row>
      <xdr:rowOff>162923</xdr:rowOff>
    </xdr:to>
    <xdr:sp macro="" textlink="">
      <xdr:nvSpPr>
        <xdr:cNvPr id="82" name="楕円 81"/>
        <xdr:cNvSpPr/>
      </xdr:nvSpPr>
      <xdr:spPr>
        <a:xfrm>
          <a:off x="1079500" y="623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112123</xdr:rowOff>
    </xdr:from>
    <xdr:to>
      <xdr:col>10</xdr:col>
      <xdr:colOff>114300</xdr:colOff>
      <xdr:row>36</xdr:row>
      <xdr:rowOff>166007</xdr:rowOff>
    </xdr:to>
    <xdr:cxnSp macro="">
      <xdr:nvCxnSpPr>
        <xdr:cNvPr id="83" name="直線コネクタ 82"/>
        <xdr:cNvCxnSpPr/>
      </xdr:nvCxnSpPr>
      <xdr:spPr>
        <a:xfrm>
          <a:off x="1130300" y="62843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114861</xdr:rowOff>
    </xdr:from>
    <xdr:ext cx="405111" cy="259045"/>
    <xdr:sp macro="" textlink="">
      <xdr:nvSpPr>
        <xdr:cNvPr id="84" name="n_1aveValue【図書館】&#10;有形固定資産減価償却率"/>
        <xdr:cNvSpPr txBox="1"/>
      </xdr:nvSpPr>
      <xdr:spPr>
        <a:xfrm>
          <a:off x="3582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93634</xdr:rowOff>
    </xdr:from>
    <xdr:ext cx="405111" cy="259045"/>
    <xdr:sp macro="" textlink="">
      <xdr:nvSpPr>
        <xdr:cNvPr id="86" name="n_3aveValue【図書館】&#10;有形固定資産減価償却率"/>
        <xdr:cNvSpPr txBox="1"/>
      </xdr:nvSpPr>
      <xdr:spPr>
        <a:xfrm>
          <a:off x="1816744" y="643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132097</xdr:rowOff>
    </xdr:from>
    <xdr:ext cx="405111" cy="259045"/>
    <xdr:sp macro="" textlink="">
      <xdr:nvSpPr>
        <xdr:cNvPr id="88" name="n_1mainValue【図書館】&#10;有形固定資産減価償却率"/>
        <xdr:cNvSpPr txBox="1"/>
      </xdr:nvSpPr>
      <xdr:spPr>
        <a:xfrm>
          <a:off x="3582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9" name="n_2main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90" name="n_3main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8000</xdr:rowOff>
    </xdr:from>
    <xdr:ext cx="405111" cy="259045"/>
    <xdr:sp macro="" textlink="">
      <xdr:nvSpPr>
        <xdr:cNvPr id="91" name="n_4mainValue【図書館】&#10;有形固定資産減価償却率"/>
        <xdr:cNvSpPr txBox="1"/>
      </xdr:nvSpPr>
      <xdr:spPr>
        <a:xfrm>
          <a:off x="927744" y="600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20"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31" name="楕円 13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16527</xdr:rowOff>
    </xdr:from>
    <xdr:ext cx="469744" cy="259045"/>
    <xdr:sp macro="" textlink="">
      <xdr:nvSpPr>
        <xdr:cNvPr id="132" name="【図書館】&#10;一人当たり面積該当値テキスト"/>
        <xdr:cNvSpPr txBox="1"/>
      </xdr:nvSpPr>
      <xdr:spPr>
        <a:xfrm>
          <a:off x="10515600"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133" name="楕円 13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44450</xdr:rowOff>
    </xdr:from>
    <xdr:to>
      <xdr:col>55</xdr:col>
      <xdr:colOff>0</xdr:colOff>
      <xdr:row>39</xdr:row>
      <xdr:rowOff>44450</xdr:rowOff>
    </xdr:to>
    <xdr:cxnSp macro="">
      <xdr:nvCxnSpPr>
        <xdr:cNvPr id="134" name="直線コネクタ 133"/>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165100</xdr:rowOff>
    </xdr:from>
    <xdr:to>
      <xdr:col>46</xdr:col>
      <xdr:colOff>38100</xdr:colOff>
      <xdr:row>39</xdr:row>
      <xdr:rowOff>95250</xdr:rowOff>
    </xdr:to>
    <xdr:sp macro="" textlink="">
      <xdr:nvSpPr>
        <xdr:cNvPr id="135" name="楕円 13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136" name="直線コネクタ 135"/>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6350</xdr:rowOff>
    </xdr:from>
    <xdr:to>
      <xdr:col>41</xdr:col>
      <xdr:colOff>101600</xdr:colOff>
      <xdr:row>39</xdr:row>
      <xdr:rowOff>107950</xdr:rowOff>
    </xdr:to>
    <xdr:sp macro="" textlink="">
      <xdr:nvSpPr>
        <xdr:cNvPr id="137" name="楕円 136"/>
        <xdr:cNvSpPr/>
      </xdr:nvSpPr>
      <xdr:spPr>
        <a:xfrm>
          <a:off x="781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44450</xdr:rowOff>
    </xdr:from>
    <xdr:to>
      <xdr:col>45</xdr:col>
      <xdr:colOff>177800</xdr:colOff>
      <xdr:row>39</xdr:row>
      <xdr:rowOff>57150</xdr:rowOff>
    </xdr:to>
    <xdr:cxnSp macro="">
      <xdr:nvCxnSpPr>
        <xdr:cNvPr id="138" name="直線コネクタ 137"/>
        <xdr:cNvCxnSpPr/>
      </xdr:nvCxnSpPr>
      <xdr:spPr>
        <a:xfrm flipV="1">
          <a:off x="7861300" y="6731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69850</xdr:rowOff>
    </xdr:from>
    <xdr:to>
      <xdr:col>36</xdr:col>
      <xdr:colOff>165100</xdr:colOff>
      <xdr:row>40</xdr:row>
      <xdr:rowOff>0</xdr:rowOff>
    </xdr:to>
    <xdr:sp macro="" textlink="">
      <xdr:nvSpPr>
        <xdr:cNvPr id="139" name="楕円 138"/>
        <xdr:cNvSpPr/>
      </xdr:nvSpPr>
      <xdr:spPr>
        <a:xfrm>
          <a:off x="6921500" y="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57150</xdr:rowOff>
    </xdr:from>
    <xdr:to>
      <xdr:col>41</xdr:col>
      <xdr:colOff>50800</xdr:colOff>
      <xdr:row>39</xdr:row>
      <xdr:rowOff>120650</xdr:rowOff>
    </xdr:to>
    <xdr:cxnSp macro="">
      <xdr:nvCxnSpPr>
        <xdr:cNvPr id="140" name="直線コネクタ 139"/>
        <xdr:cNvCxnSpPr/>
      </xdr:nvCxnSpPr>
      <xdr:spPr>
        <a:xfrm flipV="1">
          <a:off x="6972300" y="67437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149877</xdr:rowOff>
    </xdr:from>
    <xdr:ext cx="469744" cy="259045"/>
    <xdr:sp macro="" textlink="">
      <xdr:nvSpPr>
        <xdr:cNvPr id="142" name="n_2aveValue【図書館】&#10;一人当たり面積"/>
        <xdr:cNvSpPr txBox="1"/>
      </xdr:nvSpPr>
      <xdr:spPr>
        <a:xfrm>
          <a:off x="8515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149877</xdr:rowOff>
    </xdr:from>
    <xdr:ext cx="469744" cy="259045"/>
    <xdr:sp macro="" textlink="">
      <xdr:nvSpPr>
        <xdr:cNvPr id="143" name="n_3aveValue【図書館】&#10;一人当たり面積"/>
        <xdr:cNvSpPr txBox="1"/>
      </xdr:nvSpPr>
      <xdr:spPr>
        <a:xfrm>
          <a:off x="7626427"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29227</xdr:rowOff>
    </xdr:from>
    <xdr:ext cx="469744" cy="259045"/>
    <xdr:sp macro="" textlink="">
      <xdr:nvSpPr>
        <xdr:cNvPr id="144" name="n_4aveValue【図書館】&#10;一人当たり面積"/>
        <xdr:cNvSpPr txBox="1"/>
      </xdr:nvSpPr>
      <xdr:spPr>
        <a:xfrm>
          <a:off x="6737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111777</xdr:rowOff>
    </xdr:from>
    <xdr:ext cx="469744" cy="259045"/>
    <xdr:sp macro="" textlink="">
      <xdr:nvSpPr>
        <xdr:cNvPr id="145" name="n_1mainValue【図書館】&#10;一人当たり面積"/>
        <xdr:cNvSpPr txBox="1"/>
      </xdr:nvSpPr>
      <xdr:spPr>
        <a:xfrm>
          <a:off x="93917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111777</xdr:rowOff>
    </xdr:from>
    <xdr:ext cx="469744" cy="259045"/>
    <xdr:sp macro="" textlink="">
      <xdr:nvSpPr>
        <xdr:cNvPr id="146" name="n_2mainValue【図書館】&#10;一人当たり面積"/>
        <xdr:cNvSpPr txBox="1"/>
      </xdr:nvSpPr>
      <xdr:spPr>
        <a:xfrm>
          <a:off x="8515427" y="645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124477</xdr:rowOff>
    </xdr:from>
    <xdr:ext cx="469744" cy="259045"/>
    <xdr:sp macro="" textlink="">
      <xdr:nvSpPr>
        <xdr:cNvPr id="147" name="n_3mainValue【図書館】&#10;一人当たり面積"/>
        <xdr:cNvSpPr txBox="1"/>
      </xdr:nvSpPr>
      <xdr:spPr>
        <a:xfrm>
          <a:off x="7626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16527</xdr:rowOff>
    </xdr:from>
    <xdr:ext cx="469744" cy="259045"/>
    <xdr:sp macro="" textlink="">
      <xdr:nvSpPr>
        <xdr:cNvPr id="148" name="n_4mainValue【図書館】&#10;一人当たり面積"/>
        <xdr:cNvSpPr txBox="1"/>
      </xdr:nvSpPr>
      <xdr:spPr>
        <a:xfrm>
          <a:off x="6737427" y="653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128270</xdr:rowOff>
    </xdr:from>
    <xdr:to>
      <xdr:col>24</xdr:col>
      <xdr:colOff>114300</xdr:colOff>
      <xdr:row>59</xdr:row>
      <xdr:rowOff>58420</xdr:rowOff>
    </xdr:to>
    <xdr:sp macro="" textlink="">
      <xdr:nvSpPr>
        <xdr:cNvPr id="189" name="楕円 188"/>
        <xdr:cNvSpPr/>
      </xdr:nvSpPr>
      <xdr:spPr>
        <a:xfrm>
          <a:off x="4584700" y="1007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151147</xdr:rowOff>
    </xdr:from>
    <xdr:ext cx="405111" cy="259045"/>
    <xdr:sp macro="" textlink="">
      <xdr:nvSpPr>
        <xdr:cNvPr id="190" name="【体育館・プール】&#10;有形固定資産減価償却率該当値テキスト"/>
        <xdr:cNvSpPr txBox="1"/>
      </xdr:nvSpPr>
      <xdr:spPr>
        <a:xfrm>
          <a:off x="4673600"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109220</xdr:rowOff>
    </xdr:from>
    <xdr:to>
      <xdr:col>20</xdr:col>
      <xdr:colOff>38100</xdr:colOff>
      <xdr:row>59</xdr:row>
      <xdr:rowOff>39370</xdr:rowOff>
    </xdr:to>
    <xdr:sp macro="" textlink="">
      <xdr:nvSpPr>
        <xdr:cNvPr id="191" name="楕円 190"/>
        <xdr:cNvSpPr/>
      </xdr:nvSpPr>
      <xdr:spPr>
        <a:xfrm>
          <a:off x="3746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7620</xdr:rowOff>
    </xdr:to>
    <xdr:cxnSp macro="">
      <xdr:nvCxnSpPr>
        <xdr:cNvPr id="192" name="直線コネクタ 191"/>
        <xdr:cNvCxnSpPr/>
      </xdr:nvCxnSpPr>
      <xdr:spPr>
        <a:xfrm>
          <a:off x="3797300" y="101041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69215</xdr:rowOff>
    </xdr:from>
    <xdr:to>
      <xdr:col>15</xdr:col>
      <xdr:colOff>101600</xdr:colOff>
      <xdr:row>58</xdr:row>
      <xdr:rowOff>170815</xdr:rowOff>
    </xdr:to>
    <xdr:sp macro="" textlink="">
      <xdr:nvSpPr>
        <xdr:cNvPr id="193" name="楕円 192"/>
        <xdr:cNvSpPr/>
      </xdr:nvSpPr>
      <xdr:spPr>
        <a:xfrm>
          <a:off x="2857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120015</xdr:rowOff>
    </xdr:from>
    <xdr:to>
      <xdr:col>19</xdr:col>
      <xdr:colOff>177800</xdr:colOff>
      <xdr:row>58</xdr:row>
      <xdr:rowOff>160020</xdr:rowOff>
    </xdr:to>
    <xdr:cxnSp macro="">
      <xdr:nvCxnSpPr>
        <xdr:cNvPr id="194" name="直線コネクタ 193"/>
        <xdr:cNvCxnSpPr/>
      </xdr:nvCxnSpPr>
      <xdr:spPr>
        <a:xfrm>
          <a:off x="2908300" y="100641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195" name="楕円 194"/>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58</xdr:row>
      <xdr:rowOff>120015</xdr:rowOff>
    </xdr:to>
    <xdr:cxnSp macro="">
      <xdr:nvCxnSpPr>
        <xdr:cNvPr id="196" name="直線コネクタ 195"/>
        <xdr:cNvCxnSpPr/>
      </xdr:nvCxnSpPr>
      <xdr:spPr>
        <a:xfrm>
          <a:off x="2019300" y="100241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160655</xdr:rowOff>
    </xdr:from>
    <xdr:to>
      <xdr:col>6</xdr:col>
      <xdr:colOff>38100</xdr:colOff>
      <xdr:row>58</xdr:row>
      <xdr:rowOff>90805</xdr:rowOff>
    </xdr:to>
    <xdr:sp macro="" textlink="">
      <xdr:nvSpPr>
        <xdr:cNvPr id="197" name="楕円 196"/>
        <xdr:cNvSpPr/>
      </xdr:nvSpPr>
      <xdr:spPr>
        <a:xfrm>
          <a:off x="1079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40005</xdr:rowOff>
    </xdr:from>
    <xdr:to>
      <xdr:col>10</xdr:col>
      <xdr:colOff>114300</xdr:colOff>
      <xdr:row>58</xdr:row>
      <xdr:rowOff>80010</xdr:rowOff>
    </xdr:to>
    <xdr:cxnSp macro="">
      <xdr:nvCxnSpPr>
        <xdr:cNvPr id="198" name="直線コネクタ 197"/>
        <xdr:cNvCxnSpPr/>
      </xdr:nvCxnSpPr>
      <xdr:spPr>
        <a:xfrm>
          <a:off x="1130300" y="99841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17162</xdr:rowOff>
    </xdr:from>
    <xdr:ext cx="405111" cy="259045"/>
    <xdr:sp macro="" textlink="">
      <xdr:nvSpPr>
        <xdr:cNvPr id="202" name="n_4aveValue【体育館・プール】&#10;有形固定資産減価償却率"/>
        <xdr:cNvSpPr txBox="1"/>
      </xdr:nvSpPr>
      <xdr:spPr>
        <a:xfrm>
          <a:off x="927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55897</xdr:rowOff>
    </xdr:from>
    <xdr:ext cx="405111" cy="259045"/>
    <xdr:sp macro="" textlink="">
      <xdr:nvSpPr>
        <xdr:cNvPr id="203" name="n_1mainValue【体育館・プール】&#10;有形固定資産減価償却率"/>
        <xdr:cNvSpPr txBox="1"/>
      </xdr:nvSpPr>
      <xdr:spPr>
        <a:xfrm>
          <a:off x="35820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15892</xdr:rowOff>
    </xdr:from>
    <xdr:ext cx="405111" cy="259045"/>
    <xdr:sp macro="" textlink="">
      <xdr:nvSpPr>
        <xdr:cNvPr id="204" name="n_2mainValue【体育館・プール】&#10;有形固定資産減価償却率"/>
        <xdr:cNvSpPr txBox="1"/>
      </xdr:nvSpPr>
      <xdr:spPr>
        <a:xfrm>
          <a:off x="2705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205" name="n_3mainValue【体育館・プール】&#10;有形固定資産減価償却率"/>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107332</xdr:rowOff>
    </xdr:from>
    <xdr:ext cx="405111" cy="259045"/>
    <xdr:sp macro="" textlink="">
      <xdr:nvSpPr>
        <xdr:cNvPr id="206" name="n_4mainValue【体育館・プール】&#10;有形固定資産減価償却率"/>
        <xdr:cNvSpPr txBox="1"/>
      </xdr:nvSpPr>
      <xdr:spPr>
        <a:xfrm>
          <a:off x="92774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93997</xdr:rowOff>
    </xdr:from>
    <xdr:ext cx="469744" cy="259045"/>
    <xdr:sp macro="" textlink="">
      <xdr:nvSpPr>
        <xdr:cNvPr id="235" name="【体育館・プール】&#10;一人当たり面積平均値テキスト"/>
        <xdr:cNvSpPr txBox="1"/>
      </xdr:nvSpPr>
      <xdr:spPr>
        <a:xfrm>
          <a:off x="10515600" y="10380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74930</xdr:rowOff>
    </xdr:from>
    <xdr:to>
      <xdr:col>55</xdr:col>
      <xdr:colOff>50800</xdr:colOff>
      <xdr:row>62</xdr:row>
      <xdr:rowOff>5080</xdr:rowOff>
    </xdr:to>
    <xdr:sp macro="" textlink="">
      <xdr:nvSpPr>
        <xdr:cNvPr id="246" name="楕円 245"/>
        <xdr:cNvSpPr/>
      </xdr:nvSpPr>
      <xdr:spPr>
        <a:xfrm>
          <a:off x="10426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53357</xdr:rowOff>
    </xdr:from>
    <xdr:ext cx="469744" cy="259045"/>
    <xdr:sp macro="" textlink="">
      <xdr:nvSpPr>
        <xdr:cNvPr id="247" name="【体育館・プール】&#10;一人当たり面積該当値テキスト"/>
        <xdr:cNvSpPr txBox="1"/>
      </xdr:nvSpPr>
      <xdr:spPr>
        <a:xfrm>
          <a:off x="10515600"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59690</xdr:rowOff>
    </xdr:from>
    <xdr:to>
      <xdr:col>50</xdr:col>
      <xdr:colOff>165100</xdr:colOff>
      <xdr:row>61</xdr:row>
      <xdr:rowOff>161290</xdr:rowOff>
    </xdr:to>
    <xdr:sp macro="" textlink="">
      <xdr:nvSpPr>
        <xdr:cNvPr id="248" name="楕円 247"/>
        <xdr:cNvSpPr/>
      </xdr:nvSpPr>
      <xdr:spPr>
        <a:xfrm>
          <a:off x="958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110490</xdr:rowOff>
    </xdr:from>
    <xdr:to>
      <xdr:col>55</xdr:col>
      <xdr:colOff>0</xdr:colOff>
      <xdr:row>61</xdr:row>
      <xdr:rowOff>125730</xdr:rowOff>
    </xdr:to>
    <xdr:cxnSp macro="">
      <xdr:nvCxnSpPr>
        <xdr:cNvPr id="249" name="直線コネクタ 248"/>
        <xdr:cNvCxnSpPr/>
      </xdr:nvCxnSpPr>
      <xdr:spPr>
        <a:xfrm>
          <a:off x="9639300" y="10568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50" name="楕円 249"/>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110490</xdr:rowOff>
    </xdr:from>
    <xdr:to>
      <xdr:col>50</xdr:col>
      <xdr:colOff>114300</xdr:colOff>
      <xdr:row>61</xdr:row>
      <xdr:rowOff>114300</xdr:rowOff>
    </xdr:to>
    <xdr:cxnSp macro="">
      <xdr:nvCxnSpPr>
        <xdr:cNvPr id="251" name="直線コネクタ 250"/>
        <xdr:cNvCxnSpPr/>
      </xdr:nvCxnSpPr>
      <xdr:spPr>
        <a:xfrm flipV="1">
          <a:off x="8750300" y="105689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67310</xdr:rowOff>
    </xdr:from>
    <xdr:to>
      <xdr:col>41</xdr:col>
      <xdr:colOff>101600</xdr:colOff>
      <xdr:row>61</xdr:row>
      <xdr:rowOff>168910</xdr:rowOff>
    </xdr:to>
    <xdr:sp macro="" textlink="">
      <xdr:nvSpPr>
        <xdr:cNvPr id="252" name="楕円 251"/>
        <xdr:cNvSpPr/>
      </xdr:nvSpPr>
      <xdr:spPr>
        <a:xfrm>
          <a:off x="7810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114300</xdr:rowOff>
    </xdr:from>
    <xdr:to>
      <xdr:col>45</xdr:col>
      <xdr:colOff>177800</xdr:colOff>
      <xdr:row>61</xdr:row>
      <xdr:rowOff>118110</xdr:rowOff>
    </xdr:to>
    <xdr:cxnSp macro="">
      <xdr:nvCxnSpPr>
        <xdr:cNvPr id="253" name="直線コネクタ 252"/>
        <xdr:cNvCxnSpPr/>
      </xdr:nvCxnSpPr>
      <xdr:spPr>
        <a:xfrm flipV="1">
          <a:off x="7861300" y="10572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71120</xdr:rowOff>
    </xdr:from>
    <xdr:to>
      <xdr:col>36</xdr:col>
      <xdr:colOff>165100</xdr:colOff>
      <xdr:row>62</xdr:row>
      <xdr:rowOff>1270</xdr:rowOff>
    </xdr:to>
    <xdr:sp macro="" textlink="">
      <xdr:nvSpPr>
        <xdr:cNvPr id="254" name="楕円 253"/>
        <xdr:cNvSpPr/>
      </xdr:nvSpPr>
      <xdr:spPr>
        <a:xfrm>
          <a:off x="69215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118110</xdr:rowOff>
    </xdr:from>
    <xdr:to>
      <xdr:col>41</xdr:col>
      <xdr:colOff>50800</xdr:colOff>
      <xdr:row>61</xdr:row>
      <xdr:rowOff>121920</xdr:rowOff>
    </xdr:to>
    <xdr:cxnSp macro="">
      <xdr:nvCxnSpPr>
        <xdr:cNvPr id="255" name="直線コネクタ 254"/>
        <xdr:cNvCxnSpPr/>
      </xdr:nvCxnSpPr>
      <xdr:spPr>
        <a:xfrm flipV="1">
          <a:off x="6972300" y="10576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59" name="n_4aveValue【体育館・プール】&#10;一人当たり面積"/>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6367</xdr:rowOff>
    </xdr:from>
    <xdr:ext cx="469744" cy="259045"/>
    <xdr:sp macro="" textlink="">
      <xdr:nvSpPr>
        <xdr:cNvPr id="260" name="n_1mainValue【体育館・プール】&#10;一人当たり面積"/>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61" name="n_2main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13987</xdr:rowOff>
    </xdr:from>
    <xdr:ext cx="469744" cy="259045"/>
    <xdr:sp macro="" textlink="">
      <xdr:nvSpPr>
        <xdr:cNvPr id="262" name="n_3mainValue【体育館・プール】&#10;一人当たり面積"/>
        <xdr:cNvSpPr txBox="1"/>
      </xdr:nvSpPr>
      <xdr:spPr>
        <a:xfrm>
          <a:off x="7626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17797</xdr:rowOff>
    </xdr:from>
    <xdr:ext cx="469744" cy="259045"/>
    <xdr:sp macro="" textlink="">
      <xdr:nvSpPr>
        <xdr:cNvPr id="263" name="n_4mainValue【体育館・プール】&#10;一人当たり面積"/>
        <xdr:cNvSpPr txBox="1"/>
      </xdr:nvSpPr>
      <xdr:spPr>
        <a:xfrm>
          <a:off x="6737427" y="1030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142748</xdr:rowOff>
    </xdr:from>
    <xdr:to>
      <xdr:col>24</xdr:col>
      <xdr:colOff>114300</xdr:colOff>
      <xdr:row>83</xdr:row>
      <xdr:rowOff>72898</xdr:rowOff>
    </xdr:to>
    <xdr:sp macro="" textlink="">
      <xdr:nvSpPr>
        <xdr:cNvPr id="302" name="楕円 301"/>
        <xdr:cNvSpPr/>
      </xdr:nvSpPr>
      <xdr:spPr>
        <a:xfrm>
          <a:off x="45847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121175</xdr:rowOff>
    </xdr:from>
    <xdr:ext cx="405111" cy="259045"/>
    <xdr:sp macro="" textlink="">
      <xdr:nvSpPr>
        <xdr:cNvPr id="303" name="【福祉施設】&#10;有形固定資産減価償却率該当値テキスト"/>
        <xdr:cNvSpPr txBox="1"/>
      </xdr:nvSpPr>
      <xdr:spPr>
        <a:xfrm>
          <a:off x="4673600" y="1418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101600</xdr:rowOff>
    </xdr:from>
    <xdr:to>
      <xdr:col>20</xdr:col>
      <xdr:colOff>38100</xdr:colOff>
      <xdr:row>83</xdr:row>
      <xdr:rowOff>31750</xdr:rowOff>
    </xdr:to>
    <xdr:sp macro="" textlink="">
      <xdr:nvSpPr>
        <xdr:cNvPr id="304" name="楕円 303"/>
        <xdr:cNvSpPr/>
      </xdr:nvSpPr>
      <xdr:spPr>
        <a:xfrm>
          <a:off x="3746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152400</xdr:rowOff>
    </xdr:from>
    <xdr:to>
      <xdr:col>24</xdr:col>
      <xdr:colOff>63500</xdr:colOff>
      <xdr:row>83</xdr:row>
      <xdr:rowOff>22098</xdr:rowOff>
    </xdr:to>
    <xdr:cxnSp macro="">
      <xdr:nvCxnSpPr>
        <xdr:cNvPr id="305" name="直線コネクタ 304"/>
        <xdr:cNvCxnSpPr/>
      </xdr:nvCxnSpPr>
      <xdr:spPr>
        <a:xfrm>
          <a:off x="3797300" y="1421130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306" name="楕円 305"/>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111252</xdr:rowOff>
    </xdr:from>
    <xdr:to>
      <xdr:col>19</xdr:col>
      <xdr:colOff>177800</xdr:colOff>
      <xdr:row>82</xdr:row>
      <xdr:rowOff>152400</xdr:rowOff>
    </xdr:to>
    <xdr:cxnSp macro="">
      <xdr:nvCxnSpPr>
        <xdr:cNvPr id="307" name="直線コネクタ 306"/>
        <xdr:cNvCxnSpPr/>
      </xdr:nvCxnSpPr>
      <xdr:spPr>
        <a:xfrm>
          <a:off x="2908300" y="141701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19304</xdr:rowOff>
    </xdr:from>
    <xdr:to>
      <xdr:col>10</xdr:col>
      <xdr:colOff>165100</xdr:colOff>
      <xdr:row>82</xdr:row>
      <xdr:rowOff>120904</xdr:rowOff>
    </xdr:to>
    <xdr:sp macro="" textlink="">
      <xdr:nvSpPr>
        <xdr:cNvPr id="308" name="楕円 307"/>
        <xdr:cNvSpPr/>
      </xdr:nvSpPr>
      <xdr:spPr>
        <a:xfrm>
          <a:off x="19685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70104</xdr:rowOff>
    </xdr:from>
    <xdr:to>
      <xdr:col>15</xdr:col>
      <xdr:colOff>50800</xdr:colOff>
      <xdr:row>82</xdr:row>
      <xdr:rowOff>111252</xdr:rowOff>
    </xdr:to>
    <xdr:cxnSp macro="">
      <xdr:nvCxnSpPr>
        <xdr:cNvPr id="309" name="直線コネクタ 308"/>
        <xdr:cNvCxnSpPr/>
      </xdr:nvCxnSpPr>
      <xdr:spPr>
        <a:xfrm>
          <a:off x="2019300" y="141290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23876</xdr:rowOff>
    </xdr:from>
    <xdr:to>
      <xdr:col>6</xdr:col>
      <xdr:colOff>38100</xdr:colOff>
      <xdr:row>79</xdr:row>
      <xdr:rowOff>125476</xdr:rowOff>
    </xdr:to>
    <xdr:sp macro="" textlink="">
      <xdr:nvSpPr>
        <xdr:cNvPr id="310" name="楕円 309"/>
        <xdr:cNvSpPr/>
      </xdr:nvSpPr>
      <xdr:spPr>
        <a:xfrm>
          <a:off x="1079500" y="135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74676</xdr:rowOff>
    </xdr:from>
    <xdr:to>
      <xdr:col>10</xdr:col>
      <xdr:colOff>114300</xdr:colOff>
      <xdr:row>82</xdr:row>
      <xdr:rowOff>70104</xdr:rowOff>
    </xdr:to>
    <xdr:cxnSp macro="">
      <xdr:nvCxnSpPr>
        <xdr:cNvPr id="311" name="直線コネクタ 310"/>
        <xdr:cNvCxnSpPr/>
      </xdr:nvCxnSpPr>
      <xdr:spPr>
        <a:xfrm>
          <a:off x="1130300" y="13619226"/>
          <a:ext cx="889000" cy="50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314" name="n_3ave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125747</xdr:rowOff>
    </xdr:from>
    <xdr:ext cx="405111" cy="259045"/>
    <xdr:sp macro="" textlink="">
      <xdr:nvSpPr>
        <xdr:cNvPr id="315" name="n_4aveValue【福祉施設】&#10;有形固定資産減価償却率"/>
        <xdr:cNvSpPr txBox="1"/>
      </xdr:nvSpPr>
      <xdr:spPr>
        <a:xfrm>
          <a:off x="927744" y="1367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22877</xdr:rowOff>
    </xdr:from>
    <xdr:ext cx="405111" cy="259045"/>
    <xdr:sp macro="" textlink="">
      <xdr:nvSpPr>
        <xdr:cNvPr id="316" name="n_1mainValue【福祉施設】&#10;有形固定資産減価償却率"/>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153179</xdr:rowOff>
    </xdr:from>
    <xdr:ext cx="405111" cy="259045"/>
    <xdr:sp macro="" textlink="">
      <xdr:nvSpPr>
        <xdr:cNvPr id="317" name="n_2mainValue【福祉施設】&#10;有形固定資産減価償却率"/>
        <xdr:cNvSpPr txBox="1"/>
      </xdr:nvSpPr>
      <xdr:spPr>
        <a:xfrm>
          <a:off x="2705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318" name="n_3mainValue【福祉施設】&#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142003</xdr:rowOff>
    </xdr:from>
    <xdr:ext cx="405111" cy="259045"/>
    <xdr:sp macro="" textlink="">
      <xdr:nvSpPr>
        <xdr:cNvPr id="319" name="n_4mainValue【福祉施設】&#10;有形固定資産減価償却率"/>
        <xdr:cNvSpPr txBox="1"/>
      </xdr:nvSpPr>
      <xdr:spPr>
        <a:xfrm>
          <a:off x="927744" y="1334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31750</xdr:rowOff>
    </xdr:from>
    <xdr:to>
      <xdr:col>55</xdr:col>
      <xdr:colOff>50800</xdr:colOff>
      <xdr:row>85</xdr:row>
      <xdr:rowOff>133350</xdr:rowOff>
    </xdr:to>
    <xdr:sp macro="" textlink="">
      <xdr:nvSpPr>
        <xdr:cNvPr id="359" name="楕円 358"/>
        <xdr:cNvSpPr/>
      </xdr:nvSpPr>
      <xdr:spPr>
        <a:xfrm>
          <a:off x="104267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10177</xdr:rowOff>
    </xdr:from>
    <xdr:ext cx="469744" cy="259045"/>
    <xdr:sp macro="" textlink="">
      <xdr:nvSpPr>
        <xdr:cNvPr id="360" name="【福祉施設】&#10;一人当たり面積該当値テキスト"/>
        <xdr:cNvSpPr txBox="1"/>
      </xdr:nvSpPr>
      <xdr:spPr>
        <a:xfrm>
          <a:off x="10515600"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31750</xdr:rowOff>
    </xdr:from>
    <xdr:to>
      <xdr:col>50</xdr:col>
      <xdr:colOff>165100</xdr:colOff>
      <xdr:row>85</xdr:row>
      <xdr:rowOff>133350</xdr:rowOff>
    </xdr:to>
    <xdr:sp macro="" textlink="">
      <xdr:nvSpPr>
        <xdr:cNvPr id="361" name="楕円 360"/>
        <xdr:cNvSpPr/>
      </xdr:nvSpPr>
      <xdr:spPr>
        <a:xfrm>
          <a:off x="9588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82550</xdr:rowOff>
    </xdr:from>
    <xdr:to>
      <xdr:col>55</xdr:col>
      <xdr:colOff>0</xdr:colOff>
      <xdr:row>85</xdr:row>
      <xdr:rowOff>82550</xdr:rowOff>
    </xdr:to>
    <xdr:cxnSp macro="">
      <xdr:nvCxnSpPr>
        <xdr:cNvPr id="362" name="直線コネクタ 361"/>
        <xdr:cNvCxnSpPr/>
      </xdr:nvCxnSpPr>
      <xdr:spPr>
        <a:xfrm>
          <a:off x="9639300" y="1465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31750</xdr:rowOff>
    </xdr:from>
    <xdr:to>
      <xdr:col>46</xdr:col>
      <xdr:colOff>38100</xdr:colOff>
      <xdr:row>85</xdr:row>
      <xdr:rowOff>133350</xdr:rowOff>
    </xdr:to>
    <xdr:sp macro="" textlink="">
      <xdr:nvSpPr>
        <xdr:cNvPr id="363" name="楕円 362"/>
        <xdr:cNvSpPr/>
      </xdr:nvSpPr>
      <xdr:spPr>
        <a:xfrm>
          <a:off x="8699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82550</xdr:rowOff>
    </xdr:from>
    <xdr:to>
      <xdr:col>50</xdr:col>
      <xdr:colOff>114300</xdr:colOff>
      <xdr:row>85</xdr:row>
      <xdr:rowOff>82550</xdr:rowOff>
    </xdr:to>
    <xdr:cxnSp macro="">
      <xdr:nvCxnSpPr>
        <xdr:cNvPr id="364" name="直線コネクタ 363"/>
        <xdr:cNvCxnSpPr/>
      </xdr:nvCxnSpPr>
      <xdr:spPr>
        <a:xfrm>
          <a:off x="8750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31750</xdr:rowOff>
    </xdr:from>
    <xdr:to>
      <xdr:col>41</xdr:col>
      <xdr:colOff>101600</xdr:colOff>
      <xdr:row>85</xdr:row>
      <xdr:rowOff>133350</xdr:rowOff>
    </xdr:to>
    <xdr:sp macro="" textlink="">
      <xdr:nvSpPr>
        <xdr:cNvPr id="365" name="楕円 364"/>
        <xdr:cNvSpPr/>
      </xdr:nvSpPr>
      <xdr:spPr>
        <a:xfrm>
          <a:off x="7810500" y="1460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82550</xdr:rowOff>
    </xdr:from>
    <xdr:to>
      <xdr:col>45</xdr:col>
      <xdr:colOff>177800</xdr:colOff>
      <xdr:row>85</xdr:row>
      <xdr:rowOff>82550</xdr:rowOff>
    </xdr:to>
    <xdr:cxnSp macro="">
      <xdr:nvCxnSpPr>
        <xdr:cNvPr id="366" name="直線コネクタ 365"/>
        <xdr:cNvCxnSpPr/>
      </xdr:nvCxnSpPr>
      <xdr:spPr>
        <a:xfrm>
          <a:off x="7861300" y="1465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63500</xdr:rowOff>
    </xdr:from>
    <xdr:to>
      <xdr:col>36</xdr:col>
      <xdr:colOff>165100</xdr:colOff>
      <xdr:row>84</xdr:row>
      <xdr:rowOff>165100</xdr:rowOff>
    </xdr:to>
    <xdr:sp macro="" textlink="">
      <xdr:nvSpPr>
        <xdr:cNvPr id="367" name="楕円 366"/>
        <xdr:cNvSpPr/>
      </xdr:nvSpPr>
      <xdr:spPr>
        <a:xfrm>
          <a:off x="6921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114300</xdr:rowOff>
    </xdr:from>
    <xdr:to>
      <xdr:col>41</xdr:col>
      <xdr:colOff>50800</xdr:colOff>
      <xdr:row>85</xdr:row>
      <xdr:rowOff>82550</xdr:rowOff>
    </xdr:to>
    <xdr:cxnSp macro="">
      <xdr:nvCxnSpPr>
        <xdr:cNvPr id="368" name="直線コネクタ 367"/>
        <xdr:cNvCxnSpPr/>
      </xdr:nvCxnSpPr>
      <xdr:spPr>
        <a:xfrm>
          <a:off x="6972300" y="14516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168927</xdr:rowOff>
    </xdr:from>
    <xdr:ext cx="469744" cy="259045"/>
    <xdr:sp macro="" textlink="">
      <xdr:nvSpPr>
        <xdr:cNvPr id="372" name="n_4aveValue【福祉施設】&#10;一人当たり面積"/>
        <xdr:cNvSpPr txBox="1"/>
      </xdr:nvSpPr>
      <xdr:spPr>
        <a:xfrm>
          <a:off x="6737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124477</xdr:rowOff>
    </xdr:from>
    <xdr:ext cx="469744" cy="259045"/>
    <xdr:sp macro="" textlink="">
      <xdr:nvSpPr>
        <xdr:cNvPr id="373" name="n_1mainValue【福祉施設】&#10;一人当たり面積"/>
        <xdr:cNvSpPr txBox="1"/>
      </xdr:nvSpPr>
      <xdr:spPr>
        <a:xfrm>
          <a:off x="93917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124477</xdr:rowOff>
    </xdr:from>
    <xdr:ext cx="469744" cy="259045"/>
    <xdr:sp macro="" textlink="">
      <xdr:nvSpPr>
        <xdr:cNvPr id="374" name="n_2mainValue【福祉施設】&#10;一人当たり面積"/>
        <xdr:cNvSpPr txBox="1"/>
      </xdr:nvSpPr>
      <xdr:spPr>
        <a:xfrm>
          <a:off x="8515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124477</xdr:rowOff>
    </xdr:from>
    <xdr:ext cx="469744" cy="259045"/>
    <xdr:sp macro="" textlink="">
      <xdr:nvSpPr>
        <xdr:cNvPr id="375" name="n_3mainValue【福祉施設】&#10;一人当たり面積"/>
        <xdr:cNvSpPr txBox="1"/>
      </xdr:nvSpPr>
      <xdr:spPr>
        <a:xfrm>
          <a:off x="7626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156227</xdr:rowOff>
    </xdr:from>
    <xdr:ext cx="469744" cy="259045"/>
    <xdr:sp macro="" textlink="">
      <xdr:nvSpPr>
        <xdr:cNvPr id="376" name="n_4mainValue【福祉施設】&#10;一人当たり面積"/>
        <xdr:cNvSpPr txBox="1"/>
      </xdr:nvSpPr>
      <xdr:spPr>
        <a:xfrm>
          <a:off x="6737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407"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67855</xdr:rowOff>
    </xdr:from>
    <xdr:to>
      <xdr:col>24</xdr:col>
      <xdr:colOff>114300</xdr:colOff>
      <xdr:row>103</xdr:row>
      <xdr:rowOff>169455</xdr:rowOff>
    </xdr:to>
    <xdr:sp macro="" textlink="">
      <xdr:nvSpPr>
        <xdr:cNvPr id="418" name="楕円 417"/>
        <xdr:cNvSpPr/>
      </xdr:nvSpPr>
      <xdr:spPr>
        <a:xfrm>
          <a:off x="4584700" y="177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90732</xdr:rowOff>
    </xdr:from>
    <xdr:ext cx="405111" cy="259045"/>
    <xdr:sp macro="" textlink="">
      <xdr:nvSpPr>
        <xdr:cNvPr id="419" name="【市民会館】&#10;有形固定資産減価償却率該当値テキスト"/>
        <xdr:cNvSpPr txBox="1"/>
      </xdr:nvSpPr>
      <xdr:spPr>
        <a:xfrm>
          <a:off x="4673600" y="17578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33564</xdr:rowOff>
    </xdr:from>
    <xdr:to>
      <xdr:col>20</xdr:col>
      <xdr:colOff>38100</xdr:colOff>
      <xdr:row>103</xdr:row>
      <xdr:rowOff>135164</xdr:rowOff>
    </xdr:to>
    <xdr:sp macro="" textlink="">
      <xdr:nvSpPr>
        <xdr:cNvPr id="420" name="楕円 419"/>
        <xdr:cNvSpPr/>
      </xdr:nvSpPr>
      <xdr:spPr>
        <a:xfrm>
          <a:off x="3746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84364</xdr:rowOff>
    </xdr:from>
    <xdr:to>
      <xdr:col>24</xdr:col>
      <xdr:colOff>63500</xdr:colOff>
      <xdr:row>103</xdr:row>
      <xdr:rowOff>118655</xdr:rowOff>
    </xdr:to>
    <xdr:cxnSp macro="">
      <xdr:nvCxnSpPr>
        <xdr:cNvPr id="421" name="直線コネクタ 420"/>
        <xdr:cNvCxnSpPr/>
      </xdr:nvCxnSpPr>
      <xdr:spPr>
        <a:xfrm>
          <a:off x="3797300" y="1774371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907</xdr:rowOff>
    </xdr:from>
    <xdr:to>
      <xdr:col>15</xdr:col>
      <xdr:colOff>101600</xdr:colOff>
      <xdr:row>103</xdr:row>
      <xdr:rowOff>102507</xdr:rowOff>
    </xdr:to>
    <xdr:sp macro="" textlink="">
      <xdr:nvSpPr>
        <xdr:cNvPr id="422" name="楕円 421"/>
        <xdr:cNvSpPr/>
      </xdr:nvSpPr>
      <xdr:spPr>
        <a:xfrm>
          <a:off x="28575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51707</xdr:rowOff>
    </xdr:from>
    <xdr:to>
      <xdr:col>19</xdr:col>
      <xdr:colOff>177800</xdr:colOff>
      <xdr:row>103</xdr:row>
      <xdr:rowOff>84364</xdr:rowOff>
    </xdr:to>
    <xdr:cxnSp macro="">
      <xdr:nvCxnSpPr>
        <xdr:cNvPr id="423" name="直線コネクタ 422"/>
        <xdr:cNvCxnSpPr/>
      </xdr:nvCxnSpPr>
      <xdr:spPr>
        <a:xfrm>
          <a:off x="2908300" y="17711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134801</xdr:rowOff>
    </xdr:from>
    <xdr:to>
      <xdr:col>10</xdr:col>
      <xdr:colOff>165100</xdr:colOff>
      <xdr:row>103</xdr:row>
      <xdr:rowOff>64951</xdr:rowOff>
    </xdr:to>
    <xdr:sp macro="" textlink="">
      <xdr:nvSpPr>
        <xdr:cNvPr id="424" name="楕円 423"/>
        <xdr:cNvSpPr/>
      </xdr:nvSpPr>
      <xdr:spPr>
        <a:xfrm>
          <a:off x="1968500" y="1762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14151</xdr:rowOff>
    </xdr:from>
    <xdr:to>
      <xdr:col>15</xdr:col>
      <xdr:colOff>50800</xdr:colOff>
      <xdr:row>103</xdr:row>
      <xdr:rowOff>51707</xdr:rowOff>
    </xdr:to>
    <xdr:cxnSp macro="">
      <xdr:nvCxnSpPr>
        <xdr:cNvPr id="425" name="直線コネクタ 424"/>
        <xdr:cNvCxnSpPr/>
      </xdr:nvCxnSpPr>
      <xdr:spPr>
        <a:xfrm>
          <a:off x="2019300" y="176735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77651</xdr:rowOff>
    </xdr:from>
    <xdr:to>
      <xdr:col>6</xdr:col>
      <xdr:colOff>38100</xdr:colOff>
      <xdr:row>103</xdr:row>
      <xdr:rowOff>7801</xdr:rowOff>
    </xdr:to>
    <xdr:sp macro="" textlink="">
      <xdr:nvSpPr>
        <xdr:cNvPr id="426" name="楕円 425"/>
        <xdr:cNvSpPr/>
      </xdr:nvSpPr>
      <xdr:spPr>
        <a:xfrm>
          <a:off x="1079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128451</xdr:rowOff>
    </xdr:from>
    <xdr:to>
      <xdr:col>10</xdr:col>
      <xdr:colOff>114300</xdr:colOff>
      <xdr:row>103</xdr:row>
      <xdr:rowOff>14151</xdr:rowOff>
    </xdr:to>
    <xdr:cxnSp macro="">
      <xdr:nvCxnSpPr>
        <xdr:cNvPr id="427" name="直線コネクタ 426"/>
        <xdr:cNvCxnSpPr/>
      </xdr:nvCxnSpPr>
      <xdr:spPr>
        <a:xfrm>
          <a:off x="1130300" y="1761635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0"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431" name="n_4aveValue【市民会館】&#10;有形固定資産減価償却率"/>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151691</xdr:rowOff>
    </xdr:from>
    <xdr:ext cx="405111" cy="259045"/>
    <xdr:sp macro="" textlink="">
      <xdr:nvSpPr>
        <xdr:cNvPr id="432" name="n_1mainValue【市民会館】&#10;有形固定資産減価償却率"/>
        <xdr:cNvSpPr txBox="1"/>
      </xdr:nvSpPr>
      <xdr:spPr>
        <a:xfrm>
          <a:off x="35820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119034</xdr:rowOff>
    </xdr:from>
    <xdr:ext cx="405111" cy="259045"/>
    <xdr:sp macro="" textlink="">
      <xdr:nvSpPr>
        <xdr:cNvPr id="433" name="n_2mainValue【市民会館】&#10;有形固定資産減価償却率"/>
        <xdr:cNvSpPr txBox="1"/>
      </xdr:nvSpPr>
      <xdr:spPr>
        <a:xfrm>
          <a:off x="2705744" y="1743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81478</xdr:rowOff>
    </xdr:from>
    <xdr:ext cx="405111" cy="259045"/>
    <xdr:sp macro="" textlink="">
      <xdr:nvSpPr>
        <xdr:cNvPr id="434" name="n_3mainValue【市民会館】&#10;有形固定資産減価償却率"/>
        <xdr:cNvSpPr txBox="1"/>
      </xdr:nvSpPr>
      <xdr:spPr>
        <a:xfrm>
          <a:off x="1816744" y="1739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24328</xdr:rowOff>
    </xdr:from>
    <xdr:ext cx="405111" cy="259045"/>
    <xdr:sp macro="" textlink="">
      <xdr:nvSpPr>
        <xdr:cNvPr id="435" name="n_4mainValue【市民会館】&#10;有形固定資産減価償却率"/>
        <xdr:cNvSpPr txBox="1"/>
      </xdr:nvSpPr>
      <xdr:spPr>
        <a:xfrm>
          <a:off x="927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2"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57404</xdr:rowOff>
    </xdr:from>
    <xdr:to>
      <xdr:col>55</xdr:col>
      <xdr:colOff>50800</xdr:colOff>
      <xdr:row>104</xdr:row>
      <xdr:rowOff>159004</xdr:rowOff>
    </xdr:to>
    <xdr:sp macro="" textlink="">
      <xdr:nvSpPr>
        <xdr:cNvPr id="473" name="楕円 472"/>
        <xdr:cNvSpPr/>
      </xdr:nvSpPr>
      <xdr:spPr>
        <a:xfrm>
          <a:off x="10426700" y="1788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80281</xdr:rowOff>
    </xdr:from>
    <xdr:ext cx="469744" cy="259045"/>
    <xdr:sp macro="" textlink="">
      <xdr:nvSpPr>
        <xdr:cNvPr id="474" name="【市民会館】&#10;一人当たり面積該当値テキスト"/>
        <xdr:cNvSpPr txBox="1"/>
      </xdr:nvSpPr>
      <xdr:spPr>
        <a:xfrm>
          <a:off x="10515600" y="1773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61976</xdr:rowOff>
    </xdr:from>
    <xdr:to>
      <xdr:col>50</xdr:col>
      <xdr:colOff>165100</xdr:colOff>
      <xdr:row>104</xdr:row>
      <xdr:rowOff>163576</xdr:rowOff>
    </xdr:to>
    <xdr:sp macro="" textlink="">
      <xdr:nvSpPr>
        <xdr:cNvPr id="475" name="楕円 474"/>
        <xdr:cNvSpPr/>
      </xdr:nvSpPr>
      <xdr:spPr>
        <a:xfrm>
          <a:off x="9588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108204</xdr:rowOff>
    </xdr:from>
    <xdr:to>
      <xdr:col>55</xdr:col>
      <xdr:colOff>0</xdr:colOff>
      <xdr:row>104</xdr:row>
      <xdr:rowOff>112776</xdr:rowOff>
    </xdr:to>
    <xdr:cxnSp macro="">
      <xdr:nvCxnSpPr>
        <xdr:cNvPr id="476" name="直線コネクタ 475"/>
        <xdr:cNvCxnSpPr/>
      </xdr:nvCxnSpPr>
      <xdr:spPr>
        <a:xfrm flipV="1">
          <a:off x="9639300" y="179390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66548</xdr:rowOff>
    </xdr:from>
    <xdr:to>
      <xdr:col>46</xdr:col>
      <xdr:colOff>38100</xdr:colOff>
      <xdr:row>104</xdr:row>
      <xdr:rowOff>168148</xdr:rowOff>
    </xdr:to>
    <xdr:sp macro="" textlink="">
      <xdr:nvSpPr>
        <xdr:cNvPr id="477" name="楕円 476"/>
        <xdr:cNvSpPr/>
      </xdr:nvSpPr>
      <xdr:spPr>
        <a:xfrm>
          <a:off x="8699500" y="178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112776</xdr:rowOff>
    </xdr:from>
    <xdr:to>
      <xdr:col>50</xdr:col>
      <xdr:colOff>114300</xdr:colOff>
      <xdr:row>104</xdr:row>
      <xdr:rowOff>117348</xdr:rowOff>
    </xdr:to>
    <xdr:cxnSp macro="">
      <xdr:nvCxnSpPr>
        <xdr:cNvPr id="478" name="直線コネクタ 477"/>
        <xdr:cNvCxnSpPr/>
      </xdr:nvCxnSpPr>
      <xdr:spPr>
        <a:xfrm flipV="1">
          <a:off x="8750300" y="179435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71120</xdr:rowOff>
    </xdr:from>
    <xdr:to>
      <xdr:col>41</xdr:col>
      <xdr:colOff>101600</xdr:colOff>
      <xdr:row>105</xdr:row>
      <xdr:rowOff>1270</xdr:rowOff>
    </xdr:to>
    <xdr:sp macro="" textlink="">
      <xdr:nvSpPr>
        <xdr:cNvPr id="479" name="楕円 478"/>
        <xdr:cNvSpPr/>
      </xdr:nvSpPr>
      <xdr:spPr>
        <a:xfrm>
          <a:off x="781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117348</xdr:rowOff>
    </xdr:from>
    <xdr:to>
      <xdr:col>45</xdr:col>
      <xdr:colOff>177800</xdr:colOff>
      <xdr:row>104</xdr:row>
      <xdr:rowOff>121920</xdr:rowOff>
    </xdr:to>
    <xdr:cxnSp macro="">
      <xdr:nvCxnSpPr>
        <xdr:cNvPr id="480" name="直線コネクタ 479"/>
        <xdr:cNvCxnSpPr/>
      </xdr:nvCxnSpPr>
      <xdr:spPr>
        <a:xfrm flipV="1">
          <a:off x="7861300" y="17948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481" name="楕円 480"/>
        <xdr:cNvSpPr/>
      </xdr:nvSpPr>
      <xdr:spPr>
        <a:xfrm>
          <a:off x="6921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121920</xdr:rowOff>
    </xdr:from>
    <xdr:to>
      <xdr:col>41</xdr:col>
      <xdr:colOff>50800</xdr:colOff>
      <xdr:row>105</xdr:row>
      <xdr:rowOff>41911</xdr:rowOff>
    </xdr:to>
    <xdr:cxnSp macro="">
      <xdr:nvCxnSpPr>
        <xdr:cNvPr id="482" name="直線コネクタ 481"/>
        <xdr:cNvCxnSpPr/>
      </xdr:nvCxnSpPr>
      <xdr:spPr>
        <a:xfrm flipV="1">
          <a:off x="6972300" y="179527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3"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4"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5"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86"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8653</xdr:rowOff>
    </xdr:from>
    <xdr:ext cx="469744" cy="259045"/>
    <xdr:sp macro="" textlink="">
      <xdr:nvSpPr>
        <xdr:cNvPr id="487" name="n_1mainValue【市民会館】&#10;一人当たり面積"/>
        <xdr:cNvSpPr txBox="1"/>
      </xdr:nvSpPr>
      <xdr:spPr>
        <a:xfrm>
          <a:off x="93917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13225</xdr:rowOff>
    </xdr:from>
    <xdr:ext cx="469744" cy="259045"/>
    <xdr:sp macro="" textlink="">
      <xdr:nvSpPr>
        <xdr:cNvPr id="488" name="n_2mainValue【市民会館】&#10;一人当たり面積"/>
        <xdr:cNvSpPr txBox="1"/>
      </xdr:nvSpPr>
      <xdr:spPr>
        <a:xfrm>
          <a:off x="8515427" y="176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17797</xdr:rowOff>
    </xdr:from>
    <xdr:ext cx="469744" cy="259045"/>
    <xdr:sp macro="" textlink="">
      <xdr:nvSpPr>
        <xdr:cNvPr id="489" name="n_3mainValue【市民会館】&#10;一人当たり面積"/>
        <xdr:cNvSpPr txBox="1"/>
      </xdr:nvSpPr>
      <xdr:spPr>
        <a:xfrm>
          <a:off x="7626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490" name="n_4mainValue【市民会館】&#10;一人当たり面積"/>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136434</xdr:rowOff>
    </xdr:from>
    <xdr:to>
      <xdr:col>85</xdr:col>
      <xdr:colOff>177800</xdr:colOff>
      <xdr:row>41</xdr:row>
      <xdr:rowOff>66584</xdr:rowOff>
    </xdr:to>
    <xdr:sp macro="" textlink="">
      <xdr:nvSpPr>
        <xdr:cNvPr id="532" name="楕円 531"/>
        <xdr:cNvSpPr/>
      </xdr:nvSpPr>
      <xdr:spPr>
        <a:xfrm>
          <a:off x="162687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114861</xdr:rowOff>
    </xdr:from>
    <xdr:ext cx="405111" cy="259045"/>
    <xdr:sp macro="" textlink="">
      <xdr:nvSpPr>
        <xdr:cNvPr id="533" name="【一般廃棄物処理施設】&#10;有形固定資産減価償却率該当値テキスト"/>
        <xdr:cNvSpPr txBox="1"/>
      </xdr:nvSpPr>
      <xdr:spPr>
        <a:xfrm>
          <a:off x="16357600" y="697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154396</xdr:rowOff>
    </xdr:from>
    <xdr:to>
      <xdr:col>81</xdr:col>
      <xdr:colOff>101600</xdr:colOff>
      <xdr:row>41</xdr:row>
      <xdr:rowOff>84546</xdr:rowOff>
    </xdr:to>
    <xdr:sp macro="" textlink="">
      <xdr:nvSpPr>
        <xdr:cNvPr id="534" name="楕円 533"/>
        <xdr:cNvSpPr/>
      </xdr:nvSpPr>
      <xdr:spPr>
        <a:xfrm>
          <a:off x="15430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15784</xdr:rowOff>
    </xdr:from>
    <xdr:to>
      <xdr:col>85</xdr:col>
      <xdr:colOff>127000</xdr:colOff>
      <xdr:row>41</xdr:row>
      <xdr:rowOff>33746</xdr:rowOff>
    </xdr:to>
    <xdr:cxnSp macro="">
      <xdr:nvCxnSpPr>
        <xdr:cNvPr id="535" name="直線コネクタ 534"/>
        <xdr:cNvCxnSpPr/>
      </xdr:nvCxnSpPr>
      <xdr:spPr>
        <a:xfrm flipV="1">
          <a:off x="15481300" y="704523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146231</xdr:rowOff>
    </xdr:from>
    <xdr:to>
      <xdr:col>76</xdr:col>
      <xdr:colOff>165100</xdr:colOff>
      <xdr:row>41</xdr:row>
      <xdr:rowOff>76381</xdr:rowOff>
    </xdr:to>
    <xdr:sp macro="" textlink="">
      <xdr:nvSpPr>
        <xdr:cNvPr id="536" name="楕円 535"/>
        <xdr:cNvSpPr/>
      </xdr:nvSpPr>
      <xdr:spPr>
        <a:xfrm>
          <a:off x="14541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25581</xdr:rowOff>
    </xdr:from>
    <xdr:to>
      <xdr:col>81</xdr:col>
      <xdr:colOff>50800</xdr:colOff>
      <xdr:row>41</xdr:row>
      <xdr:rowOff>33746</xdr:rowOff>
    </xdr:to>
    <xdr:cxnSp macro="">
      <xdr:nvCxnSpPr>
        <xdr:cNvPr id="537" name="直線コネクタ 536"/>
        <xdr:cNvCxnSpPr/>
      </xdr:nvCxnSpPr>
      <xdr:spPr>
        <a:xfrm>
          <a:off x="14592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538" name="楕円 537"/>
        <xdr:cNvSpPr/>
      </xdr:nvSpPr>
      <xdr:spPr>
        <a:xfrm>
          <a:off x="13652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25581</xdr:rowOff>
    </xdr:to>
    <xdr:cxnSp macro="">
      <xdr:nvCxnSpPr>
        <xdr:cNvPr id="539" name="直線コネクタ 538"/>
        <xdr:cNvCxnSpPr/>
      </xdr:nvCxnSpPr>
      <xdr:spPr>
        <a:xfrm>
          <a:off x="13703300" y="70436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90715</xdr:rowOff>
    </xdr:from>
    <xdr:to>
      <xdr:col>67</xdr:col>
      <xdr:colOff>101600</xdr:colOff>
      <xdr:row>41</xdr:row>
      <xdr:rowOff>20865</xdr:rowOff>
    </xdr:to>
    <xdr:sp macro="" textlink="">
      <xdr:nvSpPr>
        <xdr:cNvPr id="540" name="楕円 539"/>
        <xdr:cNvSpPr/>
      </xdr:nvSpPr>
      <xdr:spPr>
        <a:xfrm>
          <a:off x="12763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141515</xdr:rowOff>
    </xdr:from>
    <xdr:to>
      <xdr:col>71</xdr:col>
      <xdr:colOff>177800</xdr:colOff>
      <xdr:row>41</xdr:row>
      <xdr:rowOff>14151</xdr:rowOff>
    </xdr:to>
    <xdr:cxnSp macro="">
      <xdr:nvCxnSpPr>
        <xdr:cNvPr id="541" name="直線コネクタ 540"/>
        <xdr:cNvCxnSpPr/>
      </xdr:nvCxnSpPr>
      <xdr:spPr>
        <a:xfrm>
          <a:off x="12814300" y="6999515"/>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2"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4"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53720</xdr:rowOff>
    </xdr:from>
    <xdr:ext cx="405111" cy="259045"/>
    <xdr:sp macro="" textlink="">
      <xdr:nvSpPr>
        <xdr:cNvPr id="545" name="n_4aveValue【一般廃棄物処理施設】&#10;有形固定資産減価償却率"/>
        <xdr:cNvSpPr txBox="1"/>
      </xdr:nvSpPr>
      <xdr:spPr>
        <a:xfrm>
          <a:off x="12611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75673</xdr:rowOff>
    </xdr:from>
    <xdr:ext cx="405111" cy="259045"/>
    <xdr:sp macro="" textlink="">
      <xdr:nvSpPr>
        <xdr:cNvPr id="546" name="n_1mainValue【一般廃棄物処理施設】&#10;有形固定資産減価償却率"/>
        <xdr:cNvSpPr txBox="1"/>
      </xdr:nvSpPr>
      <xdr:spPr>
        <a:xfrm>
          <a:off x="152660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67508</xdr:rowOff>
    </xdr:from>
    <xdr:ext cx="405111" cy="259045"/>
    <xdr:sp macro="" textlink="">
      <xdr:nvSpPr>
        <xdr:cNvPr id="547" name="n_2mainValue【一般廃棄物処理施設】&#10;有形固定資産減価償却率"/>
        <xdr:cNvSpPr txBox="1"/>
      </xdr:nvSpPr>
      <xdr:spPr>
        <a:xfrm>
          <a:off x="14389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548" name="n_3mainValue【一般廃棄物処理施設】&#10;有形固定資産減価償却率"/>
        <xdr:cNvSpPr txBox="1"/>
      </xdr:nvSpPr>
      <xdr:spPr>
        <a:xfrm>
          <a:off x="13500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11992</xdr:rowOff>
    </xdr:from>
    <xdr:ext cx="405111" cy="259045"/>
    <xdr:sp macro="" textlink="">
      <xdr:nvSpPr>
        <xdr:cNvPr id="549" name="n_4mainValue【一般廃棄物処理施設】&#10;有形固定資産減価償却率"/>
        <xdr:cNvSpPr txBox="1"/>
      </xdr:nvSpPr>
      <xdr:spPr>
        <a:xfrm>
          <a:off x="12611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62309</xdr:rowOff>
    </xdr:from>
    <xdr:ext cx="534377" cy="259045"/>
    <xdr:sp macro="" textlink="">
      <xdr:nvSpPr>
        <xdr:cNvPr id="576" name="【一般廃棄物処理施設】&#10;一人当たり有形固定資産（償却資産）額平均値テキスト"/>
        <xdr:cNvSpPr txBox="1"/>
      </xdr:nvSpPr>
      <xdr:spPr>
        <a:xfrm>
          <a:off x="22199600" y="6577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1" name="フローチャート: 判断 580"/>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93198</xdr:rowOff>
    </xdr:from>
    <xdr:to>
      <xdr:col>116</xdr:col>
      <xdr:colOff>114300</xdr:colOff>
      <xdr:row>40</xdr:row>
      <xdr:rowOff>23348</xdr:rowOff>
    </xdr:to>
    <xdr:sp macro="" textlink="">
      <xdr:nvSpPr>
        <xdr:cNvPr id="587" name="楕円 586"/>
        <xdr:cNvSpPr/>
      </xdr:nvSpPr>
      <xdr:spPr>
        <a:xfrm>
          <a:off x="22110700" y="677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71625</xdr:rowOff>
    </xdr:from>
    <xdr:ext cx="534377" cy="259045"/>
    <xdr:sp macro="" textlink="">
      <xdr:nvSpPr>
        <xdr:cNvPr id="588" name="【一般廃棄物処理施設】&#10;一人当たり有形固定資産（償却資産）額該当値テキスト"/>
        <xdr:cNvSpPr txBox="1"/>
      </xdr:nvSpPr>
      <xdr:spPr>
        <a:xfrm>
          <a:off x="22199600" y="675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103421</xdr:rowOff>
    </xdr:from>
    <xdr:to>
      <xdr:col>112</xdr:col>
      <xdr:colOff>38100</xdr:colOff>
      <xdr:row>40</xdr:row>
      <xdr:rowOff>33571</xdr:rowOff>
    </xdr:to>
    <xdr:sp macro="" textlink="">
      <xdr:nvSpPr>
        <xdr:cNvPr id="589" name="楕円 588"/>
        <xdr:cNvSpPr/>
      </xdr:nvSpPr>
      <xdr:spPr>
        <a:xfrm>
          <a:off x="21272500" y="678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143998</xdr:rowOff>
    </xdr:from>
    <xdr:to>
      <xdr:col>116</xdr:col>
      <xdr:colOff>63500</xdr:colOff>
      <xdr:row>39</xdr:row>
      <xdr:rowOff>154221</xdr:rowOff>
    </xdr:to>
    <xdr:cxnSp macro="">
      <xdr:nvCxnSpPr>
        <xdr:cNvPr id="590" name="直線コネクタ 589"/>
        <xdr:cNvCxnSpPr/>
      </xdr:nvCxnSpPr>
      <xdr:spPr>
        <a:xfrm flipV="1">
          <a:off x="21323300" y="6830548"/>
          <a:ext cx="838200" cy="1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110289</xdr:rowOff>
    </xdr:from>
    <xdr:to>
      <xdr:col>107</xdr:col>
      <xdr:colOff>101600</xdr:colOff>
      <xdr:row>40</xdr:row>
      <xdr:rowOff>40439</xdr:rowOff>
    </xdr:to>
    <xdr:sp macro="" textlink="">
      <xdr:nvSpPr>
        <xdr:cNvPr id="591" name="楕円 590"/>
        <xdr:cNvSpPr/>
      </xdr:nvSpPr>
      <xdr:spPr>
        <a:xfrm>
          <a:off x="20383500" y="67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154221</xdr:rowOff>
    </xdr:from>
    <xdr:to>
      <xdr:col>111</xdr:col>
      <xdr:colOff>177800</xdr:colOff>
      <xdr:row>39</xdr:row>
      <xdr:rowOff>161089</xdr:rowOff>
    </xdr:to>
    <xdr:cxnSp macro="">
      <xdr:nvCxnSpPr>
        <xdr:cNvPr id="592" name="直線コネクタ 591"/>
        <xdr:cNvCxnSpPr/>
      </xdr:nvCxnSpPr>
      <xdr:spPr>
        <a:xfrm flipV="1">
          <a:off x="20434300" y="6840771"/>
          <a:ext cx="889000" cy="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116539</xdr:rowOff>
    </xdr:from>
    <xdr:to>
      <xdr:col>102</xdr:col>
      <xdr:colOff>165100</xdr:colOff>
      <xdr:row>40</xdr:row>
      <xdr:rowOff>46689</xdr:rowOff>
    </xdr:to>
    <xdr:sp macro="" textlink="">
      <xdr:nvSpPr>
        <xdr:cNvPr id="593" name="楕円 592"/>
        <xdr:cNvSpPr/>
      </xdr:nvSpPr>
      <xdr:spPr>
        <a:xfrm>
          <a:off x="19494500" y="680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161089</xdr:rowOff>
    </xdr:from>
    <xdr:to>
      <xdr:col>107</xdr:col>
      <xdr:colOff>50800</xdr:colOff>
      <xdr:row>39</xdr:row>
      <xdr:rowOff>167339</xdr:rowOff>
    </xdr:to>
    <xdr:cxnSp macro="">
      <xdr:nvCxnSpPr>
        <xdr:cNvPr id="594" name="直線コネクタ 593"/>
        <xdr:cNvCxnSpPr/>
      </xdr:nvCxnSpPr>
      <xdr:spPr>
        <a:xfrm flipV="1">
          <a:off x="19545300" y="6847639"/>
          <a:ext cx="889000" cy="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119327</xdr:rowOff>
    </xdr:from>
    <xdr:to>
      <xdr:col>98</xdr:col>
      <xdr:colOff>38100</xdr:colOff>
      <xdr:row>40</xdr:row>
      <xdr:rowOff>49477</xdr:rowOff>
    </xdr:to>
    <xdr:sp macro="" textlink="">
      <xdr:nvSpPr>
        <xdr:cNvPr id="595" name="楕円 594"/>
        <xdr:cNvSpPr/>
      </xdr:nvSpPr>
      <xdr:spPr>
        <a:xfrm>
          <a:off x="18605500" y="680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167339</xdr:rowOff>
    </xdr:from>
    <xdr:to>
      <xdr:col>102</xdr:col>
      <xdr:colOff>114300</xdr:colOff>
      <xdr:row>39</xdr:row>
      <xdr:rowOff>170127</xdr:rowOff>
    </xdr:to>
    <xdr:cxnSp macro="">
      <xdr:nvCxnSpPr>
        <xdr:cNvPr id="596" name="直線コネクタ 595"/>
        <xdr:cNvCxnSpPr/>
      </xdr:nvCxnSpPr>
      <xdr:spPr>
        <a:xfrm flipV="1">
          <a:off x="18656300" y="6853889"/>
          <a:ext cx="889000" cy="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169363</xdr:rowOff>
    </xdr:from>
    <xdr:ext cx="534377" cy="259045"/>
    <xdr:sp macro="" textlink="">
      <xdr:nvSpPr>
        <xdr:cNvPr id="597" name="n_1aveValue【一般廃棄物処理施設】&#10;一人当たり有形固定資産（償却資産）額"/>
        <xdr:cNvSpPr txBox="1"/>
      </xdr:nvSpPr>
      <xdr:spPr>
        <a:xfrm>
          <a:off x="21043411" y="651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30672</xdr:rowOff>
    </xdr:from>
    <xdr:ext cx="534377" cy="259045"/>
    <xdr:sp macro="" textlink="">
      <xdr:nvSpPr>
        <xdr:cNvPr id="598" name="n_2aveValue【一般廃棄物処理施設】&#10;一人当たり有形固定資産（償却資産）額"/>
        <xdr:cNvSpPr txBox="1"/>
      </xdr:nvSpPr>
      <xdr:spPr>
        <a:xfrm>
          <a:off x="20167111" y="654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29913</xdr:rowOff>
    </xdr:from>
    <xdr:ext cx="534377" cy="259045"/>
    <xdr:sp macro="" textlink="">
      <xdr:nvSpPr>
        <xdr:cNvPr id="599" name="n_3aveValue【一般廃棄物処理施設】&#10;一人当たり有形固定資産（償却資産）額"/>
        <xdr:cNvSpPr txBox="1"/>
      </xdr:nvSpPr>
      <xdr:spPr>
        <a:xfrm>
          <a:off x="19278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41119</xdr:rowOff>
    </xdr:from>
    <xdr:ext cx="534377" cy="259045"/>
    <xdr:sp macro="" textlink="">
      <xdr:nvSpPr>
        <xdr:cNvPr id="600" name="n_4aveValue【一般廃棄物処理施設】&#10;一人当たり有形固定資産（償却資産）額"/>
        <xdr:cNvSpPr txBox="1"/>
      </xdr:nvSpPr>
      <xdr:spPr>
        <a:xfrm>
          <a:off x="18389111" y="655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24698</xdr:rowOff>
    </xdr:from>
    <xdr:ext cx="534377" cy="259045"/>
    <xdr:sp macro="" textlink="">
      <xdr:nvSpPr>
        <xdr:cNvPr id="601" name="n_1mainValue【一般廃棄物処理施設】&#10;一人当たり有形固定資産（償却資産）額"/>
        <xdr:cNvSpPr txBox="1"/>
      </xdr:nvSpPr>
      <xdr:spPr>
        <a:xfrm>
          <a:off x="21043411" y="68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31566</xdr:rowOff>
    </xdr:from>
    <xdr:ext cx="534377" cy="259045"/>
    <xdr:sp macro="" textlink="">
      <xdr:nvSpPr>
        <xdr:cNvPr id="602" name="n_2mainValue【一般廃棄物処理施設】&#10;一人当たり有形固定資産（償却資産）額"/>
        <xdr:cNvSpPr txBox="1"/>
      </xdr:nvSpPr>
      <xdr:spPr>
        <a:xfrm>
          <a:off x="20167111" y="68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37816</xdr:rowOff>
    </xdr:from>
    <xdr:ext cx="534377" cy="259045"/>
    <xdr:sp macro="" textlink="">
      <xdr:nvSpPr>
        <xdr:cNvPr id="603" name="n_3mainValue【一般廃棄物処理施設】&#10;一人当たり有形固定資産（償却資産）額"/>
        <xdr:cNvSpPr txBox="1"/>
      </xdr:nvSpPr>
      <xdr:spPr>
        <a:xfrm>
          <a:off x="19278111" y="689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40604</xdr:rowOff>
    </xdr:from>
    <xdr:ext cx="534377" cy="259045"/>
    <xdr:sp macro="" textlink="">
      <xdr:nvSpPr>
        <xdr:cNvPr id="604" name="n_4mainValue【一般廃棄物処理施設】&#10;一人当たり有形固定資産（償却資産）額"/>
        <xdr:cNvSpPr txBox="1"/>
      </xdr:nvSpPr>
      <xdr:spPr>
        <a:xfrm>
          <a:off x="18389111" y="689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101600</xdr:rowOff>
    </xdr:from>
    <xdr:to>
      <xdr:col>85</xdr:col>
      <xdr:colOff>177800</xdr:colOff>
      <xdr:row>63</xdr:row>
      <xdr:rowOff>31750</xdr:rowOff>
    </xdr:to>
    <xdr:sp macro="" textlink="">
      <xdr:nvSpPr>
        <xdr:cNvPr id="644" name="楕円 643"/>
        <xdr:cNvSpPr/>
      </xdr:nvSpPr>
      <xdr:spPr>
        <a:xfrm>
          <a:off x="16268700" y="107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80027</xdr:rowOff>
    </xdr:from>
    <xdr:ext cx="405111" cy="259045"/>
    <xdr:sp macro="" textlink="">
      <xdr:nvSpPr>
        <xdr:cNvPr id="645" name="【保健センター・保健所】&#10;有形固定資産減価償却率該当値テキスト"/>
        <xdr:cNvSpPr txBox="1"/>
      </xdr:nvSpPr>
      <xdr:spPr>
        <a:xfrm>
          <a:off x="16357600"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63500</xdr:rowOff>
    </xdr:from>
    <xdr:to>
      <xdr:col>81</xdr:col>
      <xdr:colOff>101600</xdr:colOff>
      <xdr:row>62</xdr:row>
      <xdr:rowOff>165100</xdr:rowOff>
    </xdr:to>
    <xdr:sp macro="" textlink="">
      <xdr:nvSpPr>
        <xdr:cNvPr id="646" name="楕円 645"/>
        <xdr:cNvSpPr/>
      </xdr:nvSpPr>
      <xdr:spPr>
        <a:xfrm>
          <a:off x="15430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114300</xdr:rowOff>
    </xdr:from>
    <xdr:to>
      <xdr:col>85</xdr:col>
      <xdr:colOff>127000</xdr:colOff>
      <xdr:row>62</xdr:row>
      <xdr:rowOff>152400</xdr:rowOff>
    </xdr:to>
    <xdr:cxnSp macro="">
      <xdr:nvCxnSpPr>
        <xdr:cNvPr id="647" name="直線コネクタ 646"/>
        <xdr:cNvCxnSpPr/>
      </xdr:nvCxnSpPr>
      <xdr:spPr>
        <a:xfrm>
          <a:off x="15481300" y="10744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48" name="楕円 647"/>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114300</xdr:rowOff>
    </xdr:to>
    <xdr:cxnSp macro="">
      <xdr:nvCxnSpPr>
        <xdr:cNvPr id="649" name="直線コネクタ 648"/>
        <xdr:cNvCxnSpPr/>
      </xdr:nvCxnSpPr>
      <xdr:spPr>
        <a:xfrm>
          <a:off x="14592300" y="1070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158750</xdr:rowOff>
    </xdr:from>
    <xdr:to>
      <xdr:col>72</xdr:col>
      <xdr:colOff>38100</xdr:colOff>
      <xdr:row>62</xdr:row>
      <xdr:rowOff>88900</xdr:rowOff>
    </xdr:to>
    <xdr:sp macro="" textlink="">
      <xdr:nvSpPr>
        <xdr:cNvPr id="650" name="楕円 649"/>
        <xdr:cNvSpPr/>
      </xdr:nvSpPr>
      <xdr:spPr>
        <a:xfrm>
          <a:off x="1365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38100</xdr:rowOff>
    </xdr:from>
    <xdr:to>
      <xdr:col>76</xdr:col>
      <xdr:colOff>114300</xdr:colOff>
      <xdr:row>62</xdr:row>
      <xdr:rowOff>76200</xdr:rowOff>
    </xdr:to>
    <xdr:cxnSp macro="">
      <xdr:nvCxnSpPr>
        <xdr:cNvPr id="651" name="直線コネクタ 650"/>
        <xdr:cNvCxnSpPr/>
      </xdr:nvCxnSpPr>
      <xdr:spPr>
        <a:xfrm>
          <a:off x="13703300" y="10668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120650</xdr:rowOff>
    </xdr:from>
    <xdr:to>
      <xdr:col>67</xdr:col>
      <xdr:colOff>101600</xdr:colOff>
      <xdr:row>62</xdr:row>
      <xdr:rowOff>50800</xdr:rowOff>
    </xdr:to>
    <xdr:sp macro="" textlink="">
      <xdr:nvSpPr>
        <xdr:cNvPr id="652" name="楕円 651"/>
        <xdr:cNvSpPr/>
      </xdr:nvSpPr>
      <xdr:spPr>
        <a:xfrm>
          <a:off x="1276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0</xdr:rowOff>
    </xdr:from>
    <xdr:to>
      <xdr:col>71</xdr:col>
      <xdr:colOff>177800</xdr:colOff>
      <xdr:row>62</xdr:row>
      <xdr:rowOff>38100</xdr:rowOff>
    </xdr:to>
    <xdr:cxnSp macro="">
      <xdr:nvCxnSpPr>
        <xdr:cNvPr id="653" name="直線コネクタ 652"/>
        <xdr:cNvCxnSpPr/>
      </xdr:nvCxnSpPr>
      <xdr:spPr>
        <a:xfrm>
          <a:off x="12814300" y="1062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4"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5"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7"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156227</xdr:rowOff>
    </xdr:from>
    <xdr:ext cx="405111" cy="259045"/>
    <xdr:sp macro="" textlink="">
      <xdr:nvSpPr>
        <xdr:cNvPr id="658" name="n_1mainValue【保健センター・保健所】&#10;有形固定資産減価償却率"/>
        <xdr:cNvSpPr txBox="1"/>
      </xdr:nvSpPr>
      <xdr:spPr>
        <a:xfrm>
          <a:off x="15266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659" name="n_2mainValue【保健センター・保健所】&#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80027</xdr:rowOff>
    </xdr:from>
    <xdr:ext cx="405111" cy="259045"/>
    <xdr:sp macro="" textlink="">
      <xdr:nvSpPr>
        <xdr:cNvPr id="660" name="n_3mainValue【保健センター・保健所】&#10;有形固定資産減価償却率"/>
        <xdr:cNvSpPr txBox="1"/>
      </xdr:nvSpPr>
      <xdr:spPr>
        <a:xfrm>
          <a:off x="13500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41927</xdr:rowOff>
    </xdr:from>
    <xdr:ext cx="405111" cy="259045"/>
    <xdr:sp macro="" textlink="">
      <xdr:nvSpPr>
        <xdr:cNvPr id="661" name="n_4mainValue【保健センター・保健所】&#10;有形固定資産減価償却率"/>
        <xdr:cNvSpPr txBox="1"/>
      </xdr:nvSpPr>
      <xdr:spPr>
        <a:xfrm>
          <a:off x="12611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1" name="楕円 700"/>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02"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03" name="楕円 70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04" name="直線コネクタ 703"/>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05" name="楕円 704"/>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06" name="直線コネクタ 705"/>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07" name="楕円 706"/>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08" name="直線コネクタ 707"/>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9" name="楕円 708"/>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0" name="直線コネクタ 709"/>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1"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2"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3"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4"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15"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6"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7"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18"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3" name="フローチャート: 判断 752"/>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759" name="楕円 758"/>
        <xdr:cNvSpPr/>
      </xdr:nvSpPr>
      <xdr:spPr>
        <a:xfrm>
          <a:off x="162687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53991</xdr:rowOff>
    </xdr:from>
    <xdr:ext cx="405111" cy="259045"/>
    <xdr:sp macro="" textlink="">
      <xdr:nvSpPr>
        <xdr:cNvPr id="760" name="【消防施設】&#10;有形固定資産減価償却率該当値テキスト"/>
        <xdr:cNvSpPr txBox="1"/>
      </xdr:nvSpPr>
      <xdr:spPr>
        <a:xfrm>
          <a:off x="16357600"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170180</xdr:rowOff>
    </xdr:from>
    <xdr:to>
      <xdr:col>81</xdr:col>
      <xdr:colOff>101600</xdr:colOff>
      <xdr:row>81</xdr:row>
      <xdr:rowOff>100330</xdr:rowOff>
    </xdr:to>
    <xdr:sp macro="" textlink="">
      <xdr:nvSpPr>
        <xdr:cNvPr id="761" name="楕円 760"/>
        <xdr:cNvSpPr/>
      </xdr:nvSpPr>
      <xdr:spPr>
        <a:xfrm>
          <a:off x="15430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49530</xdr:rowOff>
    </xdr:from>
    <xdr:to>
      <xdr:col>85</xdr:col>
      <xdr:colOff>127000</xdr:colOff>
      <xdr:row>81</xdr:row>
      <xdr:rowOff>81914</xdr:rowOff>
    </xdr:to>
    <xdr:cxnSp macro="">
      <xdr:nvCxnSpPr>
        <xdr:cNvPr id="762" name="直線コネクタ 761"/>
        <xdr:cNvCxnSpPr/>
      </xdr:nvCxnSpPr>
      <xdr:spPr>
        <a:xfrm>
          <a:off x="15481300" y="13936980"/>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128270</xdr:rowOff>
    </xdr:from>
    <xdr:to>
      <xdr:col>76</xdr:col>
      <xdr:colOff>165100</xdr:colOff>
      <xdr:row>81</xdr:row>
      <xdr:rowOff>58420</xdr:rowOff>
    </xdr:to>
    <xdr:sp macro="" textlink="">
      <xdr:nvSpPr>
        <xdr:cNvPr id="763" name="楕円 762"/>
        <xdr:cNvSpPr/>
      </xdr:nvSpPr>
      <xdr:spPr>
        <a:xfrm>
          <a:off x="14541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7620</xdr:rowOff>
    </xdr:from>
    <xdr:to>
      <xdr:col>81</xdr:col>
      <xdr:colOff>50800</xdr:colOff>
      <xdr:row>81</xdr:row>
      <xdr:rowOff>49530</xdr:rowOff>
    </xdr:to>
    <xdr:cxnSp macro="">
      <xdr:nvCxnSpPr>
        <xdr:cNvPr id="764" name="直線コネクタ 763"/>
        <xdr:cNvCxnSpPr/>
      </xdr:nvCxnSpPr>
      <xdr:spPr>
        <a:xfrm>
          <a:off x="14592300" y="13895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52070</xdr:rowOff>
    </xdr:from>
    <xdr:to>
      <xdr:col>72</xdr:col>
      <xdr:colOff>38100</xdr:colOff>
      <xdr:row>80</xdr:row>
      <xdr:rowOff>153670</xdr:rowOff>
    </xdr:to>
    <xdr:sp macro="" textlink="">
      <xdr:nvSpPr>
        <xdr:cNvPr id="765" name="楕円 764"/>
        <xdr:cNvSpPr/>
      </xdr:nvSpPr>
      <xdr:spPr>
        <a:xfrm>
          <a:off x="13652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102870</xdr:rowOff>
    </xdr:from>
    <xdr:to>
      <xdr:col>76</xdr:col>
      <xdr:colOff>114300</xdr:colOff>
      <xdr:row>81</xdr:row>
      <xdr:rowOff>7620</xdr:rowOff>
    </xdr:to>
    <xdr:cxnSp macro="">
      <xdr:nvCxnSpPr>
        <xdr:cNvPr id="766" name="直線コネクタ 765"/>
        <xdr:cNvCxnSpPr/>
      </xdr:nvCxnSpPr>
      <xdr:spPr>
        <a:xfrm>
          <a:off x="13703300" y="1381887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7"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68"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69"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70"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116857</xdr:rowOff>
    </xdr:from>
    <xdr:ext cx="405111" cy="259045"/>
    <xdr:sp macro="" textlink="">
      <xdr:nvSpPr>
        <xdr:cNvPr id="771" name="n_1mainValue【消防施設】&#10;有形固定資産減価償却率"/>
        <xdr:cNvSpPr txBox="1"/>
      </xdr:nvSpPr>
      <xdr:spPr>
        <a:xfrm>
          <a:off x="15266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74947</xdr:rowOff>
    </xdr:from>
    <xdr:ext cx="405111" cy="259045"/>
    <xdr:sp macro="" textlink="">
      <xdr:nvSpPr>
        <xdr:cNvPr id="772" name="n_2mainValue【消防施設】&#10;有形固定資産減価償却率"/>
        <xdr:cNvSpPr txBox="1"/>
      </xdr:nvSpPr>
      <xdr:spPr>
        <a:xfrm>
          <a:off x="143897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170197</xdr:rowOff>
    </xdr:from>
    <xdr:ext cx="405111" cy="259045"/>
    <xdr:sp macro="" textlink="">
      <xdr:nvSpPr>
        <xdr:cNvPr id="773" name="n_3mainValue【消防施設】&#10;有形固定資産減価償却率"/>
        <xdr:cNvSpPr txBox="1"/>
      </xdr:nvSpPr>
      <xdr:spPr>
        <a:xfrm>
          <a:off x="13500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97" name="直線コネクタ 796"/>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9" name="直線コネクタ 79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0"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1" name="直線コネクタ 800"/>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2"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3" name="フローチャート: 判断 802"/>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4" name="フローチャート: 判断 803"/>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5" name="フローチャート: 判断 804"/>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6" name="フローチャート: 判断 805"/>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07" name="フローチャート: 判断 806"/>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48261</xdr:rowOff>
    </xdr:from>
    <xdr:to>
      <xdr:col>116</xdr:col>
      <xdr:colOff>114300</xdr:colOff>
      <xdr:row>86</xdr:row>
      <xdr:rowOff>149861</xdr:rowOff>
    </xdr:to>
    <xdr:sp macro="" textlink="">
      <xdr:nvSpPr>
        <xdr:cNvPr id="813" name="楕円 812"/>
        <xdr:cNvSpPr/>
      </xdr:nvSpPr>
      <xdr:spPr>
        <a:xfrm>
          <a:off x="221107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134638</xdr:rowOff>
    </xdr:from>
    <xdr:ext cx="469744" cy="259045"/>
    <xdr:sp macro="" textlink="">
      <xdr:nvSpPr>
        <xdr:cNvPr id="814" name="【消防施設】&#10;一人当たり面積該当値テキスト"/>
        <xdr:cNvSpPr txBox="1"/>
      </xdr:nvSpPr>
      <xdr:spPr>
        <a:xfrm>
          <a:off x="22199600" y="1470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48261</xdr:rowOff>
    </xdr:from>
    <xdr:to>
      <xdr:col>112</xdr:col>
      <xdr:colOff>38100</xdr:colOff>
      <xdr:row>86</xdr:row>
      <xdr:rowOff>149861</xdr:rowOff>
    </xdr:to>
    <xdr:sp macro="" textlink="">
      <xdr:nvSpPr>
        <xdr:cNvPr id="815" name="楕円 814"/>
        <xdr:cNvSpPr/>
      </xdr:nvSpPr>
      <xdr:spPr>
        <a:xfrm>
          <a:off x="21272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99061</xdr:rowOff>
    </xdr:from>
    <xdr:to>
      <xdr:col>116</xdr:col>
      <xdr:colOff>63500</xdr:colOff>
      <xdr:row>86</xdr:row>
      <xdr:rowOff>99061</xdr:rowOff>
    </xdr:to>
    <xdr:cxnSp macro="">
      <xdr:nvCxnSpPr>
        <xdr:cNvPr id="816" name="直線コネクタ 815"/>
        <xdr:cNvCxnSpPr/>
      </xdr:nvCxnSpPr>
      <xdr:spPr>
        <a:xfrm>
          <a:off x="21323300" y="148437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48261</xdr:rowOff>
    </xdr:from>
    <xdr:to>
      <xdr:col>107</xdr:col>
      <xdr:colOff>101600</xdr:colOff>
      <xdr:row>86</xdr:row>
      <xdr:rowOff>149861</xdr:rowOff>
    </xdr:to>
    <xdr:sp macro="" textlink="">
      <xdr:nvSpPr>
        <xdr:cNvPr id="817" name="楕円 816"/>
        <xdr:cNvSpPr/>
      </xdr:nvSpPr>
      <xdr:spPr>
        <a:xfrm>
          <a:off x="20383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99061</xdr:rowOff>
    </xdr:from>
    <xdr:to>
      <xdr:col>111</xdr:col>
      <xdr:colOff>177800</xdr:colOff>
      <xdr:row>86</xdr:row>
      <xdr:rowOff>99061</xdr:rowOff>
    </xdr:to>
    <xdr:cxnSp macro="">
      <xdr:nvCxnSpPr>
        <xdr:cNvPr id="818" name="直線コネクタ 817"/>
        <xdr:cNvCxnSpPr/>
      </xdr:nvCxnSpPr>
      <xdr:spPr>
        <a:xfrm>
          <a:off x="20434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48261</xdr:rowOff>
    </xdr:from>
    <xdr:to>
      <xdr:col>102</xdr:col>
      <xdr:colOff>165100</xdr:colOff>
      <xdr:row>86</xdr:row>
      <xdr:rowOff>149861</xdr:rowOff>
    </xdr:to>
    <xdr:sp macro="" textlink="">
      <xdr:nvSpPr>
        <xdr:cNvPr id="819" name="楕円 818"/>
        <xdr:cNvSpPr/>
      </xdr:nvSpPr>
      <xdr:spPr>
        <a:xfrm>
          <a:off x="19494500" y="14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99061</xdr:rowOff>
    </xdr:from>
    <xdr:to>
      <xdr:col>107</xdr:col>
      <xdr:colOff>50800</xdr:colOff>
      <xdr:row>86</xdr:row>
      <xdr:rowOff>99061</xdr:rowOff>
    </xdr:to>
    <xdr:cxnSp macro="">
      <xdr:nvCxnSpPr>
        <xdr:cNvPr id="820" name="直線コネクタ 819"/>
        <xdr:cNvCxnSpPr/>
      </xdr:nvCxnSpPr>
      <xdr:spPr>
        <a:xfrm>
          <a:off x="19545300" y="14843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821"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822"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823"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824"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140988</xdr:rowOff>
    </xdr:from>
    <xdr:ext cx="469744" cy="259045"/>
    <xdr:sp macro="" textlink="">
      <xdr:nvSpPr>
        <xdr:cNvPr id="825" name="n_1mainValue【消防施設】&#10;一人当たり面積"/>
        <xdr:cNvSpPr txBox="1"/>
      </xdr:nvSpPr>
      <xdr:spPr>
        <a:xfrm>
          <a:off x="210757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140988</xdr:rowOff>
    </xdr:from>
    <xdr:ext cx="469744" cy="259045"/>
    <xdr:sp macro="" textlink="">
      <xdr:nvSpPr>
        <xdr:cNvPr id="826" name="n_2mainValue【消防施設】&#10;一人当たり面積"/>
        <xdr:cNvSpPr txBox="1"/>
      </xdr:nvSpPr>
      <xdr:spPr>
        <a:xfrm>
          <a:off x="20199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140988</xdr:rowOff>
    </xdr:from>
    <xdr:ext cx="469744" cy="259045"/>
    <xdr:sp macro="" textlink="">
      <xdr:nvSpPr>
        <xdr:cNvPr id="827" name="n_3mainValue【消防施設】&#10;一人当たり面積"/>
        <xdr:cNvSpPr txBox="1"/>
      </xdr:nvSpPr>
      <xdr:spPr>
        <a:xfrm>
          <a:off x="19310427" y="1488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3" name="直線コネクタ 852"/>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56"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57" name="直線コネクタ 856"/>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12354</xdr:rowOff>
    </xdr:from>
    <xdr:ext cx="405111" cy="259045"/>
    <xdr:sp macro="" textlink="">
      <xdr:nvSpPr>
        <xdr:cNvPr id="858" name="【庁舎】&#10;有形固定資産減価償却率平均値テキスト"/>
        <xdr:cNvSpPr txBox="1"/>
      </xdr:nvSpPr>
      <xdr:spPr>
        <a:xfrm>
          <a:off x="16357600" y="17671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59" name="フローチャート: 判断 858"/>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0" name="フローチャート: 判断 859"/>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1" name="フローチャート: 判断 86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2" name="フローチャート: 判断 861"/>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63" name="フローチャート: 判断 862"/>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869" name="楕円 868"/>
        <xdr:cNvSpPr/>
      </xdr:nvSpPr>
      <xdr:spPr>
        <a:xfrm>
          <a:off x="162687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134456</xdr:rowOff>
    </xdr:from>
    <xdr:ext cx="405111" cy="259045"/>
    <xdr:sp macro="" textlink="">
      <xdr:nvSpPr>
        <xdr:cNvPr id="870" name="【庁舎】&#10;有形固定資産減価償却率該当値テキスト"/>
        <xdr:cNvSpPr txBox="1"/>
      </xdr:nvSpPr>
      <xdr:spPr>
        <a:xfrm>
          <a:off x="16357600"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121738</xdr:rowOff>
    </xdr:from>
    <xdr:to>
      <xdr:col>81</xdr:col>
      <xdr:colOff>101600</xdr:colOff>
      <xdr:row>105</xdr:row>
      <xdr:rowOff>51888</xdr:rowOff>
    </xdr:to>
    <xdr:sp macro="" textlink="">
      <xdr:nvSpPr>
        <xdr:cNvPr id="871" name="楕円 870"/>
        <xdr:cNvSpPr/>
      </xdr:nvSpPr>
      <xdr:spPr>
        <a:xfrm>
          <a:off x="15430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1088</xdr:rowOff>
    </xdr:from>
    <xdr:to>
      <xdr:col>85</xdr:col>
      <xdr:colOff>127000</xdr:colOff>
      <xdr:row>105</xdr:row>
      <xdr:rowOff>35379</xdr:rowOff>
    </xdr:to>
    <xdr:cxnSp macro="">
      <xdr:nvCxnSpPr>
        <xdr:cNvPr id="872" name="直線コネクタ 871"/>
        <xdr:cNvCxnSpPr/>
      </xdr:nvCxnSpPr>
      <xdr:spPr>
        <a:xfrm>
          <a:off x="15481300" y="1800333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73" name="楕円 872"/>
        <xdr:cNvSpPr/>
      </xdr:nvSpPr>
      <xdr:spPr>
        <a:xfrm>
          <a:off x="14541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139881</xdr:rowOff>
    </xdr:from>
    <xdr:to>
      <xdr:col>81</xdr:col>
      <xdr:colOff>50800</xdr:colOff>
      <xdr:row>105</xdr:row>
      <xdr:rowOff>1088</xdr:rowOff>
    </xdr:to>
    <xdr:cxnSp macro="">
      <xdr:nvCxnSpPr>
        <xdr:cNvPr id="874" name="直線コネクタ 873"/>
        <xdr:cNvCxnSpPr/>
      </xdr:nvCxnSpPr>
      <xdr:spPr>
        <a:xfrm>
          <a:off x="14592300" y="1797068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56424</xdr:rowOff>
    </xdr:from>
    <xdr:to>
      <xdr:col>72</xdr:col>
      <xdr:colOff>38100</xdr:colOff>
      <xdr:row>104</xdr:row>
      <xdr:rowOff>158024</xdr:rowOff>
    </xdr:to>
    <xdr:sp macro="" textlink="">
      <xdr:nvSpPr>
        <xdr:cNvPr id="875" name="楕円 874"/>
        <xdr:cNvSpPr/>
      </xdr:nvSpPr>
      <xdr:spPr>
        <a:xfrm>
          <a:off x="13652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107224</xdr:rowOff>
    </xdr:from>
    <xdr:to>
      <xdr:col>76</xdr:col>
      <xdr:colOff>114300</xdr:colOff>
      <xdr:row>104</xdr:row>
      <xdr:rowOff>139881</xdr:rowOff>
    </xdr:to>
    <xdr:cxnSp macro="">
      <xdr:nvCxnSpPr>
        <xdr:cNvPr id="876" name="直線コネクタ 875"/>
        <xdr:cNvCxnSpPr/>
      </xdr:nvCxnSpPr>
      <xdr:spPr>
        <a:xfrm>
          <a:off x="13703300" y="1793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56424</xdr:rowOff>
    </xdr:from>
    <xdr:to>
      <xdr:col>67</xdr:col>
      <xdr:colOff>101600</xdr:colOff>
      <xdr:row>104</xdr:row>
      <xdr:rowOff>158024</xdr:rowOff>
    </xdr:to>
    <xdr:sp macro="" textlink="">
      <xdr:nvSpPr>
        <xdr:cNvPr id="877" name="楕円 876"/>
        <xdr:cNvSpPr/>
      </xdr:nvSpPr>
      <xdr:spPr>
        <a:xfrm>
          <a:off x="12763500" y="178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107224</xdr:rowOff>
    </xdr:from>
    <xdr:to>
      <xdr:col>71</xdr:col>
      <xdr:colOff>177800</xdr:colOff>
      <xdr:row>104</xdr:row>
      <xdr:rowOff>107224</xdr:rowOff>
    </xdr:to>
    <xdr:cxnSp macro="">
      <xdr:nvCxnSpPr>
        <xdr:cNvPr id="878" name="直線コネクタ 877"/>
        <xdr:cNvCxnSpPr/>
      </xdr:nvCxnSpPr>
      <xdr:spPr>
        <a:xfrm>
          <a:off x="12814300" y="179380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74947</xdr:rowOff>
    </xdr:from>
    <xdr:ext cx="405111" cy="259045"/>
    <xdr:sp macro="" textlink="">
      <xdr:nvSpPr>
        <xdr:cNvPr id="879" name="n_1aveValue【庁舎】&#10;有形固定資産減価償却率"/>
        <xdr:cNvSpPr txBox="1"/>
      </xdr:nvSpPr>
      <xdr:spPr>
        <a:xfrm>
          <a:off x="15266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97807</xdr:rowOff>
    </xdr:from>
    <xdr:ext cx="405111" cy="259045"/>
    <xdr:sp macro="" textlink="">
      <xdr:nvSpPr>
        <xdr:cNvPr id="880" name="n_2aveValue【庁舎】&#10;有形固定資産減価償却率"/>
        <xdr:cNvSpPr txBox="1"/>
      </xdr:nvSpPr>
      <xdr:spPr>
        <a:xfrm>
          <a:off x="143897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1"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82"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43015</xdr:rowOff>
    </xdr:from>
    <xdr:ext cx="405111" cy="259045"/>
    <xdr:sp macro="" textlink="">
      <xdr:nvSpPr>
        <xdr:cNvPr id="883" name="n_1mainValue【庁舎】&#10;有形固定資産減価償却率"/>
        <xdr:cNvSpPr txBox="1"/>
      </xdr:nvSpPr>
      <xdr:spPr>
        <a:xfrm>
          <a:off x="152660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10358</xdr:rowOff>
    </xdr:from>
    <xdr:ext cx="405111" cy="259045"/>
    <xdr:sp macro="" textlink="">
      <xdr:nvSpPr>
        <xdr:cNvPr id="884" name="n_2mainValue【庁舎】&#10;有形固定資産減価償却率"/>
        <xdr:cNvSpPr txBox="1"/>
      </xdr:nvSpPr>
      <xdr:spPr>
        <a:xfrm>
          <a:off x="14389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149151</xdr:rowOff>
    </xdr:from>
    <xdr:ext cx="405111" cy="259045"/>
    <xdr:sp macro="" textlink="">
      <xdr:nvSpPr>
        <xdr:cNvPr id="885" name="n_3mainValue【庁舎】&#10;有形固定資産減価償却率"/>
        <xdr:cNvSpPr txBox="1"/>
      </xdr:nvSpPr>
      <xdr:spPr>
        <a:xfrm>
          <a:off x="13500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149151</xdr:rowOff>
    </xdr:from>
    <xdr:ext cx="405111" cy="259045"/>
    <xdr:sp macro="" textlink="">
      <xdr:nvSpPr>
        <xdr:cNvPr id="886" name="n_4mainValue【庁舎】&#10;有形固定資産減価償却率"/>
        <xdr:cNvSpPr txBox="1"/>
      </xdr:nvSpPr>
      <xdr:spPr>
        <a:xfrm>
          <a:off x="12611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0" name="直線コネクタ 909"/>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1"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2" name="直線コネクタ 911"/>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3"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14" name="直線コネクタ 913"/>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915" name="【庁舎】&#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16" name="フローチャート: 判断 91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17" name="フローチャート: 判断 916"/>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18" name="フローチャート: 判断 917"/>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19" name="フローチャート: 判断 918"/>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0" name="フローチャート: 判断 919"/>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926" name="楕円 925"/>
        <xdr:cNvSpPr/>
      </xdr:nvSpPr>
      <xdr:spPr>
        <a:xfrm>
          <a:off x="22110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95266</xdr:rowOff>
    </xdr:from>
    <xdr:ext cx="469744" cy="259045"/>
    <xdr:sp macro="" textlink="">
      <xdr:nvSpPr>
        <xdr:cNvPr id="927" name="【庁舎】&#10;一人当たり面積該当値テキスト"/>
        <xdr:cNvSpPr txBox="1"/>
      </xdr:nvSpPr>
      <xdr:spPr>
        <a:xfrm>
          <a:off x="22199600" y="1809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120650</xdr:rowOff>
    </xdr:from>
    <xdr:to>
      <xdr:col>112</xdr:col>
      <xdr:colOff>38100</xdr:colOff>
      <xdr:row>106</xdr:row>
      <xdr:rowOff>50800</xdr:rowOff>
    </xdr:to>
    <xdr:sp macro="" textlink="">
      <xdr:nvSpPr>
        <xdr:cNvPr id="928" name="楕円 927"/>
        <xdr:cNvSpPr/>
      </xdr:nvSpPr>
      <xdr:spPr>
        <a:xfrm>
          <a:off x="2127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0</xdr:rowOff>
    </xdr:to>
    <xdr:cxnSp macro="">
      <xdr:nvCxnSpPr>
        <xdr:cNvPr id="929" name="直線コネクタ 928"/>
        <xdr:cNvCxnSpPr/>
      </xdr:nvCxnSpPr>
      <xdr:spPr>
        <a:xfrm flipV="1">
          <a:off x="21323300" y="181698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0" name="楕円 929"/>
        <xdr:cNvSpPr/>
      </xdr:nvSpPr>
      <xdr:spPr>
        <a:xfrm>
          <a:off x="20383500" y="1812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0</xdr:rowOff>
    </xdr:from>
    <xdr:to>
      <xdr:col>111</xdr:col>
      <xdr:colOff>177800</xdr:colOff>
      <xdr:row>106</xdr:row>
      <xdr:rowOff>3811</xdr:rowOff>
    </xdr:to>
    <xdr:cxnSp macro="">
      <xdr:nvCxnSpPr>
        <xdr:cNvPr id="931" name="直線コネクタ 930"/>
        <xdr:cNvCxnSpPr/>
      </xdr:nvCxnSpPr>
      <xdr:spPr>
        <a:xfrm flipV="1">
          <a:off x="20434300" y="181737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932" name="楕円 931"/>
        <xdr:cNvSpPr/>
      </xdr:nvSpPr>
      <xdr:spPr>
        <a:xfrm>
          <a:off x="19494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3811</xdr:rowOff>
    </xdr:from>
    <xdr:to>
      <xdr:col>107</xdr:col>
      <xdr:colOff>50800</xdr:colOff>
      <xdr:row>106</xdr:row>
      <xdr:rowOff>7620</xdr:rowOff>
    </xdr:to>
    <xdr:cxnSp macro="">
      <xdr:nvCxnSpPr>
        <xdr:cNvPr id="933" name="直線コネクタ 932"/>
        <xdr:cNvCxnSpPr/>
      </xdr:nvCxnSpPr>
      <xdr:spPr>
        <a:xfrm flipV="1">
          <a:off x="19545300" y="181775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44450</xdr:rowOff>
    </xdr:from>
    <xdr:to>
      <xdr:col>98</xdr:col>
      <xdr:colOff>38100</xdr:colOff>
      <xdr:row>105</xdr:row>
      <xdr:rowOff>146050</xdr:rowOff>
    </xdr:to>
    <xdr:sp macro="" textlink="">
      <xdr:nvSpPr>
        <xdr:cNvPr id="934" name="楕円 933"/>
        <xdr:cNvSpPr/>
      </xdr:nvSpPr>
      <xdr:spPr>
        <a:xfrm>
          <a:off x="18605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95250</xdr:rowOff>
    </xdr:from>
    <xdr:to>
      <xdr:col>102</xdr:col>
      <xdr:colOff>114300</xdr:colOff>
      <xdr:row>106</xdr:row>
      <xdr:rowOff>7620</xdr:rowOff>
    </xdr:to>
    <xdr:cxnSp macro="">
      <xdr:nvCxnSpPr>
        <xdr:cNvPr id="935" name="直線コネクタ 934"/>
        <xdr:cNvCxnSpPr/>
      </xdr:nvCxnSpPr>
      <xdr:spPr>
        <a:xfrm>
          <a:off x="18656300" y="18097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139716</xdr:rowOff>
    </xdr:from>
    <xdr:ext cx="469744" cy="259045"/>
    <xdr:sp macro="" textlink="">
      <xdr:nvSpPr>
        <xdr:cNvPr id="936" name="n_1aveValue【庁舎】&#10;一人当たり面積"/>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151147</xdr:rowOff>
    </xdr:from>
    <xdr:ext cx="469744" cy="259045"/>
    <xdr:sp macro="" textlink="">
      <xdr:nvSpPr>
        <xdr:cNvPr id="937" name="n_2aveValue【庁舎】&#10;一人当たり面積"/>
        <xdr:cNvSpPr txBox="1"/>
      </xdr:nvSpPr>
      <xdr:spPr>
        <a:xfrm>
          <a:off x="20199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38"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939"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41927</xdr:rowOff>
    </xdr:from>
    <xdr:ext cx="469744" cy="259045"/>
    <xdr:sp macro="" textlink="">
      <xdr:nvSpPr>
        <xdr:cNvPr id="940" name="n_1mainValue【庁舎】&#10;一人当たり面積"/>
        <xdr:cNvSpPr txBox="1"/>
      </xdr:nvSpPr>
      <xdr:spPr>
        <a:xfrm>
          <a:off x="21075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45738</xdr:rowOff>
    </xdr:from>
    <xdr:ext cx="469744" cy="259045"/>
    <xdr:sp macro="" textlink="">
      <xdr:nvSpPr>
        <xdr:cNvPr id="941" name="n_2mainValue【庁舎】&#10;一人当たり面積"/>
        <xdr:cNvSpPr txBox="1"/>
      </xdr:nvSpPr>
      <xdr:spPr>
        <a:xfrm>
          <a:off x="20199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942" name="n_3main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162577</xdr:rowOff>
    </xdr:from>
    <xdr:ext cx="469744" cy="259045"/>
    <xdr:sp macro="" textlink="">
      <xdr:nvSpPr>
        <xdr:cNvPr id="943" name="n_4mainValue【庁舎】&#10;一人当たり面積"/>
        <xdr:cNvSpPr txBox="1"/>
      </xdr:nvSpPr>
      <xdr:spPr>
        <a:xfrm>
          <a:off x="18421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一般廃棄物処理施設及び福祉施設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類似団体内平均値と比較して特に有形固定資産減価償却率が高い水準にあります。一般廃棄物処理施設の有形固定資産計上額のうち、約半分を占める平成３年供用開始の焼却施設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、耐用年数</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年を超えて供用しているため、一般廃棄物処理施設全体での有形固定資産減価償却率は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84.8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％となっています。福祉施設は、建設から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年以上経過しているため、今後の維持管理に要する費用は増加することが考えられます。</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今後は、羽曳野市公共施設等総合管理計画アクションプラン</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に基づき、計画的に老朽化対策等に取り組んでまいります。</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近年は</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0.55</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0.57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の間で推移しており、依然として、類似団体内平均値を下回っています。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人口減少及び高齢化の影響により、社会保障関係経費が増加傾向にあることが主な要因となっています。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今後も事務の効率化により歳出経費の精査を図るとともに、地方税の徴収業務の強化等により歳入確保に努めてまいります。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68439</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4273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81845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u="none">
              <a:solidFill>
                <a:srgbClr val="000000"/>
              </a:solidFill>
              <a:effectLst/>
              <a:latin typeface="ＭＳ Ｐゴシック" panose="020B0600070205080204" pitchFamily="50" charset="-128"/>
              <a:ea typeface="ＭＳ Ｐゴシック" panose="020B0600070205080204" pitchFamily="50" charset="-128"/>
              <a:cs typeface="+mn-cs"/>
            </a:rPr>
            <a:t>市税</a:t>
          </a:r>
          <a:r>
            <a:rPr kumimoji="1" lang="ja-JP" altLang="en-US" sz="1300" u="none">
              <a:solidFill>
                <a:srgbClr val="000000"/>
              </a:solidFill>
              <a:effectLst/>
              <a:latin typeface="ＭＳ Ｐゴシック" panose="020B0600070205080204" pitchFamily="50" charset="-128"/>
              <a:ea typeface="ＭＳ Ｐゴシック" panose="020B0600070205080204" pitchFamily="50" charset="-128"/>
              <a:cs typeface="+mn-cs"/>
            </a:rPr>
            <a:t>や地方交付税等の収入</a:t>
          </a:r>
          <a:r>
            <a:rPr kumimoji="1" lang="ja-JP" altLang="ja-JP" sz="1300" u="none">
              <a:solidFill>
                <a:srgbClr val="000000"/>
              </a:solidFill>
              <a:effectLst/>
              <a:latin typeface="ＭＳ Ｐゴシック" panose="020B0600070205080204" pitchFamily="50" charset="-128"/>
              <a:ea typeface="ＭＳ Ｐゴシック" panose="020B0600070205080204" pitchFamily="50" charset="-128"/>
              <a:cs typeface="+mn-cs"/>
            </a:rPr>
            <a:t>が増加し</a:t>
          </a:r>
          <a:r>
            <a:rPr kumimoji="1" lang="ja-JP" altLang="en-US" sz="1300" u="none">
              <a:solidFill>
                <a:srgbClr val="000000"/>
              </a:solidFill>
              <a:effectLst/>
              <a:latin typeface="ＭＳ Ｐゴシック" panose="020B0600070205080204" pitchFamily="50" charset="-128"/>
              <a:ea typeface="ＭＳ Ｐゴシック" panose="020B0600070205080204" pitchFamily="50" charset="-128"/>
              <a:cs typeface="+mn-cs"/>
            </a:rPr>
            <a:t>、また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u="none">
              <a:solidFill>
                <a:srgbClr val="000000"/>
              </a:solidFill>
              <a:effectLst/>
              <a:latin typeface="ＭＳ Ｐゴシック" panose="020B0600070205080204" pitchFamily="50" charset="-128"/>
              <a:ea typeface="ＭＳ Ｐゴシック" panose="020B0600070205080204" pitchFamily="50" charset="-128"/>
              <a:cs typeface="+mn-cs"/>
            </a:rPr>
            <a:t>が減少したこと</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から、前年度と比べ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改善しました。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しかし、依然として類似団体内平均値を上回る状況にあるため、今後も「行財政改革大綱」に基づき、歳出経費の精査及び歳入の確保を図るなど改善に向けた取組みを進めてまいります。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127846</xdr:rowOff>
    </xdr:from>
    <xdr:to>
      <xdr:col>23</xdr:col>
      <xdr:colOff>133350</xdr:colOff>
      <xdr:row>65</xdr:row>
      <xdr:rowOff>20744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1100646"/>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20744</xdr:rowOff>
    </xdr:from>
    <xdr:to>
      <xdr:col>19</xdr:col>
      <xdr:colOff>133350</xdr:colOff>
      <xdr:row>66</xdr:row>
      <xdr:rowOff>98637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64994"/>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66</xdr:row>
      <xdr:rowOff>98637</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052387"/>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79587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3978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49123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141394</xdr:rowOff>
    </xdr:from>
    <xdr:to>
      <xdr:col>19</xdr:col>
      <xdr:colOff>184150</xdr:colOff>
      <xdr:row>65</xdr:row>
      <xdr:rowOff>71544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56321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47837</xdr:rowOff>
    </xdr:from>
    <xdr:to>
      <xdr:col>15</xdr:col>
      <xdr:colOff>133350</xdr:colOff>
      <xdr:row>66</xdr:row>
      <xdr:rowOff>149437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28787</xdr:rowOff>
    </xdr:from>
    <xdr:to>
      <xdr:col>11</xdr:col>
      <xdr:colOff>82550</xdr:colOff>
      <xdr:row>64</xdr:row>
      <xdr:rowOff>130387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115164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2557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[88,508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人件費については、ごみ処理業務と消防業務を一部事務組合で行うなど、職員数の削減に取り組んでいることから類似団体の中においても低い数値で推移しています。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物件費等を削減するために、予算編成において削減目標額を設定するなど、今後も行政サービスの向上を図りつつ、歳出経費の精査に努めてまいります。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75,282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121701</xdr:rowOff>
    </xdr:from>
    <xdr:to>
      <xdr:col>23</xdr:col>
      <xdr:colOff>133350</xdr:colOff>
      <xdr:row>81</xdr:row>
      <xdr:rowOff>2406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837701"/>
          <a:ext cx="838200" cy="5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8986</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39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111514</xdr:rowOff>
    </xdr:from>
    <xdr:to>
      <xdr:col>19</xdr:col>
      <xdr:colOff>133350</xdr:colOff>
      <xdr:row>80</xdr:row>
      <xdr:rowOff>121701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827514"/>
          <a:ext cx="889000" cy="10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74958</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05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58015</xdr:rowOff>
    </xdr:from>
    <xdr:to>
      <xdr:col>15</xdr:col>
      <xdr:colOff>82550</xdr:colOff>
      <xdr:row>80</xdr:row>
      <xdr:rowOff>111514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774015"/>
          <a:ext cx="889000" cy="53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38056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6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32989</xdr:rowOff>
    </xdr:from>
    <xdr:to>
      <xdr:col>11</xdr:col>
      <xdr:colOff>31750</xdr:colOff>
      <xdr:row>80</xdr:row>
      <xdr:rowOff>58015</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748989"/>
          <a:ext cx="889000" cy="25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18528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4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4447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123056</xdr:rowOff>
    </xdr:from>
    <xdr:to>
      <xdr:col>23</xdr:col>
      <xdr:colOff>184150</xdr:colOff>
      <xdr:row>81</xdr:row>
      <xdr:rowOff>53206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3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139583</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68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70901</xdr:rowOff>
    </xdr:from>
    <xdr:to>
      <xdr:col>19</xdr:col>
      <xdr:colOff>184150</xdr:colOff>
      <xdr:row>81</xdr:row>
      <xdr:rowOff>1051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8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11228</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5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60714</xdr:rowOff>
    </xdr:from>
    <xdr:to>
      <xdr:col>15</xdr:col>
      <xdr:colOff>133350</xdr:colOff>
      <xdr:row>80</xdr:row>
      <xdr:rowOff>162314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54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7215</xdr:rowOff>
    </xdr:from>
    <xdr:to>
      <xdr:col>11</xdr:col>
      <xdr:colOff>82550</xdr:colOff>
      <xdr:row>80</xdr:row>
      <xdr:rowOff>108815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72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118992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49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153639</xdr:rowOff>
    </xdr:from>
    <xdr:to>
      <xdr:col>7</xdr:col>
      <xdr:colOff>31750</xdr:colOff>
      <xdr:row>80</xdr:row>
      <xdr:rowOff>83789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69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93966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46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en-US" sz="1300">
              <a:solidFill>
                <a:srgbClr val="000000"/>
              </a:solidFill>
              <a:effectLst/>
              <a:latin typeface="ＭＳ ゴシック" panose="020B0609070205080204" pitchFamily="49" charset="-128"/>
              <a:ea typeface="ＭＳ ゴシック" panose="020B0609070205080204" pitchFamily="49" charset="-128"/>
            </a:rPr>
            <a:t>令和元年度は、前歴換算の率が</a:t>
          </a:r>
          <a:r>
            <a:rPr lang="en-US" altLang="ja-JP" sz="1300">
              <a:solidFill>
                <a:srgbClr val="000000"/>
              </a:solidFill>
              <a:effectLst/>
              <a:latin typeface="ＭＳ ゴシック" panose="020B0609070205080204" pitchFamily="49" charset="-128"/>
              <a:ea typeface="ＭＳ ゴシック" panose="020B0609070205080204" pitchFamily="49" charset="-128"/>
            </a:rPr>
            <a:t>100</a:t>
          </a:r>
          <a:r>
            <a:rPr lang="ja-JP" altLang="en-US" sz="1300">
              <a:solidFill>
                <a:srgbClr val="000000"/>
              </a:solidFill>
              <a:effectLst/>
              <a:latin typeface="ＭＳ ゴシック" panose="020B0609070205080204" pitchFamily="49" charset="-128"/>
              <a:ea typeface="ＭＳ ゴシック" panose="020B0609070205080204" pitchFamily="49" charset="-128"/>
            </a:rPr>
            <a:t>％未満の者（民間→公務）を複数名採用したため、ラスパイレス指数が</a:t>
          </a:r>
          <a:r>
            <a:rPr lang="en-US" altLang="ja-JP" sz="1300">
              <a:solidFill>
                <a:srgbClr val="000000"/>
              </a:solidFill>
              <a:effectLst/>
              <a:latin typeface="ＭＳ ゴシック" panose="020B0609070205080204" pitchFamily="49" charset="-128"/>
              <a:ea typeface="ＭＳ ゴシック" panose="020B0609070205080204" pitchFamily="49" charset="-128"/>
            </a:rPr>
            <a:t>0.1</a:t>
          </a:r>
          <a:r>
            <a:rPr lang="ja-JP" altLang="en-US" sz="1300">
              <a:solidFill>
                <a:srgbClr val="000000"/>
              </a:solidFill>
              <a:effectLst/>
              <a:latin typeface="ＭＳ ゴシック" panose="020B0609070205080204" pitchFamily="49" charset="-128"/>
              <a:ea typeface="ＭＳ ゴシック" panose="020B0609070205080204" pitchFamily="49" charset="-128"/>
            </a:rPr>
            <a:t>ポイント低下することとなりました。</a:t>
          </a:r>
          <a:endParaRPr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近隣市や国の動向などをふまえ、今後も引き続き適正な給与体系の確保に努めてまいります。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60121"/>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15421</xdr:rowOff>
    </xdr:from>
    <xdr:to>
      <xdr:col>72</xdr:col>
      <xdr:colOff>203200</xdr:colOff>
      <xdr:row>86</xdr:row>
      <xdr:rowOff>32657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59163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108148</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8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153307</xdr:rowOff>
    </xdr:from>
    <xdr:to>
      <xdr:col>77</xdr:col>
      <xdr:colOff>95250</xdr:colOff>
      <xdr:row>86</xdr:row>
      <xdr:rowOff>83457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68234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1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136071</xdr:rowOff>
    </xdr:from>
    <xdr:to>
      <xdr:col>73</xdr:col>
      <xdr:colOff>44450</xdr:colOff>
      <xdr:row>86</xdr:row>
      <xdr:rowOff>66221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財政</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改革大綱</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」等に基づき職員数を削減してきたことにより、類似団体内平均値を下回る状態で推移していま</a:t>
          </a:r>
          <a:r>
            <a:rPr kumimoji="1" lang="ja-JP" altLang="ja-JP" sz="1300" baseline="0">
              <a:solidFill>
                <a:srgbClr val="000000"/>
              </a:solidFill>
              <a:effectLst/>
              <a:latin typeface="ＭＳ Ｐゴシック" panose="020B0600070205080204" pitchFamily="50" charset="-128"/>
              <a:ea typeface="ＭＳ Ｐゴシック" panose="020B0600070205080204" pitchFamily="50" charset="-128"/>
              <a:cs typeface="+mn-cs"/>
            </a:rPr>
            <a:t>す</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、近年は増加傾向にあるため、各課業務の見直しや効率的な人員配置を行い、職員数の適正管理に努めてまいります。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12277</xdr:rowOff>
    </xdr:from>
    <xdr:to>
      <xdr:col>81</xdr:col>
      <xdr:colOff>44450</xdr:colOff>
      <xdr:row>62</xdr:row>
      <xdr:rowOff>42439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42177"/>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96431</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726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10266</xdr:rowOff>
    </xdr:from>
    <xdr:to>
      <xdr:col>77</xdr:col>
      <xdr:colOff>44450</xdr:colOff>
      <xdr:row>62</xdr:row>
      <xdr:rowOff>12277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4016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29227</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157586</xdr:rowOff>
    </xdr:from>
    <xdr:to>
      <xdr:col>72</xdr:col>
      <xdr:colOff>203200</xdr:colOff>
      <xdr:row>62</xdr:row>
      <xdr:rowOff>10266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1603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23195</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125413</xdr:rowOff>
    </xdr:from>
    <xdr:to>
      <xdr:col>68</xdr:col>
      <xdr:colOff>152400</xdr:colOff>
      <xdr:row>61</xdr:row>
      <xdr:rowOff>157586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58386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23195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82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163089</xdr:rowOff>
    </xdr:from>
    <xdr:to>
      <xdr:col>81</xdr:col>
      <xdr:colOff>95250</xdr:colOff>
      <xdr:row>62</xdr:row>
      <xdr:rowOff>93239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2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8166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6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132927</xdr:rowOff>
    </xdr:from>
    <xdr:to>
      <xdr:col>77</xdr:col>
      <xdr:colOff>95250</xdr:colOff>
      <xdr:row>62</xdr:row>
      <xdr:rowOff>63077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73254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130916</xdr:rowOff>
    </xdr:from>
    <xdr:to>
      <xdr:col>73</xdr:col>
      <xdr:colOff>44450</xdr:colOff>
      <xdr:row>62</xdr:row>
      <xdr:rowOff>61066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8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71243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5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106786</xdr:rowOff>
    </xdr:from>
    <xdr:to>
      <xdr:col>68</xdr:col>
      <xdr:colOff>203200</xdr:colOff>
      <xdr:row>62</xdr:row>
      <xdr:rowOff>36936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6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47113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3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74613</xdr:rowOff>
    </xdr:from>
    <xdr:to>
      <xdr:col>64</xdr:col>
      <xdr:colOff>152400</xdr:colOff>
      <xdr:row>62</xdr:row>
      <xdr:rowOff>4763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年度は前年度と比べ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改善し、引き続き改善傾向にあります。これは、既発債の償還終了に伴い、元利償還金が前年度と比べ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377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百万円減少したことが主な要因となっています。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しかし、類似団体内平均値と比べると依然として高い数値を示していることから、引き続き適切な地方債発行管理に努めてまいります。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27940</xdr:rowOff>
    </xdr:from>
    <xdr:to>
      <xdr:col>81</xdr:col>
      <xdr:colOff>44450</xdr:colOff>
      <xdr:row>41</xdr:row>
      <xdr:rowOff>164677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05739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164677</xdr:rowOff>
    </xdr:from>
    <xdr:to>
      <xdr:col>77</xdr:col>
      <xdr:colOff>44450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19412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65617</xdr:rowOff>
    </xdr:from>
    <xdr:to>
      <xdr:col>72</xdr:col>
      <xdr:colOff>203200</xdr:colOff>
      <xdr:row>42</xdr:row>
      <xdr:rowOff>113877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113877</xdr:rowOff>
    </xdr:from>
    <xdr:to>
      <xdr:col>68</xdr:col>
      <xdr:colOff>152400</xdr:colOff>
      <xdr:row>42</xdr:row>
      <xdr:rowOff>129963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1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120667</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7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113877</xdr:rowOff>
    </xdr:from>
    <xdr:to>
      <xdr:col>77</xdr:col>
      <xdr:colOff>95250</xdr:colOff>
      <xdr:row>42</xdr:row>
      <xdr:rowOff>44027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28804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2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14817</xdr:rowOff>
    </xdr:from>
    <xdr:to>
      <xdr:col>73</xdr:col>
      <xdr:colOff>44450</xdr:colOff>
      <xdr:row>42</xdr:row>
      <xdr:rowOff>116417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101194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63077</xdr:rowOff>
    </xdr:from>
    <xdr:to>
      <xdr:col>68</xdr:col>
      <xdr:colOff>203200</xdr:colOff>
      <xdr:row>42</xdr:row>
      <xdr:rowOff>164677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149454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79163</xdr:rowOff>
    </xdr:from>
    <xdr:to>
      <xdr:col>64</xdr:col>
      <xdr:colOff>152400</xdr:colOff>
      <xdr:row>43</xdr:row>
      <xdr:rowOff>9313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165540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36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[12.3%]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近年、将来負担比率は改善し続けており、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年度については、前年度と比べ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改善しています。これは、将来負担額に含まれる地方債現在高</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や公営企業債等繰入見込額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が減少したこと、地方債の償還に充当可能な基金が増加したことが主な要因となっています。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しかし、類似団体内平均値と比べると高い状態にあることから、今後も将来負担の軽減に努めてまいります。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124913</xdr:rowOff>
    </xdr:from>
    <xdr:to>
      <xdr:col>81</xdr:col>
      <xdr:colOff>44450</xdr:colOff>
      <xdr:row>15</xdr:row>
      <xdr:rowOff>1724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2521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1724</xdr:rowOff>
    </xdr:from>
    <xdr:to>
      <xdr:col>77</xdr:col>
      <xdr:colOff>44450</xdr:colOff>
      <xdr:row>15</xdr:row>
      <xdr:rowOff>96520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573474"/>
          <a:ext cx="889000" cy="9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96520</xdr:rowOff>
    </xdr:from>
    <xdr:to>
      <xdr:col>72</xdr:col>
      <xdr:colOff>203200</xdr:colOff>
      <xdr:row>16</xdr:row>
      <xdr:rowOff>47444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2668270"/>
          <a:ext cx="889000" cy="122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47444</xdr:rowOff>
    </xdr:from>
    <xdr:to>
      <xdr:col>68</xdr:col>
      <xdr:colOff>152400</xdr:colOff>
      <xdr:row>17</xdr:row>
      <xdr:rowOff>58692</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790644"/>
          <a:ext cx="8890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74113</xdr:rowOff>
    </xdr:from>
    <xdr:to>
      <xdr:col>81</xdr:col>
      <xdr:colOff>95250</xdr:colOff>
      <xdr:row>15</xdr:row>
      <xdr:rowOff>4263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7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46190</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44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122374</xdr:rowOff>
    </xdr:from>
    <xdr:to>
      <xdr:col>77</xdr:col>
      <xdr:colOff>95250</xdr:colOff>
      <xdr:row>15</xdr:row>
      <xdr:rowOff>52524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5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37301</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09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45720</xdr:rowOff>
    </xdr:from>
    <xdr:to>
      <xdr:col>73</xdr:col>
      <xdr:colOff>44450</xdr:colOff>
      <xdr:row>15</xdr:row>
      <xdr:rowOff>147320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132097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168094</xdr:rowOff>
    </xdr:from>
    <xdr:to>
      <xdr:col>68</xdr:col>
      <xdr:colOff>203200</xdr:colOff>
      <xdr:row>16</xdr:row>
      <xdr:rowOff>98244</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73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83021</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82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7892</xdr:rowOff>
    </xdr:from>
    <xdr:to>
      <xdr:col>64</xdr:col>
      <xdr:colOff>152400</xdr:colOff>
      <xdr:row>17</xdr:row>
      <xdr:rowOff>109492</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9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94269</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008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人件費に係る経常収支比率は、類似団体内平均値を大幅に下回っています。主な要因として、ごみ処理業務と消防業務を一部事務組合で行っていることや、「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行財政改革大綱</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」等に基づく人件費抑制のための職員数削減や事務の効率化が一定の効果をあげてきたことが挙げられます。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今後も職員数の適正管理を行うことにより、人件費の推移を注視してまいります。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172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78757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119380</xdr:rowOff>
    </xdr:from>
    <xdr:to>
      <xdr:col>19</xdr:col>
      <xdr:colOff>187325</xdr:colOff>
      <xdr:row>35</xdr:row>
      <xdr:rowOff>16510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9486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81280</xdr:rowOff>
    </xdr:from>
    <xdr:to>
      <xdr:col>15</xdr:col>
      <xdr:colOff>98425</xdr:colOff>
      <xdr:row>34</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91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50800</xdr:rowOff>
    </xdr:from>
    <xdr:to>
      <xdr:col>11</xdr:col>
      <xdr:colOff>9525</xdr:colOff>
      <xdr:row>34</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8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52087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90187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68580</xdr:rowOff>
    </xdr:from>
    <xdr:to>
      <xdr:col>15</xdr:col>
      <xdr:colOff>149225</xdr:colOff>
      <xdr:row>34</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8907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係る経常収支比率は、前年度と同じ値で推移し、継続して類似団体内平均値を下回っています。事業の複雑化・専門化への対応や、人件費の圧縮等の観点から、アウトソーシングを活用していますが、職員で対応できる箇所を精査し、業務委託に係る費用を縮減するように努めています。</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今後も事務事業の見直しや委託内容の精査等により費用の抑制に努めてまいります。</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100330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7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135907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0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115570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72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0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54610</xdr:rowOff>
    </xdr:from>
    <xdr:to>
      <xdr:col>73</xdr:col>
      <xdr:colOff>180975</xdr:colOff>
      <xdr:row>15</xdr:row>
      <xdr:rowOff>115570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626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40657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142240</xdr:rowOff>
    </xdr:from>
    <xdr:to>
      <xdr:col>69</xdr:col>
      <xdr:colOff>92075</xdr:colOff>
      <xdr:row>15</xdr:row>
      <xdr:rowOff>54610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5425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25417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158767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64770</xdr:rowOff>
    </xdr:from>
    <xdr:to>
      <xdr:col>74</xdr:col>
      <xdr:colOff>31750</xdr:colOff>
      <xdr:row>15</xdr:row>
      <xdr:rowOff>166370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xdr:rowOff>
    </xdr:from>
    <xdr:to>
      <xdr:col>69</xdr:col>
      <xdr:colOff>142875</xdr:colOff>
      <xdr:row>15</xdr:row>
      <xdr:rowOff>105410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57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115587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91440</xdr:rowOff>
    </xdr:from>
    <xdr:to>
      <xdr:col>65</xdr:col>
      <xdr:colOff>53975</xdr:colOff>
      <xdr:row>15</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扶助費に係る経常収支比率は、前年度と比べ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ポイント増加し</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、依然として類似団体内平均値を上回っています。</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児童福祉施設委託料</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児童扶養手当</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等が増加したことが主な要因となっています。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効率的・安定的な行政サービスの提供を目指し、社会経済情勢の変化等に弾力的に対応しうる財政構造の確立に努めてまいります。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135165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64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160762</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167822</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642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30134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132443</xdr:rowOff>
    </xdr:from>
    <xdr:to>
      <xdr:col>15</xdr:col>
      <xdr:colOff>98425</xdr:colOff>
      <xdr:row>57</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33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156935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336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40822</xdr:rowOff>
    </xdr:from>
    <xdr:to>
      <xdr:col>20</xdr:col>
      <xdr:colOff>38100</xdr:colOff>
      <xdr:row>57</xdr:row>
      <xdr:rowOff>142422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127199</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9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81643</xdr:rowOff>
    </xdr:from>
    <xdr:to>
      <xdr:col>11</xdr:col>
      <xdr:colOff>60325</xdr:colOff>
      <xdr:row>57</xdr:row>
      <xdr:rowOff>11793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106135</xdr:rowOff>
    </xdr:from>
    <xdr:to>
      <xdr:col>6</xdr:col>
      <xdr:colOff>171450</xdr:colOff>
      <xdr:row>58</xdr:row>
      <xdr:rowOff>36285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21062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その他に係る経常収支比率は前年度と比べ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0.3</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ポイント増加し、類似団体内平均値を上回っています。主な要因としては、介護保険特別会計や後期高齢者医療特別会計への繰出金が増加したことがあります。</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今後も高齢化が進むことにより繰出金の増加が予想されますが、疾病予防や介護予防に取り組むことで、負担軽減に努めてまいります。</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57</xdr:row>
      <xdr:rowOff>167822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9078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122662</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61</xdr:row>
      <xdr:rowOff>91622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907815"/>
          <a:ext cx="889000" cy="64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45357</xdr:rowOff>
    </xdr:from>
    <xdr:to>
      <xdr:col>73</xdr:col>
      <xdr:colOff>180975</xdr:colOff>
      <xdr:row>61</xdr:row>
      <xdr:rowOff>91622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323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140607</xdr:rowOff>
    </xdr:from>
    <xdr:to>
      <xdr:col>69</xdr:col>
      <xdr:colOff>92075</xdr:colOff>
      <xdr:row>60</xdr:row>
      <xdr:rowOff>45357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2561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117022</xdr:rowOff>
    </xdr:from>
    <xdr:to>
      <xdr:col>82</xdr:col>
      <xdr:colOff>158750</xdr:colOff>
      <xdr:row>58</xdr:row>
      <xdr:rowOff>47172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89099</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61</xdr:row>
      <xdr:rowOff>40822</xdr:rowOff>
    </xdr:from>
    <xdr:to>
      <xdr:col>74</xdr:col>
      <xdr:colOff>31750</xdr:colOff>
      <xdr:row>61</xdr:row>
      <xdr:rowOff>142422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127199</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8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166007</xdr:rowOff>
    </xdr:from>
    <xdr:to>
      <xdr:col>69</xdr:col>
      <xdr:colOff>142875</xdr:colOff>
      <xdr:row>60</xdr:row>
      <xdr:rowOff>96157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80934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36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89807</xdr:rowOff>
    </xdr:from>
    <xdr:to>
      <xdr:col>65</xdr:col>
      <xdr:colOff>53975</xdr:colOff>
      <xdr:row>60</xdr:row>
      <xdr:rowOff>19957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2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4734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29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補助費等に係る経常収支比率が類似団体内で最も高い数値になっています。主な要因としては、ごみ処理業務と消防業務を実施する一部事務組合への負担金や下水道事業会計補助金が含まれていることがあります。</a:t>
          </a:r>
        </a:p>
        <a:p>
          <a:r>
            <a:rPr kumimoji="1" lang="ja-JP" altLang="en-US" sz="1200">
              <a:solidFill>
                <a:srgbClr val="000000"/>
              </a:solidFill>
              <a:effectLst/>
              <a:latin typeface="ＭＳ Ｐゴシック" panose="020B0600070205080204" pitchFamily="50" charset="-128"/>
              <a:ea typeface="ＭＳ Ｐゴシック" panose="020B0600070205080204" pitchFamily="50" charset="-128"/>
              <a:cs typeface="+mn-cs"/>
            </a:rPr>
            <a:t>　負担金額については、今後も同水準での推移が続くものと思われますが、一部事務組合においても経営健全化による経費圧縮への取組み等を進め、構成市の負担の逓減を図るよう努めてまいります。</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41</xdr:row>
      <xdr:rowOff>58965</xdr:rowOff>
    </xdr:from>
    <xdr:to>
      <xdr:col>82</xdr:col>
      <xdr:colOff>107950</xdr:colOff>
      <xdr:row>41</xdr:row>
      <xdr:rowOff>58965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137885</xdr:rowOff>
    </xdr:from>
    <xdr:to>
      <xdr:col>78</xdr:col>
      <xdr:colOff>69850</xdr:colOff>
      <xdr:row>41</xdr:row>
      <xdr:rowOff>58965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652985"/>
          <a:ext cx="889000" cy="4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116115</xdr:rowOff>
    </xdr:from>
    <xdr:to>
      <xdr:col>73</xdr:col>
      <xdr:colOff>180975</xdr:colOff>
      <xdr:row>38</xdr:row>
      <xdr:rowOff>137885</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631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29028</xdr:rowOff>
    </xdr:from>
    <xdr:to>
      <xdr:col>69</xdr:col>
      <xdr:colOff>92075</xdr:colOff>
      <xdr:row>38</xdr:row>
      <xdr:rowOff>116115</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5441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128105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95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8165</xdr:rowOff>
    </xdr:from>
    <xdr:to>
      <xdr:col>82</xdr:col>
      <xdr:colOff>158750</xdr:colOff>
      <xdr:row>41</xdr:row>
      <xdr:rowOff>109765</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88192</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94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8165</xdr:rowOff>
    </xdr:from>
    <xdr:to>
      <xdr:col>78</xdr:col>
      <xdr:colOff>120650</xdr:colOff>
      <xdr:row>41</xdr:row>
      <xdr:rowOff>109765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94542</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65315</xdr:rowOff>
    </xdr:from>
    <xdr:to>
      <xdr:col>69</xdr:col>
      <xdr:colOff>142875</xdr:colOff>
      <xdr:row>38</xdr:row>
      <xdr:rowOff>166915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5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151692</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149678</xdr:rowOff>
    </xdr:from>
    <xdr:to>
      <xdr:col>65</xdr:col>
      <xdr:colOff>53975</xdr:colOff>
      <xdr:row>38</xdr:row>
      <xdr:rowOff>79828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64605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公債費に係る経常収支比率は、前年度と比べ</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1.8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改善しましたが、依然として類似団体内平均値を上回っています。</a:t>
          </a:r>
          <a:endPar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今後控える</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公共施設の更新や長寿命化対策に留意しつつ、</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地方債発行の適切な管理に努めてまいります。</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a:extLst>
            <a:ext uri="{FF2B5EF4-FFF2-40B4-BE49-F238E27FC236}">
              <a16:creationId xmlns:a16="http://schemas.microsoft.com/office/drawing/2014/main" id="{00000000-0008-0000-0400-00007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a:extLst>
            <a:ext uri="{FF2B5EF4-FFF2-40B4-BE49-F238E27FC236}">
              <a16:creationId xmlns:a16="http://schemas.microsoft.com/office/drawing/2014/main" id="{00000000-0008-0000-0400-000075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a:extLst>
            <a:ext uri="{FF2B5EF4-FFF2-40B4-BE49-F238E27FC236}">
              <a16:creationId xmlns:a16="http://schemas.microsoft.com/office/drawing/2014/main" id="{00000000-0008-0000-0400-000077010000}"/>
            </a:ext>
          </a:extLst>
        </xdr:cNvPr>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78</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987800" y="1324102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a:extLst>
            <a:ext uri="{FF2B5EF4-FFF2-40B4-BE49-F238E27FC236}">
              <a16:creationId xmlns:a16="http://schemas.microsoft.com/office/drawing/2014/main" id="{00000000-0008-0000-0400-00007A010000}"/>
            </a:ext>
          </a:extLst>
        </xdr:cNvPr>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xdr:rowOff>
    </xdr:from>
    <xdr:to>
      <xdr:col>19</xdr:col>
      <xdr:colOff>187325</xdr:colOff>
      <xdr:row>78</xdr:row>
      <xdr:rowOff>96520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3098800" y="1337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96520</xdr:rowOff>
    </xdr:from>
    <xdr:to>
      <xdr:col>15</xdr:col>
      <xdr:colOff>98425</xdr:colOff>
      <xdr:row>78</xdr:row>
      <xdr:rowOff>165100</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2209800" y="134696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78</xdr:row>
      <xdr:rowOff>165100</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1320800" y="135229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97" name="公債費該当値テキスト">
          <a:extLst>
            <a:ext uri="{FF2B5EF4-FFF2-40B4-BE49-F238E27FC236}">
              <a16:creationId xmlns:a16="http://schemas.microsoft.com/office/drawing/2014/main" id="{00000000-0008-0000-0400-00008D010000}"/>
            </a:ext>
          </a:extLst>
        </xdr:cNvPr>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125730</xdr:rowOff>
    </xdr:from>
    <xdr:to>
      <xdr:col>20</xdr:col>
      <xdr:colOff>38100</xdr:colOff>
      <xdr:row>78</xdr:row>
      <xdr:rowOff>55880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937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40657</xdr:rowOff>
    </xdr:from>
    <xdr:ext cx="7366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3606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45720</xdr:rowOff>
    </xdr:from>
    <xdr:to>
      <xdr:col>15</xdr:col>
      <xdr:colOff>149225</xdr:colOff>
      <xdr:row>78</xdr:row>
      <xdr:rowOff>147320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048000" y="1341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132097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2717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公債費以外に係る経常収支比率は、前年度と比べ</a:t>
          </a:r>
          <a:r>
            <a:rPr kumimoji="1" lang="en-US" altLang="ja-JP" sz="1300">
              <a:solidFill>
                <a:srgbClr val="000000"/>
              </a:solidFill>
              <a:latin typeface="ＭＳ Ｐゴシック" panose="020B0600070205080204" pitchFamily="50" charset="-128"/>
              <a:ea typeface="ＭＳ Ｐゴシック" panose="020B0600070205080204" pitchFamily="50" charset="-128"/>
            </a:rPr>
            <a:t>1.0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ポイント増加し、類似団体内平均値を上回っています。これは、扶助費や補助費等が類似団体に比べて高い水準にあることが要因と考えられます。</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今後も厳しい財政状況が予想されますが、近隣市や国の動向などを踏まえ、引き続き適正な財政運営の確保に努めてまいります。</a:t>
          </a:r>
        </a:p>
      </xdr:txBody>
    </xdr:sp>
    <xdr:clientData/>
  </xdr:twoCellAnchor>
  <xdr:oneCellAnchor>
    <xdr:from>
      <xdr:col>62</xdr:col>
      <xdr:colOff>6350</xdr:colOff>
      <xdr:row>69</xdr:row>
      <xdr:rowOff>107950</xdr:rowOff>
    </xdr:from>
    <xdr:ext cx="298543" cy="225703"/>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142239</xdr:rowOff>
    </xdr:from>
    <xdr:to>
      <xdr:col>82</xdr:col>
      <xdr:colOff>107950</xdr:colOff>
      <xdr:row>79</xdr:row>
      <xdr:rowOff>46989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5153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142239</xdr:rowOff>
    </xdr:from>
    <xdr:to>
      <xdr:col>78</xdr:col>
      <xdr:colOff>69850</xdr:colOff>
      <xdr:row>79</xdr:row>
      <xdr:rowOff>115570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515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79</xdr:row>
      <xdr:rowOff>115570</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893800" y="13248639"/>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46989</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1572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167639</xdr:rowOff>
    </xdr:from>
    <xdr:to>
      <xdr:col>82</xdr:col>
      <xdr:colOff>158750</xdr:colOff>
      <xdr:row>79</xdr:row>
      <xdr:rowOff>97789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139716</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91439</xdr:rowOff>
    </xdr:from>
    <xdr:to>
      <xdr:col>78</xdr:col>
      <xdr:colOff>120650</xdr:colOff>
      <xdr:row>79</xdr:row>
      <xdr:rowOff>21589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6366</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64770</xdr:rowOff>
    </xdr:from>
    <xdr:to>
      <xdr:col>74</xdr:col>
      <xdr:colOff>31750</xdr:colOff>
      <xdr:row>79</xdr:row>
      <xdr:rowOff>166370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151147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168649</xdr:rowOff>
    </xdr:from>
    <xdr:to>
      <xdr:col>29</xdr:col>
      <xdr:colOff>127000</xdr:colOff>
      <xdr:row>16</xdr:row>
      <xdr:rowOff>47948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88024"/>
          <a:ext cx="6477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153426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72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28419</xdr:rowOff>
    </xdr:from>
    <xdr:to>
      <xdr:col>26</xdr:col>
      <xdr:colOff>50800</xdr:colOff>
      <xdr:row>16</xdr:row>
      <xdr:rowOff>47948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819244"/>
          <a:ext cx="698500" cy="19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28419</xdr:rowOff>
    </xdr:from>
    <xdr:to>
      <xdr:col>22</xdr:col>
      <xdr:colOff>114300</xdr:colOff>
      <xdr:row>16</xdr:row>
      <xdr:rowOff>96934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819244"/>
          <a:ext cx="698500" cy="6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96934</xdr:rowOff>
    </xdr:from>
    <xdr:to>
      <xdr:col>18</xdr:col>
      <xdr:colOff>177800</xdr:colOff>
      <xdr:row>16</xdr:row>
      <xdr:rowOff>162346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887759"/>
          <a:ext cx="698500" cy="65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136455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58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115750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56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117849</xdr:rowOff>
    </xdr:from>
    <xdr:to>
      <xdr:col>29</xdr:col>
      <xdr:colOff>177800</xdr:colOff>
      <xdr:row>16</xdr:row>
      <xdr:rowOff>47999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3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134376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8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168598</xdr:rowOff>
    </xdr:from>
    <xdr:to>
      <xdr:col>26</xdr:col>
      <xdr:colOff>101600</xdr:colOff>
      <xdr:row>16</xdr:row>
      <xdr:rowOff>98748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787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108925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56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149069</xdr:rowOff>
    </xdr:from>
    <xdr:to>
      <xdr:col>22</xdr:col>
      <xdr:colOff>165100</xdr:colOff>
      <xdr:row>16</xdr:row>
      <xdr:rowOff>79219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768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89396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53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46134</xdr:rowOff>
    </xdr:from>
    <xdr:to>
      <xdr:col>19</xdr:col>
      <xdr:colOff>38100</xdr:colOff>
      <xdr:row>16</xdr:row>
      <xdr:rowOff>147734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36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132511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23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111546</xdr:rowOff>
    </xdr:from>
    <xdr:to>
      <xdr:col>15</xdr:col>
      <xdr:colOff>101600</xdr:colOff>
      <xdr:row>17</xdr:row>
      <xdr:rowOff>41696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02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26473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8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247472</xdr:rowOff>
    </xdr:from>
    <xdr:to>
      <xdr:col>29</xdr:col>
      <xdr:colOff>127000</xdr:colOff>
      <xdr:row>35</xdr:row>
      <xdr:rowOff>51425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14922"/>
          <a:ext cx="647700" cy="146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36202</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46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173268</xdr:rowOff>
    </xdr:from>
    <xdr:to>
      <xdr:col>26</xdr:col>
      <xdr:colOff>50800</xdr:colOff>
      <xdr:row>34</xdr:row>
      <xdr:rowOff>247472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440718"/>
          <a:ext cx="698500" cy="742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332420</xdr:rowOff>
    </xdr:from>
    <xdr:to>
      <xdr:col>22</xdr:col>
      <xdr:colOff>114300</xdr:colOff>
      <xdr:row>34</xdr:row>
      <xdr:rowOff>173268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256970"/>
          <a:ext cx="698500" cy="183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332420</xdr:rowOff>
    </xdr:from>
    <xdr:to>
      <xdr:col>18</xdr:col>
      <xdr:colOff>177800</xdr:colOff>
      <xdr:row>34</xdr:row>
      <xdr:rowOff>27193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256970"/>
          <a:ext cx="698500" cy="37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625</xdr:rowOff>
    </xdr:from>
    <xdr:to>
      <xdr:col>29</xdr:col>
      <xdr:colOff>177800</xdr:colOff>
      <xdr:row>35</xdr:row>
      <xdr:rowOff>102225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10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188602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456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196672</xdr:rowOff>
    </xdr:from>
    <xdr:to>
      <xdr:col>26</xdr:col>
      <xdr:colOff>101600</xdr:colOff>
      <xdr:row>34</xdr:row>
      <xdr:rowOff>298272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64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308449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32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122468</xdr:rowOff>
    </xdr:from>
    <xdr:to>
      <xdr:col>22</xdr:col>
      <xdr:colOff>165100</xdr:colOff>
      <xdr:row>34</xdr:row>
      <xdr:rowOff>224068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899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234245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158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281620</xdr:rowOff>
    </xdr:from>
    <xdr:to>
      <xdr:col>19</xdr:col>
      <xdr:colOff>38100</xdr:colOff>
      <xdr:row>34</xdr:row>
      <xdr:rowOff>40320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0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50497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59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319293</xdr:rowOff>
    </xdr:from>
    <xdr:to>
      <xdr:col>15</xdr:col>
      <xdr:colOff>101600</xdr:colOff>
      <xdr:row>34</xdr:row>
      <xdr:rowOff>77993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243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88170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01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28633</xdr:rowOff>
    </xdr:from>
    <xdr:to>
      <xdr:col>24</xdr:col>
      <xdr:colOff>63500</xdr:colOff>
      <xdr:row>36</xdr:row>
      <xdr:rowOff>110341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00833"/>
          <a:ext cx="838200" cy="8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50773</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708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110341</xdr:rowOff>
    </xdr:from>
    <xdr:to>
      <xdr:col>19</xdr:col>
      <xdr:colOff>177800</xdr:colOff>
      <xdr:row>37</xdr:row>
      <xdr:rowOff>22853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2541"/>
          <a:ext cx="889000" cy="8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22853</xdr:rowOff>
    </xdr:from>
    <xdr:to>
      <xdr:col>15</xdr:col>
      <xdr:colOff>50800</xdr:colOff>
      <xdr:row>37</xdr:row>
      <xdr:rowOff>65568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66503"/>
          <a:ext cx="889000" cy="4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36667</xdr:rowOff>
    </xdr:from>
    <xdr:to>
      <xdr:col>10</xdr:col>
      <xdr:colOff>114300</xdr:colOff>
      <xdr:row>37</xdr:row>
      <xdr:rowOff>65568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80317"/>
          <a:ext cx="889000" cy="28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149283</xdr:rowOff>
    </xdr:from>
    <xdr:to>
      <xdr:col>24</xdr:col>
      <xdr:colOff>114300</xdr:colOff>
      <xdr:row>36</xdr:row>
      <xdr:rowOff>79433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127710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2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59541</xdr:rowOff>
    </xdr:from>
    <xdr:to>
      <xdr:col>20</xdr:col>
      <xdr:colOff>38100</xdr:colOff>
      <xdr:row>36</xdr:row>
      <xdr:rowOff>161141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152268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143503</xdr:rowOff>
    </xdr:from>
    <xdr:to>
      <xdr:col>15</xdr:col>
      <xdr:colOff>101600</xdr:colOff>
      <xdr:row>37</xdr:row>
      <xdr:rowOff>73653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64780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0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14768</xdr:rowOff>
    </xdr:from>
    <xdr:to>
      <xdr:col>10</xdr:col>
      <xdr:colOff>165100</xdr:colOff>
      <xdr:row>37</xdr:row>
      <xdr:rowOff>116368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5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107495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5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157317</xdr:rowOff>
    </xdr:from>
    <xdr:to>
      <xdr:col>6</xdr:col>
      <xdr:colOff>38100</xdr:colOff>
      <xdr:row>37</xdr:row>
      <xdr:rowOff>87467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78594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148825</xdr:rowOff>
    </xdr:from>
    <xdr:to>
      <xdr:col>24</xdr:col>
      <xdr:colOff>63500</xdr:colOff>
      <xdr:row>59</xdr:row>
      <xdr:rowOff>22466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92925"/>
          <a:ext cx="838200" cy="4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46779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47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16713</xdr:rowOff>
    </xdr:from>
    <xdr:to>
      <xdr:col>19</xdr:col>
      <xdr:colOff>177800</xdr:colOff>
      <xdr:row>59</xdr:row>
      <xdr:rowOff>22466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132263"/>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19346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16713</xdr:rowOff>
    </xdr:from>
    <xdr:to>
      <xdr:col>15</xdr:col>
      <xdr:colOff>50800</xdr:colOff>
      <xdr:row>59</xdr:row>
      <xdr:rowOff>43193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32263"/>
          <a:ext cx="889000" cy="2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53389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43193</xdr:rowOff>
    </xdr:from>
    <xdr:to>
      <xdr:col>10</xdr:col>
      <xdr:colOff>114300</xdr:colOff>
      <xdr:row>59</xdr:row>
      <xdr:rowOff>56928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58743"/>
          <a:ext cx="889000" cy="1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68667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69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96308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69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98025</xdr:rowOff>
    </xdr:from>
    <xdr:to>
      <xdr:col>24</xdr:col>
      <xdr:colOff>114300</xdr:colOff>
      <xdr:row>59</xdr:row>
      <xdr:rowOff>28175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1004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12952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5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143116</xdr:rowOff>
    </xdr:from>
    <xdr:to>
      <xdr:col>20</xdr:col>
      <xdr:colOff>38100</xdr:colOff>
      <xdr:row>59</xdr:row>
      <xdr:rowOff>73266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1008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64393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137363</xdr:rowOff>
    </xdr:from>
    <xdr:to>
      <xdr:col>15</xdr:col>
      <xdr:colOff>101600</xdr:colOff>
      <xdr:row>59</xdr:row>
      <xdr:rowOff>67513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8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58640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7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163843</xdr:rowOff>
    </xdr:from>
    <xdr:to>
      <xdr:col>10</xdr:col>
      <xdr:colOff>165100</xdr:colOff>
      <xdr:row>59</xdr:row>
      <xdr:rowOff>93993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85120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2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6128</xdr:rowOff>
    </xdr:from>
    <xdr:to>
      <xdr:col>6</xdr:col>
      <xdr:colOff>38100</xdr:colOff>
      <xdr:row>59</xdr:row>
      <xdr:rowOff>107728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12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98855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2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151892</xdr:rowOff>
    </xdr:from>
    <xdr:to>
      <xdr:col>24</xdr:col>
      <xdr:colOff>63500</xdr:colOff>
      <xdr:row>78</xdr:row>
      <xdr:rowOff>170506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4992"/>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166588</xdr:rowOff>
    </xdr:from>
    <xdr:to>
      <xdr:col>19</xdr:col>
      <xdr:colOff>177800</xdr:colOff>
      <xdr:row>78</xdr:row>
      <xdr:rowOff>170506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39688"/>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165717</xdr:rowOff>
    </xdr:from>
    <xdr:to>
      <xdr:col>15</xdr:col>
      <xdr:colOff>50800</xdr:colOff>
      <xdr:row>78</xdr:row>
      <xdr:rowOff>166588</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38817"/>
          <a:ext cx="889000" cy="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150042</xdr:rowOff>
    </xdr:from>
    <xdr:to>
      <xdr:col>10</xdr:col>
      <xdr:colOff>114300</xdr:colOff>
      <xdr:row>78</xdr:row>
      <xdr:rowOff>165717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23142"/>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101092</xdr:rowOff>
    </xdr:from>
    <xdr:to>
      <xdr:col>24</xdr:col>
      <xdr:colOff>114300</xdr:colOff>
      <xdr:row>79</xdr:row>
      <xdr:rowOff>31242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16019</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119706</xdr:rowOff>
    </xdr:from>
    <xdr:to>
      <xdr:col>20</xdr:col>
      <xdr:colOff>38100</xdr:colOff>
      <xdr:row>79</xdr:row>
      <xdr:rowOff>49856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40983</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608017" y="13585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115788</xdr:rowOff>
    </xdr:from>
    <xdr:to>
      <xdr:col>15</xdr:col>
      <xdr:colOff>101600</xdr:colOff>
      <xdr:row>79</xdr:row>
      <xdr:rowOff>45938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37065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17" y="13581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114917</xdr:rowOff>
    </xdr:from>
    <xdr:to>
      <xdr:col>10</xdr:col>
      <xdr:colOff>165100</xdr:colOff>
      <xdr:row>79</xdr:row>
      <xdr:rowOff>45067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8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79</xdr:row>
      <xdr:rowOff>36194</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17" y="13580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99242</xdr:rowOff>
    </xdr:from>
    <xdr:to>
      <xdr:col>6</xdr:col>
      <xdr:colOff>38100</xdr:colOff>
      <xdr:row>79</xdr:row>
      <xdr:rowOff>29392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7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20519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5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112497</xdr:rowOff>
    </xdr:from>
    <xdr:to>
      <xdr:col>24</xdr:col>
      <xdr:colOff>63500</xdr:colOff>
      <xdr:row>94</xdr:row>
      <xdr:rowOff>130811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28797"/>
          <a:ext cx="8382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60495</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48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121552</xdr:rowOff>
    </xdr:from>
    <xdr:to>
      <xdr:col>19</xdr:col>
      <xdr:colOff>177800</xdr:colOff>
      <xdr:row>94</xdr:row>
      <xdr:rowOff>130811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237852"/>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71201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530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121552</xdr:rowOff>
    </xdr:from>
    <xdr:to>
      <xdr:col>15</xdr:col>
      <xdr:colOff>50800</xdr:colOff>
      <xdr:row>94</xdr:row>
      <xdr:rowOff>156108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37852"/>
          <a:ext cx="889000" cy="3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74744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156108</xdr:rowOff>
    </xdr:from>
    <xdr:to>
      <xdr:col>10</xdr:col>
      <xdr:colOff>114300</xdr:colOff>
      <xdr:row>95</xdr:row>
      <xdr:rowOff>44628</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272408"/>
          <a:ext cx="889000" cy="59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107193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54715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68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61697</xdr:rowOff>
    </xdr:from>
    <xdr:to>
      <xdr:col>24</xdr:col>
      <xdr:colOff>114300</xdr:colOff>
      <xdr:row>94</xdr:row>
      <xdr:rowOff>163297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84574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80011</xdr:rowOff>
    </xdr:from>
    <xdr:to>
      <xdr:col>20</xdr:col>
      <xdr:colOff>38100</xdr:colOff>
      <xdr:row>95</xdr:row>
      <xdr:rowOff>10161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1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26688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597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120,700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70752</xdr:rowOff>
    </xdr:from>
    <xdr:to>
      <xdr:col>15</xdr:col>
      <xdr:colOff>101600</xdr:colOff>
      <xdr:row>95</xdr:row>
      <xdr:rowOff>902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8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17429</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6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121,429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105308</xdr:rowOff>
    </xdr:from>
    <xdr:to>
      <xdr:col>10</xdr:col>
      <xdr:colOff>165100</xdr:colOff>
      <xdr:row>95</xdr:row>
      <xdr:rowOff>35458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22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51985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599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118,708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165278</xdr:rowOff>
    </xdr:from>
    <xdr:to>
      <xdr:col>6</xdr:col>
      <xdr:colOff>38100</xdr:colOff>
      <xdr:row>95</xdr:row>
      <xdr:rowOff>95428</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28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111955</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056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108999</xdr:rowOff>
    </xdr:from>
    <xdr:to>
      <xdr:col>55</xdr:col>
      <xdr:colOff>0</xdr:colOff>
      <xdr:row>37</xdr:row>
      <xdr:rowOff>116941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452649"/>
          <a:ext cx="8382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64538</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408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116941</xdr:rowOff>
    </xdr:from>
    <xdr:to>
      <xdr:col>50</xdr:col>
      <xdr:colOff>114300</xdr:colOff>
      <xdr:row>38</xdr:row>
      <xdr:rowOff>7899</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46059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18795</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6765</xdr:rowOff>
    </xdr:from>
    <xdr:to>
      <xdr:col>45</xdr:col>
      <xdr:colOff>177800</xdr:colOff>
      <xdr:row>38</xdr:row>
      <xdr:rowOff>7899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521865"/>
          <a:ext cx="889000" cy="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2201</xdr:rowOff>
    </xdr:from>
    <xdr:to>
      <xdr:col>41</xdr:col>
      <xdr:colOff>50800</xdr:colOff>
      <xdr:row>38</xdr:row>
      <xdr:rowOff>6765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517301"/>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45418</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6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58199</xdr:rowOff>
    </xdr:from>
    <xdr:to>
      <xdr:col>55</xdr:col>
      <xdr:colOff>50800</xdr:colOff>
      <xdr:row>37</xdr:row>
      <xdr:rowOff>159800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4018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81076</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66141</xdr:rowOff>
    </xdr:from>
    <xdr:to>
      <xdr:col>50</xdr:col>
      <xdr:colOff>165100</xdr:colOff>
      <xdr:row>37</xdr:row>
      <xdr:rowOff>167740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4097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12818</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618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128548</xdr:rowOff>
    </xdr:from>
    <xdr:to>
      <xdr:col>46</xdr:col>
      <xdr:colOff>38100</xdr:colOff>
      <xdr:row>38</xdr:row>
      <xdr:rowOff>58699</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4721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49826</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56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127415</xdr:rowOff>
    </xdr:from>
    <xdr:to>
      <xdr:col>41</xdr:col>
      <xdr:colOff>101600</xdr:colOff>
      <xdr:row>38</xdr:row>
      <xdr:rowOff>57565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4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48692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5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122852</xdr:rowOff>
    </xdr:from>
    <xdr:to>
      <xdr:col>36</xdr:col>
      <xdr:colOff>165100</xdr:colOff>
      <xdr:row>38</xdr:row>
      <xdr:rowOff>53001</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46650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69529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2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38212</xdr:rowOff>
    </xdr:from>
    <xdr:to>
      <xdr:col>55</xdr:col>
      <xdr:colOff>0</xdr:colOff>
      <xdr:row>58</xdr:row>
      <xdr:rowOff>48478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82312"/>
          <a:ext cx="8382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48478</xdr:rowOff>
    </xdr:from>
    <xdr:to>
      <xdr:col>50</xdr:col>
      <xdr:colOff>114300</xdr:colOff>
      <xdr:row>58</xdr:row>
      <xdr:rowOff>110287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992578"/>
          <a:ext cx="889000" cy="6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110287</xdr:rowOff>
    </xdr:from>
    <xdr:to>
      <xdr:col>45</xdr:col>
      <xdr:colOff>177800</xdr:colOff>
      <xdr:row>58</xdr:row>
      <xdr:rowOff>159784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10054387"/>
          <a:ext cx="889000" cy="4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44819</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7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38757</xdr:rowOff>
    </xdr:from>
    <xdr:to>
      <xdr:col>41</xdr:col>
      <xdr:colOff>50800</xdr:colOff>
      <xdr:row>58</xdr:row>
      <xdr:rowOff>159784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82857"/>
          <a:ext cx="889000" cy="1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158862</xdr:rowOff>
    </xdr:from>
    <xdr:to>
      <xdr:col>55</xdr:col>
      <xdr:colOff>50800</xdr:colOff>
      <xdr:row>58</xdr:row>
      <xdr:rowOff>89012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93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73789</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169128</xdr:rowOff>
    </xdr:from>
    <xdr:to>
      <xdr:col>50</xdr:col>
      <xdr:colOff>165100</xdr:colOff>
      <xdr:row>58</xdr:row>
      <xdr:rowOff>99278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90405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3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59487</xdr:rowOff>
    </xdr:from>
    <xdr:to>
      <xdr:col>46</xdr:col>
      <xdr:colOff>38100</xdr:colOff>
      <xdr:row>58</xdr:row>
      <xdr:rowOff>161087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100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152214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9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108984</xdr:rowOff>
    </xdr:from>
    <xdr:to>
      <xdr:col>41</xdr:col>
      <xdr:colOff>101600</xdr:colOff>
      <xdr:row>59</xdr:row>
      <xdr:rowOff>39134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1005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30261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1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159407</xdr:rowOff>
    </xdr:from>
    <xdr:to>
      <xdr:col>36</xdr:col>
      <xdr:colOff>165100</xdr:colOff>
      <xdr:row>58</xdr:row>
      <xdr:rowOff>89557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3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80684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2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42945</xdr:rowOff>
    </xdr:from>
    <xdr:to>
      <xdr:col>55</xdr:col>
      <xdr:colOff>0</xdr:colOff>
      <xdr:row>79</xdr:row>
      <xdr:rowOff>43383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87495"/>
          <a:ext cx="8382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42945</xdr:rowOff>
    </xdr:from>
    <xdr:to>
      <xdr:col>50</xdr:col>
      <xdr:colOff>114300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87495"/>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76364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10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83583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160789</xdr:rowOff>
    </xdr:from>
    <xdr:to>
      <xdr:col>41</xdr:col>
      <xdr:colOff>50800</xdr:colOff>
      <xdr:row>79</xdr:row>
      <xdr:rowOff>44450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33889"/>
          <a:ext cx="889000" cy="5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99223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26428" y="1312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164033</xdr:rowOff>
    </xdr:from>
    <xdr:to>
      <xdr:col>55</xdr:col>
      <xdr:colOff>50800</xdr:colOff>
      <xdr:row>79</xdr:row>
      <xdr:rowOff>94183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53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78960</xdr:rowOff>
    </xdr:from>
    <xdr:ext cx="313932"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520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163595</xdr:rowOff>
    </xdr:from>
    <xdr:to>
      <xdr:col>50</xdr:col>
      <xdr:colOff>165100</xdr:colOff>
      <xdr:row>79</xdr:row>
      <xdr:rowOff>93745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79</xdr:row>
      <xdr:rowOff>84872</xdr:rowOff>
    </xdr:from>
    <xdr:ext cx="313932"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82333" y="136294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109989</xdr:rowOff>
    </xdr:from>
    <xdr:to>
      <xdr:col>36</xdr:col>
      <xdr:colOff>165100</xdr:colOff>
      <xdr:row>79</xdr:row>
      <xdr:rowOff>40139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8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31266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7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90224</xdr:rowOff>
    </xdr:from>
    <xdr:to>
      <xdr:col>55</xdr:col>
      <xdr:colOff>0</xdr:colOff>
      <xdr:row>97</xdr:row>
      <xdr:rowOff>33499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49424"/>
          <a:ext cx="838200" cy="11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33499</xdr:rowOff>
    </xdr:from>
    <xdr:to>
      <xdr:col>50</xdr:col>
      <xdr:colOff>114300</xdr:colOff>
      <xdr:row>97</xdr:row>
      <xdr:rowOff>63021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664149"/>
          <a:ext cx="889000" cy="2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63021</xdr:rowOff>
    </xdr:from>
    <xdr:to>
      <xdr:col>45</xdr:col>
      <xdr:colOff>177800</xdr:colOff>
      <xdr:row>97</xdr:row>
      <xdr:rowOff>127877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693671"/>
          <a:ext cx="889000" cy="64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57404</xdr:rowOff>
    </xdr:from>
    <xdr:to>
      <xdr:col>41</xdr:col>
      <xdr:colOff>50800</xdr:colOff>
      <xdr:row>97</xdr:row>
      <xdr:rowOff>127877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516604"/>
          <a:ext cx="889000" cy="2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39424</xdr:rowOff>
    </xdr:from>
    <xdr:to>
      <xdr:col>55</xdr:col>
      <xdr:colOff>50800</xdr:colOff>
      <xdr:row>96</xdr:row>
      <xdr:rowOff>141024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9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17851</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4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154149</xdr:rowOff>
    </xdr:from>
    <xdr:to>
      <xdr:col>50</xdr:col>
      <xdr:colOff>165100</xdr:colOff>
      <xdr:row>97</xdr:row>
      <xdr:rowOff>84299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61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75426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7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12221</xdr:rowOff>
    </xdr:from>
    <xdr:to>
      <xdr:col>46</xdr:col>
      <xdr:colOff>38100</xdr:colOff>
      <xdr:row>97</xdr:row>
      <xdr:rowOff>113821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64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104948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77077</xdr:rowOff>
    </xdr:from>
    <xdr:to>
      <xdr:col>41</xdr:col>
      <xdr:colOff>101600</xdr:colOff>
      <xdr:row>98</xdr:row>
      <xdr:rowOff>7227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70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169804</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626428" y="16800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6604</xdr:rowOff>
    </xdr:from>
    <xdr:to>
      <xdr:col>36</xdr:col>
      <xdr:colOff>165100</xdr:colOff>
      <xdr:row>96</xdr:row>
      <xdr:rowOff>108204</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99331</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55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7855</xdr:rowOff>
    </xdr:from>
    <xdr:to>
      <xdr:col>85</xdr:col>
      <xdr:colOff>127000</xdr:colOff>
      <xdr:row>38</xdr:row>
      <xdr:rowOff>8598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5481300" y="6522955"/>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8598</xdr:rowOff>
    </xdr:from>
    <xdr:to>
      <xdr:col>81</xdr:col>
      <xdr:colOff>50800</xdr:colOff>
      <xdr:row>38</xdr:row>
      <xdr:rowOff>21342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523698"/>
          <a:ext cx="889000" cy="1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21342</xdr:rowOff>
    </xdr:from>
    <xdr:to>
      <xdr:col>76</xdr:col>
      <xdr:colOff>114300</xdr:colOff>
      <xdr:row>38</xdr:row>
      <xdr:rowOff>25400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536442"/>
          <a:ext cx="889000" cy="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64895</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237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128505</xdr:rowOff>
    </xdr:from>
    <xdr:to>
      <xdr:col>85</xdr:col>
      <xdr:colOff>177800</xdr:colOff>
      <xdr:row>38</xdr:row>
      <xdr:rowOff>58655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47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52754</xdr:rowOff>
    </xdr:from>
    <xdr:ext cx="378565"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396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129248</xdr:rowOff>
    </xdr:from>
    <xdr:to>
      <xdr:col>81</xdr:col>
      <xdr:colOff>101600</xdr:colOff>
      <xdr:row>38</xdr:row>
      <xdr:rowOff>59398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4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50525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565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141992</xdr:rowOff>
    </xdr:from>
    <xdr:to>
      <xdr:col>76</xdr:col>
      <xdr:colOff>165100</xdr:colOff>
      <xdr:row>38</xdr:row>
      <xdr:rowOff>72143</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63269</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155245</xdr:rowOff>
    </xdr:from>
    <xdr:to>
      <xdr:col>85</xdr:col>
      <xdr:colOff>127000</xdr:colOff>
      <xdr:row>75</xdr:row>
      <xdr:rowOff>85358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842545"/>
          <a:ext cx="838200" cy="10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80525</xdr:rowOff>
    </xdr:from>
    <xdr:to>
      <xdr:col>81</xdr:col>
      <xdr:colOff>50800</xdr:colOff>
      <xdr:row>74</xdr:row>
      <xdr:rowOff>155245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4592300" y="12767825"/>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83590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4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20306</xdr:rowOff>
    </xdr:from>
    <xdr:to>
      <xdr:col>76</xdr:col>
      <xdr:colOff>114300</xdr:colOff>
      <xdr:row>74</xdr:row>
      <xdr:rowOff>80525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3703300" y="12707606"/>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101589</xdr:rowOff>
    </xdr:from>
    <xdr:to>
      <xdr:col>71</xdr:col>
      <xdr:colOff>177800</xdr:colOff>
      <xdr:row>74</xdr:row>
      <xdr:rowOff>20306</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617439"/>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34558</xdr:rowOff>
    </xdr:from>
    <xdr:to>
      <xdr:col>85</xdr:col>
      <xdr:colOff>177800</xdr:colOff>
      <xdr:row>75</xdr:row>
      <xdr:rowOff>136158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9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12985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87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104445</xdr:rowOff>
    </xdr:from>
    <xdr:to>
      <xdr:col>81</xdr:col>
      <xdr:colOff>101600</xdr:colOff>
      <xdr:row>75</xdr:row>
      <xdr:rowOff>34595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7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51122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256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29725</xdr:rowOff>
    </xdr:from>
    <xdr:to>
      <xdr:col>76</xdr:col>
      <xdr:colOff>165100</xdr:colOff>
      <xdr:row>74</xdr:row>
      <xdr:rowOff>131325</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71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147852</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249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140956</xdr:rowOff>
    </xdr:from>
    <xdr:to>
      <xdr:col>72</xdr:col>
      <xdr:colOff>38100</xdr:colOff>
      <xdr:row>74</xdr:row>
      <xdr:rowOff>71106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6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87633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243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50789</xdr:rowOff>
    </xdr:from>
    <xdr:to>
      <xdr:col>67</xdr:col>
      <xdr:colOff>101600</xdr:colOff>
      <xdr:row>73</xdr:row>
      <xdr:rowOff>152389</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168916</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2341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24912</xdr:rowOff>
    </xdr:from>
    <xdr:to>
      <xdr:col>85</xdr:col>
      <xdr:colOff>127000</xdr:colOff>
      <xdr:row>99</xdr:row>
      <xdr:rowOff>38940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98462"/>
          <a:ext cx="838200" cy="1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169326</xdr:rowOff>
    </xdr:from>
    <xdr:to>
      <xdr:col>81</xdr:col>
      <xdr:colOff>50800</xdr:colOff>
      <xdr:row>99</xdr:row>
      <xdr:rowOff>38940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71426"/>
          <a:ext cx="889000" cy="4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169326</xdr:rowOff>
    </xdr:from>
    <xdr:to>
      <xdr:col>76</xdr:col>
      <xdr:colOff>114300</xdr:colOff>
      <xdr:row>99</xdr:row>
      <xdr:rowOff>3226</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71426"/>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3226</xdr:rowOff>
    </xdr:from>
    <xdr:to>
      <xdr:col>71</xdr:col>
      <xdr:colOff>177800</xdr:colOff>
      <xdr:row>99</xdr:row>
      <xdr:rowOff>21210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76776"/>
          <a:ext cx="889000" cy="17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145562</xdr:rowOff>
    </xdr:from>
    <xdr:to>
      <xdr:col>85</xdr:col>
      <xdr:colOff>177800</xdr:colOff>
      <xdr:row>99</xdr:row>
      <xdr:rowOff>75712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94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60489</xdr:rowOff>
    </xdr:from>
    <xdr:ext cx="469744"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6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159590</xdr:rowOff>
    </xdr:from>
    <xdr:to>
      <xdr:col>81</xdr:col>
      <xdr:colOff>101600</xdr:colOff>
      <xdr:row>99</xdr:row>
      <xdr:rowOff>89740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96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80867</xdr:rowOff>
    </xdr:from>
    <xdr:ext cx="378565"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92017" y="1705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118526</xdr:rowOff>
    </xdr:from>
    <xdr:to>
      <xdr:col>76</xdr:col>
      <xdr:colOff>165100</xdr:colOff>
      <xdr:row>99</xdr:row>
      <xdr:rowOff>48676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92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39803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57428" y="1701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123876</xdr:rowOff>
    </xdr:from>
    <xdr:to>
      <xdr:col>72</xdr:col>
      <xdr:colOff>38100</xdr:colOff>
      <xdr:row>99</xdr:row>
      <xdr:rowOff>54026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92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45153</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68428" y="17018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141860</xdr:rowOff>
    </xdr:from>
    <xdr:to>
      <xdr:col>67</xdr:col>
      <xdr:colOff>101600</xdr:colOff>
      <xdr:row>99</xdr:row>
      <xdr:rowOff>72010</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9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63137</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79428" y="1703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48641</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392291"/>
          <a:ext cx="889000" cy="3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112475</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27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169291</xdr:rowOff>
    </xdr:from>
    <xdr:to>
      <xdr:col>98</xdr:col>
      <xdr:colOff>38100</xdr:colOff>
      <xdr:row>37</xdr:row>
      <xdr:rowOff>99441</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115968</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611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100804</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73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41815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81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33030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38778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58797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83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123431</xdr:rowOff>
    </xdr:from>
    <xdr:to>
      <xdr:col>116</xdr:col>
      <xdr:colOff>63500</xdr:colOff>
      <xdr:row>75</xdr:row>
      <xdr:rowOff>13551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10731"/>
          <a:ext cx="8382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128402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15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35534</xdr:rowOff>
    </xdr:from>
    <xdr:to>
      <xdr:col>111</xdr:col>
      <xdr:colOff>177800</xdr:colOff>
      <xdr:row>75</xdr:row>
      <xdr:rowOff>13551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379934"/>
          <a:ext cx="889000" cy="49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85615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35534</xdr:rowOff>
    </xdr:from>
    <xdr:to>
      <xdr:col>107</xdr:col>
      <xdr:colOff>50800</xdr:colOff>
      <xdr:row>72</xdr:row>
      <xdr:rowOff>117487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379934"/>
          <a:ext cx="889000" cy="8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68203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117487</xdr:rowOff>
    </xdr:from>
    <xdr:to>
      <xdr:col>102</xdr:col>
      <xdr:colOff>114300</xdr:colOff>
      <xdr:row>72</xdr:row>
      <xdr:rowOff>152159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461887"/>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34332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9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72623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3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72631</xdr:rowOff>
    </xdr:from>
    <xdr:to>
      <xdr:col>116</xdr:col>
      <xdr:colOff>114300</xdr:colOff>
      <xdr:row>75</xdr:row>
      <xdr:rowOff>2781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5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95508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1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134201</xdr:rowOff>
    </xdr:from>
    <xdr:to>
      <xdr:col>112</xdr:col>
      <xdr:colOff>38100</xdr:colOff>
      <xdr:row>75</xdr:row>
      <xdr:rowOff>64351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80878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156184</xdr:rowOff>
    </xdr:from>
    <xdr:to>
      <xdr:col>107</xdr:col>
      <xdr:colOff>101600</xdr:colOff>
      <xdr:row>72</xdr:row>
      <xdr:rowOff>86334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329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102861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10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66687</xdr:rowOff>
    </xdr:from>
    <xdr:to>
      <xdr:col>102</xdr:col>
      <xdr:colOff>165100</xdr:colOff>
      <xdr:row>72</xdr:row>
      <xdr:rowOff>168287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4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13364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1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101359</xdr:rowOff>
    </xdr:from>
    <xdr:to>
      <xdr:col>98</xdr:col>
      <xdr:colOff>38100</xdr:colOff>
      <xdr:row>73</xdr:row>
      <xdr:rowOff>31509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48036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354,902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円となっています。主な構成項目である扶助費は前年度と比較して増加し、令和元年度は住民一人当たり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122,142</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円となっておりますが、類似団体内平均値に比べて高い水準にあります。扶助費の主な構成としては、生活扶助費（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2,471,479</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、障害者自立支援給付費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(2,342,006</a:t>
          </a:r>
          <a:r>
            <a:rPr kumimoji="1" lang="ja-JP" altLang="en-US" sz="1300">
              <a:solidFill>
                <a:srgbClr val="000000"/>
              </a:solidFill>
              <a:latin typeface="ＭＳ Ｐゴシック" panose="020B0600070205080204" pitchFamily="50" charset="-128"/>
              <a:ea typeface="ＭＳ Ｐゴシック" panose="020B0600070205080204" pitchFamily="50" charset="-128"/>
            </a:rPr>
            <a:t>千円</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医療扶助費</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2,324,384</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が全体の半分を占めており、生活扶助費が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4.0</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医療扶助費が</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rgbClr val="000000"/>
              </a:solidFill>
              <a:latin typeface="ＭＳ Ｐゴシック" panose="020B0600070205080204" pitchFamily="50" charset="-128"/>
              <a:ea typeface="ＭＳ Ｐゴシック" panose="020B0600070205080204" pitchFamily="50" charset="-128"/>
            </a:rPr>
            <a:t>減少したものの、障害者自立支援給付費が</a:t>
          </a:r>
          <a:r>
            <a:rPr kumimoji="1" lang="en-US" altLang="ja-JP" sz="1300">
              <a:solidFill>
                <a:srgbClr val="000000"/>
              </a:solidFill>
              <a:latin typeface="ＭＳ Ｐゴシック" panose="020B0600070205080204" pitchFamily="50" charset="-128"/>
              <a:ea typeface="ＭＳ Ｐゴシック" panose="020B0600070205080204" pitchFamily="50" charset="-128"/>
            </a:rPr>
            <a:t>4.8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ポイント増加しています。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また、公債費については、既発債の償還終了に伴い減少し、類似団体内平均値を下回っていますが、地方債の償還が続いていることから</a:t>
          </a:r>
          <a:r>
            <a:rPr kumimoji="1" lang="ja-JP" altLang="en-US" sz="1300">
              <a:solidFill>
                <a:srgbClr val="000000"/>
              </a:solidFill>
              <a:latin typeface="ＭＳ ゴシック" panose="020B0609070205080204" pitchFamily="49" charset="-128"/>
              <a:ea typeface="ＭＳ ゴシック" panose="020B0609070205080204" pitchFamily="49" charset="-128"/>
            </a:rPr>
            <a:t>、今後控える</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公共施設の更新や長寿命化対策に留意しつつ、</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地方債発行の適切な管理に努めてまいります。</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大阪府羽曳野市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111,042
109,912
26.45
39,769,341
39,408,980
357,331
23,192,798
37,272,379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137414</xdr:rowOff>
    </xdr:from>
    <xdr:to>
      <xdr:col>24</xdr:col>
      <xdr:colOff>63500</xdr:colOff>
      <xdr:row>38</xdr:row>
      <xdr:rowOff>47498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481064"/>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62247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2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47498</xdr:rowOff>
    </xdr:from>
    <xdr:to>
      <xdr:col>19</xdr:col>
      <xdr:colOff>177800</xdr:colOff>
      <xdr:row>38</xdr:row>
      <xdr:rowOff>65024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562598"/>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128541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5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65024</xdr:rowOff>
    </xdr:from>
    <xdr:to>
      <xdr:col>15</xdr:col>
      <xdr:colOff>50800</xdr:colOff>
      <xdr:row>38</xdr:row>
      <xdr:rowOff>103886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58012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117111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42926</xdr:rowOff>
    </xdr:from>
    <xdr:to>
      <xdr:col>10</xdr:col>
      <xdr:colOff>114300</xdr:colOff>
      <xdr:row>38</xdr:row>
      <xdr:rowOff>103886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58026"/>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117111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125493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8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86614</xdr:rowOff>
    </xdr:from>
    <xdr:to>
      <xdr:col>24</xdr:col>
      <xdr:colOff>114300</xdr:colOff>
      <xdr:row>38</xdr:row>
      <xdr:rowOff>16764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65041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4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168148</xdr:rowOff>
    </xdr:from>
    <xdr:to>
      <xdr:col>20</xdr:col>
      <xdr:colOff>38100</xdr:colOff>
      <xdr:row>38</xdr:row>
      <xdr:rowOff>98298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89425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xdr:rowOff>
    </xdr:from>
    <xdr:to>
      <xdr:col>15</xdr:col>
      <xdr:colOff>101600</xdr:colOff>
      <xdr:row>38</xdr:row>
      <xdr:rowOff>115824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2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106951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53086</xdr:rowOff>
    </xdr:from>
    <xdr:to>
      <xdr:col>10</xdr:col>
      <xdr:colOff>165100</xdr:colOff>
      <xdr:row>38</xdr:row>
      <xdr:rowOff>154686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145813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163576</xdr:rowOff>
    </xdr:from>
    <xdr:to>
      <xdr:col>6</xdr:col>
      <xdr:colOff>38100</xdr:colOff>
      <xdr:row>38</xdr:row>
      <xdr:rowOff>93726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50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84853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509,332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163435</xdr:rowOff>
    </xdr:from>
    <xdr:to>
      <xdr:col>24</xdr:col>
      <xdr:colOff>63500</xdr:colOff>
      <xdr:row>59</xdr:row>
      <xdr:rowOff>2067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107535"/>
          <a:ext cx="8382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2067</xdr:rowOff>
    </xdr:from>
    <xdr:to>
      <xdr:col>19</xdr:col>
      <xdr:colOff>177800</xdr:colOff>
      <xdr:row>59</xdr:row>
      <xdr:rowOff>3484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117617"/>
          <a:ext cx="8890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3484</xdr:rowOff>
    </xdr:from>
    <xdr:to>
      <xdr:col>15</xdr:col>
      <xdr:colOff>50800</xdr:colOff>
      <xdr:row>59</xdr:row>
      <xdr:rowOff>5542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119034"/>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11375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8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3421</xdr:rowOff>
    </xdr:from>
    <xdr:to>
      <xdr:col>10</xdr:col>
      <xdr:colOff>114300</xdr:colOff>
      <xdr:row>59</xdr:row>
      <xdr:rowOff>5542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118971"/>
          <a:ext cx="8890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18164</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9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112635</xdr:rowOff>
    </xdr:from>
    <xdr:to>
      <xdr:col>24</xdr:col>
      <xdr:colOff>114300</xdr:colOff>
      <xdr:row>59</xdr:row>
      <xdr:rowOff>42785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122717</xdr:rowOff>
    </xdr:from>
    <xdr:to>
      <xdr:col>20</xdr:col>
      <xdr:colOff>38100</xdr:colOff>
      <xdr:row>59</xdr:row>
      <xdr:rowOff>52867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100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43994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1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124134</xdr:rowOff>
    </xdr:from>
    <xdr:to>
      <xdr:col>15</xdr:col>
      <xdr:colOff>101600</xdr:colOff>
      <xdr:row>59</xdr:row>
      <xdr:rowOff>54284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6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45411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16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126192</xdr:rowOff>
    </xdr:from>
    <xdr:to>
      <xdr:col>10</xdr:col>
      <xdr:colOff>165100</xdr:colOff>
      <xdr:row>59</xdr:row>
      <xdr:rowOff>56342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47469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124071</xdr:rowOff>
    </xdr:from>
    <xdr:to>
      <xdr:col>6</xdr:col>
      <xdr:colOff>38100</xdr:colOff>
      <xdr:row>59</xdr:row>
      <xdr:rowOff>54221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6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45348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6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239,583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51371</xdr:rowOff>
    </xdr:from>
    <xdr:to>
      <xdr:col>24</xdr:col>
      <xdr:colOff>63500</xdr:colOff>
      <xdr:row>74</xdr:row>
      <xdr:rowOff>137452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738671"/>
          <a:ext cx="8382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71937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30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88976</xdr:rowOff>
    </xdr:from>
    <xdr:to>
      <xdr:col>19</xdr:col>
      <xdr:colOff>177800</xdr:colOff>
      <xdr:row>74</xdr:row>
      <xdr:rowOff>137452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776276"/>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103497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13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88976</xdr:rowOff>
    </xdr:from>
    <xdr:to>
      <xdr:col>15</xdr:col>
      <xdr:colOff>50800</xdr:colOff>
      <xdr:row>75</xdr:row>
      <xdr:rowOff>39916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76276"/>
          <a:ext cx="889000" cy="12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106811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3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39916</xdr:rowOff>
    </xdr:from>
    <xdr:to>
      <xdr:col>10</xdr:col>
      <xdr:colOff>114300</xdr:colOff>
      <xdr:row>75</xdr:row>
      <xdr:rowOff>136957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98666"/>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153077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83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131055</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3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571</xdr:rowOff>
    </xdr:from>
    <xdr:to>
      <xdr:col>24</xdr:col>
      <xdr:colOff>114300</xdr:colOff>
      <xdr:row>74</xdr:row>
      <xdr:rowOff>102171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8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23448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3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186,955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86652</xdr:rowOff>
    </xdr:from>
    <xdr:to>
      <xdr:col>20</xdr:col>
      <xdr:colOff>38100</xdr:colOff>
      <xdr:row>75</xdr:row>
      <xdr:rowOff>16802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33329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4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180,177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38176</xdr:rowOff>
    </xdr:from>
    <xdr:to>
      <xdr:col>15</xdr:col>
      <xdr:colOff>101600</xdr:colOff>
      <xdr:row>74</xdr:row>
      <xdr:rowOff>139776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2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156303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0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160566</xdr:rowOff>
    </xdr:from>
    <xdr:to>
      <xdr:col>10</xdr:col>
      <xdr:colOff>165100</xdr:colOff>
      <xdr:row>75</xdr:row>
      <xdr:rowOff>90716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107243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62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86157</xdr:rowOff>
    </xdr:from>
    <xdr:to>
      <xdr:col>6</xdr:col>
      <xdr:colOff>38100</xdr:colOff>
      <xdr:row>76</xdr:row>
      <xdr:rowOff>16306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44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32834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2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59,656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xdr:rowOff>
    </xdr:from>
    <xdr:to>
      <xdr:col>24</xdr:col>
      <xdr:colOff>63500</xdr:colOff>
      <xdr:row>97</xdr:row>
      <xdr:rowOff>35948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641060"/>
          <a:ext cx="838200" cy="2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168112</xdr:rowOff>
    </xdr:from>
    <xdr:to>
      <xdr:col>19</xdr:col>
      <xdr:colOff>177800</xdr:colOff>
      <xdr:row>97</xdr:row>
      <xdr:rowOff>10410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627312"/>
          <a:ext cx="889000" cy="1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151195</xdr:rowOff>
    </xdr:from>
    <xdr:to>
      <xdr:col>15</xdr:col>
      <xdr:colOff>50800</xdr:colOff>
      <xdr:row>96</xdr:row>
      <xdr:rowOff>168112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61039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89734</xdr:rowOff>
    </xdr:from>
    <xdr:to>
      <xdr:col>10</xdr:col>
      <xdr:colOff>114300</xdr:colOff>
      <xdr:row>96</xdr:row>
      <xdr:rowOff>151195</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548934"/>
          <a:ext cx="889000" cy="6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156598</xdr:rowOff>
    </xdr:from>
    <xdr:to>
      <xdr:col>24</xdr:col>
      <xdr:colOff>114300</xdr:colOff>
      <xdr:row>97</xdr:row>
      <xdr:rowOff>86748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1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135025</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5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131060</xdr:rowOff>
    </xdr:from>
    <xdr:to>
      <xdr:col>20</xdr:col>
      <xdr:colOff>38100</xdr:colOff>
      <xdr:row>97</xdr:row>
      <xdr:rowOff>61210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52337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6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117312</xdr:rowOff>
    </xdr:from>
    <xdr:to>
      <xdr:col>15</xdr:col>
      <xdr:colOff>101600</xdr:colOff>
      <xdr:row>97</xdr:row>
      <xdr:rowOff>47462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57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38589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66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100395</xdr:rowOff>
    </xdr:from>
    <xdr:to>
      <xdr:col>10</xdr:col>
      <xdr:colOff>165100</xdr:colOff>
      <xdr:row>97</xdr:row>
      <xdr:rowOff>30545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55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21672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6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38934</xdr:rowOff>
    </xdr:from>
    <xdr:to>
      <xdr:col>6</xdr:col>
      <xdr:colOff>38100</xdr:colOff>
      <xdr:row>96</xdr:row>
      <xdr:rowOff>140534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4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131661</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59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37744</xdr:rowOff>
    </xdr:from>
    <xdr:to>
      <xdr:col>55</xdr:col>
      <xdr:colOff>0</xdr:colOff>
      <xdr:row>38</xdr:row>
      <xdr:rowOff>41859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52844"/>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18085</xdr:rowOff>
    </xdr:from>
    <xdr:to>
      <xdr:col>50</xdr:col>
      <xdr:colOff>114300</xdr:colOff>
      <xdr:row>38</xdr:row>
      <xdr:rowOff>37744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533185"/>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17628</xdr:rowOff>
    </xdr:from>
    <xdr:to>
      <xdr:col>45</xdr:col>
      <xdr:colOff>177800</xdr:colOff>
      <xdr:row>38</xdr:row>
      <xdr:rowOff>18085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53272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12598</xdr:rowOff>
    </xdr:from>
    <xdr:to>
      <xdr:col>41</xdr:col>
      <xdr:colOff>50800</xdr:colOff>
      <xdr:row>38</xdr:row>
      <xdr:rowOff>17628</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527698"/>
          <a:ext cx="889000" cy="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162509</xdr:rowOff>
    </xdr:from>
    <xdr:to>
      <xdr:col>55</xdr:col>
      <xdr:colOff>50800</xdr:colOff>
      <xdr:row>38</xdr:row>
      <xdr:rowOff>92659</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5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77436</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21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158394</xdr:rowOff>
    </xdr:from>
    <xdr:to>
      <xdr:col>50</xdr:col>
      <xdr:colOff>165100</xdr:colOff>
      <xdr:row>38</xdr:row>
      <xdr:rowOff>88544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50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79671</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94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138735</xdr:rowOff>
    </xdr:from>
    <xdr:to>
      <xdr:col>46</xdr:col>
      <xdr:colOff>38100</xdr:colOff>
      <xdr:row>38</xdr:row>
      <xdr:rowOff>68885</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8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60012</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75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138278</xdr:rowOff>
    </xdr:from>
    <xdr:to>
      <xdr:col>41</xdr:col>
      <xdr:colOff>101600</xdr:colOff>
      <xdr:row>38</xdr:row>
      <xdr:rowOff>68428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59555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74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133248</xdr:rowOff>
    </xdr:from>
    <xdr:to>
      <xdr:col>36</xdr:col>
      <xdr:colOff>165100</xdr:colOff>
      <xdr:row>38</xdr:row>
      <xdr:rowOff>63398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54525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69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80904</xdr:rowOff>
    </xdr:from>
    <xdr:to>
      <xdr:col>55</xdr:col>
      <xdr:colOff>0</xdr:colOff>
      <xdr:row>58</xdr:row>
      <xdr:rowOff>83556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25004"/>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80904</xdr:rowOff>
    </xdr:from>
    <xdr:to>
      <xdr:col>50</xdr:col>
      <xdr:colOff>114300</xdr:colOff>
      <xdr:row>58</xdr:row>
      <xdr:rowOff>86254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02500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86254</xdr:rowOff>
    </xdr:from>
    <xdr:to>
      <xdr:col>45</xdr:col>
      <xdr:colOff>177800</xdr:colOff>
      <xdr:row>58</xdr:row>
      <xdr:rowOff>94300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0354"/>
          <a:ext cx="889000" cy="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89636</xdr:rowOff>
    </xdr:from>
    <xdr:to>
      <xdr:col>41</xdr:col>
      <xdr:colOff>50800</xdr:colOff>
      <xdr:row>58</xdr:row>
      <xdr:rowOff>94300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33736"/>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32756</xdr:rowOff>
    </xdr:from>
    <xdr:to>
      <xdr:col>55</xdr:col>
      <xdr:colOff>50800</xdr:colOff>
      <xdr:row>58</xdr:row>
      <xdr:rowOff>134356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7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119133</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9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30104</xdr:rowOff>
    </xdr:from>
    <xdr:to>
      <xdr:col>50</xdr:col>
      <xdr:colOff>165100</xdr:colOff>
      <xdr:row>58</xdr:row>
      <xdr:rowOff>131704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7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122831</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066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35454</xdr:rowOff>
    </xdr:from>
    <xdr:to>
      <xdr:col>46</xdr:col>
      <xdr:colOff>38100</xdr:colOff>
      <xdr:row>58</xdr:row>
      <xdr:rowOff>137054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128181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07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43500</xdr:rowOff>
    </xdr:from>
    <xdr:to>
      <xdr:col>41</xdr:col>
      <xdr:colOff>101600</xdr:colOff>
      <xdr:row>58</xdr:row>
      <xdr:rowOff>145100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136227</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100803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38836</xdr:rowOff>
    </xdr:from>
    <xdr:to>
      <xdr:col>36</xdr:col>
      <xdr:colOff>165100</xdr:colOff>
      <xdr:row>58</xdr:row>
      <xdr:rowOff>140436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131563</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07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47,236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9823</xdr:rowOff>
    </xdr:from>
    <xdr:to>
      <xdr:col>55</xdr:col>
      <xdr:colOff>0</xdr:colOff>
      <xdr:row>79</xdr:row>
      <xdr:rowOff>35263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9639300" y="13554373"/>
          <a:ext cx="8382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13054</xdr:rowOff>
    </xdr:from>
    <xdr:ext cx="469744"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214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35263</xdr:rowOff>
    </xdr:from>
    <xdr:to>
      <xdr:col>50</xdr:col>
      <xdr:colOff>114300</xdr:colOff>
      <xdr:row>79</xdr:row>
      <xdr:rowOff>46202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579813"/>
          <a:ext cx="8890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119440</xdr:rowOff>
    </xdr:from>
    <xdr:ext cx="469744"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404428" y="131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45679</xdr:rowOff>
    </xdr:from>
    <xdr:to>
      <xdr:col>45</xdr:col>
      <xdr:colOff>177800</xdr:colOff>
      <xdr:row>79</xdr:row>
      <xdr:rowOff>46202</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90229"/>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88906</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15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160959</xdr:rowOff>
    </xdr:from>
    <xdr:to>
      <xdr:col>41</xdr:col>
      <xdr:colOff>50800</xdr:colOff>
      <xdr:row>79</xdr:row>
      <xdr:rowOff>45679</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534059"/>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127801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129760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15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130473</xdr:rowOff>
    </xdr:from>
    <xdr:to>
      <xdr:col>55</xdr:col>
      <xdr:colOff>50800</xdr:colOff>
      <xdr:row>79</xdr:row>
      <xdr:rowOff>60623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5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45400</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41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155913</xdr:rowOff>
    </xdr:from>
    <xdr:to>
      <xdr:col>50</xdr:col>
      <xdr:colOff>165100</xdr:colOff>
      <xdr:row>79</xdr:row>
      <xdr:rowOff>86063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52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77190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62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166852</xdr:rowOff>
    </xdr:from>
    <xdr:to>
      <xdr:col>46</xdr:col>
      <xdr:colOff>38100</xdr:colOff>
      <xdr:row>79</xdr:row>
      <xdr:rowOff>97002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88129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3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166329</xdr:rowOff>
    </xdr:from>
    <xdr:to>
      <xdr:col>41</xdr:col>
      <xdr:colOff>101600</xdr:colOff>
      <xdr:row>79</xdr:row>
      <xdr:rowOff>96479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5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87606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632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110159</xdr:rowOff>
    </xdr:from>
    <xdr:to>
      <xdr:col>36</xdr:col>
      <xdr:colOff>165100</xdr:colOff>
      <xdr:row>79</xdr:row>
      <xdr:rowOff>40309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31436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7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130,051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7089</xdr:rowOff>
    </xdr:from>
    <xdr:to>
      <xdr:col>55</xdr:col>
      <xdr:colOff>0</xdr:colOff>
      <xdr:row>98</xdr:row>
      <xdr:rowOff>25650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809189"/>
          <a:ext cx="838200" cy="1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162505</xdr:rowOff>
    </xdr:from>
    <xdr:to>
      <xdr:col>50</xdr:col>
      <xdr:colOff>114300</xdr:colOff>
      <xdr:row>98</xdr:row>
      <xdr:rowOff>25650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8750300" y="16793155"/>
          <a:ext cx="889000" cy="3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152078</xdr:rowOff>
    </xdr:from>
    <xdr:to>
      <xdr:col>45</xdr:col>
      <xdr:colOff>177800</xdr:colOff>
      <xdr:row>97</xdr:row>
      <xdr:rowOff>162505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7861300" y="16782728"/>
          <a:ext cx="889000" cy="1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152078</xdr:rowOff>
    </xdr:from>
    <xdr:to>
      <xdr:col>41</xdr:col>
      <xdr:colOff>50800</xdr:colOff>
      <xdr:row>98</xdr:row>
      <xdr:rowOff>26401</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flipV="1">
          <a:off x="6972300" y="16782728"/>
          <a:ext cx="889000" cy="45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120268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40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127739</xdr:rowOff>
    </xdr:from>
    <xdr:to>
      <xdr:col>55</xdr:col>
      <xdr:colOff>50800</xdr:colOff>
      <xdr:row>98</xdr:row>
      <xdr:rowOff>57889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75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42666</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67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146300</xdr:rowOff>
    </xdr:from>
    <xdr:to>
      <xdr:col>50</xdr:col>
      <xdr:colOff>165100</xdr:colOff>
      <xdr:row>98</xdr:row>
      <xdr:rowOff>76450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7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67577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86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111705</xdr:rowOff>
    </xdr:from>
    <xdr:to>
      <xdr:col>46</xdr:col>
      <xdr:colOff>38100</xdr:colOff>
      <xdr:row>98</xdr:row>
      <xdr:rowOff>41855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7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32982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83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101278</xdr:rowOff>
    </xdr:from>
    <xdr:to>
      <xdr:col>41</xdr:col>
      <xdr:colOff>101600</xdr:colOff>
      <xdr:row>98</xdr:row>
      <xdr:rowOff>31428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73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22555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682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147051</xdr:rowOff>
    </xdr:from>
    <xdr:to>
      <xdr:col>36</xdr:col>
      <xdr:colOff>165100</xdr:colOff>
      <xdr:row>98</xdr:row>
      <xdr:rowOff>77201</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77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68328</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687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23,859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98661</xdr:rowOff>
    </xdr:from>
    <xdr:to>
      <xdr:col>85</xdr:col>
      <xdr:colOff>127000</xdr:colOff>
      <xdr:row>36</xdr:row>
      <xdr:rowOff>112812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5481300" y="6270861"/>
          <a:ext cx="8382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98661</xdr:rowOff>
    </xdr:from>
    <xdr:to>
      <xdr:col>81</xdr:col>
      <xdr:colOff>50800</xdr:colOff>
      <xdr:row>38</xdr:row>
      <xdr:rowOff>17345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270861"/>
          <a:ext cx="889000" cy="26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144507</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31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17345</xdr:rowOff>
    </xdr:from>
    <xdr:to>
      <xdr:col>76</xdr:col>
      <xdr:colOff>114300</xdr:colOff>
      <xdr:row>38</xdr:row>
      <xdr:rowOff>87449</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3703300" y="6532445"/>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83856</xdr:rowOff>
    </xdr:from>
    <xdr:to>
      <xdr:col>71</xdr:col>
      <xdr:colOff>177800</xdr:colOff>
      <xdr:row>38</xdr:row>
      <xdr:rowOff>87449</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a:off x="12814300" y="6598956"/>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62012</xdr:rowOff>
    </xdr:from>
    <xdr:to>
      <xdr:col>85</xdr:col>
      <xdr:colOff>177800</xdr:colOff>
      <xdr:row>36</xdr:row>
      <xdr:rowOff>163612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23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40439</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21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47861</xdr:rowOff>
    </xdr:from>
    <xdr:to>
      <xdr:col>81</xdr:col>
      <xdr:colOff>101600</xdr:colOff>
      <xdr:row>36</xdr:row>
      <xdr:rowOff>149461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22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165988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599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137995</xdr:rowOff>
    </xdr:from>
    <xdr:to>
      <xdr:col>76</xdr:col>
      <xdr:colOff>165100</xdr:colOff>
      <xdr:row>38</xdr:row>
      <xdr:rowOff>68145</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4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59272</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57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36649</xdr:rowOff>
    </xdr:from>
    <xdr:to>
      <xdr:col>72</xdr:col>
      <xdr:colOff>38100</xdr:colOff>
      <xdr:row>38</xdr:row>
      <xdr:rowOff>138249</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55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129376</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64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33056</xdr:rowOff>
    </xdr:from>
    <xdr:to>
      <xdr:col>67</xdr:col>
      <xdr:colOff>101600</xdr:colOff>
      <xdr:row>38</xdr:row>
      <xdr:rowOff>134656</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54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125783</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64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a:extLst>
            <a:ext uri="{FF2B5EF4-FFF2-40B4-BE49-F238E27FC236}">
              <a16:creationId xmlns:a16="http://schemas.microsoft.com/office/drawing/2014/main" id="{00000000-0008-0000-0700-00004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a:extLst>
            <a:ext uri="{FF2B5EF4-FFF2-40B4-BE49-F238E27FC236}">
              <a16:creationId xmlns:a16="http://schemas.microsoft.com/office/drawing/2014/main" id="{00000000-0008-0000-0700-000046020000}"/>
            </a:ext>
          </a:extLst>
        </xdr:cNvPr>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a:extLst>
            <a:ext uri="{FF2B5EF4-FFF2-40B4-BE49-F238E27FC236}">
              <a16:creationId xmlns:a16="http://schemas.microsoft.com/office/drawing/2014/main" id="{00000000-0008-0000-0700-000048020000}"/>
            </a:ext>
          </a:extLst>
        </xdr:cNvPr>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70,570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64850</xdr:rowOff>
    </xdr:from>
    <xdr:to>
      <xdr:col>85</xdr:col>
      <xdr:colOff>127000</xdr:colOff>
      <xdr:row>56</xdr:row>
      <xdr:rowOff>102209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5481300" y="9666050"/>
          <a:ext cx="838200" cy="3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a:extLst>
            <a:ext uri="{FF2B5EF4-FFF2-40B4-BE49-F238E27FC236}">
              <a16:creationId xmlns:a16="http://schemas.microsoft.com/office/drawing/2014/main" id="{00000000-0008-0000-0700-00004B020000}"/>
            </a:ext>
          </a:extLst>
        </xdr:cNvPr>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102209</xdr:rowOff>
    </xdr:from>
    <xdr:to>
      <xdr:col>81</xdr:col>
      <xdr:colOff>50800</xdr:colOff>
      <xdr:row>57</xdr:row>
      <xdr:rowOff>148485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4592300" y="9703409"/>
          <a:ext cx="889000" cy="21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148485</xdr:rowOff>
    </xdr:from>
    <xdr:to>
      <xdr:col>76</xdr:col>
      <xdr:colOff>114300</xdr:colOff>
      <xdr:row>58</xdr:row>
      <xdr:rowOff>72263</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3703300" y="9921135"/>
          <a:ext cx="889000" cy="9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143194</xdr:rowOff>
    </xdr:from>
    <xdr:to>
      <xdr:col>71</xdr:col>
      <xdr:colOff>177800</xdr:colOff>
      <xdr:row>58</xdr:row>
      <xdr:rowOff>72263</xdr:rowOff>
    </xdr:to>
    <xdr:cxnSp macro="">
      <xdr:nvCxnSpPr>
        <xdr:cNvPr id="595" name="直線コネクタ 594">
          <a:extLst>
            <a:ext uri="{FF2B5EF4-FFF2-40B4-BE49-F238E27FC236}">
              <a16:creationId xmlns:a16="http://schemas.microsoft.com/office/drawing/2014/main" id="{00000000-0008-0000-0700-000053020000}"/>
            </a:ext>
          </a:extLst>
        </xdr:cNvPr>
        <xdr:cNvCxnSpPr/>
      </xdr:nvCxnSpPr>
      <xdr:spPr>
        <a:xfrm>
          <a:off x="12814300" y="9572944"/>
          <a:ext cx="889000" cy="4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a:extLst>
            <a:ext uri="{FF2B5EF4-FFF2-40B4-BE49-F238E27FC236}">
              <a16:creationId xmlns:a16="http://schemas.microsoft.com/office/drawing/2014/main" id="{00000000-0008-0000-0700-000054020000}"/>
            </a:ext>
          </a:extLst>
        </xdr:cNvPr>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14050</xdr:rowOff>
    </xdr:from>
    <xdr:to>
      <xdr:col>85</xdr:col>
      <xdr:colOff>177800</xdr:colOff>
      <xdr:row>56</xdr:row>
      <xdr:rowOff>115650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6268700" y="961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163927</xdr:rowOff>
    </xdr:from>
    <xdr:ext cx="534377" cy="259045"/>
    <xdr:sp macro="" textlink="">
      <xdr:nvSpPr>
        <xdr:cNvPr id="606" name="教育費該当値テキスト">
          <a:extLst>
            <a:ext uri="{FF2B5EF4-FFF2-40B4-BE49-F238E27FC236}">
              <a16:creationId xmlns:a16="http://schemas.microsoft.com/office/drawing/2014/main" id="{00000000-0008-0000-0700-00005E020000}"/>
            </a:ext>
          </a:extLst>
        </xdr:cNvPr>
        <xdr:cNvSpPr txBox="1"/>
      </xdr:nvSpPr>
      <xdr:spPr>
        <a:xfrm>
          <a:off x="16370300" y="959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51409</xdr:rowOff>
    </xdr:from>
    <xdr:to>
      <xdr:col>81</xdr:col>
      <xdr:colOff>101600</xdr:colOff>
      <xdr:row>56</xdr:row>
      <xdr:rowOff>153009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5430500" y="96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144136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5214111" y="97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97685</xdr:rowOff>
    </xdr:from>
    <xdr:to>
      <xdr:col>76</xdr:col>
      <xdr:colOff>165100</xdr:colOff>
      <xdr:row>58</xdr:row>
      <xdr:rowOff>27835</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4541500" y="987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18962</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4325111" y="99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21463</xdr:rowOff>
    </xdr:from>
    <xdr:to>
      <xdr:col>72</xdr:col>
      <xdr:colOff>38100</xdr:colOff>
      <xdr:row>58</xdr:row>
      <xdr:rowOff>123063</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3652500" y="996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114190</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3436111" y="100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92394</xdr:rowOff>
    </xdr:from>
    <xdr:to>
      <xdr:col>67</xdr:col>
      <xdr:colOff>101600</xdr:colOff>
      <xdr:row>56</xdr:row>
      <xdr:rowOff>22544</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2763500" y="952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13671</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547111" y="961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20,654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7855</xdr:rowOff>
    </xdr:from>
    <xdr:to>
      <xdr:col>85</xdr:col>
      <xdr:colOff>127000</xdr:colOff>
      <xdr:row>78</xdr:row>
      <xdr:rowOff>8598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5481300" y="13380955"/>
          <a:ext cx="8382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8598</xdr:rowOff>
    </xdr:from>
    <xdr:to>
      <xdr:col>81</xdr:col>
      <xdr:colOff>50800</xdr:colOff>
      <xdr:row>78</xdr:row>
      <xdr:rowOff>21343</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381698"/>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21343</xdr:rowOff>
    </xdr:from>
    <xdr:to>
      <xdr:col>76</xdr:col>
      <xdr:colOff>114300</xdr:colOff>
      <xdr:row>78</xdr:row>
      <xdr:rowOff>25400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394443"/>
          <a:ext cx="889000" cy="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64895</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17" y="13095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128505</xdr:rowOff>
    </xdr:from>
    <xdr:to>
      <xdr:col>85</xdr:col>
      <xdr:colOff>177800</xdr:colOff>
      <xdr:row>78</xdr:row>
      <xdr:rowOff>58655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3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52754</xdr:rowOff>
    </xdr:from>
    <xdr:ext cx="378565"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254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129248</xdr:rowOff>
    </xdr:from>
    <xdr:to>
      <xdr:col>81</xdr:col>
      <xdr:colOff>101600</xdr:colOff>
      <xdr:row>78</xdr:row>
      <xdr:rowOff>59398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33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50525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423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141993</xdr:rowOff>
    </xdr:from>
    <xdr:to>
      <xdr:col>76</xdr:col>
      <xdr:colOff>165100</xdr:colOff>
      <xdr:row>78</xdr:row>
      <xdr:rowOff>72143</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63270</xdr:rowOff>
    </xdr:from>
    <xdr:ext cx="313932"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35333" y="134363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56,814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155245</xdr:rowOff>
    </xdr:from>
    <xdr:to>
      <xdr:col>85</xdr:col>
      <xdr:colOff>127000</xdr:colOff>
      <xdr:row>95</xdr:row>
      <xdr:rowOff>85359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5481300" y="16271545"/>
          <a:ext cx="838200" cy="10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80525</xdr:rowOff>
    </xdr:from>
    <xdr:to>
      <xdr:col>81</xdr:col>
      <xdr:colOff>50800</xdr:colOff>
      <xdr:row>94</xdr:row>
      <xdr:rowOff>155245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196825"/>
          <a:ext cx="889000" cy="7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83199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7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20306</xdr:rowOff>
    </xdr:from>
    <xdr:to>
      <xdr:col>76</xdr:col>
      <xdr:colOff>114300</xdr:colOff>
      <xdr:row>94</xdr:row>
      <xdr:rowOff>80525</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136606"/>
          <a:ext cx="889000" cy="6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101589</xdr:rowOff>
    </xdr:from>
    <xdr:to>
      <xdr:col>71</xdr:col>
      <xdr:colOff>177800</xdr:colOff>
      <xdr:row>94</xdr:row>
      <xdr:rowOff>20306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046439"/>
          <a:ext cx="889000" cy="9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34559</xdr:rowOff>
    </xdr:from>
    <xdr:to>
      <xdr:col>85</xdr:col>
      <xdr:colOff>177800</xdr:colOff>
      <xdr:row>95</xdr:row>
      <xdr:rowOff>136159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32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12986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30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104445</xdr:rowOff>
    </xdr:from>
    <xdr:to>
      <xdr:col>81</xdr:col>
      <xdr:colOff>101600</xdr:colOff>
      <xdr:row>95</xdr:row>
      <xdr:rowOff>34595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2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51122</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599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29725</xdr:rowOff>
    </xdr:from>
    <xdr:to>
      <xdr:col>76</xdr:col>
      <xdr:colOff>165100</xdr:colOff>
      <xdr:row>94</xdr:row>
      <xdr:rowOff>131325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14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147852</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592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140956</xdr:rowOff>
    </xdr:from>
    <xdr:to>
      <xdr:col>72</xdr:col>
      <xdr:colOff>38100</xdr:colOff>
      <xdr:row>94</xdr:row>
      <xdr:rowOff>71106</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0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87633</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58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50789</xdr:rowOff>
    </xdr:from>
    <xdr:to>
      <xdr:col>67</xdr:col>
      <xdr:colOff>101600</xdr:colOff>
      <xdr:row>93</xdr:row>
      <xdr:rowOff>152389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599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168916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57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1,838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ほとんどの項目で</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類似団体内平均値を下回っていますが、民生費は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186,955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円となっており、類似団体内平均値を上回る結果となっています。民生費については、</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生活扶助費等や医療扶助費が減</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額しているものの、</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障害者自立支援給付費や障害児自立支援給付費、児童扶養手当費が増額したことにより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昨年度を</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上</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回る数値となっています。公債費については、既発債の償還終了と新発債の抑制により減少しており、過去</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1300">
              <a:solidFill>
                <a:srgbClr val="000000"/>
              </a:solidFill>
              <a:effectLst/>
              <a:latin typeface="ＭＳ ゴシック" panose="020B0609070205080204" pitchFamily="49" charset="-128"/>
              <a:ea typeface="ＭＳ ゴシック" panose="020B0609070205080204" pitchFamily="49" charset="-128"/>
              <a:cs typeface="+mn-cs"/>
            </a:rPr>
            <a:t>年間で最も低い数値となっています。</a:t>
          </a:r>
          <a:endParaRPr lang="ja-JP" altLang="ja-JP" sz="13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年度より実質収支の黒字を保っており、平成</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年度は財政調整基金を取り崩しての黒字確保となっていましたが、令和元年度は取り崩しをせず黒字を維持しています。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標準財政規模に対する実質収支額は前年度と比べ</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ポイント増加し、標準財政規模に対する実質単年度収支は前年度と比べ</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ポイント増加しています。</a:t>
          </a: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今後も「行財政改革大綱」に基づき歳入の確保及び歳出経費の精査に努めてまいります。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大阪府羽曳野市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　平成</a:t>
          </a:r>
          <a:r>
            <a:rPr kumimoji="1" lang="en-US" altLang="ja-JP" sz="1300">
              <a:solidFill>
                <a:srgbClr val="000000"/>
              </a:solidFill>
              <a:latin typeface="ＭＳ ゴシック" pitchFamily="49" charset="-128"/>
              <a:ea typeface="ＭＳ ゴシック" pitchFamily="49" charset="-128"/>
            </a:rPr>
            <a:t>27</a:t>
          </a:r>
          <a:r>
            <a:rPr kumimoji="1" lang="ja-JP" altLang="en-US" sz="1300">
              <a:solidFill>
                <a:srgbClr val="000000"/>
              </a:solidFill>
              <a:latin typeface="ＭＳ ゴシック" pitchFamily="49" charset="-128"/>
              <a:ea typeface="ＭＳ ゴシック" pitchFamily="49" charset="-128"/>
            </a:rPr>
            <a:t>年度から令和元年度において、すべての会計で黒字財政を維持しています。</a:t>
          </a:r>
        </a:p>
        <a:p>
          <a:r>
            <a:rPr kumimoji="1" lang="ja-JP" altLang="en-US" sz="1300">
              <a:solidFill>
                <a:srgbClr val="000000"/>
              </a:solidFill>
              <a:latin typeface="ＭＳ ゴシック" pitchFamily="49" charset="-128"/>
              <a:ea typeface="ＭＳ ゴシック" pitchFamily="49" charset="-128"/>
            </a:rPr>
            <a:t>　構成比については、水道事業会計の標準財政規模に対する比率が最も大きく、過去</a:t>
          </a:r>
          <a:r>
            <a:rPr kumimoji="1" lang="en-US" altLang="ja-JP" sz="1300">
              <a:solidFill>
                <a:srgbClr val="000000"/>
              </a:solidFill>
              <a:latin typeface="ＭＳ ゴシック" pitchFamily="49" charset="-128"/>
              <a:ea typeface="ＭＳ ゴシック" pitchFamily="49" charset="-128"/>
            </a:rPr>
            <a:t>5</a:t>
          </a:r>
          <a:r>
            <a:rPr kumimoji="1" lang="ja-JP" altLang="en-US" sz="1300">
              <a:solidFill>
                <a:srgbClr val="000000"/>
              </a:solidFill>
              <a:latin typeface="ＭＳ ゴシック" pitchFamily="49" charset="-128"/>
              <a:ea typeface="ＭＳ ゴシック" pitchFamily="49" charset="-128"/>
            </a:rPr>
            <a:t>年間で最も高い比率となっています。</a:t>
          </a:r>
        </a:p>
        <a:p>
          <a:r>
            <a:rPr kumimoji="1" lang="ja-JP" altLang="en-US" sz="1300">
              <a:solidFill>
                <a:srgbClr val="000000"/>
              </a:solidFill>
              <a:latin typeface="ＭＳ ゴシック" pitchFamily="49" charset="-128"/>
              <a:ea typeface="ＭＳ ゴシック" pitchFamily="49" charset="-128"/>
            </a:rPr>
            <a:t>　一般会計については、平成</a:t>
          </a:r>
          <a:r>
            <a:rPr kumimoji="1" lang="en-US" altLang="ja-JP" sz="1300">
              <a:solidFill>
                <a:srgbClr val="000000"/>
              </a:solidFill>
              <a:latin typeface="ＭＳ ゴシック" pitchFamily="49" charset="-128"/>
              <a:ea typeface="ＭＳ ゴシック" pitchFamily="49" charset="-128"/>
            </a:rPr>
            <a:t>29</a:t>
          </a:r>
          <a:r>
            <a:rPr kumimoji="1" lang="ja-JP" altLang="en-US" sz="1300">
              <a:solidFill>
                <a:srgbClr val="000000"/>
              </a:solidFill>
              <a:latin typeface="ＭＳ ゴシック" pitchFamily="49" charset="-128"/>
              <a:ea typeface="ＭＳ ゴシック" pitchFamily="49" charset="-128"/>
            </a:rPr>
            <a:t>、</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年度において、財政調整基金の繰り入れにより黒字を確保していましたが、令和元年度は繰り入れをせず黒字を維持しています。</a:t>
          </a:r>
        </a:p>
        <a:p>
          <a:r>
            <a:rPr kumimoji="1" lang="ja-JP" altLang="en-US" sz="1300">
              <a:solidFill>
                <a:srgbClr val="000000"/>
              </a:solidFill>
              <a:latin typeface="ＭＳ ゴシック" pitchFamily="49" charset="-128"/>
              <a:ea typeface="ＭＳ ゴシック" pitchFamily="49" charset="-128"/>
            </a:rPr>
            <a:t>　介護保険特別会計は、平成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年度と比べると</a:t>
          </a:r>
          <a:r>
            <a:rPr kumimoji="1" lang="en-US" altLang="ja-JP" sz="1300">
              <a:solidFill>
                <a:srgbClr val="000000"/>
              </a:solidFill>
              <a:latin typeface="ＭＳ ゴシック" pitchFamily="49" charset="-128"/>
              <a:ea typeface="ＭＳ ゴシック" pitchFamily="49" charset="-128"/>
            </a:rPr>
            <a:t>0.06</a:t>
          </a:r>
          <a:r>
            <a:rPr kumimoji="1" lang="ja-JP" altLang="en-US" sz="1300">
              <a:solidFill>
                <a:srgbClr val="000000"/>
              </a:solidFill>
              <a:latin typeface="ＭＳ ゴシック" pitchFamily="49" charset="-128"/>
              <a:ea typeface="ＭＳ ゴシック" pitchFamily="49" charset="-128"/>
            </a:rPr>
            <a:t>ポイント増加しています。増加理由としては、低所得者保険料軽減繰入金や介護給付費準備基金繰入金が増加したことなどがあります。</a:t>
          </a:r>
        </a:p>
        <a:p>
          <a:r>
            <a:rPr kumimoji="1" lang="ja-JP" altLang="en-US" sz="1300">
              <a:solidFill>
                <a:srgbClr val="000000"/>
              </a:solidFill>
              <a:latin typeface="ＭＳ ゴシック" pitchFamily="49" charset="-128"/>
              <a:ea typeface="ＭＳ ゴシック" pitchFamily="49" charset="-128"/>
            </a:rPr>
            <a:t>　国民健康保険特別会計は、平成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年度と比べると</a:t>
          </a:r>
          <a:r>
            <a:rPr kumimoji="1" lang="en-US" altLang="ja-JP" sz="1300">
              <a:solidFill>
                <a:srgbClr val="000000"/>
              </a:solidFill>
              <a:latin typeface="ＭＳ ゴシック" pitchFamily="49" charset="-128"/>
              <a:ea typeface="ＭＳ ゴシック" pitchFamily="49" charset="-128"/>
            </a:rPr>
            <a:t>0.29</a:t>
          </a:r>
          <a:r>
            <a:rPr kumimoji="1" lang="ja-JP" altLang="en-US" sz="1300">
              <a:solidFill>
                <a:srgbClr val="000000"/>
              </a:solidFill>
              <a:latin typeface="ＭＳ ゴシック" pitchFamily="49" charset="-128"/>
              <a:ea typeface="ＭＳ ゴシック" pitchFamily="49" charset="-128"/>
            </a:rPr>
            <a:t>ポイント増加しています。増加理由としては、一般被保険者国民健康保険料現年度分が増加したことなどがあります。結果として、平成</a:t>
          </a:r>
          <a:r>
            <a:rPr kumimoji="1" lang="en-US" altLang="ja-JP" sz="1300">
              <a:solidFill>
                <a:srgbClr val="000000"/>
              </a:solidFill>
              <a:latin typeface="ＭＳ ゴシック" pitchFamily="49" charset="-128"/>
              <a:ea typeface="ＭＳ ゴシック" pitchFamily="49" charset="-128"/>
            </a:rPr>
            <a:t>30</a:t>
          </a:r>
          <a:r>
            <a:rPr kumimoji="1" lang="ja-JP" altLang="en-US" sz="1300">
              <a:solidFill>
                <a:srgbClr val="000000"/>
              </a:solidFill>
              <a:latin typeface="ＭＳ ゴシック" pitchFamily="49" charset="-128"/>
              <a:ea typeface="ＭＳ ゴシック" pitchFamily="49" charset="-128"/>
            </a:rPr>
            <a:t>年度に引き続き、財政調整基金の繰り入れをせず黒字を維持しました。</a:t>
          </a:r>
        </a:p>
        <a:p>
          <a:r>
            <a:rPr kumimoji="1" lang="ja-JP" altLang="en-US" sz="1300">
              <a:solidFill>
                <a:srgbClr val="000000"/>
              </a:solidFill>
              <a:latin typeface="ＭＳ ゴシック" pitchFamily="49" charset="-128"/>
              <a:ea typeface="ＭＳ ゴシック" pitchFamily="49" charset="-128"/>
            </a:rPr>
            <a:t>　全会計の合計黒字額の比率については、直近５年で最も高い率となりましたが、各数値の推移に注視しつつ、引き続き健全な財政運営に努めてまいります。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23habikin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38.299999999999997</v>
          </cell>
          <cell r="BX51">
            <v>27.7</v>
          </cell>
          <cell r="CF51">
            <v>20.6</v>
          </cell>
          <cell r="CN51">
            <v>15.1</v>
          </cell>
          <cell r="CV51">
            <v>12.3</v>
          </cell>
        </row>
        <row r="53">
          <cell r="BP53">
            <v>51</v>
          </cell>
          <cell r="BX53">
            <v>53.1</v>
          </cell>
          <cell r="CF53">
            <v>54.3</v>
          </cell>
          <cell r="CN53">
            <v>56.2</v>
          </cell>
          <cell r="CV53">
            <v>55.2</v>
          </cell>
        </row>
        <row r="55">
          <cell r="AN55" t="str">
            <v>類似団体内平均値</v>
          </cell>
          <cell r="BP55">
            <v>17.8</v>
          </cell>
          <cell r="BX55">
            <v>15</v>
          </cell>
          <cell r="CF55">
            <v>12.2</v>
          </cell>
          <cell r="CN55">
            <v>5</v>
          </cell>
          <cell r="CV55">
            <v>5.4</v>
          </cell>
        </row>
        <row r="57">
          <cell r="BP57">
            <v>56.2</v>
          </cell>
          <cell r="BX57">
            <v>60.1</v>
          </cell>
          <cell r="CF57">
            <v>61.2</v>
          </cell>
          <cell r="CN57">
            <v>61.7</v>
          </cell>
          <cell r="CV57">
            <v>62.6</v>
          </cell>
        </row>
        <row r="72">
          <cell r="BP72" t="str">
            <v>H27</v>
          </cell>
          <cell r="BX72" t="str">
            <v>H28</v>
          </cell>
          <cell r="CF72" t="str">
            <v>H29</v>
          </cell>
          <cell r="CN72" t="str">
            <v>H30</v>
          </cell>
          <cell r="CV72" t="str">
            <v>R01</v>
          </cell>
        </row>
        <row r="73">
          <cell r="AN73" t="str">
            <v>当該団体値</v>
          </cell>
          <cell r="BP73">
            <v>38.299999999999997</v>
          </cell>
          <cell r="BX73">
            <v>27.7</v>
          </cell>
          <cell r="CF73">
            <v>20.6</v>
          </cell>
          <cell r="CN73">
            <v>15.1</v>
          </cell>
          <cell r="CV73">
            <v>12.3</v>
          </cell>
        </row>
        <row r="75">
          <cell r="BP75">
            <v>9.3000000000000007</v>
          </cell>
          <cell r="BX75">
            <v>9.1</v>
          </cell>
          <cell r="CF75">
            <v>8.5</v>
          </cell>
          <cell r="CN75">
            <v>7.6</v>
          </cell>
          <cell r="CV75">
            <v>5.9</v>
          </cell>
        </row>
        <row r="77">
          <cell r="AN77" t="str">
            <v>類似団体内平均値</v>
          </cell>
          <cell r="BP77">
            <v>17.8</v>
          </cell>
          <cell r="BX77">
            <v>15</v>
          </cell>
          <cell r="CF77">
            <v>12.2</v>
          </cell>
          <cell r="CN77">
            <v>5</v>
          </cell>
          <cell r="CV77">
            <v>5.4</v>
          </cell>
        </row>
        <row r="79">
          <cell r="BP79">
            <v>5.3</v>
          </cell>
          <cell r="BX79">
            <v>5</v>
          </cell>
          <cell r="CF79">
            <v>4.8</v>
          </cell>
          <cell r="CN79">
            <v>4.5</v>
          </cell>
          <cell r="CV79">
            <v>4.2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39769341</v>
      </c>
      <c r="BO4" s="424"/>
      <c r="BP4" s="424"/>
      <c r="BQ4" s="424"/>
      <c r="BR4" s="424"/>
      <c r="BS4" s="424"/>
      <c r="BT4" s="424"/>
      <c r="BU4" s="425"/>
      <c r="BV4" s="423">
        <v>38730878</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1.5</v>
      </c>
      <c r="CU4" s="608"/>
      <c r="CV4" s="608"/>
      <c r="CW4" s="608"/>
      <c r="CX4" s="608"/>
      <c r="CY4" s="608"/>
      <c r="CZ4" s="608"/>
      <c r="DA4" s="609"/>
      <c r="DB4" s="607">
        <v>0.2</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39408980</v>
      </c>
      <c r="BO5" s="429"/>
      <c r="BP5" s="429"/>
      <c r="BQ5" s="429"/>
      <c r="BR5" s="429"/>
      <c r="BS5" s="429"/>
      <c r="BT5" s="429"/>
      <c r="BU5" s="430"/>
      <c r="BV5" s="428">
        <v>38667026</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98.8</v>
      </c>
      <c r="CU5" s="399"/>
      <c r="CV5" s="399"/>
      <c r="CW5" s="399"/>
      <c r="CX5" s="399"/>
      <c r="CY5" s="399"/>
      <c r="CZ5" s="399"/>
      <c r="DA5" s="400"/>
      <c r="DB5" s="398">
        <v>99.6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360361</v>
      </c>
      <c r="BO6" s="429"/>
      <c r="BP6" s="429"/>
      <c r="BQ6" s="429"/>
      <c r="BR6" s="429"/>
      <c r="BS6" s="429"/>
      <c r="BT6" s="429"/>
      <c r="BU6" s="430"/>
      <c r="BV6" s="428">
        <v>63852</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104</v>
      </c>
      <c r="CU6" s="582"/>
      <c r="CV6" s="582"/>
      <c r="CW6" s="582"/>
      <c r="CX6" s="582"/>
      <c r="CY6" s="582"/>
      <c r="CZ6" s="582"/>
      <c r="DA6" s="583"/>
      <c r="DB6" s="581">
        <v>106</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94</v>
      </c>
      <c r="AV7" s="486"/>
      <c r="AW7" s="486"/>
      <c r="AX7" s="486"/>
      <c r="AY7" s="408" t="s">
        <v>105</v>
      </c>
      <c r="AZ7" s="409"/>
      <c r="BA7" s="409"/>
      <c r="BB7" s="409"/>
      <c r="BC7" s="409"/>
      <c r="BD7" s="409"/>
      <c r="BE7" s="409"/>
      <c r="BF7" s="409"/>
      <c r="BG7" s="409"/>
      <c r="BH7" s="409"/>
      <c r="BI7" s="409"/>
      <c r="BJ7" s="409"/>
      <c r="BK7" s="409"/>
      <c r="BL7" s="409"/>
      <c r="BM7" s="410"/>
      <c r="BN7" s="428">
        <v>3030</v>
      </c>
      <c r="BO7" s="429"/>
      <c r="BP7" s="429"/>
      <c r="BQ7" s="429"/>
      <c r="BR7" s="429"/>
      <c r="BS7" s="429"/>
      <c r="BT7" s="429"/>
      <c r="BU7" s="430"/>
      <c r="BV7" s="428">
        <v>7313</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23192798</v>
      </c>
      <c r="CU7" s="429"/>
      <c r="CV7" s="429"/>
      <c r="CW7" s="429"/>
      <c r="CX7" s="429"/>
      <c r="CY7" s="429"/>
      <c r="CZ7" s="429"/>
      <c r="DA7" s="430"/>
      <c r="DB7" s="428">
        <v>22934691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357331</v>
      </c>
      <c r="BO8" s="429"/>
      <c r="BP8" s="429"/>
      <c r="BQ8" s="429"/>
      <c r="BR8" s="429"/>
      <c r="BS8" s="429"/>
      <c r="BT8" s="429"/>
      <c r="BU8" s="430"/>
      <c r="BV8" s="428">
        <v>56539</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0.56999999999999995</v>
      </c>
      <c r="CU8" s="542"/>
      <c r="CV8" s="542"/>
      <c r="CW8" s="542"/>
      <c r="CX8" s="542"/>
      <c r="CY8" s="542"/>
      <c r="CZ8" s="542"/>
      <c r="DA8" s="543"/>
      <c r="DB8" s="541">
        <v>0.56999999999999995</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112683</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300792</v>
      </c>
      <c r="BO9" s="429"/>
      <c r="BP9" s="429"/>
      <c r="BQ9" s="429"/>
      <c r="BR9" s="429"/>
      <c r="BS9" s="429"/>
      <c r="BT9" s="429"/>
      <c r="BU9" s="430"/>
      <c r="BV9" s="428">
        <v>-3233</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13.5</v>
      </c>
      <c r="CU9" s="399"/>
      <c r="CV9" s="399"/>
      <c r="CW9" s="399"/>
      <c r="CX9" s="399"/>
      <c r="CY9" s="399"/>
      <c r="CZ9" s="399"/>
      <c r="DA9" s="400"/>
      <c r="DB9" s="398">
        <v>15.3</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117681</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120</v>
      </c>
      <c r="AV10" s="486"/>
      <c r="AW10" s="486"/>
      <c r="AX10" s="486"/>
      <c r="AY10" s="408" t="s">
        <v>121</v>
      </c>
      <c r="AZ10" s="409"/>
      <c r="BA10" s="409"/>
      <c r="BB10" s="409"/>
      <c r="BC10" s="409"/>
      <c r="BD10" s="409"/>
      <c r="BE10" s="409"/>
      <c r="BF10" s="409"/>
      <c r="BG10" s="409"/>
      <c r="BH10" s="409"/>
      <c r="BI10" s="409"/>
      <c r="BJ10" s="409"/>
      <c r="BK10" s="409"/>
      <c r="BL10" s="409"/>
      <c r="BM10" s="410"/>
      <c r="BN10" s="428">
        <v>57059</v>
      </c>
      <c r="BO10" s="429"/>
      <c r="BP10" s="429"/>
      <c r="BQ10" s="429"/>
      <c r="BR10" s="429"/>
      <c r="BS10" s="429"/>
      <c r="BT10" s="429"/>
      <c r="BU10" s="430"/>
      <c r="BV10" s="428">
        <v>61721</v>
      </c>
      <c r="BW10" s="429"/>
      <c r="BX10" s="429"/>
      <c r="BY10" s="429"/>
      <c r="BZ10" s="429"/>
      <c r="CA10" s="429"/>
      <c r="CB10" s="429"/>
      <c r="CC10" s="43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123</v>
      </c>
      <c r="M11" s="475"/>
      <c r="N11" s="475"/>
      <c r="O11" s="475"/>
      <c r="P11" s="475"/>
      <c r="Q11" s="476"/>
      <c r="R11" s="567" t="s">
        <v>124</v>
      </c>
      <c r="S11" s="568"/>
      <c r="T11" s="568"/>
      <c r="U11" s="568"/>
      <c r="V11" s="569"/>
      <c r="W11" s="579"/>
      <c r="X11" s="390"/>
      <c r="Y11" s="390"/>
      <c r="Z11" s="390"/>
      <c r="AA11" s="390"/>
      <c r="AB11" s="390"/>
      <c r="AC11" s="390"/>
      <c r="AD11" s="390"/>
      <c r="AE11" s="390"/>
      <c r="AF11" s="390"/>
      <c r="AG11" s="390"/>
      <c r="AH11" s="390"/>
      <c r="AI11" s="390"/>
      <c r="AJ11" s="390"/>
      <c r="AK11" s="390"/>
      <c r="AL11" s="580"/>
      <c r="AM11" s="497" t="s">
        <v>125</v>
      </c>
      <c r="AN11" s="402"/>
      <c r="AO11" s="402"/>
      <c r="AP11" s="402"/>
      <c r="AQ11" s="402"/>
      <c r="AR11" s="402"/>
      <c r="AS11" s="402"/>
      <c r="AT11" s="403"/>
      <c r="AU11" s="485" t="s">
        <v>126</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130</v>
      </c>
      <c r="DC11" s="542"/>
      <c r="DD11" s="542"/>
      <c r="DE11" s="542"/>
      <c r="DF11" s="542"/>
      <c r="DG11" s="542"/>
      <c r="DH11" s="542"/>
      <c r="DI11" s="543"/>
      <c r="DJ11" s="186"/>
      <c r="DK11" s="186"/>
      <c r="DL11" s="186"/>
      <c r="DM11" s="186"/>
      <c r="DN11" s="186"/>
      <c r="DO11" s="186"/>
    </row>
    <row r="12" spans="1:119" ht="18.75" customHeight="1" x14ac:dyDescent="0.15">
      <c r="A12" s="187"/>
      <c r="B12" s="544" t="s">
        <v>131</v>
      </c>
      <c r="C12" s="545"/>
      <c r="D12" s="545"/>
      <c r="E12" s="545"/>
      <c r="F12" s="545"/>
      <c r="G12" s="545"/>
      <c r="H12" s="545"/>
      <c r="I12" s="545"/>
      <c r="J12" s="545"/>
      <c r="K12" s="546"/>
      <c r="L12" s="553" t="s">
        <v>132</v>
      </c>
      <c r="M12" s="554"/>
      <c r="N12" s="554"/>
      <c r="O12" s="554"/>
      <c r="P12" s="554"/>
      <c r="Q12" s="555"/>
      <c r="R12" s="556">
        <v>111042</v>
      </c>
      <c r="S12" s="557"/>
      <c r="T12" s="557"/>
      <c r="U12" s="557"/>
      <c r="V12" s="558"/>
      <c r="W12" s="559" t="s">
        <v>1</v>
      </c>
      <c r="X12" s="486"/>
      <c r="Y12" s="486"/>
      <c r="Z12" s="486"/>
      <c r="AA12" s="486"/>
      <c r="AB12" s="560"/>
      <c r="AC12" s="561" t="s">
        <v>133</v>
      </c>
      <c r="AD12" s="562"/>
      <c r="AE12" s="562"/>
      <c r="AF12" s="562"/>
      <c r="AG12" s="563"/>
      <c r="AH12" s="561" t="s">
        <v>134</v>
      </c>
      <c r="AI12" s="562"/>
      <c r="AJ12" s="562"/>
      <c r="AK12" s="562"/>
      <c r="AL12" s="564"/>
      <c r="AM12" s="497" t="s">
        <v>135</v>
      </c>
      <c r="AN12" s="402"/>
      <c r="AO12" s="402"/>
      <c r="AP12" s="402"/>
      <c r="AQ12" s="402"/>
      <c r="AR12" s="402"/>
      <c r="AS12" s="402"/>
      <c r="AT12" s="403"/>
      <c r="AU12" s="485" t="s">
        <v>136</v>
      </c>
      <c r="AV12" s="486"/>
      <c r="AW12" s="486"/>
      <c r="AX12" s="486"/>
      <c r="AY12" s="408" t="s">
        <v>137</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100000</v>
      </c>
      <c r="BW12" s="429"/>
      <c r="BX12" s="429"/>
      <c r="BY12" s="429"/>
      <c r="BZ12" s="429"/>
      <c r="CA12" s="429"/>
      <c r="CB12" s="429"/>
      <c r="CC12" s="430"/>
      <c r="CD12" s="437" t="s">
        <v>138</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139</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140</v>
      </c>
      <c r="N13" s="529"/>
      <c r="O13" s="529"/>
      <c r="P13" s="529"/>
      <c r="Q13" s="530"/>
      <c r="R13" s="531">
        <v>109912</v>
      </c>
      <c r="S13" s="532"/>
      <c r="T13" s="532"/>
      <c r="U13" s="532"/>
      <c r="V13" s="533"/>
      <c r="W13" s="519" t="s">
        <v>141</v>
      </c>
      <c r="X13" s="441"/>
      <c r="Y13" s="441"/>
      <c r="Z13" s="441"/>
      <c r="AA13" s="441"/>
      <c r="AB13" s="442"/>
      <c r="AC13" s="404">
        <v>516</v>
      </c>
      <c r="AD13" s="405"/>
      <c r="AE13" s="405"/>
      <c r="AF13" s="405"/>
      <c r="AG13" s="406"/>
      <c r="AH13" s="404">
        <v>582</v>
      </c>
      <c r="AI13" s="405"/>
      <c r="AJ13" s="405"/>
      <c r="AK13" s="405"/>
      <c r="AL13" s="407"/>
      <c r="AM13" s="497" t="s">
        <v>142</v>
      </c>
      <c r="AN13" s="402"/>
      <c r="AO13" s="402"/>
      <c r="AP13" s="402"/>
      <c r="AQ13" s="402"/>
      <c r="AR13" s="402"/>
      <c r="AS13" s="402"/>
      <c r="AT13" s="403"/>
      <c r="AU13" s="485" t="s">
        <v>143</v>
      </c>
      <c r="AV13" s="486"/>
      <c r="AW13" s="486"/>
      <c r="AX13" s="486"/>
      <c r="AY13" s="408" t="s">
        <v>144</v>
      </c>
      <c r="AZ13" s="409"/>
      <c r="BA13" s="409"/>
      <c r="BB13" s="409"/>
      <c r="BC13" s="409"/>
      <c r="BD13" s="409"/>
      <c r="BE13" s="409"/>
      <c r="BF13" s="409"/>
      <c r="BG13" s="409"/>
      <c r="BH13" s="409"/>
      <c r="BI13" s="409"/>
      <c r="BJ13" s="409"/>
      <c r="BK13" s="409"/>
      <c r="BL13" s="409"/>
      <c r="BM13" s="410"/>
      <c r="BN13" s="428">
        <v>357851</v>
      </c>
      <c r="BO13" s="429"/>
      <c r="BP13" s="429"/>
      <c r="BQ13" s="429"/>
      <c r="BR13" s="429"/>
      <c r="BS13" s="429"/>
      <c r="BT13" s="429"/>
      <c r="BU13" s="430"/>
      <c r="BV13" s="428">
        <v>-41512</v>
      </c>
      <c r="BW13" s="429"/>
      <c r="BX13" s="429"/>
      <c r="BY13" s="429"/>
      <c r="BZ13" s="429"/>
      <c r="CA13" s="429"/>
      <c r="CB13" s="429"/>
      <c r="CC13" s="430"/>
      <c r="CD13" s="437" t="s">
        <v>145</v>
      </c>
      <c r="CE13" s="438"/>
      <c r="CF13" s="438"/>
      <c r="CG13" s="438"/>
      <c r="CH13" s="438"/>
      <c r="CI13" s="438"/>
      <c r="CJ13" s="438"/>
      <c r="CK13" s="438"/>
      <c r="CL13" s="438"/>
      <c r="CM13" s="438"/>
      <c r="CN13" s="438"/>
      <c r="CO13" s="438"/>
      <c r="CP13" s="438"/>
      <c r="CQ13" s="438"/>
      <c r="CR13" s="438"/>
      <c r="CS13" s="439"/>
      <c r="CT13" s="398">
        <v>5.9</v>
      </c>
      <c r="CU13" s="399"/>
      <c r="CV13" s="399"/>
      <c r="CW13" s="399"/>
      <c r="CX13" s="399"/>
      <c r="CY13" s="399"/>
      <c r="CZ13" s="399"/>
      <c r="DA13" s="400"/>
      <c r="DB13" s="398">
        <v>7.6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146</v>
      </c>
      <c r="M14" s="565"/>
      <c r="N14" s="565"/>
      <c r="O14" s="565"/>
      <c r="P14" s="565"/>
      <c r="Q14" s="566"/>
      <c r="R14" s="531">
        <v>111955</v>
      </c>
      <c r="S14" s="532"/>
      <c r="T14" s="532"/>
      <c r="U14" s="532"/>
      <c r="V14" s="533"/>
      <c r="W14" s="534"/>
      <c r="X14" s="444"/>
      <c r="Y14" s="444"/>
      <c r="Z14" s="444"/>
      <c r="AA14" s="444"/>
      <c r="AB14" s="445"/>
      <c r="AC14" s="524">
        <v>1.1000000000000001</v>
      </c>
      <c r="AD14" s="525"/>
      <c r="AE14" s="525"/>
      <c r="AF14" s="525"/>
      <c r="AG14" s="526"/>
      <c r="AH14" s="524">
        <v>1.2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147</v>
      </c>
      <c r="CE14" s="435"/>
      <c r="CF14" s="435"/>
      <c r="CG14" s="435"/>
      <c r="CH14" s="435"/>
      <c r="CI14" s="435"/>
      <c r="CJ14" s="435"/>
      <c r="CK14" s="435"/>
      <c r="CL14" s="435"/>
      <c r="CM14" s="435"/>
      <c r="CN14" s="435"/>
      <c r="CO14" s="435"/>
      <c r="CP14" s="435"/>
      <c r="CQ14" s="435"/>
      <c r="CR14" s="435"/>
      <c r="CS14" s="436"/>
      <c r="CT14" s="535">
        <v>12.3</v>
      </c>
      <c r="CU14" s="536"/>
      <c r="CV14" s="536"/>
      <c r="CW14" s="536"/>
      <c r="CX14" s="536"/>
      <c r="CY14" s="536"/>
      <c r="CZ14" s="536"/>
      <c r="DA14" s="537"/>
      <c r="DB14" s="535">
        <v>15.1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148</v>
      </c>
      <c r="N15" s="529"/>
      <c r="O15" s="529"/>
      <c r="P15" s="529"/>
      <c r="Q15" s="530"/>
      <c r="R15" s="531">
        <v>110974</v>
      </c>
      <c r="S15" s="532"/>
      <c r="T15" s="532"/>
      <c r="U15" s="532"/>
      <c r="V15" s="533"/>
      <c r="W15" s="519" t="s">
        <v>149</v>
      </c>
      <c r="X15" s="441"/>
      <c r="Y15" s="441"/>
      <c r="Z15" s="441"/>
      <c r="AA15" s="441"/>
      <c r="AB15" s="442"/>
      <c r="AC15" s="404">
        <v>12226</v>
      </c>
      <c r="AD15" s="405"/>
      <c r="AE15" s="405"/>
      <c r="AF15" s="405"/>
      <c r="AG15" s="406"/>
      <c r="AH15" s="404">
        <v>12636</v>
      </c>
      <c r="AI15" s="405"/>
      <c r="AJ15" s="405"/>
      <c r="AK15" s="405"/>
      <c r="AL15" s="407"/>
      <c r="AM15" s="497"/>
      <c r="AN15" s="402"/>
      <c r="AO15" s="402"/>
      <c r="AP15" s="402"/>
      <c r="AQ15" s="402"/>
      <c r="AR15" s="402"/>
      <c r="AS15" s="402"/>
      <c r="AT15" s="403"/>
      <c r="AU15" s="485"/>
      <c r="AV15" s="486"/>
      <c r="AW15" s="486"/>
      <c r="AX15" s="486"/>
      <c r="AY15" s="420" t="s">
        <v>150</v>
      </c>
      <c r="AZ15" s="421"/>
      <c r="BA15" s="421"/>
      <c r="BB15" s="421"/>
      <c r="BC15" s="421"/>
      <c r="BD15" s="421"/>
      <c r="BE15" s="421"/>
      <c r="BF15" s="421"/>
      <c r="BG15" s="421"/>
      <c r="BH15" s="421"/>
      <c r="BI15" s="421"/>
      <c r="BJ15" s="421"/>
      <c r="BK15" s="421"/>
      <c r="BL15" s="421"/>
      <c r="BM15" s="422"/>
      <c r="BN15" s="423">
        <v>10717381</v>
      </c>
      <c r="BO15" s="424"/>
      <c r="BP15" s="424"/>
      <c r="BQ15" s="424"/>
      <c r="BR15" s="424"/>
      <c r="BS15" s="424"/>
      <c r="BT15" s="424"/>
      <c r="BU15" s="425"/>
      <c r="BV15" s="423">
        <v>10707859</v>
      </c>
      <c r="BW15" s="424"/>
      <c r="BX15" s="424"/>
      <c r="BY15" s="424"/>
      <c r="BZ15" s="424"/>
      <c r="CA15" s="424"/>
      <c r="CB15" s="424"/>
      <c r="CC15" s="425"/>
      <c r="CD15" s="538" t="s">
        <v>151</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152</v>
      </c>
      <c r="M16" s="522"/>
      <c r="N16" s="522"/>
      <c r="O16" s="522"/>
      <c r="P16" s="522"/>
      <c r="Q16" s="523"/>
      <c r="R16" s="516" t="s">
        <v>153</v>
      </c>
      <c r="S16" s="517"/>
      <c r="T16" s="517"/>
      <c r="U16" s="517"/>
      <c r="V16" s="518"/>
      <c r="W16" s="534"/>
      <c r="X16" s="444"/>
      <c r="Y16" s="444"/>
      <c r="Z16" s="444"/>
      <c r="AA16" s="444"/>
      <c r="AB16" s="445"/>
      <c r="AC16" s="524">
        <v>26.5</v>
      </c>
      <c r="AD16" s="525"/>
      <c r="AE16" s="525"/>
      <c r="AF16" s="525"/>
      <c r="AG16" s="526"/>
      <c r="AH16" s="524">
        <v>26.8</v>
      </c>
      <c r="AI16" s="525"/>
      <c r="AJ16" s="525"/>
      <c r="AK16" s="525"/>
      <c r="AL16" s="527"/>
      <c r="AM16" s="497"/>
      <c r="AN16" s="402"/>
      <c r="AO16" s="402"/>
      <c r="AP16" s="402"/>
      <c r="AQ16" s="402"/>
      <c r="AR16" s="402"/>
      <c r="AS16" s="402"/>
      <c r="AT16" s="403"/>
      <c r="AU16" s="485"/>
      <c r="AV16" s="486"/>
      <c r="AW16" s="486"/>
      <c r="AX16" s="486"/>
      <c r="AY16" s="408" t="s">
        <v>154</v>
      </c>
      <c r="AZ16" s="409"/>
      <c r="BA16" s="409"/>
      <c r="BB16" s="409"/>
      <c r="BC16" s="409"/>
      <c r="BD16" s="409"/>
      <c r="BE16" s="409"/>
      <c r="BF16" s="409"/>
      <c r="BG16" s="409"/>
      <c r="BH16" s="409"/>
      <c r="BI16" s="409"/>
      <c r="BJ16" s="409"/>
      <c r="BK16" s="409"/>
      <c r="BL16" s="409"/>
      <c r="BM16" s="410"/>
      <c r="BN16" s="428">
        <v>19107514</v>
      </c>
      <c r="BO16" s="429"/>
      <c r="BP16" s="429"/>
      <c r="BQ16" s="429"/>
      <c r="BR16" s="429"/>
      <c r="BS16" s="429"/>
      <c r="BT16" s="429"/>
      <c r="BU16" s="430"/>
      <c r="BV16" s="428">
        <v>18899347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155</v>
      </c>
      <c r="N17" s="514"/>
      <c r="O17" s="514"/>
      <c r="P17" s="514"/>
      <c r="Q17" s="515"/>
      <c r="R17" s="516" t="s">
        <v>156</v>
      </c>
      <c r="S17" s="517"/>
      <c r="T17" s="517"/>
      <c r="U17" s="517"/>
      <c r="V17" s="518"/>
      <c r="W17" s="519" t="s">
        <v>157</v>
      </c>
      <c r="X17" s="441"/>
      <c r="Y17" s="441"/>
      <c r="Z17" s="441"/>
      <c r="AA17" s="441"/>
      <c r="AB17" s="442"/>
      <c r="AC17" s="404">
        <v>33367</v>
      </c>
      <c r="AD17" s="405"/>
      <c r="AE17" s="405"/>
      <c r="AF17" s="405"/>
      <c r="AG17" s="406"/>
      <c r="AH17" s="404">
        <v>33874</v>
      </c>
      <c r="AI17" s="405"/>
      <c r="AJ17" s="405"/>
      <c r="AK17" s="405"/>
      <c r="AL17" s="407"/>
      <c r="AM17" s="497"/>
      <c r="AN17" s="402"/>
      <c r="AO17" s="402"/>
      <c r="AP17" s="402"/>
      <c r="AQ17" s="402"/>
      <c r="AR17" s="402"/>
      <c r="AS17" s="402"/>
      <c r="AT17" s="403"/>
      <c r="AU17" s="485"/>
      <c r="AV17" s="486"/>
      <c r="AW17" s="486"/>
      <c r="AX17" s="486"/>
      <c r="AY17" s="408" t="s">
        <v>158</v>
      </c>
      <c r="AZ17" s="409"/>
      <c r="BA17" s="409"/>
      <c r="BB17" s="409"/>
      <c r="BC17" s="409"/>
      <c r="BD17" s="409"/>
      <c r="BE17" s="409"/>
      <c r="BF17" s="409"/>
      <c r="BG17" s="409"/>
      <c r="BH17" s="409"/>
      <c r="BI17" s="409"/>
      <c r="BJ17" s="409"/>
      <c r="BK17" s="409"/>
      <c r="BL17" s="409"/>
      <c r="BM17" s="410"/>
      <c r="BN17" s="428">
        <v>13632600</v>
      </c>
      <c r="BO17" s="429"/>
      <c r="BP17" s="429"/>
      <c r="BQ17" s="429"/>
      <c r="BR17" s="429"/>
      <c r="BS17" s="429"/>
      <c r="BT17" s="429"/>
      <c r="BU17" s="430"/>
      <c r="BV17" s="428">
        <v>13620241</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159</v>
      </c>
      <c r="C18" s="491"/>
      <c r="D18" s="491"/>
      <c r="E18" s="492"/>
      <c r="F18" s="492"/>
      <c r="G18" s="492"/>
      <c r="H18" s="492"/>
      <c r="I18" s="492"/>
      <c r="J18" s="492"/>
      <c r="K18" s="492"/>
      <c r="L18" s="493">
        <v>26.45</v>
      </c>
      <c r="M18" s="493"/>
      <c r="N18" s="493"/>
      <c r="O18" s="493"/>
      <c r="P18" s="493"/>
      <c r="Q18" s="493"/>
      <c r="R18" s="494"/>
      <c r="S18" s="494"/>
      <c r="T18" s="494"/>
      <c r="U18" s="494"/>
      <c r="V18" s="495"/>
      <c r="W18" s="509"/>
      <c r="X18" s="510"/>
      <c r="Y18" s="510"/>
      <c r="Z18" s="510"/>
      <c r="AA18" s="510"/>
      <c r="AB18" s="520"/>
      <c r="AC18" s="392">
        <v>72.400000000000006</v>
      </c>
      <c r="AD18" s="393"/>
      <c r="AE18" s="393"/>
      <c r="AF18" s="393"/>
      <c r="AG18" s="496"/>
      <c r="AH18" s="392">
        <v>71.900000000000006</v>
      </c>
      <c r="AI18" s="393"/>
      <c r="AJ18" s="393"/>
      <c r="AK18" s="393"/>
      <c r="AL18" s="394"/>
      <c r="AM18" s="497"/>
      <c r="AN18" s="402"/>
      <c r="AO18" s="402"/>
      <c r="AP18" s="402"/>
      <c r="AQ18" s="402"/>
      <c r="AR18" s="402"/>
      <c r="AS18" s="402"/>
      <c r="AT18" s="403"/>
      <c r="AU18" s="485"/>
      <c r="AV18" s="486"/>
      <c r="AW18" s="486"/>
      <c r="AX18" s="486"/>
      <c r="AY18" s="408" t="s">
        <v>160</v>
      </c>
      <c r="AZ18" s="409"/>
      <c r="BA18" s="409"/>
      <c r="BB18" s="409"/>
      <c r="BC18" s="409"/>
      <c r="BD18" s="409"/>
      <c r="BE18" s="409"/>
      <c r="BF18" s="409"/>
      <c r="BG18" s="409"/>
      <c r="BH18" s="409"/>
      <c r="BI18" s="409"/>
      <c r="BJ18" s="409"/>
      <c r="BK18" s="409"/>
      <c r="BL18" s="409"/>
      <c r="BM18" s="410"/>
      <c r="BN18" s="428">
        <v>23615643</v>
      </c>
      <c r="BO18" s="429"/>
      <c r="BP18" s="429"/>
      <c r="BQ18" s="429"/>
      <c r="BR18" s="429"/>
      <c r="BS18" s="429"/>
      <c r="BT18" s="429"/>
      <c r="BU18" s="430"/>
      <c r="BV18" s="428">
        <v>23484600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161</v>
      </c>
      <c r="C19" s="491"/>
      <c r="D19" s="491"/>
      <c r="E19" s="492"/>
      <c r="F19" s="492"/>
      <c r="G19" s="492"/>
      <c r="H19" s="492"/>
      <c r="I19" s="492"/>
      <c r="J19" s="492"/>
      <c r="K19" s="492"/>
      <c r="L19" s="498">
        <v>4260</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162</v>
      </c>
      <c r="AZ19" s="409"/>
      <c r="BA19" s="409"/>
      <c r="BB19" s="409"/>
      <c r="BC19" s="409"/>
      <c r="BD19" s="409"/>
      <c r="BE19" s="409"/>
      <c r="BF19" s="409"/>
      <c r="BG19" s="409"/>
      <c r="BH19" s="409"/>
      <c r="BI19" s="409"/>
      <c r="BJ19" s="409"/>
      <c r="BK19" s="409"/>
      <c r="BL19" s="409"/>
      <c r="BM19" s="410"/>
      <c r="BN19" s="428">
        <v>25726588</v>
      </c>
      <c r="BO19" s="429"/>
      <c r="BP19" s="429"/>
      <c r="BQ19" s="429"/>
      <c r="BR19" s="429"/>
      <c r="BS19" s="429"/>
      <c r="BT19" s="429"/>
      <c r="BU19" s="430"/>
      <c r="BV19" s="428">
        <v>25183931</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163</v>
      </c>
      <c r="C20" s="491"/>
      <c r="D20" s="491"/>
      <c r="E20" s="492"/>
      <c r="F20" s="492"/>
      <c r="G20" s="492"/>
      <c r="H20" s="492"/>
      <c r="I20" s="492"/>
      <c r="J20" s="492"/>
      <c r="K20" s="492"/>
      <c r="L20" s="498">
        <v>44126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164</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165</v>
      </c>
      <c r="C22" s="458"/>
      <c r="D22" s="459"/>
      <c r="E22" s="466" t="s">
        <v>1</v>
      </c>
      <c r="F22" s="441"/>
      <c r="G22" s="441"/>
      <c r="H22" s="441"/>
      <c r="I22" s="441"/>
      <c r="J22" s="441"/>
      <c r="K22" s="442"/>
      <c r="L22" s="466" t="s">
        <v>166</v>
      </c>
      <c r="M22" s="441"/>
      <c r="N22" s="441"/>
      <c r="O22" s="441"/>
      <c r="P22" s="442"/>
      <c r="Q22" s="451" t="s">
        <v>167</v>
      </c>
      <c r="R22" s="452"/>
      <c r="S22" s="452"/>
      <c r="T22" s="452"/>
      <c r="U22" s="452"/>
      <c r="V22" s="467"/>
      <c r="W22" s="469" t="s">
        <v>168</v>
      </c>
      <c r="X22" s="458"/>
      <c r="Y22" s="459"/>
      <c r="Z22" s="466" t="s">
        <v>1</v>
      </c>
      <c r="AA22" s="441"/>
      <c r="AB22" s="441"/>
      <c r="AC22" s="441"/>
      <c r="AD22" s="441"/>
      <c r="AE22" s="441"/>
      <c r="AF22" s="441"/>
      <c r="AG22" s="442"/>
      <c r="AH22" s="440" t="s">
        <v>169</v>
      </c>
      <c r="AI22" s="441"/>
      <c r="AJ22" s="441"/>
      <c r="AK22" s="441"/>
      <c r="AL22" s="442"/>
      <c r="AM22" s="440" t="s">
        <v>170</v>
      </c>
      <c r="AN22" s="446"/>
      <c r="AO22" s="446"/>
      <c r="AP22" s="446"/>
      <c r="AQ22" s="446"/>
      <c r="AR22" s="447"/>
      <c r="AS22" s="451" t="s">
        <v>167</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171</v>
      </c>
      <c r="AZ23" s="421"/>
      <c r="BA23" s="421"/>
      <c r="BB23" s="421"/>
      <c r="BC23" s="421"/>
      <c r="BD23" s="421"/>
      <c r="BE23" s="421"/>
      <c r="BF23" s="421"/>
      <c r="BG23" s="421"/>
      <c r="BH23" s="421"/>
      <c r="BI23" s="421"/>
      <c r="BJ23" s="421"/>
      <c r="BK23" s="421"/>
      <c r="BL23" s="421"/>
      <c r="BM23" s="422"/>
      <c r="BN23" s="428">
        <v>37272379</v>
      </c>
      <c r="BO23" s="429"/>
      <c r="BP23" s="429"/>
      <c r="BQ23" s="429"/>
      <c r="BR23" s="429"/>
      <c r="BS23" s="429"/>
      <c r="BT23" s="429"/>
      <c r="BU23" s="430"/>
      <c r="BV23" s="428">
        <v>37674009</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172</v>
      </c>
      <c r="F24" s="402"/>
      <c r="G24" s="402"/>
      <c r="H24" s="402"/>
      <c r="I24" s="402"/>
      <c r="J24" s="402"/>
      <c r="K24" s="403"/>
      <c r="L24" s="404">
        <v>1</v>
      </c>
      <c r="M24" s="405"/>
      <c r="N24" s="405"/>
      <c r="O24" s="405"/>
      <c r="P24" s="406"/>
      <c r="Q24" s="404">
        <v>7425</v>
      </c>
      <c r="R24" s="405"/>
      <c r="S24" s="405"/>
      <c r="T24" s="405"/>
      <c r="U24" s="405"/>
      <c r="V24" s="406"/>
      <c r="W24" s="470"/>
      <c r="X24" s="461"/>
      <c r="Y24" s="462"/>
      <c r="Z24" s="401" t="s">
        <v>173</v>
      </c>
      <c r="AA24" s="402"/>
      <c r="AB24" s="402"/>
      <c r="AC24" s="402"/>
      <c r="AD24" s="402"/>
      <c r="AE24" s="402"/>
      <c r="AF24" s="402"/>
      <c r="AG24" s="403"/>
      <c r="AH24" s="404">
        <v>553</v>
      </c>
      <c r="AI24" s="405"/>
      <c r="AJ24" s="405"/>
      <c r="AK24" s="405"/>
      <c r="AL24" s="406"/>
      <c r="AM24" s="404">
        <v>1707664</v>
      </c>
      <c r="AN24" s="405"/>
      <c r="AO24" s="405"/>
      <c r="AP24" s="405"/>
      <c r="AQ24" s="405"/>
      <c r="AR24" s="406"/>
      <c r="AS24" s="404">
        <v>3088</v>
      </c>
      <c r="AT24" s="405"/>
      <c r="AU24" s="405"/>
      <c r="AV24" s="405"/>
      <c r="AW24" s="405"/>
      <c r="AX24" s="407"/>
      <c r="AY24" s="395" t="s">
        <v>174</v>
      </c>
      <c r="AZ24" s="396"/>
      <c r="BA24" s="396"/>
      <c r="BB24" s="396"/>
      <c r="BC24" s="396"/>
      <c r="BD24" s="396"/>
      <c r="BE24" s="396"/>
      <c r="BF24" s="396"/>
      <c r="BG24" s="396"/>
      <c r="BH24" s="396"/>
      <c r="BI24" s="396"/>
      <c r="BJ24" s="396"/>
      <c r="BK24" s="396"/>
      <c r="BL24" s="396"/>
      <c r="BM24" s="397"/>
      <c r="BN24" s="428">
        <v>24610136</v>
      </c>
      <c r="BO24" s="429"/>
      <c r="BP24" s="429"/>
      <c r="BQ24" s="429"/>
      <c r="BR24" s="429"/>
      <c r="BS24" s="429"/>
      <c r="BT24" s="429"/>
      <c r="BU24" s="430"/>
      <c r="BV24" s="428">
        <v>24439603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175</v>
      </c>
      <c r="F25" s="402"/>
      <c r="G25" s="402"/>
      <c r="H25" s="402"/>
      <c r="I25" s="402"/>
      <c r="J25" s="402"/>
      <c r="K25" s="403"/>
      <c r="L25" s="404">
        <v>2</v>
      </c>
      <c r="M25" s="405"/>
      <c r="N25" s="405"/>
      <c r="O25" s="405"/>
      <c r="P25" s="406"/>
      <c r="Q25" s="404">
        <v>7000</v>
      </c>
      <c r="R25" s="405"/>
      <c r="S25" s="405"/>
      <c r="T25" s="405"/>
      <c r="U25" s="405"/>
      <c r="V25" s="406"/>
      <c r="W25" s="470"/>
      <c r="X25" s="461"/>
      <c r="Y25" s="462"/>
      <c r="Z25" s="401" t="s">
        <v>176</v>
      </c>
      <c r="AA25" s="402"/>
      <c r="AB25" s="402"/>
      <c r="AC25" s="402"/>
      <c r="AD25" s="402"/>
      <c r="AE25" s="402"/>
      <c r="AF25" s="402"/>
      <c r="AG25" s="403"/>
      <c r="AH25" s="404" t="s">
        <v>177</v>
      </c>
      <c r="AI25" s="405"/>
      <c r="AJ25" s="405"/>
      <c r="AK25" s="405"/>
      <c r="AL25" s="406"/>
      <c r="AM25" s="404" t="s">
        <v>130</v>
      </c>
      <c r="AN25" s="405"/>
      <c r="AO25" s="405"/>
      <c r="AP25" s="405"/>
      <c r="AQ25" s="405"/>
      <c r="AR25" s="406"/>
      <c r="AS25" s="404" t="s">
        <v>177</v>
      </c>
      <c r="AT25" s="405"/>
      <c r="AU25" s="405"/>
      <c r="AV25" s="405"/>
      <c r="AW25" s="405"/>
      <c r="AX25" s="407"/>
      <c r="AY25" s="420" t="s">
        <v>178</v>
      </c>
      <c r="AZ25" s="421"/>
      <c r="BA25" s="421"/>
      <c r="BB25" s="421"/>
      <c r="BC25" s="421"/>
      <c r="BD25" s="421"/>
      <c r="BE25" s="421"/>
      <c r="BF25" s="421"/>
      <c r="BG25" s="421"/>
      <c r="BH25" s="421"/>
      <c r="BI25" s="421"/>
      <c r="BJ25" s="421"/>
      <c r="BK25" s="421"/>
      <c r="BL25" s="421"/>
      <c r="BM25" s="422"/>
      <c r="BN25" s="423">
        <v>2010447</v>
      </c>
      <c r="BO25" s="424"/>
      <c r="BP25" s="424"/>
      <c r="BQ25" s="424"/>
      <c r="BR25" s="424"/>
      <c r="BS25" s="424"/>
      <c r="BT25" s="424"/>
      <c r="BU25" s="425"/>
      <c r="BV25" s="423">
        <v>1296776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179</v>
      </c>
      <c r="F26" s="402"/>
      <c r="G26" s="402"/>
      <c r="H26" s="402"/>
      <c r="I26" s="402"/>
      <c r="J26" s="402"/>
      <c r="K26" s="403"/>
      <c r="L26" s="404">
        <v>1</v>
      </c>
      <c r="M26" s="405"/>
      <c r="N26" s="405"/>
      <c r="O26" s="405"/>
      <c r="P26" s="406"/>
      <c r="Q26" s="404">
        <v>7000</v>
      </c>
      <c r="R26" s="405"/>
      <c r="S26" s="405"/>
      <c r="T26" s="405"/>
      <c r="U26" s="405"/>
      <c r="V26" s="406"/>
      <c r="W26" s="470"/>
      <c r="X26" s="461"/>
      <c r="Y26" s="462"/>
      <c r="Z26" s="401" t="s">
        <v>180</v>
      </c>
      <c r="AA26" s="483"/>
      <c r="AB26" s="483"/>
      <c r="AC26" s="483"/>
      <c r="AD26" s="483"/>
      <c r="AE26" s="483"/>
      <c r="AF26" s="483"/>
      <c r="AG26" s="484"/>
      <c r="AH26" s="404" t="s">
        <v>177</v>
      </c>
      <c r="AI26" s="405"/>
      <c r="AJ26" s="405"/>
      <c r="AK26" s="405"/>
      <c r="AL26" s="406"/>
      <c r="AM26" s="404" t="s">
        <v>177</v>
      </c>
      <c r="AN26" s="405"/>
      <c r="AO26" s="405"/>
      <c r="AP26" s="405"/>
      <c r="AQ26" s="405"/>
      <c r="AR26" s="406"/>
      <c r="AS26" s="404" t="s">
        <v>177</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177</v>
      </c>
      <c r="BO26" s="429"/>
      <c r="BP26" s="429"/>
      <c r="BQ26" s="429"/>
      <c r="BR26" s="429"/>
      <c r="BS26" s="429"/>
      <c r="BT26" s="429"/>
      <c r="BU26" s="430"/>
      <c r="BV26" s="428" t="s">
        <v>177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7000</v>
      </c>
      <c r="R27" s="405"/>
      <c r="S27" s="405"/>
      <c r="T27" s="405"/>
      <c r="U27" s="405"/>
      <c r="V27" s="406"/>
      <c r="W27" s="470"/>
      <c r="X27" s="461"/>
      <c r="Y27" s="462"/>
      <c r="Z27" s="401" t="s">
        <v>183</v>
      </c>
      <c r="AA27" s="402"/>
      <c r="AB27" s="402"/>
      <c r="AC27" s="402"/>
      <c r="AD27" s="402"/>
      <c r="AE27" s="402"/>
      <c r="AF27" s="402"/>
      <c r="AG27" s="403"/>
      <c r="AH27" s="404">
        <v>45</v>
      </c>
      <c r="AI27" s="405"/>
      <c r="AJ27" s="405"/>
      <c r="AK27" s="405"/>
      <c r="AL27" s="406"/>
      <c r="AM27" s="404">
        <v>138672</v>
      </c>
      <c r="AN27" s="405"/>
      <c r="AO27" s="405"/>
      <c r="AP27" s="405"/>
      <c r="AQ27" s="405"/>
      <c r="AR27" s="406"/>
      <c r="AS27" s="404">
        <v>3082</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177</v>
      </c>
      <c r="BO27" s="432"/>
      <c r="BP27" s="432"/>
      <c r="BQ27" s="432"/>
      <c r="BR27" s="432"/>
      <c r="BS27" s="432"/>
      <c r="BT27" s="432"/>
      <c r="BU27" s="433"/>
      <c r="BV27" s="431" t="s">
        <v>177</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6500</v>
      </c>
      <c r="R28" s="405"/>
      <c r="S28" s="405"/>
      <c r="T28" s="405"/>
      <c r="U28" s="405"/>
      <c r="V28" s="406"/>
      <c r="W28" s="470"/>
      <c r="X28" s="461"/>
      <c r="Y28" s="462"/>
      <c r="Z28" s="401" t="s">
        <v>186</v>
      </c>
      <c r="AA28" s="402"/>
      <c r="AB28" s="402"/>
      <c r="AC28" s="402"/>
      <c r="AD28" s="402"/>
      <c r="AE28" s="402"/>
      <c r="AF28" s="402"/>
      <c r="AG28" s="403"/>
      <c r="AH28" s="404" t="s">
        <v>130</v>
      </c>
      <c r="AI28" s="405"/>
      <c r="AJ28" s="405"/>
      <c r="AK28" s="405"/>
      <c r="AL28" s="406"/>
      <c r="AM28" s="404" t="s">
        <v>177</v>
      </c>
      <c r="AN28" s="405"/>
      <c r="AO28" s="405"/>
      <c r="AP28" s="405"/>
      <c r="AQ28" s="405"/>
      <c r="AR28" s="406"/>
      <c r="AS28" s="404" t="s">
        <v>187</v>
      </c>
      <c r="AT28" s="405"/>
      <c r="AU28" s="405"/>
      <c r="AV28" s="405"/>
      <c r="AW28" s="405"/>
      <c r="AX28" s="407"/>
      <c r="AY28" s="411" t="s">
        <v>188</v>
      </c>
      <c r="AZ28" s="412"/>
      <c r="BA28" s="412"/>
      <c r="BB28" s="413"/>
      <c r="BC28" s="420" t="s">
        <v>48</v>
      </c>
      <c r="BD28" s="421"/>
      <c r="BE28" s="421"/>
      <c r="BF28" s="421"/>
      <c r="BG28" s="421"/>
      <c r="BH28" s="421"/>
      <c r="BI28" s="421"/>
      <c r="BJ28" s="421"/>
      <c r="BK28" s="421"/>
      <c r="BL28" s="421"/>
      <c r="BM28" s="422"/>
      <c r="BN28" s="423">
        <v>3676976</v>
      </c>
      <c r="BO28" s="424"/>
      <c r="BP28" s="424"/>
      <c r="BQ28" s="424"/>
      <c r="BR28" s="424"/>
      <c r="BS28" s="424"/>
      <c r="BT28" s="424"/>
      <c r="BU28" s="425"/>
      <c r="BV28" s="423">
        <v>3619917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189</v>
      </c>
      <c r="F29" s="402"/>
      <c r="G29" s="402"/>
      <c r="H29" s="402"/>
      <c r="I29" s="402"/>
      <c r="J29" s="402"/>
      <c r="K29" s="403"/>
      <c r="L29" s="404">
        <v>16</v>
      </c>
      <c r="M29" s="405"/>
      <c r="N29" s="405"/>
      <c r="O29" s="405"/>
      <c r="P29" s="406"/>
      <c r="Q29" s="404">
        <v>6000</v>
      </c>
      <c r="R29" s="405"/>
      <c r="S29" s="405"/>
      <c r="T29" s="405"/>
      <c r="U29" s="405"/>
      <c r="V29" s="406"/>
      <c r="W29" s="471"/>
      <c r="X29" s="472"/>
      <c r="Y29" s="473"/>
      <c r="Z29" s="401" t="s">
        <v>190</v>
      </c>
      <c r="AA29" s="402"/>
      <c r="AB29" s="402"/>
      <c r="AC29" s="402"/>
      <c r="AD29" s="402"/>
      <c r="AE29" s="402"/>
      <c r="AF29" s="402"/>
      <c r="AG29" s="403"/>
      <c r="AH29" s="404">
        <v>598</v>
      </c>
      <c r="AI29" s="405"/>
      <c r="AJ29" s="405"/>
      <c r="AK29" s="405"/>
      <c r="AL29" s="406"/>
      <c r="AM29" s="404">
        <v>1846336</v>
      </c>
      <c r="AN29" s="405"/>
      <c r="AO29" s="405"/>
      <c r="AP29" s="405"/>
      <c r="AQ29" s="405"/>
      <c r="AR29" s="406"/>
      <c r="AS29" s="404">
        <v>3088</v>
      </c>
      <c r="AT29" s="405"/>
      <c r="AU29" s="405"/>
      <c r="AV29" s="405"/>
      <c r="AW29" s="405"/>
      <c r="AX29" s="407"/>
      <c r="AY29" s="414"/>
      <c r="AZ29" s="415"/>
      <c r="BA29" s="415"/>
      <c r="BB29" s="416"/>
      <c r="BC29" s="408" t="s">
        <v>191</v>
      </c>
      <c r="BD29" s="409"/>
      <c r="BE29" s="409"/>
      <c r="BF29" s="409"/>
      <c r="BG29" s="409"/>
      <c r="BH29" s="409"/>
      <c r="BI29" s="409"/>
      <c r="BJ29" s="409"/>
      <c r="BK29" s="409"/>
      <c r="BL29" s="409"/>
      <c r="BM29" s="410"/>
      <c r="BN29" s="428">
        <v>289721</v>
      </c>
      <c r="BO29" s="429"/>
      <c r="BP29" s="429"/>
      <c r="BQ29" s="429"/>
      <c r="BR29" s="429"/>
      <c r="BS29" s="429"/>
      <c r="BT29" s="429"/>
      <c r="BU29" s="430"/>
      <c r="BV29" s="428">
        <v>85529</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192</v>
      </c>
      <c r="X30" s="481"/>
      <c r="Y30" s="481"/>
      <c r="Z30" s="481"/>
      <c r="AA30" s="481"/>
      <c r="AB30" s="481"/>
      <c r="AC30" s="481"/>
      <c r="AD30" s="481"/>
      <c r="AE30" s="481"/>
      <c r="AF30" s="481"/>
      <c r="AG30" s="482"/>
      <c r="AH30" s="392">
        <v>99.9</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2047847</v>
      </c>
      <c r="BO30" s="432"/>
      <c r="BP30" s="432"/>
      <c r="BQ30" s="432"/>
      <c r="BR30" s="432"/>
      <c r="BS30" s="432"/>
      <c r="BT30" s="432"/>
      <c r="BU30" s="433"/>
      <c r="BV30" s="431">
        <v>2046508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199</v>
      </c>
      <c r="D33" s="391"/>
      <c r="E33" s="390" t="s">
        <v>200</v>
      </c>
      <c r="F33" s="390"/>
      <c r="G33" s="390"/>
      <c r="H33" s="390"/>
      <c r="I33" s="390"/>
      <c r="J33" s="390"/>
      <c r="K33" s="390"/>
      <c r="L33" s="390"/>
      <c r="M33" s="390"/>
      <c r="N33" s="390"/>
      <c r="O33" s="390"/>
      <c r="P33" s="390"/>
      <c r="Q33" s="390"/>
      <c r="R33" s="390"/>
      <c r="S33" s="390"/>
      <c r="T33" s="216"/>
      <c r="U33" s="391" t="s">
        <v>201</v>
      </c>
      <c r="V33" s="391"/>
      <c r="W33" s="390" t="s">
        <v>202</v>
      </c>
      <c r="X33" s="390"/>
      <c r="Y33" s="390"/>
      <c r="Z33" s="390"/>
      <c r="AA33" s="390"/>
      <c r="AB33" s="390"/>
      <c r="AC33" s="390"/>
      <c r="AD33" s="390"/>
      <c r="AE33" s="390"/>
      <c r="AF33" s="390"/>
      <c r="AG33" s="390"/>
      <c r="AH33" s="390"/>
      <c r="AI33" s="390"/>
      <c r="AJ33" s="390"/>
      <c r="AK33" s="390"/>
      <c r="AL33" s="216"/>
      <c r="AM33" s="391" t="s">
        <v>201</v>
      </c>
      <c r="AN33" s="391"/>
      <c r="AO33" s="390" t="s">
        <v>203</v>
      </c>
      <c r="AP33" s="390"/>
      <c r="AQ33" s="390"/>
      <c r="AR33" s="390"/>
      <c r="AS33" s="390"/>
      <c r="AT33" s="390"/>
      <c r="AU33" s="390"/>
      <c r="AV33" s="390"/>
      <c r="AW33" s="390"/>
      <c r="AX33" s="390"/>
      <c r="AY33" s="390"/>
      <c r="AZ33" s="390"/>
      <c r="BA33" s="390"/>
      <c r="BB33" s="390"/>
      <c r="BC33" s="390"/>
      <c r="BD33" s="217"/>
      <c r="BE33" s="390" t="s">
        <v>204</v>
      </c>
      <c r="BF33" s="390"/>
      <c r="BG33" s="390" t="s">
        <v>205</v>
      </c>
      <c r="BH33" s="390"/>
      <c r="BI33" s="390"/>
      <c r="BJ33" s="390"/>
      <c r="BK33" s="390"/>
      <c r="BL33" s="390"/>
      <c r="BM33" s="390"/>
      <c r="BN33" s="390"/>
      <c r="BO33" s="390"/>
      <c r="BP33" s="390"/>
      <c r="BQ33" s="390"/>
      <c r="BR33" s="390"/>
      <c r="BS33" s="390"/>
      <c r="BT33" s="390"/>
      <c r="BU33" s="390"/>
      <c r="BV33" s="217"/>
      <c r="BW33" s="391" t="s">
        <v>204</v>
      </c>
      <c r="BX33" s="391"/>
      <c r="BY33" s="390" t="s">
        <v>206</v>
      </c>
      <c r="BZ33" s="390"/>
      <c r="CA33" s="390"/>
      <c r="CB33" s="390"/>
      <c r="CC33" s="390"/>
      <c r="CD33" s="390"/>
      <c r="CE33" s="390"/>
      <c r="CF33" s="390"/>
      <c r="CG33" s="390"/>
      <c r="CH33" s="390"/>
      <c r="CI33" s="390"/>
      <c r="CJ33" s="390"/>
      <c r="CK33" s="390"/>
      <c r="CL33" s="390"/>
      <c r="CM33" s="390"/>
      <c r="CN33" s="216"/>
      <c r="CO33" s="391" t="s">
        <v>201</v>
      </c>
      <c r="CP33" s="391"/>
      <c r="CQ33" s="390" t="s">
        <v>207</v>
      </c>
      <c r="CR33" s="390"/>
      <c r="CS33" s="390"/>
      <c r="CT33" s="390"/>
      <c r="CU33" s="390"/>
      <c r="CV33" s="390"/>
      <c r="CW33" s="390"/>
      <c r="CX33" s="390"/>
      <c r="CY33" s="390"/>
      <c r="CZ33" s="390"/>
      <c r="DA33" s="390"/>
      <c r="DB33" s="390"/>
      <c r="DC33" s="390"/>
      <c r="DD33" s="390"/>
      <c r="DE33" s="390"/>
      <c r="DF33" s="216"/>
      <c r="DG33" s="389" t="s">
        <v>208</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3</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214"/>
      <c r="BE34" s="387">
        <f>IF(BG34="","",MAX(C34:D43,U34:V43,AM34:AN43)+1)</f>
        <v>8</v>
      </c>
      <c r="BF34" s="387"/>
      <c r="BG34" s="386" t="str">
        <f>IF('各会計、関係団体の財政状況及び健全化判断比率'!B33="","",'各会計、関係団体の財政状況及び健全化判断比率'!B33)</f>
        <v>と畜場特別会計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柏羽藤環境事業組合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はびきのエル・エス</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土地取得特別会計</v>
      </c>
      <c r="F35" s="386"/>
      <c r="G35" s="386"/>
      <c r="H35" s="386"/>
      <c r="I35" s="386"/>
      <c r="J35" s="386"/>
      <c r="K35" s="386"/>
      <c r="L35" s="386"/>
      <c r="M35" s="386"/>
      <c r="N35" s="386"/>
      <c r="O35" s="386"/>
      <c r="P35" s="386"/>
      <c r="Q35" s="386"/>
      <c r="R35" s="386"/>
      <c r="S35" s="386"/>
      <c r="T35" s="214"/>
      <c r="U35" s="387">
        <f>IF(W35="","",U34+1)</f>
        <v>4</v>
      </c>
      <c r="V35" s="387"/>
      <c r="W35" s="386" t="str">
        <f>IF('各会計、関係団体の財政状況及び健全化判断比率'!B29="","",'各会計、関係団体の財政状況及び健全化判断比率'!B29)</f>
        <v>介護保険特別会計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IF('各会計、関係団体の財政状況及び健全化判断比率'!B32="","",'各会計、関係団体の財政状況及び健全化判断比率'!B32)</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柏原羽曳野藤井寺消防組合</v>
      </c>
      <c r="BZ35" s="386"/>
      <c r="CA35" s="386"/>
      <c r="CB35" s="386"/>
      <c r="CC35" s="386"/>
      <c r="CD35" s="386"/>
      <c r="CE35" s="386"/>
      <c r="CF35" s="386"/>
      <c r="CG35" s="386"/>
      <c r="CH35" s="386"/>
      <c r="CI35" s="386"/>
      <c r="CJ35" s="386"/>
      <c r="CK35" s="386"/>
      <c r="CL35" s="386"/>
      <c r="CM35" s="386"/>
      <c r="CN35" s="214"/>
      <c r="CO35" s="387">
        <f t="shared" ref="CO35:CO43" si="3">IF(CQ35="","",CO34+1)</f>
        <v>16</v>
      </c>
      <c r="CP35" s="387"/>
      <c r="CQ35" s="386" t="str">
        <f>IF('各会計、関係団体の財政状況及び健全化判断比率'!BS8="","",'各会計、関係団体の財政状況及び健全化判断比率'!BS8)</f>
        <v>みのりの里</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5</v>
      </c>
      <c r="V36" s="387"/>
      <c r="W36" s="386" t="str">
        <f>IF('各会計、関係団体の財政状況及び健全化判断比率'!B30="","",'各会計、関係団体の財政状況及び健全化判断比率'!B30)</f>
        <v>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11</v>
      </c>
      <c r="BX36" s="387"/>
      <c r="BY36" s="386" t="str">
        <f>IF('各会計、関係団体の財政状況及び健全化判断比率'!B70="","",'各会計、関係団体の財政状況及び健全化判断比率'!B70)</f>
        <v>大阪府後期高齢者医療広域連合（一般会計）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12</v>
      </c>
      <c r="BX37" s="387"/>
      <c r="BY37" s="386" t="str">
        <f>IF('各会計、関係団体の財政状況及び健全化判断比率'!B71="","",'各会計、関係団体の財政状況及び健全化判断比率'!B71)</f>
        <v>大阪府後期高齢者医療広域連合（後期高齢者医療特別会計）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13</v>
      </c>
      <c r="BX38" s="387"/>
      <c r="BY38" s="386" t="str">
        <f>IF('各会計、関係団体の財政状況及び健全化判断比率'!B72="","",'各会計、関係団体の財政状況及び健全化判断比率'!B72)</f>
        <v>大阪広域水道企業団（水道事業会計）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14</v>
      </c>
      <c r="BX39" s="387"/>
      <c r="BY39" s="386" t="str">
        <f>IF('各会計、関係団体の財政状況及び健全化判断比率'!B73="","",'各会計、関係団体の財政状況及び健全化判断比率'!B73)</f>
        <v>大阪広域水道企業団（工業用水道事業会計）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pNk3HCKbaNvmzcMhfse2484Ad++s1UYOZkxniEnDPrNo3aFOTqHUoIA4pdR1Vsrevt7iGb3mSuF3hUcGgw/8TQ==" saltValue="BJ1VY+yJLWVkqCLnt/KgR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1" t="s">
        <v>578</v>
      </c>
      <c r="D34" s="1211"/>
      <c r="E34" s="1212"/>
      <c r="F34" s="32">
        <v>9.9</v>
      </c>
      <c r="G34" s="33">
        <v>12.11</v>
      </c>
      <c r="H34" s="33">
        <v>11.96</v>
      </c>
      <c r="I34" s="33">
        <v>13.3</v>
      </c>
      <c r="J34" s="34">
        <v>14.08</v>
      </c>
      <c r="K34" s="22"/>
      <c r="L34" s="22"/>
      <c r="M34" s="22"/>
      <c r="N34" s="22"/>
      <c r="O34" s="22"/>
      <c r="P34" s="22"/>
    </row>
    <row r="35" spans="1:16" ht="39" customHeight="1" x14ac:dyDescent="0.15">
      <c r="A35" s="22"/>
      <c r="B35" s="35"/>
      <c r="C35" s="1205" t="s">
        <v>579</v>
      </c>
      <c r="D35" s="1206"/>
      <c r="E35" s="1207"/>
      <c r="F35" s="36">
        <v>2.52</v>
      </c>
      <c r="G35" s="37">
        <v>2.34</v>
      </c>
      <c r="H35" s="37">
        <v>0.26</v>
      </c>
      <c r="I35" s="37">
        <v>0.24</v>
      </c>
      <c r="J35" s="38">
        <v>1.54</v>
      </c>
      <c r="K35" s="22"/>
      <c r="L35" s="22"/>
      <c r="M35" s="22"/>
      <c r="N35" s="22"/>
      <c r="O35" s="22"/>
      <c r="P35" s="22"/>
    </row>
    <row r="36" spans="1:16" ht="39" customHeight="1" x14ac:dyDescent="0.15">
      <c r="A36" s="22"/>
      <c r="B36" s="35"/>
      <c r="C36" s="1205" t="s">
        <v>580</v>
      </c>
      <c r="D36" s="1206"/>
      <c r="E36" s="1207"/>
      <c r="F36" s="36">
        <v>1.25</v>
      </c>
      <c r="G36" s="37">
        <v>1.38</v>
      </c>
      <c r="H36" s="37">
        <v>2.31</v>
      </c>
      <c r="I36" s="37">
        <v>1.24</v>
      </c>
      <c r="J36" s="38">
        <v>1.3</v>
      </c>
      <c r="K36" s="22"/>
      <c r="L36" s="22"/>
      <c r="M36" s="22"/>
      <c r="N36" s="22"/>
      <c r="O36" s="22"/>
      <c r="P36" s="22"/>
    </row>
    <row r="37" spans="1:16" ht="39" customHeight="1" x14ac:dyDescent="0.15">
      <c r="A37" s="22"/>
      <c r="B37" s="35"/>
      <c r="C37" s="1205" t="s">
        <v>581</v>
      </c>
      <c r="D37" s="1206"/>
      <c r="E37" s="1207"/>
      <c r="F37" s="36">
        <v>1.1299999999999999</v>
      </c>
      <c r="G37" s="37">
        <v>0.1</v>
      </c>
      <c r="H37" s="37">
        <v>0.21</v>
      </c>
      <c r="I37" s="37">
        <v>0.37</v>
      </c>
      <c r="J37" s="38">
        <v>0.66</v>
      </c>
      <c r="K37" s="22"/>
      <c r="L37" s="22"/>
      <c r="M37" s="22"/>
      <c r="N37" s="22"/>
      <c r="O37" s="22"/>
      <c r="P37" s="22"/>
    </row>
    <row r="38" spans="1:16" ht="39" customHeight="1" x14ac:dyDescent="0.15">
      <c r="A38" s="22"/>
      <c r="B38" s="35"/>
      <c r="C38" s="1205" t="s">
        <v>582</v>
      </c>
      <c r="D38" s="1206"/>
      <c r="E38" s="1207"/>
      <c r="F38" s="36">
        <v>0.24</v>
      </c>
      <c r="G38" s="37">
        <v>0.25</v>
      </c>
      <c r="H38" s="37">
        <v>0.23</v>
      </c>
      <c r="I38" s="37">
        <v>0.25</v>
      </c>
      <c r="J38" s="38">
        <v>0.2</v>
      </c>
      <c r="K38" s="22"/>
      <c r="L38" s="22"/>
      <c r="M38" s="22"/>
      <c r="N38" s="22"/>
      <c r="O38" s="22"/>
      <c r="P38" s="22"/>
    </row>
    <row r="39" spans="1:16" ht="39" customHeight="1" x14ac:dyDescent="0.15">
      <c r="A39" s="22"/>
      <c r="B39" s="35"/>
      <c r="C39" s="1205" t="s">
        <v>583</v>
      </c>
      <c r="D39" s="1206"/>
      <c r="E39" s="1207"/>
      <c r="F39" s="36">
        <v>0</v>
      </c>
      <c r="G39" s="37">
        <v>0</v>
      </c>
      <c r="H39" s="37">
        <v>0</v>
      </c>
      <c r="I39" s="37">
        <v>0</v>
      </c>
      <c r="J39" s="38">
        <v>0</v>
      </c>
      <c r="K39" s="22"/>
      <c r="L39" s="22"/>
      <c r="M39" s="22"/>
      <c r="N39" s="22"/>
      <c r="O39" s="22"/>
      <c r="P39" s="22"/>
    </row>
    <row r="40" spans="1:16" ht="39" customHeight="1" x14ac:dyDescent="0.15">
      <c r="A40" s="22"/>
      <c r="B40" s="35"/>
      <c r="C40" s="1205" t="s">
        <v>584</v>
      </c>
      <c r="D40" s="1206"/>
      <c r="E40" s="1207"/>
      <c r="F40" s="36" t="s">
        <v>530</v>
      </c>
      <c r="G40" s="37" t="s">
        <v>530</v>
      </c>
      <c r="H40" s="37" t="s">
        <v>530</v>
      </c>
      <c r="I40" s="37">
        <v>0</v>
      </c>
      <c r="J40" s="38">
        <v>0</v>
      </c>
      <c r="K40" s="22"/>
      <c r="L40" s="22"/>
      <c r="M40" s="22"/>
      <c r="N40" s="22"/>
      <c r="O40" s="22"/>
      <c r="P40" s="22"/>
    </row>
    <row r="41" spans="1:16" ht="39" customHeight="1" x14ac:dyDescent="0.15">
      <c r="A41" s="22"/>
      <c r="B41" s="35"/>
      <c r="C41" s="1205" t="s">
        <v>585</v>
      </c>
      <c r="D41" s="1206"/>
      <c r="E41" s="1207"/>
      <c r="F41" s="36">
        <v>0</v>
      </c>
      <c r="G41" s="37">
        <v>0</v>
      </c>
      <c r="H41" s="37">
        <v>0</v>
      </c>
      <c r="I41" s="37">
        <v>0</v>
      </c>
      <c r="J41" s="38">
        <v>0</v>
      </c>
      <c r="K41" s="22"/>
      <c r="L41" s="22"/>
      <c r="M41" s="22"/>
      <c r="N41" s="22"/>
      <c r="O41" s="22"/>
      <c r="P41" s="22"/>
    </row>
    <row r="42" spans="1:16" ht="39" customHeight="1" x14ac:dyDescent="0.15">
      <c r="A42" s="22"/>
      <c r="B42" s="39"/>
      <c r="C42" s="1205" t="s">
        <v>586</v>
      </c>
      <c r="D42" s="1206"/>
      <c r="E42" s="1207"/>
      <c r="F42" s="36" t="s">
        <v>530</v>
      </c>
      <c r="G42" s="37" t="s">
        <v>530</v>
      </c>
      <c r="H42" s="37" t="s">
        <v>530</v>
      </c>
      <c r="I42" s="37" t="s">
        <v>530</v>
      </c>
      <c r="J42" s="38" t="s">
        <v>530</v>
      </c>
      <c r="K42" s="22"/>
      <c r="L42" s="22"/>
      <c r="M42" s="22"/>
      <c r="N42" s="22"/>
      <c r="O42" s="22"/>
      <c r="P42" s="22"/>
    </row>
    <row r="43" spans="1:16" ht="39" customHeight="1" thickBot="1" x14ac:dyDescent="0.2">
      <c r="A43" s="22"/>
      <c r="B43" s="40"/>
      <c r="C43" s="1208" t="s">
        <v>587</v>
      </c>
      <c r="D43" s="1209"/>
      <c r="E43" s="1210"/>
      <c r="F43" s="41">
        <v>0</v>
      </c>
      <c r="G43" s="42">
        <v>0</v>
      </c>
      <c r="H43" s="42">
        <v>1.34</v>
      </c>
      <c r="I43" s="42" t="s">
        <v>530</v>
      </c>
      <c r="J43" s="43" t="s">
        <v>530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h+rDR2ydj0i79cz7iCVsgR7/uTo8HJW6gOfrQuz07+BMLCO/rIIzS3KD5PlgrQGAsS/3Rg6DYDd/UKgzRqWaQ==" saltValue="thuXbz7GedCxv30IDEf2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1" t="s">
        <v>11</v>
      </c>
      <c r="C45" s="1232"/>
      <c r="D45" s="58"/>
      <c r="E45" s="1237" t="s">
        <v>12</v>
      </c>
      <c r="F45" s="1237"/>
      <c r="G45" s="1237"/>
      <c r="H45" s="1237"/>
      <c r="I45" s="1237"/>
      <c r="J45" s="1238"/>
      <c r="K45" s="59">
        <v>4527</v>
      </c>
      <c r="L45" s="60">
        <v>4381</v>
      </c>
      <c r="M45" s="60">
        <v>4149</v>
      </c>
      <c r="N45" s="60">
        <v>3865</v>
      </c>
      <c r="O45" s="61">
        <v>3488</v>
      </c>
      <c r="P45" s="48"/>
      <c r="Q45" s="48"/>
      <c r="R45" s="48"/>
      <c r="S45" s="48"/>
      <c r="T45" s="48"/>
      <c r="U45" s="48"/>
    </row>
    <row r="46" spans="1:21" ht="30.75" customHeight="1" x14ac:dyDescent="0.15">
      <c r="A46" s="48"/>
      <c r="B46" s="1233"/>
      <c r="C46" s="1234"/>
      <c r="D46" s="62"/>
      <c r="E46" s="1215" t="s">
        <v>13</v>
      </c>
      <c r="F46" s="1215"/>
      <c r="G46" s="1215"/>
      <c r="H46" s="1215"/>
      <c r="I46" s="1215"/>
      <c r="J46" s="1216"/>
      <c r="K46" s="63" t="s">
        <v>530</v>
      </c>
      <c r="L46" s="64" t="s">
        <v>530</v>
      </c>
      <c r="M46" s="64" t="s">
        <v>530</v>
      </c>
      <c r="N46" s="64" t="s">
        <v>530</v>
      </c>
      <c r="O46" s="65" t="s">
        <v>530</v>
      </c>
      <c r="P46" s="48"/>
      <c r="Q46" s="48"/>
      <c r="R46" s="48"/>
      <c r="S46" s="48"/>
      <c r="T46" s="48"/>
      <c r="U46" s="48"/>
    </row>
    <row r="47" spans="1:21" ht="30.75" customHeight="1" x14ac:dyDescent="0.15">
      <c r="A47" s="48"/>
      <c r="B47" s="1233"/>
      <c r="C47" s="1234"/>
      <c r="D47" s="62"/>
      <c r="E47" s="1215" t="s">
        <v>14</v>
      </c>
      <c r="F47" s="1215"/>
      <c r="G47" s="1215"/>
      <c r="H47" s="1215"/>
      <c r="I47" s="1215"/>
      <c r="J47" s="1216"/>
      <c r="K47" s="63" t="s">
        <v>530</v>
      </c>
      <c r="L47" s="64" t="s">
        <v>530</v>
      </c>
      <c r="M47" s="64" t="s">
        <v>530</v>
      </c>
      <c r="N47" s="64" t="s">
        <v>530</v>
      </c>
      <c r="O47" s="65" t="s">
        <v>530</v>
      </c>
      <c r="P47" s="48"/>
      <c r="Q47" s="48"/>
      <c r="R47" s="48"/>
      <c r="S47" s="48"/>
      <c r="T47" s="48"/>
      <c r="U47" s="48"/>
    </row>
    <row r="48" spans="1:21" ht="30.75" customHeight="1" x14ac:dyDescent="0.15">
      <c r="A48" s="48"/>
      <c r="B48" s="1233"/>
      <c r="C48" s="1234"/>
      <c r="D48" s="62"/>
      <c r="E48" s="1215" t="s">
        <v>15</v>
      </c>
      <c r="F48" s="1215"/>
      <c r="G48" s="1215"/>
      <c r="H48" s="1215"/>
      <c r="I48" s="1215"/>
      <c r="J48" s="1216"/>
      <c r="K48" s="63">
        <v>1190</v>
      </c>
      <c r="L48" s="64">
        <v>1223</v>
      </c>
      <c r="M48" s="64">
        <v>1162</v>
      </c>
      <c r="N48" s="64">
        <v>1212</v>
      </c>
      <c r="O48" s="65">
        <v>1242</v>
      </c>
      <c r="P48" s="48"/>
      <c r="Q48" s="48"/>
      <c r="R48" s="48"/>
      <c r="S48" s="48"/>
      <c r="T48" s="48"/>
      <c r="U48" s="48"/>
    </row>
    <row r="49" spans="1:21" ht="30.75" customHeight="1" x14ac:dyDescent="0.15">
      <c r="A49" s="48"/>
      <c r="B49" s="1233"/>
      <c r="C49" s="1234"/>
      <c r="D49" s="62"/>
      <c r="E49" s="1215" t="s">
        <v>16</v>
      </c>
      <c r="F49" s="1215"/>
      <c r="G49" s="1215"/>
      <c r="H49" s="1215"/>
      <c r="I49" s="1215"/>
      <c r="J49" s="1216"/>
      <c r="K49" s="63">
        <v>390</v>
      </c>
      <c r="L49" s="64">
        <v>375</v>
      </c>
      <c r="M49" s="64">
        <v>364</v>
      </c>
      <c r="N49" s="64">
        <v>235</v>
      </c>
      <c r="O49" s="65">
        <v>144</v>
      </c>
      <c r="P49" s="48"/>
      <c r="Q49" s="48"/>
      <c r="R49" s="48"/>
      <c r="S49" s="48"/>
      <c r="T49" s="48"/>
      <c r="U49" s="48"/>
    </row>
    <row r="50" spans="1:21" ht="30.75" customHeight="1" x14ac:dyDescent="0.15">
      <c r="A50" s="48"/>
      <c r="B50" s="1233"/>
      <c r="C50" s="1234"/>
      <c r="D50" s="62"/>
      <c r="E50" s="1215" t="s">
        <v>17</v>
      </c>
      <c r="F50" s="1215"/>
      <c r="G50" s="1215"/>
      <c r="H50" s="1215"/>
      <c r="I50" s="1215"/>
      <c r="J50" s="1216"/>
      <c r="K50" s="63" t="s">
        <v>530</v>
      </c>
      <c r="L50" s="64" t="s">
        <v>530</v>
      </c>
      <c r="M50" s="64" t="s">
        <v>530</v>
      </c>
      <c r="N50" s="64" t="s">
        <v>530</v>
      </c>
      <c r="O50" s="65" t="s">
        <v>530</v>
      </c>
      <c r="P50" s="48"/>
      <c r="Q50" s="48"/>
      <c r="R50" s="48"/>
      <c r="S50" s="48"/>
      <c r="T50" s="48"/>
      <c r="U50" s="48"/>
    </row>
    <row r="51" spans="1:21" ht="30.75" customHeight="1" x14ac:dyDescent="0.15">
      <c r="A51" s="48"/>
      <c r="B51" s="1235"/>
      <c r="C51" s="1236"/>
      <c r="D51" s="66"/>
      <c r="E51" s="1215" t="s">
        <v>18</v>
      </c>
      <c r="F51" s="1215"/>
      <c r="G51" s="1215"/>
      <c r="H51" s="1215"/>
      <c r="I51" s="1215"/>
      <c r="J51" s="1216"/>
      <c r="K51" s="63" t="s">
        <v>530</v>
      </c>
      <c r="L51" s="64" t="s">
        <v>530</v>
      </c>
      <c r="M51" s="64" t="s">
        <v>530</v>
      </c>
      <c r="N51" s="64" t="s">
        <v>530</v>
      </c>
      <c r="O51" s="65" t="s">
        <v>530</v>
      </c>
      <c r="P51" s="48"/>
      <c r="Q51" s="48"/>
      <c r="R51" s="48"/>
      <c r="S51" s="48"/>
      <c r="T51" s="48"/>
      <c r="U51" s="48"/>
    </row>
    <row r="52" spans="1:21" ht="30.75" customHeight="1" x14ac:dyDescent="0.15">
      <c r="A52" s="48"/>
      <c r="B52" s="1213" t="s">
        <v>19</v>
      </c>
      <c r="C52" s="1214"/>
      <c r="D52" s="66"/>
      <c r="E52" s="1215" t="s">
        <v>20</v>
      </c>
      <c r="F52" s="1215"/>
      <c r="G52" s="1215"/>
      <c r="H52" s="1215"/>
      <c r="I52" s="1215"/>
      <c r="J52" s="1216"/>
      <c r="K52" s="63">
        <v>4289</v>
      </c>
      <c r="L52" s="64">
        <v>4080</v>
      </c>
      <c r="M52" s="64">
        <v>4239</v>
      </c>
      <c r="N52" s="64">
        <v>4068</v>
      </c>
      <c r="O52" s="65">
        <v>3996</v>
      </c>
      <c r="P52" s="48"/>
      <c r="Q52" s="48"/>
      <c r="R52" s="48"/>
      <c r="S52" s="48"/>
      <c r="T52" s="48"/>
      <c r="U52" s="48"/>
    </row>
    <row r="53" spans="1:21" ht="30.75" customHeight="1" thickBot="1" x14ac:dyDescent="0.2">
      <c r="A53" s="48"/>
      <c r="B53" s="1217" t="s">
        <v>21</v>
      </c>
      <c r="C53" s="1218"/>
      <c r="D53" s="67"/>
      <c r="E53" s="1219" t="s">
        <v>22</v>
      </c>
      <c r="F53" s="1219"/>
      <c r="G53" s="1219"/>
      <c r="H53" s="1219"/>
      <c r="I53" s="1219"/>
      <c r="J53" s="1220"/>
      <c r="K53" s="68">
        <v>1818</v>
      </c>
      <c r="L53" s="69">
        <v>1899</v>
      </c>
      <c r="M53" s="69">
        <v>1436</v>
      </c>
      <c r="N53" s="69">
        <v>1244</v>
      </c>
      <c r="O53" s="70">
        <v>878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588</v>
      </c>
      <c r="P55" s="48"/>
      <c r="Q55" s="48"/>
      <c r="R55" s="48"/>
      <c r="S55" s="48"/>
      <c r="T55" s="48"/>
      <c r="U55" s="48"/>
    </row>
    <row r="56" spans="1:21" ht="31.5" customHeight="1" thickBot="1" x14ac:dyDescent="0.2">
      <c r="A56" s="48"/>
      <c r="B56" s="76"/>
      <c r="C56" s="77"/>
      <c r="D56" s="77"/>
      <c r="E56" s="78"/>
      <c r="F56" s="78"/>
      <c r="G56" s="78"/>
      <c r="H56" s="78"/>
      <c r="I56" s="78"/>
      <c r="J56" s="79" t="s">
        <v>2</v>
      </c>
      <c r="K56" s="80" t="s">
        <v>589</v>
      </c>
      <c r="L56" s="81" t="s">
        <v>590</v>
      </c>
      <c r="M56" s="81" t="s">
        <v>591</v>
      </c>
      <c r="N56" s="81" t="s">
        <v>592</v>
      </c>
      <c r="O56" s="82" t="s">
        <v>593</v>
      </c>
      <c r="P56" s="48"/>
      <c r="Q56" s="48"/>
      <c r="R56" s="48"/>
      <c r="S56" s="48"/>
      <c r="T56" s="48"/>
      <c r="U56" s="48"/>
    </row>
    <row r="57" spans="1:21" ht="31.5" customHeight="1" x14ac:dyDescent="0.15">
      <c r="B57" s="1221" t="s">
        <v>25</v>
      </c>
      <c r="C57" s="1222"/>
      <c r="D57" s="1225" t="s">
        <v>26</v>
      </c>
      <c r="E57" s="1226"/>
      <c r="F57" s="1226"/>
      <c r="G57" s="1226"/>
      <c r="H57" s="1226"/>
      <c r="I57" s="1226"/>
      <c r="J57" s="1227"/>
      <c r="K57" s="83" t="s">
        <v>530</v>
      </c>
      <c r="L57" s="84" t="s">
        <v>530</v>
      </c>
      <c r="M57" s="84" t="s">
        <v>530</v>
      </c>
      <c r="N57" s="84" t="s">
        <v>530</v>
      </c>
      <c r="O57" s="85" t="s">
        <v>530</v>
      </c>
    </row>
    <row r="58" spans="1:21" ht="31.5" customHeight="1" thickBot="1" x14ac:dyDescent="0.2">
      <c r="B58" s="1223"/>
      <c r="C58" s="1224"/>
      <c r="D58" s="1228" t="s">
        <v>27</v>
      </c>
      <c r="E58" s="1229"/>
      <c r="F58" s="1229"/>
      <c r="G58" s="1229"/>
      <c r="H58" s="1229"/>
      <c r="I58" s="1229"/>
      <c r="J58" s="1230"/>
      <c r="K58" s="86" t="s">
        <v>530</v>
      </c>
      <c r="L58" s="87" t="s">
        <v>530</v>
      </c>
      <c r="M58" s="87" t="s">
        <v>530</v>
      </c>
      <c r="N58" s="87" t="s">
        <v>530</v>
      </c>
      <c r="O58" s="88" t="s">
        <v>530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MXHpKsrvQ36/tTY3nSCQrW9amJgT3nbGslb3ZVMvQVd1Xd6SsvG2YYSDIBb/kDCZqrKy3y5/gg9YxTS4QbS1Q==" saltValue="YwL2tpOZsBPOSGSKYHDir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51" t="s">
        <v>30</v>
      </c>
      <c r="C41" s="1252"/>
      <c r="D41" s="102"/>
      <c r="E41" s="1253" t="s">
        <v>31</v>
      </c>
      <c r="F41" s="1253"/>
      <c r="G41" s="1253"/>
      <c r="H41" s="1254"/>
      <c r="I41" s="103">
        <v>41887</v>
      </c>
      <c r="J41" s="104">
        <v>40016</v>
      </c>
      <c r="K41" s="104">
        <v>38571</v>
      </c>
      <c r="L41" s="104">
        <v>37674</v>
      </c>
      <c r="M41" s="105">
        <v>37272</v>
      </c>
    </row>
    <row r="42" spans="2:13" ht="27.75" customHeight="1" x14ac:dyDescent="0.15">
      <c r="B42" s="1241"/>
      <c r="C42" s="1242"/>
      <c r="D42" s="106"/>
      <c r="E42" s="1245" t="s">
        <v>32</v>
      </c>
      <c r="F42" s="1245"/>
      <c r="G42" s="1245"/>
      <c r="H42" s="1246"/>
      <c r="I42" s="107" t="s">
        <v>530</v>
      </c>
      <c r="J42" s="108" t="s">
        <v>530</v>
      </c>
      <c r="K42" s="108" t="s">
        <v>530</v>
      </c>
      <c r="L42" s="108" t="s">
        <v>530</v>
      </c>
      <c r="M42" s="109" t="s">
        <v>530</v>
      </c>
    </row>
    <row r="43" spans="2:13" ht="27.75" customHeight="1" x14ac:dyDescent="0.15">
      <c r="B43" s="1241"/>
      <c r="C43" s="1242"/>
      <c r="D43" s="106"/>
      <c r="E43" s="1245" t="s">
        <v>33</v>
      </c>
      <c r="F43" s="1245"/>
      <c r="G43" s="1245"/>
      <c r="H43" s="1246"/>
      <c r="I43" s="107">
        <v>21118</v>
      </c>
      <c r="J43" s="108">
        <v>20621</v>
      </c>
      <c r="K43" s="108">
        <v>20483</v>
      </c>
      <c r="L43" s="108">
        <v>20040</v>
      </c>
      <c r="M43" s="109">
        <v>19733</v>
      </c>
    </row>
    <row r="44" spans="2:13" ht="27.75" customHeight="1" x14ac:dyDescent="0.15">
      <c r="B44" s="1241"/>
      <c r="C44" s="1242"/>
      <c r="D44" s="106"/>
      <c r="E44" s="1245" t="s">
        <v>34</v>
      </c>
      <c r="F44" s="1245"/>
      <c r="G44" s="1245"/>
      <c r="H44" s="1246"/>
      <c r="I44" s="107">
        <v>1371</v>
      </c>
      <c r="J44" s="108">
        <v>1081</v>
      </c>
      <c r="K44" s="108">
        <v>817</v>
      </c>
      <c r="L44" s="108">
        <v>925</v>
      </c>
      <c r="M44" s="109">
        <v>1012</v>
      </c>
    </row>
    <row r="45" spans="2:13" ht="27.75" customHeight="1" x14ac:dyDescent="0.15">
      <c r="B45" s="1241"/>
      <c r="C45" s="1242"/>
      <c r="D45" s="106"/>
      <c r="E45" s="1245" t="s">
        <v>35</v>
      </c>
      <c r="F45" s="1245"/>
      <c r="G45" s="1245"/>
      <c r="H45" s="1246"/>
      <c r="I45" s="107">
        <v>4280</v>
      </c>
      <c r="J45" s="108">
        <v>4455</v>
      </c>
      <c r="K45" s="108">
        <v>4681</v>
      </c>
      <c r="L45" s="108">
        <v>4643</v>
      </c>
      <c r="M45" s="109">
        <v>4485</v>
      </c>
    </row>
    <row r="46" spans="2:13" ht="27.75" customHeight="1" x14ac:dyDescent="0.15">
      <c r="B46" s="1241"/>
      <c r="C46" s="1242"/>
      <c r="D46" s="110"/>
      <c r="E46" s="1245" t="s">
        <v>36</v>
      </c>
      <c r="F46" s="1245"/>
      <c r="G46" s="1245"/>
      <c r="H46" s="1246"/>
      <c r="I46" s="107">
        <v>0</v>
      </c>
      <c r="J46" s="108">
        <v>0</v>
      </c>
      <c r="K46" s="108">
        <v>0</v>
      </c>
      <c r="L46" s="108">
        <v>0</v>
      </c>
      <c r="M46" s="109">
        <v>0</v>
      </c>
    </row>
    <row r="47" spans="2:13" ht="27.75" customHeight="1" x14ac:dyDescent="0.15">
      <c r="B47" s="1241"/>
      <c r="C47" s="1242"/>
      <c r="D47" s="111"/>
      <c r="E47" s="1255" t="s">
        <v>37</v>
      </c>
      <c r="F47" s="1256"/>
      <c r="G47" s="1256"/>
      <c r="H47" s="1257"/>
      <c r="I47" s="107" t="s">
        <v>530</v>
      </c>
      <c r="J47" s="108" t="s">
        <v>530</v>
      </c>
      <c r="K47" s="108" t="s">
        <v>530</v>
      </c>
      <c r="L47" s="108" t="s">
        <v>530</v>
      </c>
      <c r="M47" s="109" t="s">
        <v>530</v>
      </c>
    </row>
    <row r="48" spans="2:13" ht="27.75" customHeight="1" x14ac:dyDescent="0.15">
      <c r="B48" s="1241"/>
      <c r="C48" s="1242"/>
      <c r="D48" s="106"/>
      <c r="E48" s="1245" t="s">
        <v>38</v>
      </c>
      <c r="F48" s="1245"/>
      <c r="G48" s="1245"/>
      <c r="H48" s="1246"/>
      <c r="I48" s="107" t="s">
        <v>530</v>
      </c>
      <c r="J48" s="108" t="s">
        <v>530</v>
      </c>
      <c r="K48" s="108" t="s">
        <v>530</v>
      </c>
      <c r="L48" s="108" t="s">
        <v>530</v>
      </c>
      <c r="M48" s="109" t="s">
        <v>530</v>
      </c>
    </row>
    <row r="49" spans="2:13" ht="27.75" customHeight="1" x14ac:dyDescent="0.15">
      <c r="B49" s="1243"/>
      <c r="C49" s="1244"/>
      <c r="D49" s="106"/>
      <c r="E49" s="1245" t="s">
        <v>39</v>
      </c>
      <c r="F49" s="1245"/>
      <c r="G49" s="1245"/>
      <c r="H49" s="1246"/>
      <c r="I49" s="107" t="s">
        <v>530</v>
      </c>
      <c r="J49" s="108" t="s">
        <v>530</v>
      </c>
      <c r="K49" s="108" t="s">
        <v>530</v>
      </c>
      <c r="L49" s="108" t="s">
        <v>530</v>
      </c>
      <c r="M49" s="109" t="s">
        <v>530</v>
      </c>
    </row>
    <row r="50" spans="2:13" ht="27.75" customHeight="1" x14ac:dyDescent="0.15">
      <c r="B50" s="1239" t="s">
        <v>40</v>
      </c>
      <c r="C50" s="1240"/>
      <c r="D50" s="112"/>
      <c r="E50" s="1245" t="s">
        <v>41</v>
      </c>
      <c r="F50" s="1245"/>
      <c r="G50" s="1245"/>
      <c r="H50" s="1246"/>
      <c r="I50" s="107">
        <v>6135</v>
      </c>
      <c r="J50" s="108">
        <v>6956</v>
      </c>
      <c r="K50" s="108">
        <v>6964</v>
      </c>
      <c r="L50" s="108">
        <v>7367</v>
      </c>
      <c r="M50" s="109">
        <v>7795</v>
      </c>
    </row>
    <row r="51" spans="2:13" ht="27.75" customHeight="1" x14ac:dyDescent="0.15">
      <c r="B51" s="1241"/>
      <c r="C51" s="1242"/>
      <c r="D51" s="106"/>
      <c r="E51" s="1245" t="s">
        <v>42</v>
      </c>
      <c r="F51" s="1245"/>
      <c r="G51" s="1245"/>
      <c r="H51" s="1246"/>
      <c r="I51" s="107">
        <v>12732</v>
      </c>
      <c r="J51" s="108">
        <v>12383</v>
      </c>
      <c r="K51" s="108">
        <v>12888</v>
      </c>
      <c r="L51" s="108">
        <v>12749</v>
      </c>
      <c r="M51" s="109">
        <v>12950</v>
      </c>
    </row>
    <row r="52" spans="2:13" ht="27.75" customHeight="1" x14ac:dyDescent="0.15">
      <c r="B52" s="1243"/>
      <c r="C52" s="1244"/>
      <c r="D52" s="106"/>
      <c r="E52" s="1245" t="s">
        <v>43</v>
      </c>
      <c r="F52" s="1245"/>
      <c r="G52" s="1245"/>
      <c r="H52" s="1246"/>
      <c r="I52" s="107">
        <v>42012</v>
      </c>
      <c r="J52" s="108">
        <v>41265</v>
      </c>
      <c r="K52" s="108">
        <v>40635</v>
      </c>
      <c r="L52" s="108">
        <v>40178</v>
      </c>
      <c r="M52" s="109">
        <v>39279</v>
      </c>
    </row>
    <row r="53" spans="2:13" ht="27.75" customHeight="1" thickBot="1" x14ac:dyDescent="0.2">
      <c r="B53" s="1247" t="s">
        <v>44</v>
      </c>
      <c r="C53" s="1248"/>
      <c r="D53" s="113"/>
      <c r="E53" s="1249" t="s">
        <v>45</v>
      </c>
      <c r="F53" s="1249"/>
      <c r="G53" s="1249"/>
      <c r="H53" s="1250"/>
      <c r="I53" s="114">
        <v>7778</v>
      </c>
      <c r="J53" s="115">
        <v>5568</v>
      </c>
      <c r="K53" s="115">
        <v>4065</v>
      </c>
      <c r="L53" s="115">
        <v>2989</v>
      </c>
      <c r="M53" s="116">
        <v>2479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PuCQiF6bXfPiUMQcEvsQCMUq9xtf9OMUoPVEVIdhn82vliQgUts6ccc5ejJh9lesfuXNY+IRusaL2RJNmvatA==" saltValue="JTseL8dAyERxe6h/W4pi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6" t="s">
        <v>48</v>
      </c>
      <c r="D55" s="1266"/>
      <c r="E55" s="1267"/>
      <c r="F55" s="128">
        <v>3658</v>
      </c>
      <c r="G55" s="128">
        <v>3620</v>
      </c>
      <c r="H55" s="129">
        <v>3677</v>
      </c>
    </row>
    <row r="56" spans="2:8" ht="52.5" customHeight="1" x14ac:dyDescent="0.15">
      <c r="B56" s="130"/>
      <c r="C56" s="1268" t="s">
        <v>49</v>
      </c>
      <c r="D56" s="1268"/>
      <c r="E56" s="1269"/>
      <c r="F56" s="131">
        <v>86</v>
      </c>
      <c r="G56" s="131">
        <v>86</v>
      </c>
      <c r="H56" s="132">
        <v>290</v>
      </c>
    </row>
    <row r="57" spans="2:8" ht="53.25" customHeight="1" x14ac:dyDescent="0.15">
      <c r="B57" s="130"/>
      <c r="C57" s="1270" t="s">
        <v>50</v>
      </c>
      <c r="D57" s="1270"/>
      <c r="E57" s="1271"/>
      <c r="F57" s="133">
        <v>2045</v>
      </c>
      <c r="G57" s="133">
        <v>2047</v>
      </c>
      <c r="H57" s="134">
        <v>2048</v>
      </c>
    </row>
    <row r="58" spans="2:8" ht="45.75" customHeight="1" x14ac:dyDescent="0.15">
      <c r="B58" s="135"/>
      <c r="C58" s="1258" t="s">
        <v>609</v>
      </c>
      <c r="D58" s="1259"/>
      <c r="E58" s="1260"/>
      <c r="F58" s="136">
        <v>1397</v>
      </c>
      <c r="G58" s="136">
        <v>1397</v>
      </c>
      <c r="H58" s="137">
        <v>1397</v>
      </c>
    </row>
    <row r="59" spans="2:8" ht="45.75" customHeight="1" x14ac:dyDescent="0.15">
      <c r="B59" s="135"/>
      <c r="C59" s="1258" t="s">
        <v>610</v>
      </c>
      <c r="D59" s="1259"/>
      <c r="E59" s="1260"/>
      <c r="F59" s="136">
        <v>560</v>
      </c>
      <c r="G59" s="136">
        <v>559</v>
      </c>
      <c r="H59" s="137">
        <v>558</v>
      </c>
    </row>
    <row r="60" spans="2:8" ht="45.75" customHeight="1" x14ac:dyDescent="0.15">
      <c r="B60" s="135"/>
      <c r="C60" s="1258" t="s">
        <v>611</v>
      </c>
      <c r="D60" s="1259"/>
      <c r="E60" s="1260"/>
      <c r="F60" s="136">
        <v>56</v>
      </c>
      <c r="G60" s="136">
        <v>56</v>
      </c>
      <c r="H60" s="137">
        <v>57</v>
      </c>
    </row>
    <row r="61" spans="2:8" ht="45.75" customHeight="1" x14ac:dyDescent="0.15">
      <c r="B61" s="135"/>
      <c r="C61" s="1258" t="s">
        <v>612</v>
      </c>
      <c r="D61" s="1259"/>
      <c r="E61" s="1260"/>
      <c r="F61" s="136">
        <v>18</v>
      </c>
      <c r="G61" s="136">
        <v>20</v>
      </c>
      <c r="H61" s="137">
        <v>18</v>
      </c>
    </row>
    <row r="62" spans="2:8" ht="45.75" customHeight="1" thickBot="1" x14ac:dyDescent="0.2">
      <c r="B62" s="138"/>
      <c r="C62" s="1261" t="s">
        <v>613</v>
      </c>
      <c r="D62" s="1262"/>
      <c r="E62" s="1263"/>
      <c r="F62" s="139">
        <v>10</v>
      </c>
      <c r="G62" s="139">
        <v>10</v>
      </c>
      <c r="H62" s="140">
        <v>8</v>
      </c>
    </row>
    <row r="63" spans="2:8" ht="52.5" customHeight="1" thickBot="1" x14ac:dyDescent="0.2">
      <c r="B63" s="141"/>
      <c r="C63" s="1264" t="s">
        <v>51</v>
      </c>
      <c r="D63" s="1264"/>
      <c r="E63" s="1265"/>
      <c r="F63" s="142">
        <v>5789</v>
      </c>
      <c r="G63" s="142">
        <v>5752</v>
      </c>
      <c r="H63" s="143">
        <v>6015</v>
      </c>
    </row>
    <row r="64" spans="2:8" ht="15" customHeight="1" x14ac:dyDescent="0.15"/>
  </sheetData>
  <sheetProtection algorithmName="SHA-512" hashValue="kJQvoHdBjv4r5SHV5kkpEBocenk8tlKc8QqhlY2P7CYak/r3KpfHf+2Q5bkTHwhqiQgsQGUUbtO33nRj6NNfEg==" saltValue="2rRLztm/WoUkOLlufb4f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4" customWidth="1"/>
    <col min="2" max="107" width="2.5" style="1274" customWidth="1"/>
    <col min="108" max="108" width="6.125" style="1282" customWidth="1"/>
    <col min="109" max="109" width="5.875" style="1281"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272"/>
      <c r="B1" s="1273"/>
      <c r="DD1" s="1274"/>
      <c r="DE1" s="1274"/>
    </row>
    <row r="2" spans="1:143" ht="25.5" customHeight="1" x14ac:dyDescent="0.15">
      <c r="A2" s="1275"/>
      <c r="C2" s="1275"/>
      <c r="O2" s="1275"/>
      <c r="P2" s="1275"/>
      <c r="Q2" s="1275"/>
      <c r="R2" s="1275"/>
      <c r="S2" s="1275"/>
      <c r="T2" s="1275"/>
      <c r="U2" s="1275"/>
      <c r="V2" s="1275"/>
      <c r="W2" s="1275"/>
      <c r="X2" s="1275"/>
      <c r="Y2" s="1275"/>
      <c r="Z2" s="1275"/>
      <c r="AA2" s="1275"/>
      <c r="AB2" s="1275"/>
      <c r="AC2" s="1275"/>
      <c r="AD2" s="1275"/>
      <c r="AE2" s="1275"/>
      <c r="AF2" s="1275"/>
      <c r="AG2" s="1275"/>
      <c r="AH2" s="1275"/>
      <c r="AI2" s="1275"/>
      <c r="AU2" s="1275"/>
      <c r="BG2" s="1275"/>
      <c r="BS2" s="1275"/>
      <c r="CE2" s="1275"/>
      <c r="CQ2" s="1275"/>
      <c r="DD2" s="1274"/>
      <c r="DE2" s="1274"/>
    </row>
    <row r="3" spans="1:143" ht="25.5" customHeight="1" x14ac:dyDescent="0.15">
      <c r="A3" s="1275"/>
      <c r="C3" s="1275"/>
      <c r="O3" s="1275"/>
      <c r="P3" s="1275"/>
      <c r="Q3" s="1275"/>
      <c r="R3" s="1275"/>
      <c r="S3" s="1275"/>
      <c r="T3" s="1275"/>
      <c r="U3" s="1275"/>
      <c r="V3" s="1275"/>
      <c r="W3" s="1275"/>
      <c r="X3" s="1275"/>
      <c r="Y3" s="1275"/>
      <c r="Z3" s="1275"/>
      <c r="AA3" s="1275"/>
      <c r="AB3" s="1275"/>
      <c r="AC3" s="1275"/>
      <c r="AD3" s="1275"/>
      <c r="AE3" s="1275"/>
      <c r="AF3" s="1275"/>
      <c r="AG3" s="1275"/>
      <c r="AH3" s="1275"/>
      <c r="AI3" s="1275"/>
      <c r="AU3" s="1275"/>
      <c r="BG3" s="1275"/>
      <c r="BS3" s="1275"/>
      <c r="CE3" s="1275"/>
      <c r="CQ3" s="1275"/>
      <c r="DD3" s="1274"/>
      <c r="DE3" s="1274"/>
    </row>
    <row r="4" spans="1:143" s="291" customFormat="1" x14ac:dyDescent="0.15">
      <c r="A4" s="1275"/>
      <c r="B4" s="1275"/>
      <c r="C4" s="1275"/>
      <c r="D4" s="1275"/>
      <c r="E4" s="1275"/>
      <c r="F4" s="1275"/>
      <c r="G4" s="1275"/>
      <c r="H4" s="1275"/>
      <c r="I4" s="1275"/>
      <c r="J4" s="1275"/>
      <c r="K4" s="1275"/>
      <c r="L4" s="1275"/>
      <c r="M4" s="1275"/>
      <c r="N4" s="1275"/>
      <c r="O4" s="1275"/>
      <c r="P4" s="1275"/>
      <c r="Q4" s="1275"/>
      <c r="R4" s="1275"/>
      <c r="S4" s="1275"/>
      <c r="T4" s="1275"/>
      <c r="U4" s="1275"/>
      <c r="V4" s="1275"/>
      <c r="W4" s="1275"/>
      <c r="X4" s="1275"/>
      <c r="Y4" s="1275"/>
      <c r="Z4" s="1275"/>
      <c r="AA4" s="1275"/>
      <c r="AB4" s="1275"/>
      <c r="AC4" s="1275"/>
      <c r="AD4" s="1275"/>
      <c r="AE4" s="1275"/>
      <c r="AF4" s="1275"/>
      <c r="AG4" s="1275"/>
      <c r="AH4" s="1275"/>
      <c r="AI4" s="1275"/>
      <c r="AJ4" s="1275"/>
      <c r="AK4" s="1275"/>
      <c r="AL4" s="1275"/>
      <c r="AM4" s="1275"/>
      <c r="AN4" s="1275"/>
      <c r="AO4" s="1275"/>
      <c r="AP4" s="1275"/>
      <c r="AQ4" s="1275"/>
      <c r="AR4" s="1275"/>
      <c r="AS4" s="1275"/>
      <c r="AT4" s="1275"/>
      <c r="AU4" s="1275"/>
      <c r="AV4" s="1275"/>
      <c r="AW4" s="1275"/>
      <c r="AX4" s="1275"/>
      <c r="AY4" s="1275"/>
      <c r="AZ4" s="1275"/>
      <c r="BA4" s="1275"/>
      <c r="BB4" s="1275"/>
      <c r="BC4" s="1275"/>
      <c r="BD4" s="1275"/>
      <c r="BE4" s="1275"/>
      <c r="BF4" s="1275"/>
      <c r="BG4" s="1275"/>
      <c r="BH4" s="1275"/>
      <c r="BI4" s="1275"/>
      <c r="BJ4" s="1275"/>
      <c r="BK4" s="1275"/>
      <c r="BL4" s="1275"/>
      <c r="BM4" s="1275"/>
      <c r="BN4" s="1275"/>
      <c r="BO4" s="1275"/>
      <c r="BP4" s="1275"/>
      <c r="BQ4" s="1275"/>
      <c r="BR4" s="1275"/>
      <c r="BS4" s="1275"/>
      <c r="BT4" s="1275"/>
      <c r="BU4" s="1275"/>
      <c r="BV4" s="1275"/>
      <c r="BW4" s="1275"/>
      <c r="BX4" s="1275"/>
      <c r="BY4" s="1275"/>
      <c r="BZ4" s="1275"/>
      <c r="CA4" s="1275"/>
      <c r="CB4" s="1275"/>
      <c r="CC4" s="1275"/>
      <c r="CD4" s="1275"/>
      <c r="CE4" s="1275"/>
      <c r="CF4" s="1275"/>
      <c r="CG4" s="1275"/>
      <c r="CH4" s="1275"/>
      <c r="CI4" s="1275"/>
      <c r="CJ4" s="1275"/>
      <c r="CK4" s="1275"/>
      <c r="CL4" s="1275"/>
      <c r="CM4" s="1275"/>
      <c r="CN4" s="1275"/>
      <c r="CO4" s="1275"/>
      <c r="CP4" s="1275"/>
      <c r="CQ4" s="1275"/>
      <c r="CR4" s="1275"/>
      <c r="CS4" s="1275"/>
      <c r="CT4" s="1275"/>
      <c r="CU4" s="1275"/>
      <c r="CV4" s="1275"/>
      <c r="CW4" s="1275"/>
      <c r="CX4" s="1275"/>
      <c r="CY4" s="1275"/>
      <c r="CZ4" s="1275"/>
      <c r="DA4" s="1275"/>
      <c r="DB4" s="1275"/>
      <c r="DC4" s="1275"/>
      <c r="DD4" s="1275"/>
      <c r="DE4" s="1275"/>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5"/>
      <c r="B5" s="1275"/>
      <c r="C5" s="1275"/>
      <c r="D5" s="1275"/>
      <c r="E5" s="1275"/>
      <c r="F5" s="1275"/>
      <c r="G5" s="1275"/>
      <c r="H5" s="1275"/>
      <c r="I5" s="1275"/>
      <c r="J5" s="1275"/>
      <c r="K5" s="1275"/>
      <c r="L5" s="1275"/>
      <c r="M5" s="1275"/>
      <c r="N5" s="1275"/>
      <c r="O5" s="1275"/>
      <c r="P5" s="1275"/>
      <c r="Q5" s="1275"/>
      <c r="R5" s="1275"/>
      <c r="S5" s="1275"/>
      <c r="T5" s="1275"/>
      <c r="U5" s="1275"/>
      <c r="V5" s="1275"/>
      <c r="W5" s="1275"/>
      <c r="X5" s="1275"/>
      <c r="Y5" s="1275"/>
      <c r="Z5" s="1275"/>
      <c r="AA5" s="1275"/>
      <c r="AB5" s="1275"/>
      <c r="AC5" s="1275"/>
      <c r="AD5" s="1275"/>
      <c r="AE5" s="1275"/>
      <c r="AF5" s="1275"/>
      <c r="AG5" s="1275"/>
      <c r="AH5" s="1275"/>
      <c r="AI5" s="1275"/>
      <c r="AJ5" s="1275"/>
      <c r="AK5" s="1275"/>
      <c r="AL5" s="1275"/>
      <c r="AM5" s="1275"/>
      <c r="AN5" s="1275"/>
      <c r="AO5" s="1275"/>
      <c r="AP5" s="1275"/>
      <c r="AQ5" s="1275"/>
      <c r="AR5" s="1275"/>
      <c r="AS5" s="1275"/>
      <c r="AT5" s="1275"/>
      <c r="AU5" s="1275"/>
      <c r="AV5" s="1275"/>
      <c r="AW5" s="1275"/>
      <c r="AX5" s="1275"/>
      <c r="AY5" s="1275"/>
      <c r="AZ5" s="1275"/>
      <c r="BA5" s="1275"/>
      <c r="BB5" s="1275"/>
      <c r="BC5" s="1275"/>
      <c r="BD5" s="1275"/>
      <c r="BE5" s="1275"/>
      <c r="BF5" s="1275"/>
      <c r="BG5" s="1275"/>
      <c r="BH5" s="1275"/>
      <c r="BI5" s="1275"/>
      <c r="BJ5" s="1275"/>
      <c r="BK5" s="1275"/>
      <c r="BL5" s="1275"/>
      <c r="BM5" s="1275"/>
      <c r="BN5" s="1275"/>
      <c r="BO5" s="1275"/>
      <c r="BP5" s="1275"/>
      <c r="BQ5" s="1275"/>
      <c r="BR5" s="1275"/>
      <c r="BS5" s="1275"/>
      <c r="BT5" s="1275"/>
      <c r="BU5" s="1275"/>
      <c r="BV5" s="1275"/>
      <c r="BW5" s="1275"/>
      <c r="BX5" s="1275"/>
      <c r="BY5" s="1275"/>
      <c r="BZ5" s="1275"/>
      <c r="CA5" s="1275"/>
      <c r="CB5" s="1275"/>
      <c r="CC5" s="1275"/>
      <c r="CD5" s="1275"/>
      <c r="CE5" s="1275"/>
      <c r="CF5" s="1275"/>
      <c r="CG5" s="1275"/>
      <c r="CH5" s="1275"/>
      <c r="CI5" s="1275"/>
      <c r="CJ5" s="1275"/>
      <c r="CK5" s="1275"/>
      <c r="CL5" s="1275"/>
      <c r="CM5" s="1275"/>
      <c r="CN5" s="1275"/>
      <c r="CO5" s="1275"/>
      <c r="CP5" s="1275"/>
      <c r="CQ5" s="1275"/>
      <c r="CR5" s="1275"/>
      <c r="CS5" s="1275"/>
      <c r="CT5" s="1275"/>
      <c r="CU5" s="1275"/>
      <c r="CV5" s="1275"/>
      <c r="CW5" s="1275"/>
      <c r="CX5" s="1275"/>
      <c r="CY5" s="1275"/>
      <c r="CZ5" s="1275"/>
      <c r="DA5" s="1275"/>
      <c r="DB5" s="1275"/>
      <c r="DC5" s="1275"/>
      <c r="DD5" s="1275"/>
      <c r="DE5" s="1275"/>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5"/>
      <c r="B6" s="1275"/>
      <c r="C6" s="1275"/>
      <c r="D6" s="1275"/>
      <c r="E6" s="1275"/>
      <c r="F6" s="1275"/>
      <c r="G6" s="1275"/>
      <c r="H6" s="1275"/>
      <c r="I6" s="1275"/>
      <c r="J6" s="1275"/>
      <c r="K6" s="1275"/>
      <c r="L6" s="1275"/>
      <c r="M6" s="1275"/>
      <c r="N6" s="1275"/>
      <c r="O6" s="1275"/>
      <c r="P6" s="1275"/>
      <c r="Q6" s="1275"/>
      <c r="R6" s="1275"/>
      <c r="S6" s="1275"/>
      <c r="T6" s="1275"/>
      <c r="U6" s="1275"/>
      <c r="V6" s="1275"/>
      <c r="W6" s="1275"/>
      <c r="X6" s="1275"/>
      <c r="Y6" s="1275"/>
      <c r="Z6" s="1275"/>
      <c r="AA6" s="1275"/>
      <c r="AB6" s="1275"/>
      <c r="AC6" s="1275"/>
      <c r="AD6" s="1275"/>
      <c r="AE6" s="1275"/>
      <c r="AF6" s="1275"/>
      <c r="AG6" s="1275"/>
      <c r="AH6" s="1275"/>
      <c r="AI6" s="1275"/>
      <c r="AJ6" s="1275"/>
      <c r="AK6" s="1275"/>
      <c r="AL6" s="1275"/>
      <c r="AM6" s="1275"/>
      <c r="AN6" s="1275"/>
      <c r="AO6" s="1275"/>
      <c r="AP6" s="1275"/>
      <c r="AQ6" s="1275"/>
      <c r="AR6" s="1275"/>
      <c r="AS6" s="1275"/>
      <c r="AT6" s="1275"/>
      <c r="AU6" s="1275"/>
      <c r="AV6" s="1275"/>
      <c r="AW6" s="1275"/>
      <c r="AX6" s="1275"/>
      <c r="AY6" s="1275"/>
      <c r="AZ6" s="1275"/>
      <c r="BA6" s="1275"/>
      <c r="BB6" s="1275"/>
      <c r="BC6" s="1275"/>
      <c r="BD6" s="1275"/>
      <c r="BE6" s="1275"/>
      <c r="BF6" s="1275"/>
      <c r="BG6" s="1275"/>
      <c r="BH6" s="1275"/>
      <c r="BI6" s="1275"/>
      <c r="BJ6" s="1275"/>
      <c r="BK6" s="1275"/>
      <c r="BL6" s="1275"/>
      <c r="BM6" s="1275"/>
      <c r="BN6" s="1275"/>
      <c r="BO6" s="1275"/>
      <c r="BP6" s="1275"/>
      <c r="BQ6" s="1275"/>
      <c r="BR6" s="1275"/>
      <c r="BS6" s="1275"/>
      <c r="BT6" s="1275"/>
      <c r="BU6" s="1275"/>
      <c r="BV6" s="1275"/>
      <c r="BW6" s="1275"/>
      <c r="BX6" s="1275"/>
      <c r="BY6" s="1275"/>
      <c r="BZ6" s="1275"/>
      <c r="CA6" s="1275"/>
      <c r="CB6" s="1275"/>
      <c r="CC6" s="1275"/>
      <c r="CD6" s="1275"/>
      <c r="CE6" s="1275"/>
      <c r="CF6" s="1275"/>
      <c r="CG6" s="1275"/>
      <c r="CH6" s="1275"/>
      <c r="CI6" s="1275"/>
      <c r="CJ6" s="1275"/>
      <c r="CK6" s="1275"/>
      <c r="CL6" s="1275"/>
      <c r="CM6" s="1275"/>
      <c r="CN6" s="1275"/>
      <c r="CO6" s="1275"/>
      <c r="CP6" s="1275"/>
      <c r="CQ6" s="1275"/>
      <c r="CR6" s="1275"/>
      <c r="CS6" s="1275"/>
      <c r="CT6" s="1275"/>
      <c r="CU6" s="1275"/>
      <c r="CV6" s="1275"/>
      <c r="CW6" s="1275"/>
      <c r="CX6" s="1275"/>
      <c r="CY6" s="1275"/>
      <c r="CZ6" s="1275"/>
      <c r="DA6" s="1275"/>
      <c r="DB6" s="1275"/>
      <c r="DC6" s="1275"/>
      <c r="DD6" s="1275"/>
      <c r="DE6" s="1275"/>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5"/>
      <c r="B7" s="1275"/>
      <c r="C7" s="1275"/>
      <c r="D7" s="1275"/>
      <c r="E7" s="1275"/>
      <c r="F7" s="1275"/>
      <c r="G7" s="1275"/>
      <c r="H7" s="1275"/>
      <c r="I7" s="1275"/>
      <c r="J7" s="1275"/>
      <c r="K7" s="1275"/>
      <c r="L7" s="1275"/>
      <c r="M7" s="1275"/>
      <c r="N7" s="1275"/>
      <c r="O7" s="1275"/>
      <c r="P7" s="1275"/>
      <c r="Q7" s="1275"/>
      <c r="R7" s="1275"/>
      <c r="S7" s="1275"/>
      <c r="T7" s="1275"/>
      <c r="U7" s="1275"/>
      <c r="V7" s="1275"/>
      <c r="W7" s="1275"/>
      <c r="X7" s="1275"/>
      <c r="Y7" s="1275"/>
      <c r="Z7" s="1275"/>
      <c r="AA7" s="1275"/>
      <c r="AB7" s="1275"/>
      <c r="AC7" s="1275"/>
      <c r="AD7" s="1275"/>
      <c r="AE7" s="1275"/>
      <c r="AF7" s="1275"/>
      <c r="AG7" s="1275"/>
      <c r="AH7" s="1275"/>
      <c r="AI7" s="1275"/>
      <c r="AJ7" s="1275"/>
      <c r="AK7" s="1275"/>
      <c r="AL7" s="1275"/>
      <c r="AM7" s="1275"/>
      <c r="AN7" s="1275"/>
      <c r="AO7" s="1275"/>
      <c r="AP7" s="1275"/>
      <c r="AQ7" s="1275"/>
      <c r="AR7" s="1275"/>
      <c r="AS7" s="1275"/>
      <c r="AT7" s="1275"/>
      <c r="AU7" s="1275"/>
      <c r="AV7" s="1275"/>
      <c r="AW7" s="1275"/>
      <c r="AX7" s="1275"/>
      <c r="AY7" s="1275"/>
      <c r="AZ7" s="1275"/>
      <c r="BA7" s="1275"/>
      <c r="BB7" s="1275"/>
      <c r="BC7" s="1275"/>
      <c r="BD7" s="1275"/>
      <c r="BE7" s="1275"/>
      <c r="BF7" s="1275"/>
      <c r="BG7" s="1275"/>
      <c r="BH7" s="1275"/>
      <c r="BI7" s="1275"/>
      <c r="BJ7" s="1275"/>
      <c r="BK7" s="1275"/>
      <c r="BL7" s="1275"/>
      <c r="BM7" s="1275"/>
      <c r="BN7" s="1275"/>
      <c r="BO7" s="1275"/>
      <c r="BP7" s="1275"/>
      <c r="BQ7" s="1275"/>
      <c r="BR7" s="1275"/>
      <c r="BS7" s="1275"/>
      <c r="BT7" s="1275"/>
      <c r="BU7" s="1275"/>
      <c r="BV7" s="1275"/>
      <c r="BW7" s="1275"/>
      <c r="BX7" s="1275"/>
      <c r="BY7" s="1275"/>
      <c r="BZ7" s="1275"/>
      <c r="CA7" s="1275"/>
      <c r="CB7" s="1275"/>
      <c r="CC7" s="1275"/>
      <c r="CD7" s="1275"/>
      <c r="CE7" s="1275"/>
      <c r="CF7" s="1275"/>
      <c r="CG7" s="1275"/>
      <c r="CH7" s="1275"/>
      <c r="CI7" s="1275"/>
      <c r="CJ7" s="1275"/>
      <c r="CK7" s="1275"/>
      <c r="CL7" s="1275"/>
      <c r="CM7" s="1275"/>
      <c r="CN7" s="1275"/>
      <c r="CO7" s="1275"/>
      <c r="CP7" s="1275"/>
      <c r="CQ7" s="1275"/>
      <c r="CR7" s="1275"/>
      <c r="CS7" s="1275"/>
      <c r="CT7" s="1275"/>
      <c r="CU7" s="1275"/>
      <c r="CV7" s="1275"/>
      <c r="CW7" s="1275"/>
      <c r="CX7" s="1275"/>
      <c r="CY7" s="1275"/>
      <c r="CZ7" s="1275"/>
      <c r="DA7" s="1275"/>
      <c r="DB7" s="1275"/>
      <c r="DC7" s="1275"/>
      <c r="DD7" s="1275"/>
      <c r="DE7" s="1275"/>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5"/>
      <c r="B8" s="1275"/>
      <c r="C8" s="1275"/>
      <c r="D8" s="1275"/>
      <c r="E8" s="1275"/>
      <c r="F8" s="1275"/>
      <c r="G8" s="1275"/>
      <c r="H8" s="1275"/>
      <c r="I8" s="1275"/>
      <c r="J8" s="1275"/>
      <c r="K8" s="1275"/>
      <c r="L8" s="1275"/>
      <c r="M8" s="1275"/>
      <c r="N8" s="1275"/>
      <c r="O8" s="1275"/>
      <c r="P8" s="1275"/>
      <c r="Q8" s="1275"/>
      <c r="R8" s="1275"/>
      <c r="S8" s="1275"/>
      <c r="T8" s="1275"/>
      <c r="U8" s="1275"/>
      <c r="V8" s="1275"/>
      <c r="W8" s="1275"/>
      <c r="X8" s="1275"/>
      <c r="Y8" s="1275"/>
      <c r="Z8" s="1275"/>
      <c r="AA8" s="1275"/>
      <c r="AB8" s="1275"/>
      <c r="AC8" s="1275"/>
      <c r="AD8" s="1275"/>
      <c r="AE8" s="1275"/>
      <c r="AF8" s="1275"/>
      <c r="AG8" s="1275"/>
      <c r="AH8" s="1275"/>
      <c r="AI8" s="1275"/>
      <c r="AJ8" s="1275"/>
      <c r="AK8" s="1275"/>
      <c r="AL8" s="1275"/>
      <c r="AM8" s="1275"/>
      <c r="AN8" s="1275"/>
      <c r="AO8" s="1275"/>
      <c r="AP8" s="1275"/>
      <c r="AQ8" s="1275"/>
      <c r="AR8" s="1275"/>
      <c r="AS8" s="1275"/>
      <c r="AT8" s="1275"/>
      <c r="AU8" s="1275"/>
      <c r="AV8" s="1275"/>
      <c r="AW8" s="1275"/>
      <c r="AX8" s="1275"/>
      <c r="AY8" s="1275"/>
      <c r="AZ8" s="1275"/>
      <c r="BA8" s="1275"/>
      <c r="BB8" s="1275"/>
      <c r="BC8" s="1275"/>
      <c r="BD8" s="1275"/>
      <c r="BE8" s="1275"/>
      <c r="BF8" s="1275"/>
      <c r="BG8" s="1275"/>
      <c r="BH8" s="1275"/>
      <c r="BI8" s="1275"/>
      <c r="BJ8" s="1275"/>
      <c r="BK8" s="1275"/>
      <c r="BL8" s="1275"/>
      <c r="BM8" s="1275"/>
      <c r="BN8" s="1275"/>
      <c r="BO8" s="1275"/>
      <c r="BP8" s="1275"/>
      <c r="BQ8" s="1275"/>
      <c r="BR8" s="1275"/>
      <c r="BS8" s="1275"/>
      <c r="BT8" s="1275"/>
      <c r="BU8" s="1275"/>
      <c r="BV8" s="1275"/>
      <c r="BW8" s="1275"/>
      <c r="BX8" s="1275"/>
      <c r="BY8" s="1275"/>
      <c r="BZ8" s="1275"/>
      <c r="CA8" s="1275"/>
      <c r="CB8" s="1275"/>
      <c r="CC8" s="1275"/>
      <c r="CD8" s="1275"/>
      <c r="CE8" s="1275"/>
      <c r="CF8" s="1275"/>
      <c r="CG8" s="1275"/>
      <c r="CH8" s="1275"/>
      <c r="CI8" s="1275"/>
      <c r="CJ8" s="1275"/>
      <c r="CK8" s="1275"/>
      <c r="CL8" s="1275"/>
      <c r="CM8" s="1275"/>
      <c r="CN8" s="1275"/>
      <c r="CO8" s="1275"/>
      <c r="CP8" s="1275"/>
      <c r="CQ8" s="1275"/>
      <c r="CR8" s="1275"/>
      <c r="CS8" s="1275"/>
      <c r="CT8" s="1275"/>
      <c r="CU8" s="1275"/>
      <c r="CV8" s="1275"/>
      <c r="CW8" s="1275"/>
      <c r="CX8" s="1275"/>
      <c r="CY8" s="1275"/>
      <c r="CZ8" s="1275"/>
      <c r="DA8" s="1275"/>
      <c r="DB8" s="1275"/>
      <c r="DC8" s="1275"/>
      <c r="DD8" s="1275"/>
      <c r="DE8" s="1275"/>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5"/>
      <c r="B9" s="1275"/>
      <c r="C9" s="1275"/>
      <c r="D9" s="1275"/>
      <c r="E9" s="1275"/>
      <c r="F9" s="1275"/>
      <c r="G9" s="1275"/>
      <c r="H9" s="1275"/>
      <c r="I9" s="1275"/>
      <c r="J9" s="1275"/>
      <c r="K9" s="1275"/>
      <c r="L9" s="1275"/>
      <c r="M9" s="1275"/>
      <c r="N9" s="1275"/>
      <c r="O9" s="1275"/>
      <c r="P9" s="1275"/>
      <c r="Q9" s="1275"/>
      <c r="R9" s="1275"/>
      <c r="S9" s="1275"/>
      <c r="T9" s="1275"/>
      <c r="U9" s="1275"/>
      <c r="V9" s="1275"/>
      <c r="W9" s="1275"/>
      <c r="X9" s="1275"/>
      <c r="Y9" s="1275"/>
      <c r="Z9" s="1275"/>
      <c r="AA9" s="1275"/>
      <c r="AB9" s="1275"/>
      <c r="AC9" s="1275"/>
      <c r="AD9" s="1275"/>
      <c r="AE9" s="1275"/>
      <c r="AF9" s="1275"/>
      <c r="AG9" s="1275"/>
      <c r="AH9" s="1275"/>
      <c r="AI9" s="1275"/>
      <c r="AJ9" s="1275"/>
      <c r="AK9" s="1275"/>
      <c r="AL9" s="1275"/>
      <c r="AM9" s="1275"/>
      <c r="AN9" s="1275"/>
      <c r="AO9" s="1275"/>
      <c r="AP9" s="1275"/>
      <c r="AQ9" s="1275"/>
      <c r="AR9" s="1275"/>
      <c r="AS9" s="1275"/>
      <c r="AT9" s="1275"/>
      <c r="AU9" s="1275"/>
      <c r="AV9" s="1275"/>
      <c r="AW9" s="1275"/>
      <c r="AX9" s="1275"/>
      <c r="AY9" s="1275"/>
      <c r="AZ9" s="1275"/>
      <c r="BA9" s="1275"/>
      <c r="BB9" s="1275"/>
      <c r="BC9" s="1275"/>
      <c r="BD9" s="1275"/>
      <c r="BE9" s="1275"/>
      <c r="BF9" s="1275"/>
      <c r="BG9" s="1275"/>
      <c r="BH9" s="1275"/>
      <c r="BI9" s="1275"/>
      <c r="BJ9" s="1275"/>
      <c r="BK9" s="1275"/>
      <c r="BL9" s="1275"/>
      <c r="BM9" s="1275"/>
      <c r="BN9" s="1275"/>
      <c r="BO9" s="1275"/>
      <c r="BP9" s="1275"/>
      <c r="BQ9" s="1275"/>
      <c r="BR9" s="1275"/>
      <c r="BS9" s="1275"/>
      <c r="BT9" s="1275"/>
      <c r="BU9" s="1275"/>
      <c r="BV9" s="1275"/>
      <c r="BW9" s="1275"/>
      <c r="BX9" s="1275"/>
      <c r="BY9" s="1275"/>
      <c r="BZ9" s="1275"/>
      <c r="CA9" s="1275"/>
      <c r="CB9" s="1275"/>
      <c r="CC9" s="1275"/>
      <c r="CD9" s="1275"/>
      <c r="CE9" s="1275"/>
      <c r="CF9" s="1275"/>
      <c r="CG9" s="1275"/>
      <c r="CH9" s="1275"/>
      <c r="CI9" s="1275"/>
      <c r="CJ9" s="1275"/>
      <c r="CK9" s="1275"/>
      <c r="CL9" s="1275"/>
      <c r="CM9" s="1275"/>
      <c r="CN9" s="1275"/>
      <c r="CO9" s="1275"/>
      <c r="CP9" s="1275"/>
      <c r="CQ9" s="1275"/>
      <c r="CR9" s="1275"/>
      <c r="CS9" s="1275"/>
      <c r="CT9" s="1275"/>
      <c r="CU9" s="1275"/>
      <c r="CV9" s="1275"/>
      <c r="CW9" s="1275"/>
      <c r="CX9" s="1275"/>
      <c r="CY9" s="1275"/>
      <c r="CZ9" s="1275"/>
      <c r="DA9" s="1275"/>
      <c r="DB9" s="1275"/>
      <c r="DC9" s="1275"/>
      <c r="DD9" s="1275"/>
      <c r="DE9" s="1275"/>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5"/>
      <c r="B10" s="1275"/>
      <c r="C10" s="1275"/>
      <c r="D10" s="1275"/>
      <c r="E10" s="1275"/>
      <c r="F10" s="1275"/>
      <c r="G10" s="1275"/>
      <c r="H10" s="1275"/>
      <c r="I10" s="1275"/>
      <c r="J10" s="1275"/>
      <c r="K10" s="1275"/>
      <c r="L10" s="1275"/>
      <c r="M10" s="1275"/>
      <c r="N10" s="1275"/>
      <c r="O10" s="1275"/>
      <c r="P10" s="1275"/>
      <c r="Q10" s="1275"/>
      <c r="R10" s="1275"/>
      <c r="S10" s="1275"/>
      <c r="T10" s="1275"/>
      <c r="U10" s="1275"/>
      <c r="V10" s="1275"/>
      <c r="W10" s="1275"/>
      <c r="X10" s="1275"/>
      <c r="Y10" s="1275"/>
      <c r="Z10" s="1275"/>
      <c r="AA10" s="1275"/>
      <c r="AB10" s="1275"/>
      <c r="AC10" s="1275"/>
      <c r="AD10" s="1275"/>
      <c r="AE10" s="1275"/>
      <c r="AF10" s="1275"/>
      <c r="AG10" s="1275"/>
      <c r="AH10" s="1275"/>
      <c r="AI10" s="1275"/>
      <c r="AJ10" s="1275"/>
      <c r="AK10" s="1275"/>
      <c r="AL10" s="1275"/>
      <c r="AM10" s="1275"/>
      <c r="AN10" s="1275"/>
      <c r="AO10" s="1275"/>
      <c r="AP10" s="1275"/>
      <c r="AQ10" s="1275"/>
      <c r="AR10" s="1275"/>
      <c r="AS10" s="1275"/>
      <c r="AT10" s="1275"/>
      <c r="AU10" s="1275"/>
      <c r="AV10" s="1275"/>
      <c r="AW10" s="1275"/>
      <c r="AX10" s="1275"/>
      <c r="AY10" s="1275"/>
      <c r="AZ10" s="1275"/>
      <c r="BA10" s="1275"/>
      <c r="BB10" s="1275"/>
      <c r="BC10" s="1275"/>
      <c r="BD10" s="1275"/>
      <c r="BE10" s="1275"/>
      <c r="BF10" s="1275"/>
      <c r="BG10" s="1275"/>
      <c r="BH10" s="1275"/>
      <c r="BI10" s="1275"/>
      <c r="BJ10" s="1275"/>
      <c r="BK10" s="1275"/>
      <c r="BL10" s="1275"/>
      <c r="BM10" s="1275"/>
      <c r="BN10" s="1275"/>
      <c r="BO10" s="1275"/>
      <c r="BP10" s="1275"/>
      <c r="BQ10" s="1275"/>
      <c r="BR10" s="1275"/>
      <c r="BS10" s="1275"/>
      <c r="BT10" s="1275"/>
      <c r="BU10" s="1275"/>
      <c r="BV10" s="1275"/>
      <c r="BW10" s="1275"/>
      <c r="BX10" s="1275"/>
      <c r="BY10" s="1275"/>
      <c r="BZ10" s="1275"/>
      <c r="CA10" s="1275"/>
      <c r="CB10" s="1275"/>
      <c r="CC10" s="1275"/>
      <c r="CD10" s="1275"/>
      <c r="CE10" s="1275"/>
      <c r="CF10" s="1275"/>
      <c r="CG10" s="1275"/>
      <c r="CH10" s="1275"/>
      <c r="CI10" s="1275"/>
      <c r="CJ10" s="1275"/>
      <c r="CK10" s="1275"/>
      <c r="CL10" s="1275"/>
      <c r="CM10" s="1275"/>
      <c r="CN10" s="1275"/>
      <c r="CO10" s="1275"/>
      <c r="CP10" s="1275"/>
      <c r="CQ10" s="1275"/>
      <c r="CR10" s="1275"/>
      <c r="CS10" s="1275"/>
      <c r="CT10" s="1275"/>
      <c r="CU10" s="1275"/>
      <c r="CV10" s="1275"/>
      <c r="CW10" s="1275"/>
      <c r="CX10" s="1275"/>
      <c r="CY10" s="1275"/>
      <c r="CZ10" s="1275"/>
      <c r="DA10" s="1275"/>
      <c r="DB10" s="1275"/>
      <c r="DC10" s="1275"/>
      <c r="DD10" s="1275"/>
      <c r="DE10" s="1275"/>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1275"/>
      <c r="B11" s="1275"/>
      <c r="C11" s="1275"/>
      <c r="D11" s="1275"/>
      <c r="E11" s="1275"/>
      <c r="F11" s="1275"/>
      <c r="G11" s="1275"/>
      <c r="H11" s="1275"/>
      <c r="I11" s="1275"/>
      <c r="J11" s="1275"/>
      <c r="K11" s="1275"/>
      <c r="L11" s="1275"/>
      <c r="M11" s="1275"/>
      <c r="N11" s="1275"/>
      <c r="O11" s="1275"/>
      <c r="P11" s="1275"/>
      <c r="Q11" s="1275"/>
      <c r="R11" s="1275"/>
      <c r="S11" s="1275"/>
      <c r="T11" s="1275"/>
      <c r="U11" s="1275"/>
      <c r="V11" s="1275"/>
      <c r="W11" s="1275"/>
      <c r="X11" s="1275"/>
      <c r="Y11" s="1275"/>
      <c r="Z11" s="1275"/>
      <c r="AA11" s="1275"/>
      <c r="AB11" s="1275"/>
      <c r="AC11" s="1275"/>
      <c r="AD11" s="1275"/>
      <c r="AE11" s="1275"/>
      <c r="AF11" s="1275"/>
      <c r="AG11" s="1275"/>
      <c r="AH11" s="1275"/>
      <c r="AI11" s="1275"/>
      <c r="AJ11" s="1275"/>
      <c r="AK11" s="1275"/>
      <c r="AL11" s="1275"/>
      <c r="AM11" s="1275"/>
      <c r="AN11" s="1275"/>
      <c r="AO11" s="1275"/>
      <c r="AP11" s="1275"/>
      <c r="AQ11" s="1275"/>
      <c r="AR11" s="1275"/>
      <c r="AS11" s="1275"/>
      <c r="AT11" s="1275"/>
      <c r="AU11" s="1275"/>
      <c r="AV11" s="1275"/>
      <c r="AW11" s="1275"/>
      <c r="AX11" s="1275"/>
      <c r="AY11" s="1275"/>
      <c r="AZ11" s="1275"/>
      <c r="BA11" s="1275"/>
      <c r="BB11" s="1275"/>
      <c r="BC11" s="1275"/>
      <c r="BD11" s="1275"/>
      <c r="BE11" s="1275"/>
      <c r="BF11" s="1275"/>
      <c r="BG11" s="1275"/>
      <c r="BH11" s="1275"/>
      <c r="BI11" s="1275"/>
      <c r="BJ11" s="1275"/>
      <c r="BK11" s="1275"/>
      <c r="BL11" s="1275"/>
      <c r="BM11" s="1275"/>
      <c r="BN11" s="1275"/>
      <c r="BO11" s="1275"/>
      <c r="BP11" s="1275"/>
      <c r="BQ11" s="1275"/>
      <c r="BR11" s="1275"/>
      <c r="BS11" s="1275"/>
      <c r="BT11" s="1275"/>
      <c r="BU11" s="1275"/>
      <c r="BV11" s="1275"/>
      <c r="BW11" s="1275"/>
      <c r="BX11" s="1275"/>
      <c r="BY11" s="1275"/>
      <c r="BZ11" s="1275"/>
      <c r="CA11" s="1275"/>
      <c r="CB11" s="1275"/>
      <c r="CC11" s="1275"/>
      <c r="CD11" s="1275"/>
      <c r="CE11" s="1275"/>
      <c r="CF11" s="1275"/>
      <c r="CG11" s="1275"/>
      <c r="CH11" s="1275"/>
      <c r="CI11" s="1275"/>
      <c r="CJ11" s="1275"/>
      <c r="CK11" s="1275"/>
      <c r="CL11" s="1275"/>
      <c r="CM11" s="1275"/>
      <c r="CN11" s="1275"/>
      <c r="CO11" s="1275"/>
      <c r="CP11" s="1275"/>
      <c r="CQ11" s="1275"/>
      <c r="CR11" s="1275"/>
      <c r="CS11" s="1275"/>
      <c r="CT11" s="1275"/>
      <c r="CU11" s="1275"/>
      <c r="CV11" s="1275"/>
      <c r="CW11" s="1275"/>
      <c r="CX11" s="1275"/>
      <c r="CY11" s="1275"/>
      <c r="CZ11" s="1275"/>
      <c r="DA11" s="1275"/>
      <c r="DB11" s="1275"/>
      <c r="DC11" s="1275"/>
      <c r="DD11" s="1275"/>
      <c r="DE11" s="1275"/>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5"/>
      <c r="B12" s="1275"/>
      <c r="C12" s="1275"/>
      <c r="D12" s="1275"/>
      <c r="E12" s="1275"/>
      <c r="F12" s="1275"/>
      <c r="G12" s="1275"/>
      <c r="H12" s="1275"/>
      <c r="I12" s="1275"/>
      <c r="J12" s="1275"/>
      <c r="K12" s="1275"/>
      <c r="L12" s="1275"/>
      <c r="M12" s="1275"/>
      <c r="N12" s="1275"/>
      <c r="O12" s="1275"/>
      <c r="P12" s="1275"/>
      <c r="Q12" s="1275"/>
      <c r="R12" s="1275"/>
      <c r="S12" s="1275"/>
      <c r="T12" s="1275"/>
      <c r="U12" s="1275"/>
      <c r="V12" s="1275"/>
      <c r="W12" s="1275"/>
      <c r="X12" s="1275"/>
      <c r="Y12" s="1275"/>
      <c r="Z12" s="1275"/>
      <c r="AA12" s="1275"/>
      <c r="AB12" s="1275"/>
      <c r="AC12" s="1275"/>
      <c r="AD12" s="1275"/>
      <c r="AE12" s="1275"/>
      <c r="AF12" s="1275"/>
      <c r="AG12" s="1275"/>
      <c r="AH12" s="1275"/>
      <c r="AI12" s="1275"/>
      <c r="AJ12" s="1275"/>
      <c r="AK12" s="1275"/>
      <c r="AL12" s="1275"/>
      <c r="AM12" s="1275"/>
      <c r="AN12" s="1275"/>
      <c r="AO12" s="1275"/>
      <c r="AP12" s="1275"/>
      <c r="AQ12" s="1275"/>
      <c r="AR12" s="1275"/>
      <c r="AS12" s="1275"/>
      <c r="AT12" s="1275"/>
      <c r="AU12" s="1275"/>
      <c r="AV12" s="1275"/>
      <c r="AW12" s="1275"/>
      <c r="AX12" s="1275"/>
      <c r="AY12" s="1275"/>
      <c r="AZ12" s="1275"/>
      <c r="BA12" s="1275"/>
      <c r="BB12" s="1275"/>
      <c r="BC12" s="1275"/>
      <c r="BD12" s="1275"/>
      <c r="BE12" s="1275"/>
      <c r="BF12" s="1275"/>
      <c r="BG12" s="1275"/>
      <c r="BH12" s="1275"/>
      <c r="BI12" s="1275"/>
      <c r="BJ12" s="1275"/>
      <c r="BK12" s="1275"/>
      <c r="BL12" s="1275"/>
      <c r="BM12" s="1275"/>
      <c r="BN12" s="1275"/>
      <c r="BO12" s="1275"/>
      <c r="BP12" s="1275"/>
      <c r="BQ12" s="1275"/>
      <c r="BR12" s="1275"/>
      <c r="BS12" s="1275"/>
      <c r="BT12" s="1275"/>
      <c r="BU12" s="1275"/>
      <c r="BV12" s="1275"/>
      <c r="BW12" s="1275"/>
      <c r="BX12" s="1275"/>
      <c r="BY12" s="1275"/>
      <c r="BZ12" s="1275"/>
      <c r="CA12" s="1275"/>
      <c r="CB12" s="1275"/>
      <c r="CC12" s="1275"/>
      <c r="CD12" s="1275"/>
      <c r="CE12" s="1275"/>
      <c r="CF12" s="1275"/>
      <c r="CG12" s="1275"/>
      <c r="CH12" s="1275"/>
      <c r="CI12" s="1275"/>
      <c r="CJ12" s="1275"/>
      <c r="CK12" s="1275"/>
      <c r="CL12" s="1275"/>
      <c r="CM12" s="1275"/>
      <c r="CN12" s="1275"/>
      <c r="CO12" s="1275"/>
      <c r="CP12" s="1275"/>
      <c r="CQ12" s="1275"/>
      <c r="CR12" s="1275"/>
      <c r="CS12" s="1275"/>
      <c r="CT12" s="1275"/>
      <c r="CU12" s="1275"/>
      <c r="CV12" s="1275"/>
      <c r="CW12" s="1275"/>
      <c r="CX12" s="1275"/>
      <c r="CY12" s="1275"/>
      <c r="CZ12" s="1275"/>
      <c r="DA12" s="1275"/>
      <c r="DB12" s="1275"/>
      <c r="DC12" s="1275"/>
      <c r="DD12" s="1275"/>
      <c r="DE12" s="1275"/>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1275"/>
      <c r="B13" s="1275"/>
      <c r="C13" s="1275"/>
      <c r="D13" s="1275"/>
      <c r="E13" s="1275"/>
      <c r="F13" s="1275"/>
      <c r="G13" s="1275"/>
      <c r="H13" s="1275"/>
      <c r="I13" s="1275"/>
      <c r="J13" s="1275"/>
      <c r="K13" s="1275"/>
      <c r="L13" s="1275"/>
      <c r="M13" s="1275"/>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5"/>
      <c r="AL13" s="1275"/>
      <c r="AM13" s="1275"/>
      <c r="AN13" s="1275"/>
      <c r="AO13" s="1275"/>
      <c r="AP13" s="1275"/>
      <c r="AQ13" s="1275"/>
      <c r="AR13" s="1275"/>
      <c r="AS13" s="1275"/>
      <c r="AT13" s="1275"/>
      <c r="AU13" s="1275"/>
      <c r="AV13" s="1275"/>
      <c r="AW13" s="1275"/>
      <c r="AX13" s="1275"/>
      <c r="AY13" s="1275"/>
      <c r="AZ13" s="1275"/>
      <c r="BA13" s="1275"/>
      <c r="BB13" s="1275"/>
      <c r="BC13" s="1275"/>
      <c r="BD13" s="1275"/>
      <c r="BE13" s="1275"/>
      <c r="BF13" s="1275"/>
      <c r="BG13" s="1275"/>
      <c r="BH13" s="1275"/>
      <c r="BI13" s="1275"/>
      <c r="BJ13" s="1275"/>
      <c r="BK13" s="1275"/>
      <c r="BL13" s="1275"/>
      <c r="BM13" s="1275"/>
      <c r="BN13" s="1275"/>
      <c r="BO13" s="1275"/>
      <c r="BP13" s="1275"/>
      <c r="BQ13" s="1275"/>
      <c r="BR13" s="1275"/>
      <c r="BS13" s="1275"/>
      <c r="BT13" s="1275"/>
      <c r="BU13" s="1275"/>
      <c r="BV13" s="1275"/>
      <c r="BW13" s="1275"/>
      <c r="BX13" s="1275"/>
      <c r="BY13" s="1275"/>
      <c r="BZ13" s="1275"/>
      <c r="CA13" s="1275"/>
      <c r="CB13" s="1275"/>
      <c r="CC13" s="1275"/>
      <c r="CD13" s="1275"/>
      <c r="CE13" s="1275"/>
      <c r="CF13" s="1275"/>
      <c r="CG13" s="1275"/>
      <c r="CH13" s="1275"/>
      <c r="CI13" s="1275"/>
      <c r="CJ13" s="1275"/>
      <c r="CK13" s="1275"/>
      <c r="CL13" s="1275"/>
      <c r="CM13" s="1275"/>
      <c r="CN13" s="1275"/>
      <c r="CO13" s="1275"/>
      <c r="CP13" s="1275"/>
      <c r="CQ13" s="1275"/>
      <c r="CR13" s="1275"/>
      <c r="CS13" s="1275"/>
      <c r="CT13" s="1275"/>
      <c r="CU13" s="1275"/>
      <c r="CV13" s="1275"/>
      <c r="CW13" s="1275"/>
      <c r="CX13" s="1275"/>
      <c r="CY13" s="1275"/>
      <c r="CZ13" s="1275"/>
      <c r="DA13" s="1275"/>
      <c r="DB13" s="1275"/>
      <c r="DC13" s="1275"/>
      <c r="DD13" s="1275"/>
      <c r="DE13" s="1275"/>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5"/>
      <c r="B14" s="1275"/>
      <c r="C14" s="1275"/>
      <c r="D14" s="1275"/>
      <c r="E14" s="1275"/>
      <c r="F14" s="1275"/>
      <c r="G14" s="1275"/>
      <c r="H14" s="1275"/>
      <c r="I14" s="1275"/>
      <c r="J14" s="1275"/>
      <c r="K14" s="1275"/>
      <c r="L14" s="1275"/>
      <c r="M14" s="1275"/>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5"/>
      <c r="AL14" s="1275"/>
      <c r="AM14" s="1275"/>
      <c r="AN14" s="1275"/>
      <c r="AO14" s="1275"/>
      <c r="AP14" s="1275"/>
      <c r="AQ14" s="1275"/>
      <c r="AR14" s="1275"/>
      <c r="AS14" s="1275"/>
      <c r="AT14" s="1275"/>
      <c r="AU14" s="1275"/>
      <c r="AV14" s="1275"/>
      <c r="AW14" s="1275"/>
      <c r="AX14" s="1275"/>
      <c r="AY14" s="1275"/>
      <c r="AZ14" s="1275"/>
      <c r="BA14" s="1275"/>
      <c r="BB14" s="1275"/>
      <c r="BC14" s="1275"/>
      <c r="BD14" s="1275"/>
      <c r="BE14" s="1275"/>
      <c r="BF14" s="1275"/>
      <c r="BG14" s="1275"/>
      <c r="BH14" s="1275"/>
      <c r="BI14" s="1275"/>
      <c r="BJ14" s="1275"/>
      <c r="BK14" s="1275"/>
      <c r="BL14" s="1275"/>
      <c r="BM14" s="1275"/>
      <c r="BN14" s="1275"/>
      <c r="BO14" s="1275"/>
      <c r="BP14" s="1275"/>
      <c r="BQ14" s="1275"/>
      <c r="BR14" s="1275"/>
      <c r="BS14" s="1275"/>
      <c r="BT14" s="1275"/>
      <c r="BU14" s="1275"/>
      <c r="BV14" s="1275"/>
      <c r="BW14" s="1275"/>
      <c r="BX14" s="1275"/>
      <c r="BY14" s="1275"/>
      <c r="BZ14" s="1275"/>
      <c r="CA14" s="1275"/>
      <c r="CB14" s="1275"/>
      <c r="CC14" s="1275"/>
      <c r="CD14" s="1275"/>
      <c r="CE14" s="1275"/>
      <c r="CF14" s="1275"/>
      <c r="CG14" s="1275"/>
      <c r="CH14" s="1275"/>
      <c r="CI14" s="1275"/>
      <c r="CJ14" s="1275"/>
      <c r="CK14" s="1275"/>
      <c r="CL14" s="1275"/>
      <c r="CM14" s="1275"/>
      <c r="CN14" s="1275"/>
      <c r="CO14" s="1275"/>
      <c r="CP14" s="1275"/>
      <c r="CQ14" s="1275"/>
      <c r="CR14" s="1275"/>
      <c r="CS14" s="1275"/>
      <c r="CT14" s="1275"/>
      <c r="CU14" s="1275"/>
      <c r="CV14" s="1275"/>
      <c r="CW14" s="1275"/>
      <c r="CX14" s="1275"/>
      <c r="CY14" s="1275"/>
      <c r="CZ14" s="1275"/>
      <c r="DA14" s="1275"/>
      <c r="DB14" s="1275"/>
      <c r="DC14" s="1275"/>
      <c r="DD14" s="1275"/>
      <c r="DE14" s="1275"/>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4"/>
      <c r="B15" s="1275"/>
      <c r="C15" s="1275"/>
      <c r="D15" s="1275"/>
      <c r="E15" s="1275"/>
      <c r="F15" s="1275"/>
      <c r="G15" s="1275"/>
      <c r="H15" s="1275"/>
      <c r="I15" s="1275"/>
      <c r="J15" s="1275"/>
      <c r="K15" s="1275"/>
      <c r="L15" s="1275"/>
      <c r="M15" s="1275"/>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5"/>
      <c r="AL15" s="1275"/>
      <c r="AM15" s="1275"/>
      <c r="AN15" s="1275"/>
      <c r="AO15" s="1275"/>
      <c r="AP15" s="1275"/>
      <c r="AQ15" s="1275"/>
      <c r="AR15" s="1275"/>
      <c r="AS15" s="1275"/>
      <c r="AT15" s="1275"/>
      <c r="AU15" s="1275"/>
      <c r="AV15" s="1275"/>
      <c r="AW15" s="1275"/>
      <c r="AX15" s="1275"/>
      <c r="AY15" s="1275"/>
      <c r="AZ15" s="1275"/>
      <c r="BA15" s="1275"/>
      <c r="BB15" s="1275"/>
      <c r="BC15" s="1275"/>
      <c r="BD15" s="1275"/>
      <c r="BE15" s="1275"/>
      <c r="BF15" s="1275"/>
      <c r="BG15" s="1275"/>
      <c r="BH15" s="1275"/>
      <c r="BI15" s="1275"/>
      <c r="BJ15" s="1275"/>
      <c r="BK15" s="1275"/>
      <c r="BL15" s="1275"/>
      <c r="BM15" s="1275"/>
      <c r="BN15" s="1275"/>
      <c r="BO15" s="1275"/>
      <c r="BP15" s="1275"/>
      <c r="BQ15" s="1275"/>
      <c r="BR15" s="1275"/>
      <c r="BS15" s="1275"/>
      <c r="BT15" s="1275"/>
      <c r="BU15" s="1275"/>
      <c r="BV15" s="1275"/>
      <c r="BW15" s="1275"/>
      <c r="BX15" s="1275"/>
      <c r="BY15" s="1275"/>
      <c r="BZ15" s="1275"/>
      <c r="CA15" s="1275"/>
      <c r="CB15" s="1275"/>
      <c r="CC15" s="1275"/>
      <c r="CD15" s="1275"/>
      <c r="CE15" s="1275"/>
      <c r="CF15" s="1275"/>
      <c r="CG15" s="1275"/>
      <c r="CH15" s="1275"/>
      <c r="CI15" s="1275"/>
      <c r="CJ15" s="1275"/>
      <c r="CK15" s="1275"/>
      <c r="CL15" s="1275"/>
      <c r="CM15" s="1275"/>
      <c r="CN15" s="1275"/>
      <c r="CO15" s="1275"/>
      <c r="CP15" s="1275"/>
      <c r="CQ15" s="1275"/>
      <c r="CR15" s="1275"/>
      <c r="CS15" s="1275"/>
      <c r="CT15" s="1275"/>
      <c r="CU15" s="1275"/>
      <c r="CV15" s="1275"/>
      <c r="CW15" s="1275"/>
      <c r="CX15" s="1275"/>
      <c r="CY15" s="1275"/>
      <c r="CZ15" s="1275"/>
      <c r="DA15" s="1275"/>
      <c r="DB15" s="1275"/>
      <c r="DC15" s="1275"/>
      <c r="DD15" s="1275"/>
      <c r="DE15" s="1275"/>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4"/>
      <c r="B16" s="1275"/>
      <c r="C16" s="1275"/>
      <c r="D16" s="1275"/>
      <c r="E16" s="1275"/>
      <c r="F16" s="1275"/>
      <c r="G16" s="1275"/>
      <c r="H16" s="1275"/>
      <c r="I16" s="1275"/>
      <c r="J16" s="1275"/>
      <c r="K16" s="1275"/>
      <c r="L16" s="1275"/>
      <c r="M16" s="1275"/>
      <c r="N16" s="1275"/>
      <c r="O16" s="1275"/>
      <c r="P16" s="1275"/>
      <c r="Q16" s="1275"/>
      <c r="R16" s="1275"/>
      <c r="S16" s="1275"/>
      <c r="T16" s="1275"/>
      <c r="U16" s="1275"/>
      <c r="V16" s="1275"/>
      <c r="W16" s="1275"/>
      <c r="X16" s="1275"/>
      <c r="Y16" s="1275"/>
      <c r="Z16" s="1275"/>
      <c r="AA16" s="1275"/>
      <c r="AB16" s="1275"/>
      <c r="AC16" s="1275"/>
      <c r="AD16" s="1275"/>
      <c r="AE16" s="1275"/>
      <c r="AF16" s="1275"/>
      <c r="AG16" s="1275"/>
      <c r="AH16" s="1275"/>
      <c r="AI16" s="1275"/>
      <c r="AJ16" s="1275"/>
      <c r="AK16" s="1275"/>
      <c r="AL16" s="1275"/>
      <c r="AM16" s="1275"/>
      <c r="AN16" s="1275"/>
      <c r="AO16" s="1275"/>
      <c r="AP16" s="1275"/>
      <c r="AQ16" s="1275"/>
      <c r="AR16" s="1275"/>
      <c r="AS16" s="1275"/>
      <c r="AT16" s="1275"/>
      <c r="AU16" s="1275"/>
      <c r="AV16" s="1275"/>
      <c r="AW16" s="1275"/>
      <c r="AX16" s="1275"/>
      <c r="AY16" s="1275"/>
      <c r="AZ16" s="1275"/>
      <c r="BA16" s="1275"/>
      <c r="BB16" s="1275"/>
      <c r="BC16" s="1275"/>
      <c r="BD16" s="1275"/>
      <c r="BE16" s="1275"/>
      <c r="BF16" s="1275"/>
      <c r="BG16" s="1275"/>
      <c r="BH16" s="1275"/>
      <c r="BI16" s="1275"/>
      <c r="BJ16" s="1275"/>
      <c r="BK16" s="1275"/>
      <c r="BL16" s="1275"/>
      <c r="BM16" s="1275"/>
      <c r="BN16" s="1275"/>
      <c r="BO16" s="1275"/>
      <c r="BP16" s="1275"/>
      <c r="BQ16" s="1275"/>
      <c r="BR16" s="1275"/>
      <c r="BS16" s="1275"/>
      <c r="BT16" s="1275"/>
      <c r="BU16" s="1275"/>
      <c r="BV16" s="1275"/>
      <c r="BW16" s="1275"/>
      <c r="BX16" s="1275"/>
      <c r="BY16" s="1275"/>
      <c r="BZ16" s="1275"/>
      <c r="CA16" s="1275"/>
      <c r="CB16" s="1275"/>
      <c r="CC16" s="1275"/>
      <c r="CD16" s="1275"/>
      <c r="CE16" s="1275"/>
      <c r="CF16" s="1275"/>
      <c r="CG16" s="1275"/>
      <c r="CH16" s="1275"/>
      <c r="CI16" s="1275"/>
      <c r="CJ16" s="1275"/>
      <c r="CK16" s="1275"/>
      <c r="CL16" s="1275"/>
      <c r="CM16" s="1275"/>
      <c r="CN16" s="1275"/>
      <c r="CO16" s="1275"/>
      <c r="CP16" s="1275"/>
      <c r="CQ16" s="1275"/>
      <c r="CR16" s="1275"/>
      <c r="CS16" s="1275"/>
      <c r="CT16" s="1275"/>
      <c r="CU16" s="1275"/>
      <c r="CV16" s="1275"/>
      <c r="CW16" s="1275"/>
      <c r="CX16" s="1275"/>
      <c r="CY16" s="1275"/>
      <c r="CZ16" s="1275"/>
      <c r="DA16" s="1275"/>
      <c r="DB16" s="1275"/>
      <c r="DC16" s="1275"/>
      <c r="DD16" s="1275"/>
      <c r="DE16" s="1275"/>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4"/>
      <c r="B17" s="1275"/>
      <c r="C17" s="1275"/>
      <c r="D17" s="1275"/>
      <c r="E17" s="1275"/>
      <c r="F17" s="1275"/>
      <c r="G17" s="1275"/>
      <c r="H17" s="1275"/>
      <c r="I17" s="1275"/>
      <c r="J17" s="1275"/>
      <c r="K17" s="1275"/>
      <c r="L17" s="1275"/>
      <c r="M17" s="1275"/>
      <c r="N17" s="1275"/>
      <c r="O17" s="1275"/>
      <c r="P17" s="1275"/>
      <c r="Q17" s="1275"/>
      <c r="R17" s="1275"/>
      <c r="S17" s="1275"/>
      <c r="T17" s="1275"/>
      <c r="U17" s="1275"/>
      <c r="V17" s="1275"/>
      <c r="W17" s="1275"/>
      <c r="X17" s="1275"/>
      <c r="Y17" s="1275"/>
      <c r="Z17" s="1275"/>
      <c r="AA17" s="1275"/>
      <c r="AB17" s="1275"/>
      <c r="AC17" s="1275"/>
      <c r="AD17" s="1275"/>
      <c r="AE17" s="1275"/>
      <c r="AF17" s="1275"/>
      <c r="AG17" s="1275"/>
      <c r="AH17" s="1275"/>
      <c r="AI17" s="1275"/>
      <c r="AJ17" s="1275"/>
      <c r="AK17" s="1275"/>
      <c r="AL17" s="1275"/>
      <c r="AM17" s="1275"/>
      <c r="AN17" s="1275"/>
      <c r="AO17" s="1275"/>
      <c r="AP17" s="1275"/>
      <c r="AQ17" s="1275"/>
      <c r="AR17" s="1275"/>
      <c r="AS17" s="1275"/>
      <c r="AT17" s="1275"/>
      <c r="AU17" s="1275"/>
      <c r="AV17" s="1275"/>
      <c r="AW17" s="1275"/>
      <c r="AX17" s="1275"/>
      <c r="AY17" s="1275"/>
      <c r="AZ17" s="1275"/>
      <c r="BA17" s="1275"/>
      <c r="BB17" s="1275"/>
      <c r="BC17" s="1275"/>
      <c r="BD17" s="1275"/>
      <c r="BE17" s="1275"/>
      <c r="BF17" s="1275"/>
      <c r="BG17" s="1275"/>
      <c r="BH17" s="1275"/>
      <c r="BI17" s="1275"/>
      <c r="BJ17" s="1275"/>
      <c r="BK17" s="1275"/>
      <c r="BL17" s="1275"/>
      <c r="BM17" s="1275"/>
      <c r="BN17" s="1275"/>
      <c r="BO17" s="1275"/>
      <c r="BP17" s="1275"/>
      <c r="BQ17" s="1275"/>
      <c r="BR17" s="1275"/>
      <c r="BS17" s="1275"/>
      <c r="BT17" s="1275"/>
      <c r="BU17" s="1275"/>
      <c r="BV17" s="1275"/>
      <c r="BW17" s="1275"/>
      <c r="BX17" s="1275"/>
      <c r="BY17" s="1275"/>
      <c r="BZ17" s="1275"/>
      <c r="CA17" s="1275"/>
      <c r="CB17" s="1275"/>
      <c r="CC17" s="1275"/>
      <c r="CD17" s="1275"/>
      <c r="CE17" s="1275"/>
      <c r="CF17" s="1275"/>
      <c r="CG17" s="1275"/>
      <c r="CH17" s="1275"/>
      <c r="CI17" s="1275"/>
      <c r="CJ17" s="1275"/>
      <c r="CK17" s="1275"/>
      <c r="CL17" s="1275"/>
      <c r="CM17" s="1275"/>
      <c r="CN17" s="1275"/>
      <c r="CO17" s="1275"/>
      <c r="CP17" s="1275"/>
      <c r="CQ17" s="1275"/>
      <c r="CR17" s="1275"/>
      <c r="CS17" s="1275"/>
      <c r="CT17" s="1275"/>
      <c r="CU17" s="1275"/>
      <c r="CV17" s="1275"/>
      <c r="CW17" s="1275"/>
      <c r="CX17" s="1275"/>
      <c r="CY17" s="1275"/>
      <c r="CZ17" s="1275"/>
      <c r="DA17" s="1275"/>
      <c r="DB17" s="1275"/>
      <c r="DC17" s="1275"/>
      <c r="DD17" s="1275"/>
      <c r="DE17" s="1275"/>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4"/>
      <c r="B18" s="1275"/>
      <c r="C18" s="1275"/>
      <c r="D18" s="1275"/>
      <c r="E18" s="1275"/>
      <c r="F18" s="1275"/>
      <c r="G18" s="1275"/>
      <c r="H18" s="1275"/>
      <c r="I18" s="1275"/>
      <c r="J18" s="1275"/>
      <c r="K18" s="1275"/>
      <c r="L18" s="1275"/>
      <c r="M18" s="1275"/>
      <c r="N18" s="1275"/>
      <c r="O18" s="1275"/>
      <c r="P18" s="1275"/>
      <c r="Q18" s="1275"/>
      <c r="R18" s="1275"/>
      <c r="S18" s="1275"/>
      <c r="T18" s="1275"/>
      <c r="U18" s="1275"/>
      <c r="V18" s="1275"/>
      <c r="W18" s="1275"/>
      <c r="X18" s="1275"/>
      <c r="Y18" s="1275"/>
      <c r="Z18" s="1275"/>
      <c r="AA18" s="1275"/>
      <c r="AB18" s="1275"/>
      <c r="AC18" s="1275"/>
      <c r="AD18" s="1275"/>
      <c r="AE18" s="1275"/>
      <c r="AF18" s="1275"/>
      <c r="AG18" s="1275"/>
      <c r="AH18" s="1275"/>
      <c r="AI18" s="1275"/>
      <c r="AJ18" s="1275"/>
      <c r="AK18" s="1275"/>
      <c r="AL18" s="1275"/>
      <c r="AM18" s="1275"/>
      <c r="AN18" s="1275"/>
      <c r="AO18" s="1275"/>
      <c r="AP18" s="1275"/>
      <c r="AQ18" s="1275"/>
      <c r="AR18" s="1275"/>
      <c r="AS18" s="1275"/>
      <c r="AT18" s="1275"/>
      <c r="AU18" s="1275"/>
      <c r="AV18" s="1275"/>
      <c r="AW18" s="1275"/>
      <c r="AX18" s="1275"/>
      <c r="AY18" s="1275"/>
      <c r="AZ18" s="1275"/>
      <c r="BA18" s="1275"/>
      <c r="BB18" s="1275"/>
      <c r="BC18" s="1275"/>
      <c r="BD18" s="1275"/>
      <c r="BE18" s="1275"/>
      <c r="BF18" s="1275"/>
      <c r="BG18" s="1275"/>
      <c r="BH18" s="1275"/>
      <c r="BI18" s="1275"/>
      <c r="BJ18" s="1275"/>
      <c r="BK18" s="1275"/>
      <c r="BL18" s="1275"/>
      <c r="BM18" s="1275"/>
      <c r="BN18" s="1275"/>
      <c r="BO18" s="1275"/>
      <c r="BP18" s="1275"/>
      <c r="BQ18" s="1275"/>
      <c r="BR18" s="1275"/>
      <c r="BS18" s="1275"/>
      <c r="BT18" s="1275"/>
      <c r="BU18" s="1275"/>
      <c r="BV18" s="1275"/>
      <c r="BW18" s="1275"/>
      <c r="BX18" s="1275"/>
      <c r="BY18" s="1275"/>
      <c r="BZ18" s="1275"/>
      <c r="CA18" s="1275"/>
      <c r="CB18" s="1275"/>
      <c r="CC18" s="1275"/>
      <c r="CD18" s="1275"/>
      <c r="CE18" s="1275"/>
      <c r="CF18" s="1275"/>
      <c r="CG18" s="1275"/>
      <c r="CH18" s="1275"/>
      <c r="CI18" s="1275"/>
      <c r="CJ18" s="1275"/>
      <c r="CK18" s="1275"/>
      <c r="CL18" s="1275"/>
      <c r="CM18" s="1275"/>
      <c r="CN18" s="1275"/>
      <c r="CO18" s="1275"/>
      <c r="CP18" s="1275"/>
      <c r="CQ18" s="1275"/>
      <c r="CR18" s="1275"/>
      <c r="CS18" s="1275"/>
      <c r="CT18" s="1275"/>
      <c r="CU18" s="1275"/>
      <c r="CV18" s="1275"/>
      <c r="CW18" s="1275"/>
      <c r="CX18" s="1275"/>
      <c r="CY18" s="1275"/>
      <c r="CZ18" s="1275"/>
      <c r="DA18" s="1275"/>
      <c r="DB18" s="1275"/>
      <c r="DC18" s="1275"/>
      <c r="DD18" s="1275"/>
      <c r="DE18" s="1275"/>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4"/>
      <c r="DE19" s="1274"/>
    </row>
    <row r="20" spans="1:351" x14ac:dyDescent="0.15">
      <c r="DD20" s="1274"/>
      <c r="DE20" s="1274"/>
    </row>
    <row r="21" spans="1:351" ht="17.25" x14ac:dyDescent="0.15">
      <c r="B21" s="1276"/>
      <c r="C21" s="1277"/>
      <c r="D21" s="1277"/>
      <c r="E21" s="1277"/>
      <c r="F21" s="1277"/>
      <c r="G21" s="1277"/>
      <c r="H21" s="1277"/>
      <c r="I21" s="1277"/>
      <c r="J21" s="1277"/>
      <c r="K21" s="1277"/>
      <c r="L21" s="1277"/>
      <c r="M21" s="1277"/>
      <c r="N21" s="1278"/>
      <c r="O21" s="1277"/>
      <c r="P21" s="1277"/>
      <c r="Q21" s="1277"/>
      <c r="R21" s="1277"/>
      <c r="S21" s="1277"/>
      <c r="T21" s="1277"/>
      <c r="U21" s="1277"/>
      <c r="V21" s="1277"/>
      <c r="W21" s="1277"/>
      <c r="X21" s="1277"/>
      <c r="Y21" s="1277"/>
      <c r="Z21" s="1277"/>
      <c r="AA21" s="1277"/>
      <c r="AB21" s="1277"/>
      <c r="AC21" s="1277"/>
      <c r="AD21" s="1277"/>
      <c r="AE21" s="1277"/>
      <c r="AF21" s="1277"/>
      <c r="AG21" s="1277"/>
      <c r="AH21" s="1277"/>
      <c r="AI21" s="1277"/>
      <c r="AJ21" s="1277"/>
      <c r="AK21" s="1277"/>
      <c r="AL21" s="1277"/>
      <c r="AM21" s="1277"/>
      <c r="AN21" s="1277"/>
      <c r="AO21" s="1277"/>
      <c r="AP21" s="1277"/>
      <c r="AQ21" s="1277"/>
      <c r="AR21" s="1277"/>
      <c r="AS21" s="1277"/>
      <c r="AT21" s="1278"/>
      <c r="AU21" s="1277"/>
      <c r="AV21" s="1277"/>
      <c r="AW21" s="1277"/>
      <c r="AX21" s="1277"/>
      <c r="AY21" s="1277"/>
      <c r="AZ21" s="1277"/>
      <c r="BA21" s="1277"/>
      <c r="BB21" s="1277"/>
      <c r="BC21" s="1277"/>
      <c r="BD21" s="1277"/>
      <c r="BE21" s="1277"/>
      <c r="BF21" s="1278"/>
      <c r="BG21" s="1277"/>
      <c r="BH21" s="1277"/>
      <c r="BI21" s="1277"/>
      <c r="BJ21" s="1277"/>
      <c r="BK21" s="1277"/>
      <c r="BL21" s="1277"/>
      <c r="BM21" s="1277"/>
      <c r="BN21" s="1277"/>
      <c r="BO21" s="1277"/>
      <c r="BP21" s="1277"/>
      <c r="BQ21" s="1277"/>
      <c r="BR21" s="1278"/>
      <c r="BS21" s="1277"/>
      <c r="BT21" s="1277"/>
      <c r="BU21" s="1277"/>
      <c r="BV21" s="1277"/>
      <c r="BW21" s="1277"/>
      <c r="BX21" s="1277"/>
      <c r="BY21" s="1277"/>
      <c r="BZ21" s="1277"/>
      <c r="CA21" s="1277"/>
      <c r="CB21" s="1277"/>
      <c r="CC21" s="1277"/>
      <c r="CD21" s="1278"/>
      <c r="CE21" s="1277"/>
      <c r="CF21" s="1277"/>
      <c r="CG21" s="1277"/>
      <c r="CH21" s="1277"/>
      <c r="CI21" s="1277"/>
      <c r="CJ21" s="1277"/>
      <c r="CK21" s="1277"/>
      <c r="CL21" s="1277"/>
      <c r="CM21" s="1277"/>
      <c r="CN21" s="1277"/>
      <c r="CO21" s="1277"/>
      <c r="CP21" s="1278"/>
      <c r="CQ21" s="1277"/>
      <c r="CR21" s="1277"/>
      <c r="CS21" s="1277"/>
      <c r="CT21" s="1277"/>
      <c r="CU21" s="1277"/>
      <c r="CV21" s="1277"/>
      <c r="CW21" s="1277"/>
      <c r="CX21" s="1277"/>
      <c r="CY21" s="1277"/>
      <c r="CZ21" s="1277"/>
      <c r="DA21" s="1277"/>
      <c r="DB21" s="1278"/>
      <c r="DC21" s="1277"/>
      <c r="DD21" s="1279"/>
      <c r="DE21" s="1274"/>
      <c r="MM21" s="1280"/>
    </row>
    <row r="22" spans="1:351" ht="17.25" x14ac:dyDescent="0.15">
      <c r="B22" s="1281"/>
      <c r="MM22" s="1280"/>
    </row>
    <row r="23" spans="1:351" x14ac:dyDescent="0.15">
      <c r="B23" s="1281"/>
    </row>
    <row r="24" spans="1:351" x14ac:dyDescent="0.15">
      <c r="B24" s="1281"/>
    </row>
    <row r="25" spans="1:351" x14ac:dyDescent="0.15">
      <c r="B25" s="1281"/>
    </row>
    <row r="26" spans="1:351" x14ac:dyDescent="0.15">
      <c r="B26" s="1281"/>
    </row>
    <row r="27" spans="1:351" x14ac:dyDescent="0.15">
      <c r="B27" s="1281"/>
    </row>
    <row r="28" spans="1:351" x14ac:dyDescent="0.15">
      <c r="B28" s="1281"/>
    </row>
    <row r="29" spans="1:351" x14ac:dyDescent="0.15">
      <c r="B29" s="1281"/>
    </row>
    <row r="30" spans="1:351" x14ac:dyDescent="0.15">
      <c r="B30" s="1281"/>
    </row>
    <row r="31" spans="1:351" x14ac:dyDescent="0.15">
      <c r="B31" s="1281"/>
    </row>
    <row r="32" spans="1:351" x14ac:dyDescent="0.15">
      <c r="B32" s="1281"/>
    </row>
    <row r="33" spans="2:109" x14ac:dyDescent="0.15">
      <c r="B33" s="1281"/>
    </row>
    <row r="34" spans="2:109" x14ac:dyDescent="0.15">
      <c r="B34" s="1281"/>
    </row>
    <row r="35" spans="2:109" x14ac:dyDescent="0.15">
      <c r="B35" s="1281"/>
    </row>
    <row r="36" spans="2:109" x14ac:dyDescent="0.15">
      <c r="B36" s="1281"/>
    </row>
    <row r="37" spans="2:109" x14ac:dyDescent="0.15">
      <c r="B37" s="1281"/>
    </row>
    <row r="38" spans="2:109" x14ac:dyDescent="0.15">
      <c r="B38" s="1281"/>
    </row>
    <row r="39" spans="2:109" x14ac:dyDescent="0.15">
      <c r="B39" s="1283"/>
      <c r="C39" s="1284"/>
      <c r="D39" s="1284"/>
      <c r="E39" s="1284"/>
      <c r="F39" s="1284"/>
      <c r="G39" s="1284"/>
      <c r="H39" s="1284"/>
      <c r="I39" s="1284"/>
      <c r="J39" s="1284"/>
      <c r="K39" s="1284"/>
      <c r="L39" s="1284"/>
      <c r="M39" s="1284"/>
      <c r="N39" s="1284"/>
      <c r="O39" s="1284"/>
      <c r="P39" s="1284"/>
      <c r="Q39" s="1284"/>
      <c r="R39" s="1284"/>
      <c r="S39" s="1284"/>
      <c r="T39" s="1284"/>
      <c r="U39" s="1284"/>
      <c r="V39" s="1284"/>
      <c r="W39" s="1284"/>
      <c r="X39" s="1284"/>
      <c r="Y39" s="1284"/>
      <c r="Z39" s="1284"/>
      <c r="AA39" s="1284"/>
      <c r="AB39" s="1284"/>
      <c r="AC39" s="1284"/>
      <c r="AD39" s="1284"/>
      <c r="AE39" s="1284"/>
      <c r="AF39" s="1284"/>
      <c r="AG39" s="1284"/>
      <c r="AH39" s="1284"/>
      <c r="AI39" s="1284"/>
      <c r="AJ39" s="1284"/>
      <c r="AK39" s="1284"/>
      <c r="AL39" s="1284"/>
      <c r="AM39" s="1284"/>
      <c r="AN39" s="1284"/>
      <c r="AO39" s="1284"/>
      <c r="AP39" s="1284"/>
      <c r="AQ39" s="1284"/>
      <c r="AR39" s="1284"/>
      <c r="AS39" s="1284"/>
      <c r="AT39" s="1284"/>
      <c r="AU39" s="1284"/>
      <c r="AV39" s="1284"/>
      <c r="AW39" s="1284"/>
      <c r="AX39" s="1284"/>
      <c r="AY39" s="1284"/>
      <c r="AZ39" s="1284"/>
      <c r="BA39" s="1284"/>
      <c r="BB39" s="1284"/>
      <c r="BC39" s="1284"/>
      <c r="BD39" s="1284"/>
      <c r="BE39" s="1284"/>
      <c r="BF39" s="1284"/>
      <c r="BG39" s="1284"/>
      <c r="BH39" s="1284"/>
      <c r="BI39" s="1284"/>
      <c r="BJ39" s="1284"/>
      <c r="BK39" s="1284"/>
      <c r="BL39" s="1284"/>
      <c r="BM39" s="1284"/>
      <c r="BN39" s="1284"/>
      <c r="BO39" s="1284"/>
      <c r="BP39" s="1284"/>
      <c r="BQ39" s="1284"/>
      <c r="BR39" s="1284"/>
      <c r="BS39" s="1284"/>
      <c r="BT39" s="1284"/>
      <c r="BU39" s="1284"/>
      <c r="BV39" s="1284"/>
      <c r="BW39" s="1284"/>
      <c r="BX39" s="1284"/>
      <c r="BY39" s="1284"/>
      <c r="BZ39" s="1284"/>
      <c r="CA39" s="1284"/>
      <c r="CB39" s="1284"/>
      <c r="CC39" s="1284"/>
      <c r="CD39" s="1284"/>
      <c r="CE39" s="1284"/>
      <c r="CF39" s="1284"/>
      <c r="CG39" s="1284"/>
      <c r="CH39" s="1284"/>
      <c r="CI39" s="1284"/>
      <c r="CJ39" s="1284"/>
      <c r="CK39" s="1284"/>
      <c r="CL39" s="1284"/>
      <c r="CM39" s="1284"/>
      <c r="CN39" s="1284"/>
      <c r="CO39" s="1284"/>
      <c r="CP39" s="1284"/>
      <c r="CQ39" s="1284"/>
      <c r="CR39" s="1284"/>
      <c r="CS39" s="1284"/>
      <c r="CT39" s="1284"/>
      <c r="CU39" s="1284"/>
      <c r="CV39" s="1284"/>
      <c r="CW39" s="1284"/>
      <c r="CX39" s="1284"/>
      <c r="CY39" s="1284"/>
      <c r="CZ39" s="1284"/>
      <c r="DA39" s="1284"/>
      <c r="DB39" s="1284"/>
      <c r="DC39" s="1284"/>
      <c r="DD39" s="1285"/>
    </row>
    <row r="40" spans="2:109" x14ac:dyDescent="0.15">
      <c r="B40" s="1286"/>
      <c r="DD40" s="1286"/>
      <c r="DE40" s="1274"/>
    </row>
    <row r="41" spans="2:109" ht="17.25" x14ac:dyDescent="0.15">
      <c r="B41" s="1287" t="s">
        <v>617</v>
      </c>
      <c r="C41" s="1277"/>
      <c r="D41" s="1277"/>
      <c r="E41" s="1277"/>
      <c r="F41" s="1277"/>
      <c r="G41" s="1277"/>
      <c r="H41" s="1277"/>
      <c r="I41" s="1277"/>
      <c r="J41" s="1277"/>
      <c r="K41" s="1277"/>
      <c r="L41" s="1277"/>
      <c r="M41" s="1277"/>
      <c r="N41" s="1277"/>
      <c r="O41" s="1277"/>
      <c r="P41" s="1277"/>
      <c r="Q41" s="1277"/>
      <c r="R41" s="1277"/>
      <c r="S41" s="1277"/>
      <c r="T41" s="1277"/>
      <c r="U41" s="1277"/>
      <c r="V41" s="1277"/>
      <c r="W41" s="1277"/>
      <c r="X41" s="1277"/>
      <c r="Y41" s="1277"/>
      <c r="Z41" s="1277"/>
      <c r="AA41" s="1277"/>
      <c r="AB41" s="1277"/>
      <c r="AC41" s="1277"/>
      <c r="AD41" s="1277"/>
      <c r="AE41" s="1277"/>
      <c r="AF41" s="1277"/>
      <c r="AG41" s="1277"/>
      <c r="AH41" s="1277"/>
      <c r="AI41" s="1277"/>
      <c r="AJ41" s="1277"/>
      <c r="AK41" s="1277"/>
      <c r="AL41" s="1277"/>
      <c r="AM41" s="1277"/>
      <c r="AN41" s="1277"/>
      <c r="AO41" s="1277"/>
      <c r="AP41" s="1277"/>
      <c r="AQ41" s="1277"/>
      <c r="AR41" s="1277"/>
      <c r="AS41" s="1277"/>
      <c r="AT41" s="1277"/>
      <c r="AU41" s="1277"/>
      <c r="AV41" s="1277"/>
      <c r="AW41" s="1277"/>
      <c r="AX41" s="1277"/>
      <c r="AY41" s="1277"/>
      <c r="AZ41" s="1277"/>
      <c r="BA41" s="1277"/>
      <c r="BB41" s="1277"/>
      <c r="BC41" s="1277"/>
      <c r="BD41" s="1277"/>
      <c r="BE41" s="1277"/>
      <c r="BF41" s="1277"/>
      <c r="BG41" s="1277"/>
      <c r="BH41" s="1277"/>
      <c r="BI41" s="1277"/>
      <c r="BJ41" s="1277"/>
      <c r="BK41" s="1277"/>
      <c r="BL41" s="1277"/>
      <c r="BM41" s="1277"/>
      <c r="BN41" s="1277"/>
      <c r="BO41" s="1277"/>
      <c r="BP41" s="1277"/>
      <c r="BQ41" s="1277"/>
      <c r="BR41" s="1277"/>
      <c r="BS41" s="1277"/>
      <c r="BT41" s="1277"/>
      <c r="BU41" s="1277"/>
      <c r="BV41" s="1277"/>
      <c r="BW41" s="1277"/>
      <c r="BX41" s="1277"/>
      <c r="BY41" s="1277"/>
      <c r="BZ41" s="1277"/>
      <c r="CA41" s="1277"/>
      <c r="CB41" s="1277"/>
      <c r="CC41" s="1277"/>
      <c r="CD41" s="1277"/>
      <c r="CE41" s="1277"/>
      <c r="CF41" s="1277"/>
      <c r="CG41" s="1277"/>
      <c r="CH41" s="1277"/>
      <c r="CI41" s="1277"/>
      <c r="CJ41" s="1277"/>
      <c r="CK41" s="1277"/>
      <c r="CL41" s="1277"/>
      <c r="CM41" s="1277"/>
      <c r="CN41" s="1277"/>
      <c r="CO41" s="1277"/>
      <c r="CP41" s="1277"/>
      <c r="CQ41" s="1277"/>
      <c r="CR41" s="1277"/>
      <c r="CS41" s="1277"/>
      <c r="CT41" s="1277"/>
      <c r="CU41" s="1277"/>
      <c r="CV41" s="1277"/>
      <c r="CW41" s="1277"/>
      <c r="CX41" s="1277"/>
      <c r="CY41" s="1277"/>
      <c r="CZ41" s="1277"/>
      <c r="DA41" s="1277"/>
      <c r="DB41" s="1277"/>
      <c r="DC41" s="1277"/>
      <c r="DD41" s="1279"/>
    </row>
    <row r="42" spans="2:109" x14ac:dyDescent="0.15">
      <c r="B42" s="1281"/>
      <c r="G42" s="1288"/>
      <c r="I42" s="1289"/>
      <c r="J42" s="1289"/>
      <c r="K42" s="1289"/>
      <c r="AM42" s="1288"/>
      <c r="AN42" s="1288" t="s">
        <v>618</v>
      </c>
      <c r="AP42" s="1289"/>
      <c r="AQ42" s="1289"/>
      <c r="AR42" s="1289"/>
      <c r="AY42" s="1288"/>
      <c r="BA42" s="1289"/>
      <c r="BB42" s="1289"/>
      <c r="BC42" s="1289"/>
      <c r="BK42" s="1288"/>
      <c r="BM42" s="1289"/>
      <c r="BN42" s="1289"/>
      <c r="BO42" s="1289"/>
      <c r="BW42" s="1288"/>
      <c r="BY42" s="1289"/>
      <c r="BZ42" s="1289"/>
      <c r="CA42" s="1289"/>
      <c r="CI42" s="1288"/>
      <c r="CK42" s="1289"/>
      <c r="CL42" s="1289"/>
      <c r="CM42" s="1289"/>
      <c r="CU42" s="1288"/>
      <c r="CW42" s="1289"/>
      <c r="CX42" s="1289"/>
      <c r="CY42" s="1289"/>
    </row>
    <row r="43" spans="2:109" ht="13.5" customHeight="1" x14ac:dyDescent="0.15">
      <c r="B43" s="1281"/>
      <c r="AN43" s="1290" t="s">
        <v>619</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1281"/>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1281"/>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1281"/>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1281"/>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1281"/>
      <c r="H48" s="1299"/>
      <c r="I48" s="1299"/>
      <c r="J48" s="1299"/>
      <c r="AN48" s="1299"/>
      <c r="AO48" s="1299"/>
      <c r="AP48" s="1299"/>
      <c r="AZ48" s="1299"/>
      <c r="BA48" s="1299"/>
      <c r="BB48" s="1299"/>
      <c r="BL48" s="1299"/>
      <c r="BM48" s="1299"/>
      <c r="BN48" s="1299"/>
      <c r="BX48" s="1299"/>
      <c r="BY48" s="1299"/>
      <c r="BZ48" s="1299"/>
      <c r="CJ48" s="1299"/>
      <c r="CK48" s="1299"/>
      <c r="CL48" s="1299"/>
      <c r="CV48" s="1299"/>
      <c r="CW48" s="1299"/>
      <c r="CX48" s="1299"/>
    </row>
    <row r="49" spans="1:109" x14ac:dyDescent="0.15">
      <c r="B49" s="1281"/>
      <c r="AN49" s="1274" t="s">
        <v>620</v>
      </c>
    </row>
    <row r="50" spans="1:109" x14ac:dyDescent="0.15">
      <c r="B50" s="1281"/>
      <c r="G50" s="1300"/>
      <c r="H50" s="1300"/>
      <c r="I50" s="1300"/>
      <c r="J50" s="1300"/>
      <c r="K50" s="1301"/>
      <c r="L50" s="1301"/>
      <c r="M50" s="1302"/>
      <c r="N50" s="1302"/>
      <c r="AN50" s="1303"/>
      <c r="AO50" s="1304"/>
      <c r="AP50" s="1304"/>
      <c r="AQ50" s="1304"/>
      <c r="AR50" s="1304"/>
      <c r="AS50" s="1304"/>
      <c r="AT50" s="1304"/>
      <c r="AU50" s="1304"/>
      <c r="AV50" s="1304"/>
      <c r="AW50" s="1304"/>
      <c r="AX50" s="1304"/>
      <c r="AY50" s="1304"/>
      <c r="AZ50" s="1304"/>
      <c r="BA50" s="1304"/>
      <c r="BB50" s="1304"/>
      <c r="BC50" s="1304"/>
      <c r="BD50" s="1304"/>
      <c r="BE50" s="1304"/>
      <c r="BF50" s="1304"/>
      <c r="BG50" s="1304"/>
      <c r="BH50" s="1304"/>
      <c r="BI50" s="1304"/>
      <c r="BJ50" s="1304"/>
      <c r="BK50" s="1304"/>
      <c r="BL50" s="1304"/>
      <c r="BM50" s="1304"/>
      <c r="BN50" s="1304"/>
      <c r="BO50" s="1305"/>
      <c r="BP50" s="1306" t="s">
        <v>571</v>
      </c>
      <c r="BQ50" s="1306"/>
      <c r="BR50" s="1306"/>
      <c r="BS50" s="1306"/>
      <c r="BT50" s="1306"/>
      <c r="BU50" s="1306"/>
      <c r="BV50" s="1306"/>
      <c r="BW50" s="1306"/>
      <c r="BX50" s="1306" t="s">
        <v>572</v>
      </c>
      <c r="BY50" s="1306"/>
      <c r="BZ50" s="1306"/>
      <c r="CA50" s="1306"/>
      <c r="CB50" s="1306"/>
      <c r="CC50" s="1306"/>
      <c r="CD50" s="1306"/>
      <c r="CE50" s="1306"/>
      <c r="CF50" s="1306" t="s">
        <v>573</v>
      </c>
      <c r="CG50" s="1306"/>
      <c r="CH50" s="1306"/>
      <c r="CI50" s="1306"/>
      <c r="CJ50" s="1306"/>
      <c r="CK50" s="1306"/>
      <c r="CL50" s="1306"/>
      <c r="CM50" s="1306"/>
      <c r="CN50" s="1306" t="s">
        <v>574</v>
      </c>
      <c r="CO50" s="1306"/>
      <c r="CP50" s="1306"/>
      <c r="CQ50" s="1306"/>
      <c r="CR50" s="1306"/>
      <c r="CS50" s="1306"/>
      <c r="CT50" s="1306"/>
      <c r="CU50" s="1306"/>
      <c r="CV50" s="1306" t="s">
        <v>575</v>
      </c>
      <c r="CW50" s="1306"/>
      <c r="CX50" s="1306"/>
      <c r="CY50" s="1306"/>
      <c r="CZ50" s="1306"/>
      <c r="DA50" s="1306"/>
      <c r="DB50" s="1306"/>
      <c r="DC50" s="1306"/>
    </row>
    <row r="51" spans="1:109" ht="13.5" customHeight="1" x14ac:dyDescent="0.15">
      <c r="B51" s="1281"/>
      <c r="G51" s="1307"/>
      <c r="H51" s="1307"/>
      <c r="I51" s="1308"/>
      <c r="J51" s="1308"/>
      <c r="K51" s="1309"/>
      <c r="L51" s="1309"/>
      <c r="M51" s="1309"/>
      <c r="N51" s="1309"/>
      <c r="AM51" s="1299"/>
      <c r="AN51" s="1310" t="s">
        <v>621</v>
      </c>
      <c r="AO51" s="1310"/>
      <c r="AP51" s="1310"/>
      <c r="AQ51" s="1310"/>
      <c r="AR51" s="1310"/>
      <c r="AS51" s="1310"/>
      <c r="AT51" s="1310"/>
      <c r="AU51" s="1310"/>
      <c r="AV51" s="1310"/>
      <c r="AW51" s="1310"/>
      <c r="AX51" s="1310"/>
      <c r="AY51" s="1310"/>
      <c r="AZ51" s="1310"/>
      <c r="BA51" s="1310"/>
      <c r="BB51" s="1310" t="s">
        <v>622</v>
      </c>
      <c r="BC51" s="1310"/>
      <c r="BD51" s="1310"/>
      <c r="BE51" s="1310"/>
      <c r="BF51" s="1310"/>
      <c r="BG51" s="1310"/>
      <c r="BH51" s="1310"/>
      <c r="BI51" s="1310"/>
      <c r="BJ51" s="1310"/>
      <c r="BK51" s="1310"/>
      <c r="BL51" s="1310"/>
      <c r="BM51" s="1310"/>
      <c r="BN51" s="1310"/>
      <c r="BO51" s="1310"/>
      <c r="BP51" s="1311">
        <v>38.299999999999997</v>
      </c>
      <c r="BQ51" s="1311"/>
      <c r="BR51" s="1311"/>
      <c r="BS51" s="1311"/>
      <c r="BT51" s="1311"/>
      <c r="BU51" s="1311"/>
      <c r="BV51" s="1311"/>
      <c r="BW51" s="1311"/>
      <c r="BX51" s="1311">
        <v>27.7</v>
      </c>
      <c r="BY51" s="1311"/>
      <c r="BZ51" s="1311"/>
      <c r="CA51" s="1311"/>
      <c r="CB51" s="1311"/>
      <c r="CC51" s="1311"/>
      <c r="CD51" s="1311"/>
      <c r="CE51" s="1311"/>
      <c r="CF51" s="1311">
        <v>20.6</v>
      </c>
      <c r="CG51" s="1311"/>
      <c r="CH51" s="1311"/>
      <c r="CI51" s="1311"/>
      <c r="CJ51" s="1311"/>
      <c r="CK51" s="1311"/>
      <c r="CL51" s="1311"/>
      <c r="CM51" s="1311"/>
      <c r="CN51" s="1311">
        <v>15.1</v>
      </c>
      <c r="CO51" s="1311"/>
      <c r="CP51" s="1311"/>
      <c r="CQ51" s="1311"/>
      <c r="CR51" s="1311"/>
      <c r="CS51" s="1311"/>
      <c r="CT51" s="1311"/>
      <c r="CU51" s="1311"/>
      <c r="CV51" s="1311">
        <v>12.3</v>
      </c>
      <c r="CW51" s="1311"/>
      <c r="CX51" s="1311"/>
      <c r="CY51" s="1311"/>
      <c r="CZ51" s="1311"/>
      <c r="DA51" s="1311"/>
      <c r="DB51" s="1311"/>
      <c r="DC51" s="1311"/>
    </row>
    <row r="52" spans="1:109" x14ac:dyDescent="0.15">
      <c r="B52" s="1281"/>
      <c r="G52" s="1307"/>
      <c r="H52" s="1307"/>
      <c r="I52" s="1308"/>
      <c r="J52" s="1308"/>
      <c r="K52" s="1309"/>
      <c r="L52" s="1309"/>
      <c r="M52" s="1309"/>
      <c r="N52" s="1309"/>
      <c r="AM52" s="1299"/>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1289"/>
      <c r="B53" s="1281"/>
      <c r="G53" s="1307"/>
      <c r="H53" s="1307"/>
      <c r="I53" s="1300"/>
      <c r="J53" s="1300"/>
      <c r="K53" s="1309"/>
      <c r="L53" s="1309"/>
      <c r="M53" s="1309"/>
      <c r="N53" s="1309"/>
      <c r="AM53" s="1299"/>
      <c r="AN53" s="1310"/>
      <c r="AO53" s="1310"/>
      <c r="AP53" s="1310"/>
      <c r="AQ53" s="1310"/>
      <c r="AR53" s="1310"/>
      <c r="AS53" s="1310"/>
      <c r="AT53" s="1310"/>
      <c r="AU53" s="1310"/>
      <c r="AV53" s="1310"/>
      <c r="AW53" s="1310"/>
      <c r="AX53" s="1310"/>
      <c r="AY53" s="1310"/>
      <c r="AZ53" s="1310"/>
      <c r="BA53" s="1310"/>
      <c r="BB53" s="1310" t="s">
        <v>623</v>
      </c>
      <c r="BC53" s="1310"/>
      <c r="BD53" s="1310"/>
      <c r="BE53" s="1310"/>
      <c r="BF53" s="1310"/>
      <c r="BG53" s="1310"/>
      <c r="BH53" s="1310"/>
      <c r="BI53" s="1310"/>
      <c r="BJ53" s="1310"/>
      <c r="BK53" s="1310"/>
      <c r="BL53" s="1310"/>
      <c r="BM53" s="1310"/>
      <c r="BN53" s="1310"/>
      <c r="BO53" s="1310"/>
      <c r="BP53" s="1311">
        <v>51</v>
      </c>
      <c r="BQ53" s="1311"/>
      <c r="BR53" s="1311"/>
      <c r="BS53" s="1311"/>
      <c r="BT53" s="1311"/>
      <c r="BU53" s="1311"/>
      <c r="BV53" s="1311"/>
      <c r="BW53" s="1311"/>
      <c r="BX53" s="1311">
        <v>53.1</v>
      </c>
      <c r="BY53" s="1311"/>
      <c r="BZ53" s="1311"/>
      <c r="CA53" s="1311"/>
      <c r="CB53" s="1311"/>
      <c r="CC53" s="1311"/>
      <c r="CD53" s="1311"/>
      <c r="CE53" s="1311"/>
      <c r="CF53" s="1311">
        <v>54.3</v>
      </c>
      <c r="CG53" s="1311"/>
      <c r="CH53" s="1311"/>
      <c r="CI53" s="1311"/>
      <c r="CJ53" s="1311"/>
      <c r="CK53" s="1311"/>
      <c r="CL53" s="1311"/>
      <c r="CM53" s="1311"/>
      <c r="CN53" s="1311">
        <v>56.2</v>
      </c>
      <c r="CO53" s="1311"/>
      <c r="CP53" s="1311"/>
      <c r="CQ53" s="1311"/>
      <c r="CR53" s="1311"/>
      <c r="CS53" s="1311"/>
      <c r="CT53" s="1311"/>
      <c r="CU53" s="1311"/>
      <c r="CV53" s="1311">
        <v>55.2</v>
      </c>
      <c r="CW53" s="1311"/>
      <c r="CX53" s="1311"/>
      <c r="CY53" s="1311"/>
      <c r="CZ53" s="1311"/>
      <c r="DA53" s="1311"/>
      <c r="DB53" s="1311"/>
      <c r="DC53" s="1311"/>
    </row>
    <row r="54" spans="1:109" x14ac:dyDescent="0.15">
      <c r="A54" s="1289"/>
      <c r="B54" s="1281"/>
      <c r="G54" s="1307"/>
      <c r="H54" s="1307"/>
      <c r="I54" s="1300"/>
      <c r="J54" s="1300"/>
      <c r="K54" s="1309"/>
      <c r="L54" s="1309"/>
      <c r="M54" s="1309"/>
      <c r="N54" s="1309"/>
      <c r="AM54" s="1299"/>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1289"/>
      <c r="B55" s="1281"/>
      <c r="G55" s="1300"/>
      <c r="H55" s="1300"/>
      <c r="I55" s="1300"/>
      <c r="J55" s="1300"/>
      <c r="K55" s="1309"/>
      <c r="L55" s="1309"/>
      <c r="M55" s="1309"/>
      <c r="N55" s="1309"/>
      <c r="AN55" s="1306" t="s">
        <v>624</v>
      </c>
      <c r="AO55" s="1306"/>
      <c r="AP55" s="1306"/>
      <c r="AQ55" s="1306"/>
      <c r="AR55" s="1306"/>
      <c r="AS55" s="1306"/>
      <c r="AT55" s="1306"/>
      <c r="AU55" s="1306"/>
      <c r="AV55" s="1306"/>
      <c r="AW55" s="1306"/>
      <c r="AX55" s="1306"/>
      <c r="AY55" s="1306"/>
      <c r="AZ55" s="1306"/>
      <c r="BA55" s="1306"/>
      <c r="BB55" s="1310" t="s">
        <v>622</v>
      </c>
      <c r="BC55" s="1310"/>
      <c r="BD55" s="1310"/>
      <c r="BE55" s="1310"/>
      <c r="BF55" s="1310"/>
      <c r="BG55" s="1310"/>
      <c r="BH55" s="1310"/>
      <c r="BI55" s="1310"/>
      <c r="BJ55" s="1310"/>
      <c r="BK55" s="1310"/>
      <c r="BL55" s="1310"/>
      <c r="BM55" s="1310"/>
      <c r="BN55" s="1310"/>
      <c r="BO55" s="1310"/>
      <c r="BP55" s="1311">
        <v>17.8</v>
      </c>
      <c r="BQ55" s="1311"/>
      <c r="BR55" s="1311"/>
      <c r="BS55" s="1311"/>
      <c r="BT55" s="1311"/>
      <c r="BU55" s="1311"/>
      <c r="BV55" s="1311"/>
      <c r="BW55" s="1311"/>
      <c r="BX55" s="1311">
        <v>15</v>
      </c>
      <c r="BY55" s="1311"/>
      <c r="BZ55" s="1311"/>
      <c r="CA55" s="1311"/>
      <c r="CB55" s="1311"/>
      <c r="CC55" s="1311"/>
      <c r="CD55" s="1311"/>
      <c r="CE55" s="1311"/>
      <c r="CF55" s="1311">
        <v>12.2</v>
      </c>
      <c r="CG55" s="1311"/>
      <c r="CH55" s="1311"/>
      <c r="CI55" s="1311"/>
      <c r="CJ55" s="1311"/>
      <c r="CK55" s="1311"/>
      <c r="CL55" s="1311"/>
      <c r="CM55" s="1311"/>
      <c r="CN55" s="1311">
        <v>5</v>
      </c>
      <c r="CO55" s="1311"/>
      <c r="CP55" s="1311"/>
      <c r="CQ55" s="1311"/>
      <c r="CR55" s="1311"/>
      <c r="CS55" s="1311"/>
      <c r="CT55" s="1311"/>
      <c r="CU55" s="1311"/>
      <c r="CV55" s="1311">
        <v>5.4</v>
      </c>
      <c r="CW55" s="1311"/>
      <c r="CX55" s="1311"/>
      <c r="CY55" s="1311"/>
      <c r="CZ55" s="1311"/>
      <c r="DA55" s="1311"/>
      <c r="DB55" s="1311"/>
      <c r="DC55" s="1311"/>
    </row>
    <row r="56" spans="1:109" x14ac:dyDescent="0.15">
      <c r="A56" s="1289"/>
      <c r="B56" s="1281"/>
      <c r="G56" s="1300"/>
      <c r="H56" s="1300"/>
      <c r="I56" s="1300"/>
      <c r="J56" s="1300"/>
      <c r="K56" s="1309"/>
      <c r="L56" s="1309"/>
      <c r="M56" s="1309"/>
      <c r="N56" s="1309"/>
      <c r="AN56" s="1306"/>
      <c r="AO56" s="1306"/>
      <c r="AP56" s="1306"/>
      <c r="AQ56" s="1306"/>
      <c r="AR56" s="1306"/>
      <c r="AS56" s="1306"/>
      <c r="AT56" s="1306"/>
      <c r="AU56" s="1306"/>
      <c r="AV56" s="1306"/>
      <c r="AW56" s="1306"/>
      <c r="AX56" s="1306"/>
      <c r="AY56" s="1306"/>
      <c r="AZ56" s="1306"/>
      <c r="BA56" s="1306"/>
      <c r="BB56" s="1310"/>
      <c r="BC56" s="1310"/>
      <c r="BD56" s="1310"/>
      <c r="BE56" s="1310"/>
      <c r="BF56" s="1310"/>
      <c r="BG56" s="1310"/>
      <c r="BH56" s="1310"/>
      <c r="BI56" s="1310"/>
      <c r="BJ56" s="1310"/>
      <c r="BK56" s="1310"/>
      <c r="BL56" s="1310"/>
      <c r="BM56" s="1310"/>
      <c r="BN56" s="1310"/>
      <c r="BO56" s="1310"/>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1289" customFormat="1" x14ac:dyDescent="0.15">
      <c r="B57" s="1312"/>
      <c r="G57" s="1300"/>
      <c r="H57" s="1300"/>
      <c r="I57" s="1313"/>
      <c r="J57" s="1313"/>
      <c r="K57" s="1309"/>
      <c r="L57" s="1309"/>
      <c r="M57" s="1309"/>
      <c r="N57" s="1309"/>
      <c r="AM57" s="1274"/>
      <c r="AN57" s="1306"/>
      <c r="AO57" s="1306"/>
      <c r="AP57" s="1306"/>
      <c r="AQ57" s="1306"/>
      <c r="AR57" s="1306"/>
      <c r="AS57" s="1306"/>
      <c r="AT57" s="1306"/>
      <c r="AU57" s="1306"/>
      <c r="AV57" s="1306"/>
      <c r="AW57" s="1306"/>
      <c r="AX57" s="1306"/>
      <c r="AY57" s="1306"/>
      <c r="AZ57" s="1306"/>
      <c r="BA57" s="1306"/>
      <c r="BB57" s="1310" t="s">
        <v>623</v>
      </c>
      <c r="BC57" s="1310"/>
      <c r="BD57" s="1310"/>
      <c r="BE57" s="1310"/>
      <c r="BF57" s="1310"/>
      <c r="BG57" s="1310"/>
      <c r="BH57" s="1310"/>
      <c r="BI57" s="1310"/>
      <c r="BJ57" s="1310"/>
      <c r="BK57" s="1310"/>
      <c r="BL57" s="1310"/>
      <c r="BM57" s="1310"/>
      <c r="BN57" s="1310"/>
      <c r="BO57" s="1310"/>
      <c r="BP57" s="1311">
        <v>56.2</v>
      </c>
      <c r="BQ57" s="1311"/>
      <c r="BR57" s="1311"/>
      <c r="BS57" s="1311"/>
      <c r="BT57" s="1311"/>
      <c r="BU57" s="1311"/>
      <c r="BV57" s="1311"/>
      <c r="BW57" s="1311"/>
      <c r="BX57" s="1311">
        <v>60.1</v>
      </c>
      <c r="BY57" s="1311"/>
      <c r="BZ57" s="1311"/>
      <c r="CA57" s="1311"/>
      <c r="CB57" s="1311"/>
      <c r="CC57" s="1311"/>
      <c r="CD57" s="1311"/>
      <c r="CE57" s="1311"/>
      <c r="CF57" s="1311">
        <v>61.2</v>
      </c>
      <c r="CG57" s="1311"/>
      <c r="CH57" s="1311"/>
      <c r="CI57" s="1311"/>
      <c r="CJ57" s="1311"/>
      <c r="CK57" s="1311"/>
      <c r="CL57" s="1311"/>
      <c r="CM57" s="1311"/>
      <c r="CN57" s="1311">
        <v>61.7</v>
      </c>
      <c r="CO57" s="1311"/>
      <c r="CP57" s="1311"/>
      <c r="CQ57" s="1311"/>
      <c r="CR57" s="1311"/>
      <c r="CS57" s="1311"/>
      <c r="CT57" s="1311"/>
      <c r="CU57" s="1311"/>
      <c r="CV57" s="1311">
        <v>62.6</v>
      </c>
      <c r="CW57" s="1311"/>
      <c r="CX57" s="1311"/>
      <c r="CY57" s="1311"/>
      <c r="CZ57" s="1311"/>
      <c r="DA57" s="1311"/>
      <c r="DB57" s="1311"/>
      <c r="DC57" s="1311"/>
      <c r="DD57" s="1314"/>
      <c r="DE57" s="1312"/>
    </row>
    <row r="58" spans="1:109" s="1289" customFormat="1" x14ac:dyDescent="0.15">
      <c r="A58" s="1274"/>
      <c r="B58" s="1312"/>
      <c r="G58" s="1300"/>
      <c r="H58" s="1300"/>
      <c r="I58" s="1313"/>
      <c r="J58" s="1313"/>
      <c r="K58" s="1309"/>
      <c r="L58" s="1309"/>
      <c r="M58" s="1309"/>
      <c r="N58" s="1309"/>
      <c r="AM58" s="1274"/>
      <c r="AN58" s="1306"/>
      <c r="AO58" s="1306"/>
      <c r="AP58" s="1306"/>
      <c r="AQ58" s="1306"/>
      <c r="AR58" s="1306"/>
      <c r="AS58" s="1306"/>
      <c r="AT58" s="1306"/>
      <c r="AU58" s="1306"/>
      <c r="AV58" s="1306"/>
      <c r="AW58" s="1306"/>
      <c r="AX58" s="1306"/>
      <c r="AY58" s="1306"/>
      <c r="AZ58" s="1306"/>
      <c r="BA58" s="1306"/>
      <c r="BB58" s="1310"/>
      <c r="BC58" s="1310"/>
      <c r="BD58" s="1310"/>
      <c r="BE58" s="1310"/>
      <c r="BF58" s="1310"/>
      <c r="BG58" s="1310"/>
      <c r="BH58" s="1310"/>
      <c r="BI58" s="1310"/>
      <c r="BJ58" s="1310"/>
      <c r="BK58" s="1310"/>
      <c r="BL58" s="1310"/>
      <c r="BM58" s="1310"/>
      <c r="BN58" s="1310"/>
      <c r="BO58" s="1310"/>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1314"/>
      <c r="DE58" s="1312"/>
    </row>
    <row r="59" spans="1:109" s="1289" customFormat="1" x14ac:dyDescent="0.15">
      <c r="A59" s="1274"/>
      <c r="B59" s="1312"/>
      <c r="K59" s="1315"/>
      <c r="L59" s="1315"/>
      <c r="M59" s="1315"/>
      <c r="N59" s="1315"/>
      <c r="AQ59" s="1315"/>
      <c r="AR59" s="1315"/>
      <c r="AS59" s="1315"/>
      <c r="AT59" s="1315"/>
      <c r="BC59" s="1315"/>
      <c r="BD59" s="1315"/>
      <c r="BE59" s="1315"/>
      <c r="BF59" s="1315"/>
      <c r="BO59" s="1315"/>
      <c r="BP59" s="1315"/>
      <c r="BQ59" s="1315"/>
      <c r="BR59" s="1315"/>
      <c r="CA59" s="1315"/>
      <c r="CB59" s="1315"/>
      <c r="CC59" s="1315"/>
      <c r="CD59" s="1315"/>
      <c r="CM59" s="1315"/>
      <c r="CN59" s="1315"/>
      <c r="CO59" s="1315"/>
      <c r="CP59" s="1315"/>
      <c r="CY59" s="1315"/>
      <c r="CZ59" s="1315"/>
      <c r="DA59" s="1315"/>
      <c r="DB59" s="1315"/>
      <c r="DC59" s="1315"/>
      <c r="DD59" s="1314"/>
      <c r="DE59" s="1312"/>
    </row>
    <row r="60" spans="1:109" s="1289" customFormat="1" x14ac:dyDescent="0.15">
      <c r="A60" s="1274"/>
      <c r="B60" s="1312"/>
      <c r="K60" s="1315"/>
      <c r="L60" s="1315"/>
      <c r="M60" s="1315"/>
      <c r="N60" s="1315"/>
      <c r="AQ60" s="1315"/>
      <c r="AR60" s="1315"/>
      <c r="AS60" s="1315"/>
      <c r="AT60" s="1315"/>
      <c r="BC60" s="1315"/>
      <c r="BD60" s="1315"/>
      <c r="BE60" s="1315"/>
      <c r="BF60" s="1315"/>
      <c r="BO60" s="1315"/>
      <c r="BP60" s="1315"/>
      <c r="BQ60" s="1315"/>
      <c r="BR60" s="1315"/>
      <c r="CA60" s="1315"/>
      <c r="CB60" s="1315"/>
      <c r="CC60" s="1315"/>
      <c r="CD60" s="1315"/>
      <c r="CM60" s="1315"/>
      <c r="CN60" s="1315"/>
      <c r="CO60" s="1315"/>
      <c r="CP60" s="1315"/>
      <c r="CY60" s="1315"/>
      <c r="CZ60" s="1315"/>
      <c r="DA60" s="1315"/>
      <c r="DB60" s="1315"/>
      <c r="DC60" s="1315"/>
      <c r="DD60" s="1314"/>
      <c r="DE60" s="1312"/>
    </row>
    <row r="61" spans="1:109" s="1289" customFormat="1" x14ac:dyDescent="0.15">
      <c r="A61" s="1274"/>
      <c r="B61" s="1316"/>
      <c r="C61" s="1317"/>
      <c r="D61" s="1317"/>
      <c r="E61" s="1317"/>
      <c r="F61" s="1317"/>
      <c r="G61" s="1317"/>
      <c r="H61" s="1317"/>
      <c r="I61" s="1317"/>
      <c r="J61" s="1317"/>
      <c r="K61" s="1317"/>
      <c r="L61" s="1317"/>
      <c r="M61" s="1318"/>
      <c r="N61" s="1318"/>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8"/>
      <c r="AT61" s="1318"/>
      <c r="AU61" s="1317"/>
      <c r="AV61" s="1317"/>
      <c r="AW61" s="1317"/>
      <c r="AX61" s="1317"/>
      <c r="AY61" s="1317"/>
      <c r="AZ61" s="1317"/>
      <c r="BA61" s="1317"/>
      <c r="BB61" s="1317"/>
      <c r="BC61" s="1317"/>
      <c r="BD61" s="1317"/>
      <c r="BE61" s="1318"/>
      <c r="BF61" s="1318"/>
      <c r="BG61" s="1317"/>
      <c r="BH61" s="1317"/>
      <c r="BI61" s="1317"/>
      <c r="BJ61" s="1317"/>
      <c r="BK61" s="1317"/>
      <c r="BL61" s="1317"/>
      <c r="BM61" s="1317"/>
      <c r="BN61" s="1317"/>
      <c r="BO61" s="1317"/>
      <c r="BP61" s="1317"/>
      <c r="BQ61" s="1318"/>
      <c r="BR61" s="1318"/>
      <c r="BS61" s="1317"/>
      <c r="BT61" s="1317"/>
      <c r="BU61" s="1317"/>
      <c r="BV61" s="1317"/>
      <c r="BW61" s="1317"/>
      <c r="BX61" s="1317"/>
      <c r="BY61" s="1317"/>
      <c r="BZ61" s="1317"/>
      <c r="CA61" s="1317"/>
      <c r="CB61" s="1317"/>
      <c r="CC61" s="1318"/>
      <c r="CD61" s="1318"/>
      <c r="CE61" s="1317"/>
      <c r="CF61" s="1317"/>
      <c r="CG61" s="1317"/>
      <c r="CH61" s="1317"/>
      <c r="CI61" s="1317"/>
      <c r="CJ61" s="1317"/>
      <c r="CK61" s="1317"/>
      <c r="CL61" s="1317"/>
      <c r="CM61" s="1317"/>
      <c r="CN61" s="1317"/>
      <c r="CO61" s="1318"/>
      <c r="CP61" s="1318"/>
      <c r="CQ61" s="1317"/>
      <c r="CR61" s="1317"/>
      <c r="CS61" s="1317"/>
      <c r="CT61" s="1317"/>
      <c r="CU61" s="1317"/>
      <c r="CV61" s="1317"/>
      <c r="CW61" s="1317"/>
      <c r="CX61" s="1317"/>
      <c r="CY61" s="1317"/>
      <c r="CZ61" s="1317"/>
      <c r="DA61" s="1318"/>
      <c r="DB61" s="1318"/>
      <c r="DC61" s="1318"/>
      <c r="DD61" s="1319"/>
      <c r="DE61" s="1312"/>
    </row>
    <row r="62" spans="1:109" x14ac:dyDescent="0.15">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74"/>
    </row>
    <row r="63" spans="1:109" ht="17.25" x14ac:dyDescent="0.15">
      <c r="B63" s="1320" t="s">
        <v>625</v>
      </c>
    </row>
    <row r="64" spans="1:109" x14ac:dyDescent="0.15">
      <c r="B64" s="1281"/>
      <c r="G64" s="1288"/>
      <c r="I64" s="1321"/>
      <c r="J64" s="1321"/>
      <c r="K64" s="1321"/>
      <c r="L64" s="1321"/>
      <c r="M64" s="1321"/>
      <c r="N64" s="1322"/>
      <c r="AM64" s="1288"/>
      <c r="AN64" s="1288" t="s">
        <v>618</v>
      </c>
      <c r="AP64" s="1289"/>
      <c r="AQ64" s="1289"/>
      <c r="AR64" s="1289"/>
      <c r="AY64" s="1288"/>
      <c r="BA64" s="1289"/>
      <c r="BB64" s="1289"/>
      <c r="BC64" s="1289"/>
      <c r="BK64" s="1288"/>
      <c r="BM64" s="1289"/>
      <c r="BN64" s="1289"/>
      <c r="BO64" s="1289"/>
      <c r="BW64" s="1288"/>
      <c r="BY64" s="1289"/>
      <c r="BZ64" s="1289"/>
      <c r="CA64" s="1289"/>
      <c r="CI64" s="1288"/>
      <c r="CK64" s="1289"/>
      <c r="CL64" s="1289"/>
      <c r="CM64" s="1289"/>
      <c r="CU64" s="1288"/>
      <c r="CW64" s="1289"/>
      <c r="CX64" s="1289"/>
      <c r="CY64" s="1289"/>
    </row>
    <row r="65" spans="2:107" x14ac:dyDescent="0.15">
      <c r="B65" s="1281"/>
      <c r="AN65" s="1290" t="s">
        <v>626</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81"/>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81"/>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81"/>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81"/>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81"/>
      <c r="H70" s="1323"/>
      <c r="I70" s="1323"/>
      <c r="J70" s="1324"/>
      <c r="K70" s="1324"/>
      <c r="L70" s="1325"/>
      <c r="M70" s="1324"/>
      <c r="N70" s="1325"/>
      <c r="AN70" s="1299"/>
      <c r="AO70" s="1299"/>
      <c r="AP70" s="1299"/>
      <c r="AZ70" s="1299"/>
      <c r="BA70" s="1299"/>
      <c r="BB70" s="1299"/>
      <c r="BL70" s="1299"/>
      <c r="BM70" s="1299"/>
      <c r="BN70" s="1299"/>
      <c r="BX70" s="1299"/>
      <c r="BY70" s="1299"/>
      <c r="BZ70" s="1299"/>
      <c r="CJ70" s="1299"/>
      <c r="CK70" s="1299"/>
      <c r="CL70" s="1299"/>
      <c r="CV70" s="1299"/>
      <c r="CW70" s="1299"/>
      <c r="CX70" s="1299"/>
    </row>
    <row r="71" spans="2:107" x14ac:dyDescent="0.15">
      <c r="B71" s="1281"/>
      <c r="G71" s="1326"/>
      <c r="I71" s="1327"/>
      <c r="J71" s="1324"/>
      <c r="K71" s="1324"/>
      <c r="L71" s="1325"/>
      <c r="M71" s="1324"/>
      <c r="N71" s="1325"/>
      <c r="AM71" s="1326"/>
      <c r="AN71" s="1274" t="s">
        <v>620</v>
      </c>
    </row>
    <row r="72" spans="2:107" x14ac:dyDescent="0.15">
      <c r="B72" s="1281"/>
      <c r="G72" s="1300"/>
      <c r="H72" s="1300"/>
      <c r="I72" s="1300"/>
      <c r="J72" s="1300"/>
      <c r="K72" s="1301"/>
      <c r="L72" s="1301"/>
      <c r="M72" s="1302"/>
      <c r="N72" s="1302"/>
      <c r="AN72" s="1303"/>
      <c r="AO72" s="1304"/>
      <c r="AP72" s="1304"/>
      <c r="AQ72" s="1304"/>
      <c r="AR72" s="1304"/>
      <c r="AS72" s="1304"/>
      <c r="AT72" s="1304"/>
      <c r="AU72" s="1304"/>
      <c r="AV72" s="1304"/>
      <c r="AW72" s="1304"/>
      <c r="AX72" s="1304"/>
      <c r="AY72" s="1304"/>
      <c r="AZ72" s="1304"/>
      <c r="BA72" s="1304"/>
      <c r="BB72" s="1304"/>
      <c r="BC72" s="1304"/>
      <c r="BD72" s="1304"/>
      <c r="BE72" s="1304"/>
      <c r="BF72" s="1304"/>
      <c r="BG72" s="1304"/>
      <c r="BH72" s="1304"/>
      <c r="BI72" s="1304"/>
      <c r="BJ72" s="1304"/>
      <c r="BK72" s="1304"/>
      <c r="BL72" s="1304"/>
      <c r="BM72" s="1304"/>
      <c r="BN72" s="1304"/>
      <c r="BO72" s="1305"/>
      <c r="BP72" s="1306" t="s">
        <v>571</v>
      </c>
      <c r="BQ72" s="1306"/>
      <c r="BR72" s="1306"/>
      <c r="BS72" s="1306"/>
      <c r="BT72" s="1306"/>
      <c r="BU72" s="1306"/>
      <c r="BV72" s="1306"/>
      <c r="BW72" s="1306"/>
      <c r="BX72" s="1306" t="s">
        <v>572</v>
      </c>
      <c r="BY72" s="1306"/>
      <c r="BZ72" s="1306"/>
      <c r="CA72" s="1306"/>
      <c r="CB72" s="1306"/>
      <c r="CC72" s="1306"/>
      <c r="CD72" s="1306"/>
      <c r="CE72" s="1306"/>
      <c r="CF72" s="1306" t="s">
        <v>573</v>
      </c>
      <c r="CG72" s="1306"/>
      <c r="CH72" s="1306"/>
      <c r="CI72" s="1306"/>
      <c r="CJ72" s="1306"/>
      <c r="CK72" s="1306"/>
      <c r="CL72" s="1306"/>
      <c r="CM72" s="1306"/>
      <c r="CN72" s="1306" t="s">
        <v>574</v>
      </c>
      <c r="CO72" s="1306"/>
      <c r="CP72" s="1306"/>
      <c r="CQ72" s="1306"/>
      <c r="CR72" s="1306"/>
      <c r="CS72" s="1306"/>
      <c r="CT72" s="1306"/>
      <c r="CU72" s="1306"/>
      <c r="CV72" s="1306" t="s">
        <v>575</v>
      </c>
      <c r="CW72" s="1306"/>
      <c r="CX72" s="1306"/>
      <c r="CY72" s="1306"/>
      <c r="CZ72" s="1306"/>
      <c r="DA72" s="1306"/>
      <c r="DB72" s="1306"/>
      <c r="DC72" s="1306"/>
    </row>
    <row r="73" spans="2:107" x14ac:dyDescent="0.15">
      <c r="B73" s="1281"/>
      <c r="G73" s="1307"/>
      <c r="H73" s="1307"/>
      <c r="I73" s="1307"/>
      <c r="J73" s="1307"/>
      <c r="K73" s="1328"/>
      <c r="L73" s="1328"/>
      <c r="M73" s="1328"/>
      <c r="N73" s="1328"/>
      <c r="AM73" s="1299"/>
      <c r="AN73" s="1310" t="s">
        <v>621</v>
      </c>
      <c r="AO73" s="1310"/>
      <c r="AP73" s="1310"/>
      <c r="AQ73" s="1310"/>
      <c r="AR73" s="1310"/>
      <c r="AS73" s="1310"/>
      <c r="AT73" s="1310"/>
      <c r="AU73" s="1310"/>
      <c r="AV73" s="1310"/>
      <c r="AW73" s="1310"/>
      <c r="AX73" s="1310"/>
      <c r="AY73" s="1310"/>
      <c r="AZ73" s="1310"/>
      <c r="BA73" s="1310"/>
      <c r="BB73" s="1310" t="s">
        <v>622</v>
      </c>
      <c r="BC73" s="1310"/>
      <c r="BD73" s="1310"/>
      <c r="BE73" s="1310"/>
      <c r="BF73" s="1310"/>
      <c r="BG73" s="1310"/>
      <c r="BH73" s="1310"/>
      <c r="BI73" s="1310"/>
      <c r="BJ73" s="1310"/>
      <c r="BK73" s="1310"/>
      <c r="BL73" s="1310"/>
      <c r="BM73" s="1310"/>
      <c r="BN73" s="1310"/>
      <c r="BO73" s="1310"/>
      <c r="BP73" s="1311">
        <v>38.299999999999997</v>
      </c>
      <c r="BQ73" s="1311"/>
      <c r="BR73" s="1311"/>
      <c r="BS73" s="1311"/>
      <c r="BT73" s="1311"/>
      <c r="BU73" s="1311"/>
      <c r="BV73" s="1311"/>
      <c r="BW73" s="1311"/>
      <c r="BX73" s="1311">
        <v>27.7</v>
      </c>
      <c r="BY73" s="1311"/>
      <c r="BZ73" s="1311"/>
      <c r="CA73" s="1311"/>
      <c r="CB73" s="1311"/>
      <c r="CC73" s="1311"/>
      <c r="CD73" s="1311"/>
      <c r="CE73" s="1311"/>
      <c r="CF73" s="1311">
        <v>20.6</v>
      </c>
      <c r="CG73" s="1311"/>
      <c r="CH73" s="1311"/>
      <c r="CI73" s="1311"/>
      <c r="CJ73" s="1311"/>
      <c r="CK73" s="1311"/>
      <c r="CL73" s="1311"/>
      <c r="CM73" s="1311"/>
      <c r="CN73" s="1311">
        <v>15.1</v>
      </c>
      <c r="CO73" s="1311"/>
      <c r="CP73" s="1311"/>
      <c r="CQ73" s="1311"/>
      <c r="CR73" s="1311"/>
      <c r="CS73" s="1311"/>
      <c r="CT73" s="1311"/>
      <c r="CU73" s="1311"/>
      <c r="CV73" s="1311">
        <v>12.3</v>
      </c>
      <c r="CW73" s="1311"/>
      <c r="CX73" s="1311"/>
      <c r="CY73" s="1311"/>
      <c r="CZ73" s="1311"/>
      <c r="DA73" s="1311"/>
      <c r="DB73" s="1311"/>
      <c r="DC73" s="1311"/>
    </row>
    <row r="74" spans="2:107" x14ac:dyDescent="0.15">
      <c r="B74" s="1281"/>
      <c r="G74" s="1307"/>
      <c r="H74" s="1307"/>
      <c r="I74" s="1307"/>
      <c r="J74" s="1307"/>
      <c r="K74" s="1328"/>
      <c r="L74" s="1328"/>
      <c r="M74" s="1328"/>
      <c r="N74" s="1328"/>
      <c r="AM74" s="1299"/>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1281"/>
      <c r="G75" s="1307"/>
      <c r="H75" s="1307"/>
      <c r="I75" s="1300"/>
      <c r="J75" s="1300"/>
      <c r="K75" s="1309"/>
      <c r="L75" s="1309"/>
      <c r="M75" s="1309"/>
      <c r="N75" s="1309"/>
      <c r="AM75" s="1299"/>
      <c r="AN75" s="1310"/>
      <c r="AO75" s="1310"/>
      <c r="AP75" s="1310"/>
      <c r="AQ75" s="1310"/>
      <c r="AR75" s="1310"/>
      <c r="AS75" s="1310"/>
      <c r="AT75" s="1310"/>
      <c r="AU75" s="1310"/>
      <c r="AV75" s="1310"/>
      <c r="AW75" s="1310"/>
      <c r="AX75" s="1310"/>
      <c r="AY75" s="1310"/>
      <c r="AZ75" s="1310"/>
      <c r="BA75" s="1310"/>
      <c r="BB75" s="1310" t="s">
        <v>627</v>
      </c>
      <c r="BC75" s="1310"/>
      <c r="BD75" s="1310"/>
      <c r="BE75" s="1310"/>
      <c r="BF75" s="1310"/>
      <c r="BG75" s="1310"/>
      <c r="BH75" s="1310"/>
      <c r="BI75" s="1310"/>
      <c r="BJ75" s="1310"/>
      <c r="BK75" s="1310"/>
      <c r="BL75" s="1310"/>
      <c r="BM75" s="1310"/>
      <c r="BN75" s="1310"/>
      <c r="BO75" s="1310"/>
      <c r="BP75" s="1311">
        <v>9.3000000000000007</v>
      </c>
      <c r="BQ75" s="1311"/>
      <c r="BR75" s="1311"/>
      <c r="BS75" s="1311"/>
      <c r="BT75" s="1311"/>
      <c r="BU75" s="1311"/>
      <c r="BV75" s="1311"/>
      <c r="BW75" s="1311"/>
      <c r="BX75" s="1311">
        <v>9.1</v>
      </c>
      <c r="BY75" s="1311"/>
      <c r="BZ75" s="1311"/>
      <c r="CA75" s="1311"/>
      <c r="CB75" s="1311"/>
      <c r="CC75" s="1311"/>
      <c r="CD75" s="1311"/>
      <c r="CE75" s="1311"/>
      <c r="CF75" s="1311">
        <v>8.5</v>
      </c>
      <c r="CG75" s="1311"/>
      <c r="CH75" s="1311"/>
      <c r="CI75" s="1311"/>
      <c r="CJ75" s="1311"/>
      <c r="CK75" s="1311"/>
      <c r="CL75" s="1311"/>
      <c r="CM75" s="1311"/>
      <c r="CN75" s="1311">
        <v>7.6</v>
      </c>
      <c r="CO75" s="1311"/>
      <c r="CP75" s="1311"/>
      <c r="CQ75" s="1311"/>
      <c r="CR75" s="1311"/>
      <c r="CS75" s="1311"/>
      <c r="CT75" s="1311"/>
      <c r="CU75" s="1311"/>
      <c r="CV75" s="1311">
        <v>5.9</v>
      </c>
      <c r="CW75" s="1311"/>
      <c r="CX75" s="1311"/>
      <c r="CY75" s="1311"/>
      <c r="CZ75" s="1311"/>
      <c r="DA75" s="1311"/>
      <c r="DB75" s="1311"/>
      <c r="DC75" s="1311"/>
    </row>
    <row r="76" spans="2:107" x14ac:dyDescent="0.15">
      <c r="B76" s="1281"/>
      <c r="G76" s="1307"/>
      <c r="H76" s="1307"/>
      <c r="I76" s="1300"/>
      <c r="J76" s="1300"/>
      <c r="K76" s="1309"/>
      <c r="L76" s="1309"/>
      <c r="M76" s="1309"/>
      <c r="N76" s="1309"/>
      <c r="AM76" s="1299"/>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1281"/>
      <c r="G77" s="1300"/>
      <c r="H77" s="1300"/>
      <c r="I77" s="1300"/>
      <c r="J77" s="1300"/>
      <c r="K77" s="1328"/>
      <c r="L77" s="1328"/>
      <c r="M77" s="1328"/>
      <c r="N77" s="1328"/>
      <c r="AN77" s="1306" t="s">
        <v>624</v>
      </c>
      <c r="AO77" s="1306"/>
      <c r="AP77" s="1306"/>
      <c r="AQ77" s="1306"/>
      <c r="AR77" s="1306"/>
      <c r="AS77" s="1306"/>
      <c r="AT77" s="1306"/>
      <c r="AU77" s="1306"/>
      <c r="AV77" s="1306"/>
      <c r="AW77" s="1306"/>
      <c r="AX77" s="1306"/>
      <c r="AY77" s="1306"/>
      <c r="AZ77" s="1306"/>
      <c r="BA77" s="1306"/>
      <c r="BB77" s="1310" t="s">
        <v>622</v>
      </c>
      <c r="BC77" s="1310"/>
      <c r="BD77" s="1310"/>
      <c r="BE77" s="1310"/>
      <c r="BF77" s="1310"/>
      <c r="BG77" s="1310"/>
      <c r="BH77" s="1310"/>
      <c r="BI77" s="1310"/>
      <c r="BJ77" s="1310"/>
      <c r="BK77" s="1310"/>
      <c r="BL77" s="1310"/>
      <c r="BM77" s="1310"/>
      <c r="BN77" s="1310"/>
      <c r="BO77" s="1310"/>
      <c r="BP77" s="1311">
        <v>17.8</v>
      </c>
      <c r="BQ77" s="1311"/>
      <c r="BR77" s="1311"/>
      <c r="BS77" s="1311"/>
      <c r="BT77" s="1311"/>
      <c r="BU77" s="1311"/>
      <c r="BV77" s="1311"/>
      <c r="BW77" s="1311"/>
      <c r="BX77" s="1311">
        <v>15</v>
      </c>
      <c r="BY77" s="1311"/>
      <c r="BZ77" s="1311"/>
      <c r="CA77" s="1311"/>
      <c r="CB77" s="1311"/>
      <c r="CC77" s="1311"/>
      <c r="CD77" s="1311"/>
      <c r="CE77" s="1311"/>
      <c r="CF77" s="1311">
        <v>12.2</v>
      </c>
      <c r="CG77" s="1311"/>
      <c r="CH77" s="1311"/>
      <c r="CI77" s="1311"/>
      <c r="CJ77" s="1311"/>
      <c r="CK77" s="1311"/>
      <c r="CL77" s="1311"/>
      <c r="CM77" s="1311"/>
      <c r="CN77" s="1311">
        <v>5</v>
      </c>
      <c r="CO77" s="1311"/>
      <c r="CP77" s="1311"/>
      <c r="CQ77" s="1311"/>
      <c r="CR77" s="1311"/>
      <c r="CS77" s="1311"/>
      <c r="CT77" s="1311"/>
      <c r="CU77" s="1311"/>
      <c r="CV77" s="1311">
        <v>5.4</v>
      </c>
      <c r="CW77" s="1311"/>
      <c r="CX77" s="1311"/>
      <c r="CY77" s="1311"/>
      <c r="CZ77" s="1311"/>
      <c r="DA77" s="1311"/>
      <c r="DB77" s="1311"/>
      <c r="DC77" s="1311"/>
    </row>
    <row r="78" spans="2:107" x14ac:dyDescent="0.15">
      <c r="B78" s="1281"/>
      <c r="G78" s="1300"/>
      <c r="H78" s="1300"/>
      <c r="I78" s="1300"/>
      <c r="J78" s="1300"/>
      <c r="K78" s="1328"/>
      <c r="L78" s="1328"/>
      <c r="M78" s="1328"/>
      <c r="N78" s="1328"/>
      <c r="AN78" s="1306"/>
      <c r="AO78" s="1306"/>
      <c r="AP78" s="1306"/>
      <c r="AQ78" s="1306"/>
      <c r="AR78" s="1306"/>
      <c r="AS78" s="1306"/>
      <c r="AT78" s="1306"/>
      <c r="AU78" s="1306"/>
      <c r="AV78" s="1306"/>
      <c r="AW78" s="1306"/>
      <c r="AX78" s="1306"/>
      <c r="AY78" s="1306"/>
      <c r="AZ78" s="1306"/>
      <c r="BA78" s="1306"/>
      <c r="BB78" s="1310"/>
      <c r="BC78" s="1310"/>
      <c r="BD78" s="1310"/>
      <c r="BE78" s="1310"/>
      <c r="BF78" s="1310"/>
      <c r="BG78" s="1310"/>
      <c r="BH78" s="1310"/>
      <c r="BI78" s="1310"/>
      <c r="BJ78" s="1310"/>
      <c r="BK78" s="1310"/>
      <c r="BL78" s="1310"/>
      <c r="BM78" s="1310"/>
      <c r="BN78" s="1310"/>
      <c r="BO78" s="1310"/>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1281"/>
      <c r="G79" s="1300"/>
      <c r="H79" s="1300"/>
      <c r="I79" s="1313"/>
      <c r="J79" s="1313"/>
      <c r="K79" s="1329"/>
      <c r="L79" s="1329"/>
      <c r="M79" s="1329"/>
      <c r="N79" s="1329"/>
      <c r="AN79" s="1306"/>
      <c r="AO79" s="1306"/>
      <c r="AP79" s="1306"/>
      <c r="AQ79" s="1306"/>
      <c r="AR79" s="1306"/>
      <c r="AS79" s="1306"/>
      <c r="AT79" s="1306"/>
      <c r="AU79" s="1306"/>
      <c r="AV79" s="1306"/>
      <c r="AW79" s="1306"/>
      <c r="AX79" s="1306"/>
      <c r="AY79" s="1306"/>
      <c r="AZ79" s="1306"/>
      <c r="BA79" s="1306"/>
      <c r="BB79" s="1310" t="s">
        <v>627</v>
      </c>
      <c r="BC79" s="1310"/>
      <c r="BD79" s="1310"/>
      <c r="BE79" s="1310"/>
      <c r="BF79" s="1310"/>
      <c r="BG79" s="1310"/>
      <c r="BH79" s="1310"/>
      <c r="BI79" s="1310"/>
      <c r="BJ79" s="1310"/>
      <c r="BK79" s="1310"/>
      <c r="BL79" s="1310"/>
      <c r="BM79" s="1310"/>
      <c r="BN79" s="1310"/>
      <c r="BO79" s="1310"/>
      <c r="BP79" s="1311">
        <v>5.3</v>
      </c>
      <c r="BQ79" s="1311"/>
      <c r="BR79" s="1311"/>
      <c r="BS79" s="1311"/>
      <c r="BT79" s="1311"/>
      <c r="BU79" s="1311"/>
      <c r="BV79" s="1311"/>
      <c r="BW79" s="1311"/>
      <c r="BX79" s="1311">
        <v>5</v>
      </c>
      <c r="BY79" s="1311"/>
      <c r="BZ79" s="1311"/>
      <c r="CA79" s="1311"/>
      <c r="CB79" s="1311"/>
      <c r="CC79" s="1311"/>
      <c r="CD79" s="1311"/>
      <c r="CE79" s="1311"/>
      <c r="CF79" s="1311">
        <v>4.8</v>
      </c>
      <c r="CG79" s="1311"/>
      <c r="CH79" s="1311"/>
      <c r="CI79" s="1311"/>
      <c r="CJ79" s="1311"/>
      <c r="CK79" s="1311"/>
      <c r="CL79" s="1311"/>
      <c r="CM79" s="1311"/>
      <c r="CN79" s="1311">
        <v>4.5</v>
      </c>
      <c r="CO79" s="1311"/>
      <c r="CP79" s="1311"/>
      <c r="CQ79" s="1311"/>
      <c r="CR79" s="1311"/>
      <c r="CS79" s="1311"/>
      <c r="CT79" s="1311"/>
      <c r="CU79" s="1311"/>
      <c r="CV79" s="1311">
        <v>4.2</v>
      </c>
      <c r="CW79" s="1311"/>
      <c r="CX79" s="1311"/>
      <c r="CY79" s="1311"/>
      <c r="CZ79" s="1311"/>
      <c r="DA79" s="1311"/>
      <c r="DB79" s="1311"/>
      <c r="DC79" s="1311"/>
    </row>
    <row r="80" spans="2:107" x14ac:dyDescent="0.15">
      <c r="B80" s="1281"/>
      <c r="G80" s="1300"/>
      <c r="H80" s="1300"/>
      <c r="I80" s="1313"/>
      <c r="J80" s="1313"/>
      <c r="K80" s="1329"/>
      <c r="L80" s="1329"/>
      <c r="M80" s="1329"/>
      <c r="N80" s="1329"/>
      <c r="AN80" s="1306"/>
      <c r="AO80" s="1306"/>
      <c r="AP80" s="1306"/>
      <c r="AQ80" s="1306"/>
      <c r="AR80" s="1306"/>
      <c r="AS80" s="1306"/>
      <c r="AT80" s="1306"/>
      <c r="AU80" s="1306"/>
      <c r="AV80" s="1306"/>
      <c r="AW80" s="1306"/>
      <c r="AX80" s="1306"/>
      <c r="AY80" s="1306"/>
      <c r="AZ80" s="1306"/>
      <c r="BA80" s="1306"/>
      <c r="BB80" s="1310"/>
      <c r="BC80" s="1310"/>
      <c r="BD80" s="1310"/>
      <c r="BE80" s="1310"/>
      <c r="BF80" s="1310"/>
      <c r="BG80" s="1310"/>
      <c r="BH80" s="1310"/>
      <c r="BI80" s="1310"/>
      <c r="BJ80" s="1310"/>
      <c r="BK80" s="1310"/>
      <c r="BL80" s="1310"/>
      <c r="BM80" s="1310"/>
      <c r="BN80" s="1310"/>
      <c r="BO80" s="1310"/>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1281"/>
    </row>
    <row r="82" spans="2:109" ht="17.25" x14ac:dyDescent="0.15">
      <c r="B82" s="1281"/>
      <c r="K82" s="1330"/>
      <c r="L82" s="1330"/>
      <c r="M82" s="1330"/>
      <c r="N82" s="1330"/>
      <c r="AQ82" s="1330"/>
      <c r="AR82" s="1330"/>
      <c r="AS82" s="1330"/>
      <c r="AT82" s="1330"/>
      <c r="BC82" s="1330"/>
      <c r="BD82" s="1330"/>
      <c r="BE82" s="1330"/>
      <c r="BF82" s="1330"/>
      <c r="BO82" s="1330"/>
      <c r="BP82" s="1330"/>
      <c r="BQ82" s="1330"/>
      <c r="BR82" s="1330"/>
      <c r="CA82" s="1330"/>
      <c r="CB82" s="1330"/>
      <c r="CC82" s="1330"/>
      <c r="CD82" s="1330"/>
      <c r="CM82" s="1330"/>
      <c r="CN82" s="1330"/>
      <c r="CO82" s="1330"/>
      <c r="CP82" s="1330"/>
      <c r="CY82" s="1330"/>
      <c r="CZ82" s="1330"/>
      <c r="DA82" s="1330"/>
      <c r="DB82" s="1330"/>
      <c r="DC82" s="1330"/>
    </row>
    <row r="83" spans="2:109" x14ac:dyDescent="0.15">
      <c r="B83" s="1283"/>
      <c r="C83" s="1284"/>
      <c r="D83" s="1284"/>
      <c r="E83" s="1284"/>
      <c r="F83" s="1284"/>
      <c r="G83" s="1284"/>
      <c r="H83" s="1284"/>
      <c r="I83" s="1284"/>
      <c r="J83" s="1284"/>
      <c r="K83" s="1284"/>
      <c r="L83" s="1284"/>
      <c r="M83" s="1284"/>
      <c r="N83" s="1284"/>
      <c r="O83" s="1284"/>
      <c r="P83" s="1284"/>
      <c r="Q83" s="1284"/>
      <c r="R83" s="1284"/>
      <c r="S83" s="1284"/>
      <c r="T83" s="1284"/>
      <c r="U83" s="1284"/>
      <c r="V83" s="1284"/>
      <c r="W83" s="1284"/>
      <c r="X83" s="1284"/>
      <c r="Y83" s="1284"/>
      <c r="Z83" s="1284"/>
      <c r="AA83" s="1284"/>
      <c r="AB83" s="1284"/>
      <c r="AC83" s="1284"/>
      <c r="AD83" s="1284"/>
      <c r="AE83" s="1284"/>
      <c r="AF83" s="1284"/>
      <c r="AG83" s="1284"/>
      <c r="AH83" s="1284"/>
      <c r="AI83" s="1284"/>
      <c r="AJ83" s="1284"/>
      <c r="AK83" s="1284"/>
      <c r="AL83" s="1284"/>
      <c r="AM83" s="1284"/>
      <c r="AN83" s="1284"/>
      <c r="AO83" s="1284"/>
      <c r="AP83" s="1284"/>
      <c r="AQ83" s="1284"/>
      <c r="AR83" s="1284"/>
      <c r="AS83" s="1284"/>
      <c r="AT83" s="1284"/>
      <c r="AU83" s="1284"/>
      <c r="AV83" s="1284"/>
      <c r="AW83" s="1284"/>
      <c r="AX83" s="1284"/>
      <c r="AY83" s="1284"/>
      <c r="AZ83" s="1284"/>
      <c r="BA83" s="1284"/>
      <c r="BB83" s="1284"/>
      <c r="BC83" s="1284"/>
      <c r="BD83" s="1284"/>
      <c r="BE83" s="1284"/>
      <c r="BF83" s="1284"/>
      <c r="BG83" s="1284"/>
      <c r="BH83" s="1284"/>
      <c r="BI83" s="1284"/>
      <c r="BJ83" s="1284"/>
      <c r="BK83" s="1284"/>
      <c r="BL83" s="1284"/>
      <c r="BM83" s="1284"/>
      <c r="BN83" s="1284"/>
      <c r="BO83" s="1284"/>
      <c r="BP83" s="1284"/>
      <c r="BQ83" s="1284"/>
      <c r="BR83" s="1284"/>
      <c r="BS83" s="1284"/>
      <c r="BT83" s="1284"/>
      <c r="BU83" s="1284"/>
      <c r="BV83" s="1284"/>
      <c r="BW83" s="1284"/>
      <c r="BX83" s="1284"/>
      <c r="BY83" s="1284"/>
      <c r="BZ83" s="1284"/>
      <c r="CA83" s="1284"/>
      <c r="CB83" s="1284"/>
      <c r="CC83" s="1284"/>
      <c r="CD83" s="1284"/>
      <c r="CE83" s="1284"/>
      <c r="CF83" s="1284"/>
      <c r="CG83" s="1284"/>
      <c r="CH83" s="1284"/>
      <c r="CI83" s="1284"/>
      <c r="CJ83" s="1284"/>
      <c r="CK83" s="1284"/>
      <c r="CL83" s="1284"/>
      <c r="CM83" s="1284"/>
      <c r="CN83" s="1284"/>
      <c r="CO83" s="1284"/>
      <c r="CP83" s="1284"/>
      <c r="CQ83" s="1284"/>
      <c r="CR83" s="1284"/>
      <c r="CS83" s="1284"/>
      <c r="CT83" s="1284"/>
      <c r="CU83" s="1284"/>
      <c r="CV83" s="1284"/>
      <c r="CW83" s="1284"/>
      <c r="CX83" s="1284"/>
      <c r="CY83" s="1284"/>
      <c r="CZ83" s="1284"/>
      <c r="DA83" s="1284"/>
      <c r="DB83" s="1284"/>
      <c r="DC83" s="1284"/>
      <c r="DD83" s="1285"/>
    </row>
    <row r="84" spans="2:109" x14ac:dyDescent="0.15">
      <c r="DD84" s="1274"/>
      <c r="DE84" s="1274"/>
    </row>
    <row r="85" spans="2:109" x14ac:dyDescent="0.15">
      <c r="DD85" s="1274"/>
      <c r="DE85" s="1274"/>
    </row>
    <row r="86" spans="2:109" hidden="1" x14ac:dyDescent="0.15">
      <c r="DD86" s="1274"/>
      <c r="DE86" s="1274"/>
    </row>
    <row r="87" spans="2:109" hidden="1" x14ac:dyDescent="0.15">
      <c r="K87" s="1331"/>
      <c r="AQ87" s="1331"/>
      <c r="BC87" s="1331"/>
      <c r="BO87" s="1331"/>
      <c r="CA87" s="1331"/>
      <c r="CM87" s="1331"/>
      <c r="CY87" s="1331"/>
      <c r="DD87" s="1274"/>
      <c r="DE87" s="1274"/>
    </row>
    <row r="88" spans="2:109" hidden="1" x14ac:dyDescent="0.15">
      <c r="DD88" s="1274"/>
      <c r="DE88" s="1274"/>
    </row>
    <row r="89" spans="2:109" hidden="1" x14ac:dyDescent="0.15">
      <c r="DD89" s="1274"/>
      <c r="DE89" s="1274"/>
    </row>
    <row r="90" spans="2:109" hidden="1" x14ac:dyDescent="0.15">
      <c r="DD90" s="1274"/>
      <c r="DE90" s="1274"/>
    </row>
    <row r="91" spans="2:109"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vJRrT/ZQk00+uTja6qBVqc2TvfmJugvykN8L4xkvExhFQi2VNQolMh277+vE4tm2+0QKBnIFVkLtcsOxtvnnWg==" saltValue="acarXmOfYOTgHC3eWKOvw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A+CpYii573EWt0iL9MtStK4YSkI1znLXHmQboM4FxDfXKYFyqCVh+YWBoNXHVlRllzu/orIFfHg51R7IoOOO6A==" saltValue="gHgzQBjAGtncOzH+ZhzWp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517</v>
      </c>
    </row>
  </sheetData>
  <sheetProtection algorithmName="SHA-512" hashValue="3ZrATlSeMDPoxQZGRUOp9166TO6ksuFM/gLIaAmi2BUBldSloA4iFbk2vVqq+HDitIEI/bRdLY4IxzGmRn1AOw==" saltValue="UIs/cc82GbIQT/U3rib0C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21273</v>
      </c>
      <c r="E3" s="162"/>
      <c r="F3" s="163">
        <v>44267</v>
      </c>
      <c r="G3" s="164"/>
      <c r="H3" s="165"/>
    </row>
    <row r="4" spans="1:8" x14ac:dyDescent="0.15">
      <c r="A4" s="166"/>
      <c r="B4" s="167"/>
      <c r="C4" s="168"/>
      <c r="D4" s="169">
        <v>10409</v>
      </c>
      <c r="E4" s="170"/>
      <c r="F4" s="171">
        <v>26161</v>
      </c>
      <c r="G4" s="172"/>
      <c r="H4" s="173"/>
    </row>
    <row r="5" spans="1:8" x14ac:dyDescent="0.15">
      <c r="A5" s="154" t="s">
        <v>563</v>
      </c>
      <c r="B5" s="159"/>
      <c r="C5" s="160"/>
      <c r="D5" s="161">
        <v>10155</v>
      </c>
      <c r="E5" s="162"/>
      <c r="F5" s="163">
        <v>40879</v>
      </c>
      <c r="G5" s="164"/>
      <c r="H5" s="165"/>
    </row>
    <row r="6" spans="1:8" x14ac:dyDescent="0.15">
      <c r="A6" s="166"/>
      <c r="B6" s="167"/>
      <c r="C6" s="168"/>
      <c r="D6" s="169">
        <v>7589</v>
      </c>
      <c r="E6" s="170"/>
      <c r="F6" s="171">
        <v>24087</v>
      </c>
      <c r="G6" s="172"/>
      <c r="H6" s="173"/>
    </row>
    <row r="7" spans="1:8" x14ac:dyDescent="0.15">
      <c r="A7" s="154" t="s">
        <v>564</v>
      </c>
      <c r="B7" s="159"/>
      <c r="C7" s="160"/>
      <c r="D7" s="161">
        <v>14702</v>
      </c>
      <c r="E7" s="162"/>
      <c r="F7" s="163">
        <v>42651</v>
      </c>
      <c r="G7" s="164"/>
      <c r="H7" s="165"/>
    </row>
    <row r="8" spans="1:8" x14ac:dyDescent="0.15">
      <c r="A8" s="166"/>
      <c r="B8" s="167"/>
      <c r="C8" s="168"/>
      <c r="D8" s="169">
        <v>8703</v>
      </c>
      <c r="E8" s="170"/>
      <c r="F8" s="171">
        <v>22675</v>
      </c>
      <c r="G8" s="172"/>
      <c r="H8" s="173"/>
    </row>
    <row r="9" spans="1:8" x14ac:dyDescent="0.15">
      <c r="A9" s="154" t="s">
        <v>565</v>
      </c>
      <c r="B9" s="159"/>
      <c r="C9" s="160"/>
      <c r="D9" s="161">
        <v>20380</v>
      </c>
      <c r="E9" s="162"/>
      <c r="F9" s="163">
        <v>43226</v>
      </c>
      <c r="G9" s="164"/>
      <c r="H9" s="165"/>
    </row>
    <row r="10" spans="1:8" x14ac:dyDescent="0.15">
      <c r="A10" s="166"/>
      <c r="B10" s="167"/>
      <c r="C10" s="168"/>
      <c r="D10" s="169">
        <v>11829</v>
      </c>
      <c r="E10" s="170"/>
      <c r="F10" s="171">
        <v>22622</v>
      </c>
      <c r="G10" s="172"/>
      <c r="H10" s="173"/>
    </row>
    <row r="11" spans="1:8" x14ac:dyDescent="0.15">
      <c r="A11" s="154" t="s">
        <v>566</v>
      </c>
      <c r="B11" s="159"/>
      <c r="C11" s="160"/>
      <c r="D11" s="161">
        <v>21323</v>
      </c>
      <c r="E11" s="162"/>
      <c r="F11" s="163">
        <v>42836</v>
      </c>
      <c r="G11" s="164"/>
      <c r="H11" s="165"/>
    </row>
    <row r="12" spans="1:8" x14ac:dyDescent="0.15">
      <c r="A12" s="166"/>
      <c r="B12" s="167"/>
      <c r="C12" s="174"/>
      <c r="D12" s="169">
        <v>15506</v>
      </c>
      <c r="E12" s="170"/>
      <c r="F12" s="171">
        <v>22936</v>
      </c>
      <c r="G12" s="172"/>
      <c r="H12" s="173"/>
    </row>
    <row r="13" spans="1:8" x14ac:dyDescent="0.15">
      <c r="A13" s="154"/>
      <c r="B13" s="159"/>
      <c r="C13" s="175"/>
      <c r="D13" s="176">
        <v>17567</v>
      </c>
      <c r="E13" s="177"/>
      <c r="F13" s="178">
        <v>42772</v>
      </c>
      <c r="G13" s="179"/>
      <c r="H13" s="165"/>
    </row>
    <row r="14" spans="1:8" x14ac:dyDescent="0.15">
      <c r="A14" s="166"/>
      <c r="B14" s="167"/>
      <c r="C14" s="168"/>
      <c r="D14" s="169">
        <v>10807</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2.5299999999999998</v>
      </c>
      <c r="C19" s="180">
        <f>ROUND(VALUE(SUBSTITUTE(実質収支比率等に係る経年分析!G$48,"▲","-")),2)</f>
        <v>2.35</v>
      </c>
      <c r="D19" s="180">
        <f>ROUND(VALUE(SUBSTITUTE(実質収支比率等に係る経年分析!H$48,"▲","-")),2)</f>
        <v>0.26</v>
      </c>
      <c r="E19" s="180">
        <f>ROUND(VALUE(SUBSTITUTE(実質収支比率等に係る経年分析!I$48,"▲","-")),2)</f>
        <v>0.25</v>
      </c>
      <c r="F19" s="180">
        <f>ROUND(VALUE(SUBSTITUTE(実質収支比率等に係る経年分析!J$48,"▲","-")),2)</f>
        <v>1.54</v>
      </c>
    </row>
    <row r="20" spans="1:11" x14ac:dyDescent="0.15">
      <c r="A20" s="180" t="s">
        <v>55</v>
      </c>
      <c r="B20" s="180">
        <f>ROUND(VALUE(SUBSTITUTE(実質収支比率等に係る経年分析!F$47,"▲","-")),2)</f>
        <v>14.81</v>
      </c>
      <c r="C20" s="180">
        <f>ROUND(VALUE(SUBSTITUTE(実質収支比率等に係る経年分析!G$47,"▲","-")),2)</f>
        <v>16.38</v>
      </c>
      <c r="D20" s="180">
        <f>ROUND(VALUE(SUBSTITUTE(実質収支比率等に係る経年分析!H$47,"▲","-")),2)</f>
        <v>15.93</v>
      </c>
      <c r="E20" s="180">
        <f>ROUND(VALUE(SUBSTITUTE(実質収支比率等に係る経年分析!I$47,"▲","-")),2)</f>
        <v>15.78</v>
      </c>
      <c r="F20" s="180">
        <f>ROUND(VALUE(SUBSTITUTE(実質収支比率等に係る経年分析!J$47,"▲","-")),2)</f>
        <v>15.85</v>
      </c>
    </row>
    <row r="21" spans="1:11" x14ac:dyDescent="0.15">
      <c r="A21" s="180" t="s">
        <v>56</v>
      </c>
      <c r="B21" s="180">
        <f>IF(ISNUMBER(VALUE(SUBSTITUTE(実質収支比率等に係る経年分析!F$49,"▲","-"))),ROUND(VALUE(SUBSTITUTE(実質収支比率等に係る経年分析!F$49,"▲","-")),2),NA())</f>
        <v>2.83</v>
      </c>
      <c r="C21" s="180">
        <f>IF(ISNUMBER(VALUE(SUBSTITUTE(実質収支比率等に係る経年分析!G$49,"▲","-"))),ROUND(VALUE(SUBSTITUTE(実質収支比率等に係る経年分析!G$49,"▲","-")),2),NA())</f>
        <v>1.0900000000000001</v>
      </c>
      <c r="D21" s="180">
        <f>IF(ISNUMBER(VALUE(SUBSTITUTE(実質収支比率等に係る経年分析!H$49,"▲","-"))),ROUND(VALUE(SUBSTITUTE(実質収支比率等に係る経年分析!H$49,"▲","-")),2),NA())</f>
        <v>-2.76</v>
      </c>
      <c r="E21" s="180">
        <f>IF(ISNUMBER(VALUE(SUBSTITUTE(実質収支比率等に係る経年分析!I$49,"▲","-"))),ROUND(VALUE(SUBSTITUTE(実質収支比率等に係る経年分析!I$49,"▲","-")),2),NA())</f>
        <v>-0.18</v>
      </c>
      <c r="F21" s="180">
        <f>IF(ISNUMBER(VALUE(SUBSTITUTE(実質収支比率等に係る経年分析!J$49,"▲","-"))),ROUND(VALUE(SUBSTITUTE(実質収支比率等に係る経年分析!J$49,"▲","-")),2),NA())</f>
        <v>1.54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と畜場特別会計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土地取得特別会計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1.1299999999999999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0.66</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1.38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2.52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2.34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11.96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14.08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4289</v>
      </c>
      <c r="E42" s="182"/>
      <c r="F42" s="182"/>
      <c r="G42" s="182">
        <f>'実質公債費比率（分子）の構造'!L$52</f>
        <v>4080</v>
      </c>
      <c r="H42" s="182"/>
      <c r="I42" s="182"/>
      <c r="J42" s="182">
        <f>'実質公債費比率（分子）の構造'!M$52</f>
        <v>4239</v>
      </c>
      <c r="K42" s="182"/>
      <c r="L42" s="182"/>
      <c r="M42" s="182">
        <f>'実質公債費比率（分子）の構造'!N$52</f>
        <v>4068</v>
      </c>
      <c r="N42" s="182"/>
      <c r="O42" s="182"/>
      <c r="P42" s="182">
        <f>'実質公債費比率（分子）の構造'!O$52</f>
        <v>3996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390</v>
      </c>
      <c r="C45" s="182"/>
      <c r="D45" s="182"/>
      <c r="E45" s="182">
        <f>'実質公債費比率（分子）の構造'!L$49</f>
        <v>375</v>
      </c>
      <c r="F45" s="182"/>
      <c r="G45" s="182"/>
      <c r="H45" s="182">
        <f>'実質公債費比率（分子）の構造'!M$49</f>
        <v>364</v>
      </c>
      <c r="I45" s="182"/>
      <c r="J45" s="182"/>
      <c r="K45" s="182">
        <f>'実質公債費比率（分子）の構造'!N$49</f>
        <v>235</v>
      </c>
      <c r="L45" s="182"/>
      <c r="M45" s="182"/>
      <c r="N45" s="182">
        <f>'実質公債費比率（分子）の構造'!O$49</f>
        <v>144</v>
      </c>
      <c r="O45" s="182"/>
      <c r="P45" s="182"/>
    </row>
    <row r="46" spans="1:16" x14ac:dyDescent="0.15">
      <c r="A46" s="182" t="s">
        <v>67</v>
      </c>
      <c r="B46" s="182">
        <f>'実質公債費比率（分子）の構造'!K$48</f>
        <v>1190</v>
      </c>
      <c r="C46" s="182"/>
      <c r="D46" s="182"/>
      <c r="E46" s="182">
        <f>'実質公債費比率（分子）の構造'!L$48</f>
        <v>1223</v>
      </c>
      <c r="F46" s="182"/>
      <c r="G46" s="182"/>
      <c r="H46" s="182">
        <f>'実質公債費比率（分子）の構造'!M$48</f>
        <v>1162</v>
      </c>
      <c r="I46" s="182"/>
      <c r="J46" s="182"/>
      <c r="K46" s="182">
        <f>'実質公債費比率（分子）の構造'!N$48</f>
        <v>1212</v>
      </c>
      <c r="L46" s="182"/>
      <c r="M46" s="182"/>
      <c r="N46" s="182">
        <f>'実質公債費比率（分子）の構造'!O$48</f>
        <v>1242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4527</v>
      </c>
      <c r="C49" s="182"/>
      <c r="D49" s="182"/>
      <c r="E49" s="182">
        <f>'実質公債費比率（分子）の構造'!L$45</f>
        <v>4381</v>
      </c>
      <c r="F49" s="182"/>
      <c r="G49" s="182"/>
      <c r="H49" s="182">
        <f>'実質公債費比率（分子）の構造'!M$45</f>
        <v>4149</v>
      </c>
      <c r="I49" s="182"/>
      <c r="J49" s="182"/>
      <c r="K49" s="182">
        <f>'実質公債費比率（分子）の構造'!N$45</f>
        <v>3865</v>
      </c>
      <c r="L49" s="182"/>
      <c r="M49" s="182"/>
      <c r="N49" s="182">
        <f>'実質公債費比率（分子）の構造'!O$45</f>
        <v>3488</v>
      </c>
      <c r="O49" s="182"/>
      <c r="P49" s="182"/>
    </row>
    <row r="50" spans="1:16" x14ac:dyDescent="0.15">
      <c r="A50" s="182" t="s">
        <v>71</v>
      </c>
      <c r="B50" s="182" t="e">
        <f>NA()</f>
        <v>#N/A</v>
      </c>
      <c r="C50" s="182">
        <f>IF(ISNUMBER('実質公債費比率（分子）の構造'!K$53),'実質公債費比率（分子）の構造'!K$53,NA())</f>
        <v>1818</v>
      </c>
      <c r="D50" s="182" t="e">
        <f>NA()</f>
        <v>#N/A</v>
      </c>
      <c r="E50" s="182" t="e">
        <f>NA()</f>
        <v>#N/A</v>
      </c>
      <c r="F50" s="182">
        <f>IF(ISNUMBER('実質公債費比率（分子）の構造'!L$53),'実質公債費比率（分子）の構造'!L$53,NA())</f>
        <v>1899</v>
      </c>
      <c r="G50" s="182" t="e">
        <f>NA()</f>
        <v>#N/A</v>
      </c>
      <c r="H50" s="182" t="e">
        <f>NA()</f>
        <v>#N/A</v>
      </c>
      <c r="I50" s="182">
        <f>IF(ISNUMBER('実質公債費比率（分子）の構造'!M$53),'実質公債費比率（分子）の構造'!M$53,NA())</f>
        <v>1436</v>
      </c>
      <c r="J50" s="182" t="e">
        <f>NA()</f>
        <v>#N/A</v>
      </c>
      <c r="K50" s="182" t="e">
        <f>NA()</f>
        <v>#N/A</v>
      </c>
      <c r="L50" s="182">
        <f>IF(ISNUMBER('実質公債費比率（分子）の構造'!N$53),'実質公債費比率（分子）の構造'!N$53,NA())</f>
        <v>1244</v>
      </c>
      <c r="M50" s="182" t="e">
        <f>NA()</f>
        <v>#N/A</v>
      </c>
      <c r="N50" s="182" t="e">
        <f>NA()</f>
        <v>#N/A</v>
      </c>
      <c r="O50" s="182">
        <f>IF(ISNUMBER('実質公債費比率（分子）の構造'!O$53),'実質公債費比率（分子）の構造'!O$53,NA())</f>
        <v>878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42012</v>
      </c>
      <c r="E56" s="181"/>
      <c r="F56" s="181"/>
      <c r="G56" s="181">
        <f>'将来負担比率（分子）の構造'!J$52</f>
        <v>41265</v>
      </c>
      <c r="H56" s="181"/>
      <c r="I56" s="181"/>
      <c r="J56" s="181">
        <f>'将来負担比率（分子）の構造'!K$52</f>
        <v>40635</v>
      </c>
      <c r="K56" s="181"/>
      <c r="L56" s="181"/>
      <c r="M56" s="181">
        <f>'将来負担比率（分子）の構造'!L$52</f>
        <v>40178</v>
      </c>
      <c r="N56" s="181"/>
      <c r="O56" s="181"/>
      <c r="P56" s="181">
        <f>'将来負担比率（分子）の構造'!M$52</f>
        <v>39279</v>
      </c>
    </row>
    <row r="57" spans="1:16" x14ac:dyDescent="0.15">
      <c r="A57" s="181" t="s">
        <v>42</v>
      </c>
      <c r="B57" s="181"/>
      <c r="C57" s="181"/>
      <c r="D57" s="181">
        <f>'将来負担比率（分子）の構造'!I$51</f>
        <v>12732</v>
      </c>
      <c r="E57" s="181"/>
      <c r="F57" s="181"/>
      <c r="G57" s="181">
        <f>'将来負担比率（分子）の構造'!J$51</f>
        <v>12383</v>
      </c>
      <c r="H57" s="181"/>
      <c r="I57" s="181"/>
      <c r="J57" s="181">
        <f>'将来負担比率（分子）の構造'!K$51</f>
        <v>12888</v>
      </c>
      <c r="K57" s="181"/>
      <c r="L57" s="181"/>
      <c r="M57" s="181">
        <f>'将来負担比率（分子）の構造'!L$51</f>
        <v>12749</v>
      </c>
      <c r="N57" s="181"/>
      <c r="O57" s="181"/>
      <c r="P57" s="181">
        <f>'将来負担比率（分子）の構造'!M$51</f>
        <v>12950</v>
      </c>
    </row>
    <row r="58" spans="1:16" x14ac:dyDescent="0.15">
      <c r="A58" s="181" t="s">
        <v>41</v>
      </c>
      <c r="B58" s="181"/>
      <c r="C58" s="181"/>
      <c r="D58" s="181">
        <f>'将来負担比率（分子）の構造'!I$50</f>
        <v>6135</v>
      </c>
      <c r="E58" s="181"/>
      <c r="F58" s="181"/>
      <c r="G58" s="181">
        <f>'将来負担比率（分子）の構造'!J$50</f>
        <v>6956</v>
      </c>
      <c r="H58" s="181"/>
      <c r="I58" s="181"/>
      <c r="J58" s="181">
        <f>'将来負担比率（分子）の構造'!K$50</f>
        <v>6964</v>
      </c>
      <c r="K58" s="181"/>
      <c r="L58" s="181"/>
      <c r="M58" s="181">
        <f>'将来負担比率（分子）の構造'!L$50</f>
        <v>7367</v>
      </c>
      <c r="N58" s="181"/>
      <c r="O58" s="181"/>
      <c r="P58" s="181">
        <f>'将来負担比率（分子）の構造'!M$50</f>
        <v>7795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0</v>
      </c>
      <c r="C61" s="181"/>
      <c r="D61" s="181"/>
      <c r="E61" s="181">
        <f>'将来負担比率（分子）の構造'!J$46</f>
        <v>0</v>
      </c>
      <c r="F61" s="181"/>
      <c r="G61" s="181"/>
      <c r="H61" s="181">
        <f>'将来負担比率（分子）の構造'!K$46</f>
        <v>0</v>
      </c>
      <c r="I61" s="181"/>
      <c r="J61" s="181"/>
      <c r="K61" s="181">
        <f>'将来負担比率（分子）の構造'!L$46</f>
        <v>0</v>
      </c>
      <c r="L61" s="181"/>
      <c r="M61" s="181"/>
      <c r="N61" s="181">
        <f>'将来負担比率（分子）の構造'!M$46</f>
        <v>0</v>
      </c>
      <c r="O61" s="181"/>
      <c r="P61" s="181"/>
    </row>
    <row r="62" spans="1:16" x14ac:dyDescent="0.15">
      <c r="A62" s="181" t="s">
        <v>35</v>
      </c>
      <c r="B62" s="181">
        <f>'将来負担比率（分子）の構造'!I$45</f>
        <v>4280</v>
      </c>
      <c r="C62" s="181"/>
      <c r="D62" s="181"/>
      <c r="E62" s="181">
        <f>'将来負担比率（分子）の構造'!J$45</f>
        <v>4455</v>
      </c>
      <c r="F62" s="181"/>
      <c r="G62" s="181"/>
      <c r="H62" s="181">
        <f>'将来負担比率（分子）の構造'!K$45</f>
        <v>4681</v>
      </c>
      <c r="I62" s="181"/>
      <c r="J62" s="181"/>
      <c r="K62" s="181">
        <f>'将来負担比率（分子）の構造'!L$45</f>
        <v>4643</v>
      </c>
      <c r="L62" s="181"/>
      <c r="M62" s="181"/>
      <c r="N62" s="181">
        <f>'将来負担比率（分子）の構造'!M$45</f>
        <v>4485</v>
      </c>
      <c r="O62" s="181"/>
      <c r="P62" s="181"/>
    </row>
    <row r="63" spans="1:16" x14ac:dyDescent="0.15">
      <c r="A63" s="181" t="s">
        <v>34</v>
      </c>
      <c r="B63" s="181">
        <f>'将来負担比率（分子）の構造'!I$44</f>
        <v>1371</v>
      </c>
      <c r="C63" s="181"/>
      <c r="D63" s="181"/>
      <c r="E63" s="181">
        <f>'将来負担比率（分子）の構造'!J$44</f>
        <v>1081</v>
      </c>
      <c r="F63" s="181"/>
      <c r="G63" s="181"/>
      <c r="H63" s="181">
        <f>'将来負担比率（分子）の構造'!K$44</f>
        <v>817</v>
      </c>
      <c r="I63" s="181"/>
      <c r="J63" s="181"/>
      <c r="K63" s="181">
        <f>'将来負担比率（分子）の構造'!L$44</f>
        <v>925</v>
      </c>
      <c r="L63" s="181"/>
      <c r="M63" s="181"/>
      <c r="N63" s="181">
        <f>'将来負担比率（分子）の構造'!M$44</f>
        <v>1012</v>
      </c>
      <c r="O63" s="181"/>
      <c r="P63" s="181"/>
    </row>
    <row r="64" spans="1:16" x14ac:dyDescent="0.15">
      <c r="A64" s="181" t="s">
        <v>33</v>
      </c>
      <c r="B64" s="181">
        <f>'将来負担比率（分子）の構造'!I$43</f>
        <v>21118</v>
      </c>
      <c r="C64" s="181"/>
      <c r="D64" s="181"/>
      <c r="E64" s="181">
        <f>'将来負担比率（分子）の構造'!J$43</f>
        <v>20621</v>
      </c>
      <c r="F64" s="181"/>
      <c r="G64" s="181"/>
      <c r="H64" s="181">
        <f>'将来負担比率（分子）の構造'!K$43</f>
        <v>20483</v>
      </c>
      <c r="I64" s="181"/>
      <c r="J64" s="181"/>
      <c r="K64" s="181">
        <f>'将来負担比率（分子）の構造'!L$43</f>
        <v>20040</v>
      </c>
      <c r="L64" s="181"/>
      <c r="M64" s="181"/>
      <c r="N64" s="181">
        <f>'将来負担比率（分子）の構造'!M$43</f>
        <v>19733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41887</v>
      </c>
      <c r="C66" s="181"/>
      <c r="D66" s="181"/>
      <c r="E66" s="181">
        <f>'将来負担比率（分子）の構造'!J$41</f>
        <v>40016</v>
      </c>
      <c r="F66" s="181"/>
      <c r="G66" s="181"/>
      <c r="H66" s="181">
        <f>'将来負担比率（分子）の構造'!K$41</f>
        <v>38571</v>
      </c>
      <c r="I66" s="181"/>
      <c r="J66" s="181"/>
      <c r="K66" s="181">
        <f>'将来負担比率（分子）の構造'!L$41</f>
        <v>37674</v>
      </c>
      <c r="L66" s="181"/>
      <c r="M66" s="181"/>
      <c r="N66" s="181">
        <f>'将来負担比率（分子）の構造'!M$41</f>
        <v>37272</v>
      </c>
      <c r="O66" s="181"/>
      <c r="P66" s="181"/>
    </row>
    <row r="67" spans="1:16" x14ac:dyDescent="0.15">
      <c r="A67" s="181" t="s">
        <v>75</v>
      </c>
      <c r="B67" s="181" t="e">
        <f>NA()</f>
        <v>#N/A</v>
      </c>
      <c r="C67" s="181">
        <f>IF(ISNUMBER('将来負担比率（分子）の構造'!I$53), IF('将来負担比率（分子）の構造'!I$53 &lt; 0, 0, '将来負担比率（分子）の構造'!I$53), NA())</f>
        <v>7778</v>
      </c>
      <c r="D67" s="181" t="e">
        <f>NA()</f>
        <v>#N/A</v>
      </c>
      <c r="E67" s="181" t="e">
        <f>NA()</f>
        <v>#N/A</v>
      </c>
      <c r="F67" s="181">
        <f>IF(ISNUMBER('将来負担比率（分子）の構造'!J$53), IF('将来負担比率（分子）の構造'!J$53 &lt; 0, 0, '将来負担比率（分子）の構造'!J$53), NA())</f>
        <v>5568</v>
      </c>
      <c r="G67" s="181" t="e">
        <f>NA()</f>
        <v>#N/A</v>
      </c>
      <c r="H67" s="181" t="e">
        <f>NA()</f>
        <v>#N/A</v>
      </c>
      <c r="I67" s="181">
        <f>IF(ISNUMBER('将来負担比率（分子）の構造'!K$53), IF('将来負担比率（分子）の構造'!K$53 &lt; 0, 0, '将来負担比率（分子）の構造'!K$53), NA())</f>
        <v>4065</v>
      </c>
      <c r="J67" s="181" t="e">
        <f>NA()</f>
        <v>#N/A</v>
      </c>
      <c r="K67" s="181" t="e">
        <f>NA()</f>
        <v>#N/A</v>
      </c>
      <c r="L67" s="181">
        <f>IF(ISNUMBER('将来負担比率（分子）の構造'!L$53), IF('将来負担比率（分子）の構造'!L$53 &lt; 0, 0, '将来負担比率（分子）の構造'!L$53), NA())</f>
        <v>2989</v>
      </c>
      <c r="M67" s="181" t="e">
        <f>NA()</f>
        <v>#N/A</v>
      </c>
      <c r="N67" s="181" t="e">
        <f>NA()</f>
        <v>#N/A</v>
      </c>
      <c r="O67" s="181">
        <f>IF(ISNUMBER('将来負担比率（分子）の構造'!M$53), IF('将来負担比率（分子）の構造'!M$53 &lt; 0, 0, '将来負担比率（分子）の構造'!M$53), NA())</f>
        <v>2479</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3658</v>
      </c>
      <c r="C72" s="185">
        <f>基金残高に係る経年分析!G55</f>
        <v>3620</v>
      </c>
      <c r="D72" s="185">
        <f>基金残高に係る経年分析!H55</f>
        <v>3677</v>
      </c>
    </row>
    <row r="73" spans="1:16" x14ac:dyDescent="0.15">
      <c r="A73" s="184" t="s">
        <v>78</v>
      </c>
      <c r="B73" s="185">
        <f>基金残高に係る経年分析!F56</f>
        <v>86</v>
      </c>
      <c r="C73" s="185">
        <f>基金残高に係る経年分析!G56</f>
        <v>86</v>
      </c>
      <c r="D73" s="185">
        <f>基金残高に係る経年分析!H56</f>
        <v>290</v>
      </c>
    </row>
    <row r="74" spans="1:16" x14ac:dyDescent="0.15">
      <c r="A74" s="184" t="s">
        <v>79</v>
      </c>
      <c r="B74" s="185">
        <f>基金残高に係る経年分析!F57</f>
        <v>2045</v>
      </c>
      <c r="C74" s="185">
        <f>基金残高に係る経年分析!G57</f>
        <v>2047</v>
      </c>
      <c r="D74" s="185">
        <f>基金残高に係る経年分析!H57</f>
        <v>2048</v>
      </c>
    </row>
  </sheetData>
  <sheetProtection algorithmName="SHA-512" hashValue="SZSgIRPCAtMDxKk1lADJy7/hakoDvsy0kt+uGmM1ApZUNCpgDD4eZqtHNXFjPcKe3yJw+AIPUDQ3wF4keGYayA==" saltValue="ayiitErx/wYSJQnF17oXl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217</v>
      </c>
      <c r="DI1" s="760"/>
      <c r="DJ1" s="760"/>
      <c r="DK1" s="760"/>
      <c r="DL1" s="760"/>
      <c r="DM1" s="760"/>
      <c r="DN1" s="761"/>
      <c r="DO1" s="226"/>
      <c r="DP1" s="759" t="s">
        <v>218</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220</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221</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222</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223</v>
      </c>
      <c r="S4" s="702"/>
      <c r="T4" s="702"/>
      <c r="U4" s="702"/>
      <c r="V4" s="702"/>
      <c r="W4" s="702"/>
      <c r="X4" s="702"/>
      <c r="Y4" s="703"/>
      <c r="Z4" s="701" t="s">
        <v>224</v>
      </c>
      <c r="AA4" s="702"/>
      <c r="AB4" s="702"/>
      <c r="AC4" s="703"/>
      <c r="AD4" s="701" t="s">
        <v>225</v>
      </c>
      <c r="AE4" s="702"/>
      <c r="AF4" s="702"/>
      <c r="AG4" s="702"/>
      <c r="AH4" s="702"/>
      <c r="AI4" s="702"/>
      <c r="AJ4" s="702"/>
      <c r="AK4" s="703"/>
      <c r="AL4" s="701" t="s">
        <v>224</v>
      </c>
      <c r="AM4" s="702"/>
      <c r="AN4" s="702"/>
      <c r="AO4" s="703"/>
      <c r="AP4" s="762" t="s">
        <v>226</v>
      </c>
      <c r="AQ4" s="762"/>
      <c r="AR4" s="762"/>
      <c r="AS4" s="762"/>
      <c r="AT4" s="762"/>
      <c r="AU4" s="762"/>
      <c r="AV4" s="762"/>
      <c r="AW4" s="762"/>
      <c r="AX4" s="762"/>
      <c r="AY4" s="762"/>
      <c r="AZ4" s="762"/>
      <c r="BA4" s="762"/>
      <c r="BB4" s="762"/>
      <c r="BC4" s="762"/>
      <c r="BD4" s="762"/>
      <c r="BE4" s="762"/>
      <c r="BF4" s="762"/>
      <c r="BG4" s="762" t="s">
        <v>227</v>
      </c>
      <c r="BH4" s="762"/>
      <c r="BI4" s="762"/>
      <c r="BJ4" s="762"/>
      <c r="BK4" s="762"/>
      <c r="BL4" s="762"/>
      <c r="BM4" s="762"/>
      <c r="BN4" s="762"/>
      <c r="BO4" s="762" t="s">
        <v>224</v>
      </c>
      <c r="BP4" s="762"/>
      <c r="BQ4" s="762"/>
      <c r="BR4" s="762"/>
      <c r="BS4" s="762" t="s">
        <v>228</v>
      </c>
      <c r="BT4" s="762"/>
      <c r="BU4" s="762"/>
      <c r="BV4" s="762"/>
      <c r="BW4" s="762"/>
      <c r="BX4" s="762"/>
      <c r="BY4" s="762"/>
      <c r="BZ4" s="762"/>
      <c r="CA4" s="762"/>
      <c r="CB4" s="762"/>
      <c r="CD4" s="744" t="s">
        <v>229</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230</v>
      </c>
      <c r="C5" s="707"/>
      <c r="D5" s="707"/>
      <c r="E5" s="707"/>
      <c r="F5" s="707"/>
      <c r="G5" s="707"/>
      <c r="H5" s="707"/>
      <c r="I5" s="707"/>
      <c r="J5" s="707"/>
      <c r="K5" s="707"/>
      <c r="L5" s="707"/>
      <c r="M5" s="707"/>
      <c r="N5" s="707"/>
      <c r="O5" s="707"/>
      <c r="P5" s="707"/>
      <c r="Q5" s="708"/>
      <c r="R5" s="695">
        <v>12652210</v>
      </c>
      <c r="S5" s="696"/>
      <c r="T5" s="696"/>
      <c r="U5" s="696"/>
      <c r="V5" s="696"/>
      <c r="W5" s="696"/>
      <c r="X5" s="696"/>
      <c r="Y5" s="739"/>
      <c r="Z5" s="757">
        <v>31.8</v>
      </c>
      <c r="AA5" s="757"/>
      <c r="AB5" s="757"/>
      <c r="AC5" s="757"/>
      <c r="AD5" s="758">
        <v>11646002</v>
      </c>
      <c r="AE5" s="758"/>
      <c r="AF5" s="758"/>
      <c r="AG5" s="758"/>
      <c r="AH5" s="758"/>
      <c r="AI5" s="758"/>
      <c r="AJ5" s="758"/>
      <c r="AK5" s="758"/>
      <c r="AL5" s="740">
        <v>51.3</v>
      </c>
      <c r="AM5" s="711"/>
      <c r="AN5" s="711"/>
      <c r="AO5" s="741"/>
      <c r="AP5" s="706" t="s">
        <v>231</v>
      </c>
      <c r="AQ5" s="707"/>
      <c r="AR5" s="707"/>
      <c r="AS5" s="707"/>
      <c r="AT5" s="707"/>
      <c r="AU5" s="707"/>
      <c r="AV5" s="707"/>
      <c r="AW5" s="707"/>
      <c r="AX5" s="707"/>
      <c r="AY5" s="707"/>
      <c r="AZ5" s="707"/>
      <c r="BA5" s="707"/>
      <c r="BB5" s="707"/>
      <c r="BC5" s="707"/>
      <c r="BD5" s="707"/>
      <c r="BE5" s="707"/>
      <c r="BF5" s="708"/>
      <c r="BG5" s="640">
        <v>11623536</v>
      </c>
      <c r="BH5" s="641"/>
      <c r="BI5" s="641"/>
      <c r="BJ5" s="641"/>
      <c r="BK5" s="641"/>
      <c r="BL5" s="641"/>
      <c r="BM5" s="641"/>
      <c r="BN5" s="642"/>
      <c r="BO5" s="677">
        <v>91.9</v>
      </c>
      <c r="BP5" s="677"/>
      <c r="BQ5" s="677"/>
      <c r="BR5" s="677"/>
      <c r="BS5" s="678">
        <v>97900</v>
      </c>
      <c r="BT5" s="678"/>
      <c r="BU5" s="678"/>
      <c r="BV5" s="678"/>
      <c r="BW5" s="678"/>
      <c r="BX5" s="678"/>
      <c r="BY5" s="678"/>
      <c r="BZ5" s="678"/>
      <c r="CA5" s="678"/>
      <c r="CB5" s="737"/>
      <c r="CD5" s="744" t="s">
        <v>226</v>
      </c>
      <c r="CE5" s="745"/>
      <c r="CF5" s="745"/>
      <c r="CG5" s="745"/>
      <c r="CH5" s="745"/>
      <c r="CI5" s="745"/>
      <c r="CJ5" s="745"/>
      <c r="CK5" s="745"/>
      <c r="CL5" s="745"/>
      <c r="CM5" s="745"/>
      <c r="CN5" s="745"/>
      <c r="CO5" s="745"/>
      <c r="CP5" s="745"/>
      <c r="CQ5" s="746"/>
      <c r="CR5" s="744" t="s">
        <v>232</v>
      </c>
      <c r="CS5" s="745"/>
      <c r="CT5" s="745"/>
      <c r="CU5" s="745"/>
      <c r="CV5" s="745"/>
      <c r="CW5" s="745"/>
      <c r="CX5" s="745"/>
      <c r="CY5" s="746"/>
      <c r="CZ5" s="744" t="s">
        <v>224</v>
      </c>
      <c r="DA5" s="745"/>
      <c r="DB5" s="745"/>
      <c r="DC5" s="746"/>
      <c r="DD5" s="744" t="s">
        <v>233</v>
      </c>
      <c r="DE5" s="745"/>
      <c r="DF5" s="745"/>
      <c r="DG5" s="745"/>
      <c r="DH5" s="745"/>
      <c r="DI5" s="745"/>
      <c r="DJ5" s="745"/>
      <c r="DK5" s="745"/>
      <c r="DL5" s="745"/>
      <c r="DM5" s="745"/>
      <c r="DN5" s="745"/>
      <c r="DO5" s="745"/>
      <c r="DP5" s="746"/>
      <c r="DQ5" s="744" t="s">
        <v>234</v>
      </c>
      <c r="DR5" s="745"/>
      <c r="DS5" s="745"/>
      <c r="DT5" s="745"/>
      <c r="DU5" s="745"/>
      <c r="DV5" s="745"/>
      <c r="DW5" s="745"/>
      <c r="DX5" s="745"/>
      <c r="DY5" s="745"/>
      <c r="DZ5" s="745"/>
      <c r="EA5" s="745"/>
      <c r="EB5" s="745"/>
      <c r="EC5" s="746"/>
    </row>
    <row r="6" spans="2:143" ht="11.25" customHeight="1" x14ac:dyDescent="0.15">
      <c r="B6" s="637" t="s">
        <v>235</v>
      </c>
      <c r="C6" s="638"/>
      <c r="D6" s="638"/>
      <c r="E6" s="638"/>
      <c r="F6" s="638"/>
      <c r="G6" s="638"/>
      <c r="H6" s="638"/>
      <c r="I6" s="638"/>
      <c r="J6" s="638"/>
      <c r="K6" s="638"/>
      <c r="L6" s="638"/>
      <c r="M6" s="638"/>
      <c r="N6" s="638"/>
      <c r="O6" s="638"/>
      <c r="P6" s="638"/>
      <c r="Q6" s="639"/>
      <c r="R6" s="640">
        <v>200454</v>
      </c>
      <c r="S6" s="641"/>
      <c r="T6" s="641"/>
      <c r="U6" s="641"/>
      <c r="V6" s="641"/>
      <c r="W6" s="641"/>
      <c r="X6" s="641"/>
      <c r="Y6" s="642"/>
      <c r="Z6" s="677">
        <v>0.5</v>
      </c>
      <c r="AA6" s="677"/>
      <c r="AB6" s="677"/>
      <c r="AC6" s="677"/>
      <c r="AD6" s="678">
        <v>200454</v>
      </c>
      <c r="AE6" s="678"/>
      <c r="AF6" s="678"/>
      <c r="AG6" s="678"/>
      <c r="AH6" s="678"/>
      <c r="AI6" s="678"/>
      <c r="AJ6" s="678"/>
      <c r="AK6" s="678"/>
      <c r="AL6" s="643">
        <v>0.9</v>
      </c>
      <c r="AM6" s="644"/>
      <c r="AN6" s="644"/>
      <c r="AO6" s="679"/>
      <c r="AP6" s="637" t="s">
        <v>236</v>
      </c>
      <c r="AQ6" s="638"/>
      <c r="AR6" s="638"/>
      <c r="AS6" s="638"/>
      <c r="AT6" s="638"/>
      <c r="AU6" s="638"/>
      <c r="AV6" s="638"/>
      <c r="AW6" s="638"/>
      <c r="AX6" s="638"/>
      <c r="AY6" s="638"/>
      <c r="AZ6" s="638"/>
      <c r="BA6" s="638"/>
      <c r="BB6" s="638"/>
      <c r="BC6" s="638"/>
      <c r="BD6" s="638"/>
      <c r="BE6" s="638"/>
      <c r="BF6" s="639"/>
      <c r="BG6" s="640">
        <v>11623536</v>
      </c>
      <c r="BH6" s="641"/>
      <c r="BI6" s="641"/>
      <c r="BJ6" s="641"/>
      <c r="BK6" s="641"/>
      <c r="BL6" s="641"/>
      <c r="BM6" s="641"/>
      <c r="BN6" s="642"/>
      <c r="BO6" s="677">
        <v>91.9</v>
      </c>
      <c r="BP6" s="677"/>
      <c r="BQ6" s="677"/>
      <c r="BR6" s="677"/>
      <c r="BS6" s="678">
        <v>97900</v>
      </c>
      <c r="BT6" s="678"/>
      <c r="BU6" s="678"/>
      <c r="BV6" s="678"/>
      <c r="BW6" s="678"/>
      <c r="BX6" s="678"/>
      <c r="BY6" s="678"/>
      <c r="BZ6" s="678"/>
      <c r="CA6" s="678"/>
      <c r="CB6" s="737"/>
      <c r="CD6" s="698" t="s">
        <v>237</v>
      </c>
      <c r="CE6" s="699"/>
      <c r="CF6" s="699"/>
      <c r="CG6" s="699"/>
      <c r="CH6" s="699"/>
      <c r="CI6" s="699"/>
      <c r="CJ6" s="699"/>
      <c r="CK6" s="699"/>
      <c r="CL6" s="699"/>
      <c r="CM6" s="699"/>
      <c r="CN6" s="699"/>
      <c r="CO6" s="699"/>
      <c r="CP6" s="699"/>
      <c r="CQ6" s="700"/>
      <c r="CR6" s="640">
        <v>258520</v>
      </c>
      <c r="CS6" s="641"/>
      <c r="CT6" s="641"/>
      <c r="CU6" s="641"/>
      <c r="CV6" s="641"/>
      <c r="CW6" s="641"/>
      <c r="CX6" s="641"/>
      <c r="CY6" s="642"/>
      <c r="CZ6" s="740">
        <v>0.7</v>
      </c>
      <c r="DA6" s="711"/>
      <c r="DB6" s="711"/>
      <c r="DC6" s="743"/>
      <c r="DD6" s="646" t="s">
        <v>238</v>
      </c>
      <c r="DE6" s="641"/>
      <c r="DF6" s="641"/>
      <c r="DG6" s="641"/>
      <c r="DH6" s="641"/>
      <c r="DI6" s="641"/>
      <c r="DJ6" s="641"/>
      <c r="DK6" s="641"/>
      <c r="DL6" s="641"/>
      <c r="DM6" s="641"/>
      <c r="DN6" s="641"/>
      <c r="DO6" s="641"/>
      <c r="DP6" s="642"/>
      <c r="DQ6" s="646">
        <v>258520</v>
      </c>
      <c r="DR6" s="641"/>
      <c r="DS6" s="641"/>
      <c r="DT6" s="641"/>
      <c r="DU6" s="641"/>
      <c r="DV6" s="641"/>
      <c r="DW6" s="641"/>
      <c r="DX6" s="641"/>
      <c r="DY6" s="641"/>
      <c r="DZ6" s="641"/>
      <c r="EA6" s="641"/>
      <c r="EB6" s="641"/>
      <c r="EC6" s="684"/>
    </row>
    <row r="7" spans="2:143" ht="11.25" customHeight="1" x14ac:dyDescent="0.15">
      <c r="B7" s="637" t="s">
        <v>239</v>
      </c>
      <c r="C7" s="638"/>
      <c r="D7" s="638"/>
      <c r="E7" s="638"/>
      <c r="F7" s="638"/>
      <c r="G7" s="638"/>
      <c r="H7" s="638"/>
      <c r="I7" s="638"/>
      <c r="J7" s="638"/>
      <c r="K7" s="638"/>
      <c r="L7" s="638"/>
      <c r="M7" s="638"/>
      <c r="N7" s="638"/>
      <c r="O7" s="638"/>
      <c r="P7" s="638"/>
      <c r="Q7" s="639"/>
      <c r="R7" s="640">
        <v>19629</v>
      </c>
      <c r="S7" s="641"/>
      <c r="T7" s="641"/>
      <c r="U7" s="641"/>
      <c r="V7" s="641"/>
      <c r="W7" s="641"/>
      <c r="X7" s="641"/>
      <c r="Y7" s="642"/>
      <c r="Z7" s="677">
        <v>0</v>
      </c>
      <c r="AA7" s="677"/>
      <c r="AB7" s="677"/>
      <c r="AC7" s="677"/>
      <c r="AD7" s="678">
        <v>19629</v>
      </c>
      <c r="AE7" s="678"/>
      <c r="AF7" s="678"/>
      <c r="AG7" s="678"/>
      <c r="AH7" s="678"/>
      <c r="AI7" s="678"/>
      <c r="AJ7" s="678"/>
      <c r="AK7" s="678"/>
      <c r="AL7" s="643">
        <v>0.1</v>
      </c>
      <c r="AM7" s="644"/>
      <c r="AN7" s="644"/>
      <c r="AO7" s="679"/>
      <c r="AP7" s="637" t="s">
        <v>240</v>
      </c>
      <c r="AQ7" s="638"/>
      <c r="AR7" s="638"/>
      <c r="AS7" s="638"/>
      <c r="AT7" s="638"/>
      <c r="AU7" s="638"/>
      <c r="AV7" s="638"/>
      <c r="AW7" s="638"/>
      <c r="AX7" s="638"/>
      <c r="AY7" s="638"/>
      <c r="AZ7" s="638"/>
      <c r="BA7" s="638"/>
      <c r="BB7" s="638"/>
      <c r="BC7" s="638"/>
      <c r="BD7" s="638"/>
      <c r="BE7" s="638"/>
      <c r="BF7" s="639"/>
      <c r="BG7" s="640">
        <v>6054317</v>
      </c>
      <c r="BH7" s="641"/>
      <c r="BI7" s="641"/>
      <c r="BJ7" s="641"/>
      <c r="BK7" s="641"/>
      <c r="BL7" s="641"/>
      <c r="BM7" s="641"/>
      <c r="BN7" s="642"/>
      <c r="BO7" s="677">
        <v>47.9</v>
      </c>
      <c r="BP7" s="677"/>
      <c r="BQ7" s="677"/>
      <c r="BR7" s="677"/>
      <c r="BS7" s="678">
        <v>97900</v>
      </c>
      <c r="BT7" s="678"/>
      <c r="BU7" s="678"/>
      <c r="BV7" s="678"/>
      <c r="BW7" s="678"/>
      <c r="BX7" s="678"/>
      <c r="BY7" s="678"/>
      <c r="BZ7" s="678"/>
      <c r="CA7" s="678"/>
      <c r="CB7" s="737"/>
      <c r="CD7" s="673" t="s">
        <v>241</v>
      </c>
      <c r="CE7" s="674"/>
      <c r="CF7" s="674"/>
      <c r="CG7" s="674"/>
      <c r="CH7" s="674"/>
      <c r="CI7" s="674"/>
      <c r="CJ7" s="674"/>
      <c r="CK7" s="674"/>
      <c r="CL7" s="674"/>
      <c r="CM7" s="674"/>
      <c r="CN7" s="674"/>
      <c r="CO7" s="674"/>
      <c r="CP7" s="674"/>
      <c r="CQ7" s="675"/>
      <c r="CR7" s="640">
        <v>3634592</v>
      </c>
      <c r="CS7" s="641"/>
      <c r="CT7" s="641"/>
      <c r="CU7" s="641"/>
      <c r="CV7" s="641"/>
      <c r="CW7" s="641"/>
      <c r="CX7" s="641"/>
      <c r="CY7" s="642"/>
      <c r="CZ7" s="677">
        <v>9.1999999999999993</v>
      </c>
      <c r="DA7" s="677"/>
      <c r="DB7" s="677"/>
      <c r="DC7" s="677"/>
      <c r="DD7" s="646">
        <v>48605</v>
      </c>
      <c r="DE7" s="641"/>
      <c r="DF7" s="641"/>
      <c r="DG7" s="641"/>
      <c r="DH7" s="641"/>
      <c r="DI7" s="641"/>
      <c r="DJ7" s="641"/>
      <c r="DK7" s="641"/>
      <c r="DL7" s="641"/>
      <c r="DM7" s="641"/>
      <c r="DN7" s="641"/>
      <c r="DO7" s="641"/>
      <c r="DP7" s="642"/>
      <c r="DQ7" s="646">
        <v>3138418</v>
      </c>
      <c r="DR7" s="641"/>
      <c r="DS7" s="641"/>
      <c r="DT7" s="641"/>
      <c r="DU7" s="641"/>
      <c r="DV7" s="641"/>
      <c r="DW7" s="641"/>
      <c r="DX7" s="641"/>
      <c r="DY7" s="641"/>
      <c r="DZ7" s="641"/>
      <c r="EA7" s="641"/>
      <c r="EB7" s="641"/>
      <c r="EC7" s="684"/>
    </row>
    <row r="8" spans="2:143" ht="11.25" customHeight="1" x14ac:dyDescent="0.15">
      <c r="B8" s="637" t="s">
        <v>242</v>
      </c>
      <c r="C8" s="638"/>
      <c r="D8" s="638"/>
      <c r="E8" s="638"/>
      <c r="F8" s="638"/>
      <c r="G8" s="638"/>
      <c r="H8" s="638"/>
      <c r="I8" s="638"/>
      <c r="J8" s="638"/>
      <c r="K8" s="638"/>
      <c r="L8" s="638"/>
      <c r="M8" s="638"/>
      <c r="N8" s="638"/>
      <c r="O8" s="638"/>
      <c r="P8" s="638"/>
      <c r="Q8" s="639"/>
      <c r="R8" s="640">
        <v>90476</v>
      </c>
      <c r="S8" s="641"/>
      <c r="T8" s="641"/>
      <c r="U8" s="641"/>
      <c r="V8" s="641"/>
      <c r="W8" s="641"/>
      <c r="X8" s="641"/>
      <c r="Y8" s="642"/>
      <c r="Z8" s="677">
        <v>0.2</v>
      </c>
      <c r="AA8" s="677"/>
      <c r="AB8" s="677"/>
      <c r="AC8" s="677"/>
      <c r="AD8" s="678">
        <v>90476</v>
      </c>
      <c r="AE8" s="678"/>
      <c r="AF8" s="678"/>
      <c r="AG8" s="678"/>
      <c r="AH8" s="678"/>
      <c r="AI8" s="678"/>
      <c r="AJ8" s="678"/>
      <c r="AK8" s="678"/>
      <c r="AL8" s="643">
        <v>0.4</v>
      </c>
      <c r="AM8" s="644"/>
      <c r="AN8" s="644"/>
      <c r="AO8" s="679"/>
      <c r="AP8" s="637" t="s">
        <v>243</v>
      </c>
      <c r="AQ8" s="638"/>
      <c r="AR8" s="638"/>
      <c r="AS8" s="638"/>
      <c r="AT8" s="638"/>
      <c r="AU8" s="638"/>
      <c r="AV8" s="638"/>
      <c r="AW8" s="638"/>
      <c r="AX8" s="638"/>
      <c r="AY8" s="638"/>
      <c r="AZ8" s="638"/>
      <c r="BA8" s="638"/>
      <c r="BB8" s="638"/>
      <c r="BC8" s="638"/>
      <c r="BD8" s="638"/>
      <c r="BE8" s="638"/>
      <c r="BF8" s="639"/>
      <c r="BG8" s="640">
        <v>179457</v>
      </c>
      <c r="BH8" s="641"/>
      <c r="BI8" s="641"/>
      <c r="BJ8" s="641"/>
      <c r="BK8" s="641"/>
      <c r="BL8" s="641"/>
      <c r="BM8" s="641"/>
      <c r="BN8" s="642"/>
      <c r="BO8" s="677">
        <v>1.4</v>
      </c>
      <c r="BP8" s="677"/>
      <c r="BQ8" s="677"/>
      <c r="BR8" s="677"/>
      <c r="BS8" s="646" t="s">
        <v>244</v>
      </c>
      <c r="BT8" s="641"/>
      <c r="BU8" s="641"/>
      <c r="BV8" s="641"/>
      <c r="BW8" s="641"/>
      <c r="BX8" s="641"/>
      <c r="BY8" s="641"/>
      <c r="BZ8" s="641"/>
      <c r="CA8" s="641"/>
      <c r="CB8" s="684"/>
      <c r="CD8" s="673" t="s">
        <v>245</v>
      </c>
      <c r="CE8" s="674"/>
      <c r="CF8" s="674"/>
      <c r="CG8" s="674"/>
      <c r="CH8" s="674"/>
      <c r="CI8" s="674"/>
      <c r="CJ8" s="674"/>
      <c r="CK8" s="674"/>
      <c r="CL8" s="674"/>
      <c r="CM8" s="674"/>
      <c r="CN8" s="674"/>
      <c r="CO8" s="674"/>
      <c r="CP8" s="674"/>
      <c r="CQ8" s="675"/>
      <c r="CR8" s="640">
        <v>20759835</v>
      </c>
      <c r="CS8" s="641"/>
      <c r="CT8" s="641"/>
      <c r="CU8" s="641"/>
      <c r="CV8" s="641"/>
      <c r="CW8" s="641"/>
      <c r="CX8" s="641"/>
      <c r="CY8" s="642"/>
      <c r="CZ8" s="677">
        <v>52.7</v>
      </c>
      <c r="DA8" s="677"/>
      <c r="DB8" s="677"/>
      <c r="DC8" s="677"/>
      <c r="DD8" s="646">
        <v>679885</v>
      </c>
      <c r="DE8" s="641"/>
      <c r="DF8" s="641"/>
      <c r="DG8" s="641"/>
      <c r="DH8" s="641"/>
      <c r="DI8" s="641"/>
      <c r="DJ8" s="641"/>
      <c r="DK8" s="641"/>
      <c r="DL8" s="641"/>
      <c r="DM8" s="641"/>
      <c r="DN8" s="641"/>
      <c r="DO8" s="641"/>
      <c r="DP8" s="642"/>
      <c r="DQ8" s="646">
        <v>9381531</v>
      </c>
      <c r="DR8" s="641"/>
      <c r="DS8" s="641"/>
      <c r="DT8" s="641"/>
      <c r="DU8" s="641"/>
      <c r="DV8" s="641"/>
      <c r="DW8" s="641"/>
      <c r="DX8" s="641"/>
      <c r="DY8" s="641"/>
      <c r="DZ8" s="641"/>
      <c r="EA8" s="641"/>
      <c r="EB8" s="641"/>
      <c r="EC8" s="684"/>
    </row>
    <row r="9" spans="2:143" ht="11.25" customHeight="1" x14ac:dyDescent="0.15">
      <c r="B9" s="637" t="s">
        <v>246</v>
      </c>
      <c r="C9" s="638"/>
      <c r="D9" s="638"/>
      <c r="E9" s="638"/>
      <c r="F9" s="638"/>
      <c r="G9" s="638"/>
      <c r="H9" s="638"/>
      <c r="I9" s="638"/>
      <c r="J9" s="638"/>
      <c r="K9" s="638"/>
      <c r="L9" s="638"/>
      <c r="M9" s="638"/>
      <c r="N9" s="638"/>
      <c r="O9" s="638"/>
      <c r="P9" s="638"/>
      <c r="Q9" s="639"/>
      <c r="R9" s="640">
        <v>51968</v>
      </c>
      <c r="S9" s="641"/>
      <c r="T9" s="641"/>
      <c r="U9" s="641"/>
      <c r="V9" s="641"/>
      <c r="W9" s="641"/>
      <c r="X9" s="641"/>
      <c r="Y9" s="642"/>
      <c r="Z9" s="677">
        <v>0.1</v>
      </c>
      <c r="AA9" s="677"/>
      <c r="AB9" s="677"/>
      <c r="AC9" s="677"/>
      <c r="AD9" s="678">
        <v>51968</v>
      </c>
      <c r="AE9" s="678"/>
      <c r="AF9" s="678"/>
      <c r="AG9" s="678"/>
      <c r="AH9" s="678"/>
      <c r="AI9" s="678"/>
      <c r="AJ9" s="678"/>
      <c r="AK9" s="678"/>
      <c r="AL9" s="643">
        <v>0.2</v>
      </c>
      <c r="AM9" s="644"/>
      <c r="AN9" s="644"/>
      <c r="AO9" s="679"/>
      <c r="AP9" s="637" t="s">
        <v>247</v>
      </c>
      <c r="AQ9" s="638"/>
      <c r="AR9" s="638"/>
      <c r="AS9" s="638"/>
      <c r="AT9" s="638"/>
      <c r="AU9" s="638"/>
      <c r="AV9" s="638"/>
      <c r="AW9" s="638"/>
      <c r="AX9" s="638"/>
      <c r="AY9" s="638"/>
      <c r="AZ9" s="638"/>
      <c r="BA9" s="638"/>
      <c r="BB9" s="638"/>
      <c r="BC9" s="638"/>
      <c r="BD9" s="638"/>
      <c r="BE9" s="638"/>
      <c r="BF9" s="639"/>
      <c r="BG9" s="640">
        <v>5152003</v>
      </c>
      <c r="BH9" s="641"/>
      <c r="BI9" s="641"/>
      <c r="BJ9" s="641"/>
      <c r="BK9" s="641"/>
      <c r="BL9" s="641"/>
      <c r="BM9" s="641"/>
      <c r="BN9" s="642"/>
      <c r="BO9" s="677">
        <v>40.700000000000003</v>
      </c>
      <c r="BP9" s="677"/>
      <c r="BQ9" s="677"/>
      <c r="BR9" s="677"/>
      <c r="BS9" s="646" t="s">
        <v>129</v>
      </c>
      <c r="BT9" s="641"/>
      <c r="BU9" s="641"/>
      <c r="BV9" s="641"/>
      <c r="BW9" s="641"/>
      <c r="BX9" s="641"/>
      <c r="BY9" s="641"/>
      <c r="BZ9" s="641"/>
      <c r="CA9" s="641"/>
      <c r="CB9" s="684"/>
      <c r="CD9" s="673" t="s">
        <v>248</v>
      </c>
      <c r="CE9" s="674"/>
      <c r="CF9" s="674"/>
      <c r="CG9" s="674"/>
      <c r="CH9" s="674"/>
      <c r="CI9" s="674"/>
      <c r="CJ9" s="674"/>
      <c r="CK9" s="674"/>
      <c r="CL9" s="674"/>
      <c r="CM9" s="674"/>
      <c r="CN9" s="674"/>
      <c r="CO9" s="674"/>
      <c r="CP9" s="674"/>
      <c r="CQ9" s="675"/>
      <c r="CR9" s="640">
        <v>2490370</v>
      </c>
      <c r="CS9" s="641"/>
      <c r="CT9" s="641"/>
      <c r="CU9" s="641"/>
      <c r="CV9" s="641"/>
      <c r="CW9" s="641"/>
      <c r="CX9" s="641"/>
      <c r="CY9" s="642"/>
      <c r="CZ9" s="677">
        <v>6.3</v>
      </c>
      <c r="DA9" s="677"/>
      <c r="DB9" s="677"/>
      <c r="DC9" s="677"/>
      <c r="DD9" s="646" t="s">
        <v>238</v>
      </c>
      <c r="DE9" s="641"/>
      <c r="DF9" s="641"/>
      <c r="DG9" s="641"/>
      <c r="DH9" s="641"/>
      <c r="DI9" s="641"/>
      <c r="DJ9" s="641"/>
      <c r="DK9" s="641"/>
      <c r="DL9" s="641"/>
      <c r="DM9" s="641"/>
      <c r="DN9" s="641"/>
      <c r="DO9" s="641"/>
      <c r="DP9" s="642"/>
      <c r="DQ9" s="646">
        <v>2404907</v>
      </c>
      <c r="DR9" s="641"/>
      <c r="DS9" s="641"/>
      <c r="DT9" s="641"/>
      <c r="DU9" s="641"/>
      <c r="DV9" s="641"/>
      <c r="DW9" s="641"/>
      <c r="DX9" s="641"/>
      <c r="DY9" s="641"/>
      <c r="DZ9" s="641"/>
      <c r="EA9" s="641"/>
      <c r="EB9" s="641"/>
      <c r="EC9" s="684"/>
    </row>
    <row r="10" spans="2:143" ht="11.25" customHeight="1" x14ac:dyDescent="0.15">
      <c r="B10" s="637" t="s">
        <v>249</v>
      </c>
      <c r="C10" s="638"/>
      <c r="D10" s="638"/>
      <c r="E10" s="638"/>
      <c r="F10" s="638"/>
      <c r="G10" s="638"/>
      <c r="H10" s="638"/>
      <c r="I10" s="638"/>
      <c r="J10" s="638"/>
      <c r="K10" s="638"/>
      <c r="L10" s="638"/>
      <c r="M10" s="638"/>
      <c r="N10" s="638"/>
      <c r="O10" s="638"/>
      <c r="P10" s="638"/>
      <c r="Q10" s="639"/>
      <c r="R10" s="640" t="s">
        <v>130</v>
      </c>
      <c r="S10" s="641"/>
      <c r="T10" s="641"/>
      <c r="U10" s="641"/>
      <c r="V10" s="641"/>
      <c r="W10" s="641"/>
      <c r="X10" s="641"/>
      <c r="Y10" s="642"/>
      <c r="Z10" s="677" t="s">
        <v>238</v>
      </c>
      <c r="AA10" s="677"/>
      <c r="AB10" s="677"/>
      <c r="AC10" s="677"/>
      <c r="AD10" s="678" t="s">
        <v>129</v>
      </c>
      <c r="AE10" s="678"/>
      <c r="AF10" s="678"/>
      <c r="AG10" s="678"/>
      <c r="AH10" s="678"/>
      <c r="AI10" s="678"/>
      <c r="AJ10" s="678"/>
      <c r="AK10" s="678"/>
      <c r="AL10" s="643" t="s">
        <v>244</v>
      </c>
      <c r="AM10" s="644"/>
      <c r="AN10" s="644"/>
      <c r="AO10" s="679"/>
      <c r="AP10" s="637" t="s">
        <v>250</v>
      </c>
      <c r="AQ10" s="638"/>
      <c r="AR10" s="638"/>
      <c r="AS10" s="638"/>
      <c r="AT10" s="638"/>
      <c r="AU10" s="638"/>
      <c r="AV10" s="638"/>
      <c r="AW10" s="638"/>
      <c r="AX10" s="638"/>
      <c r="AY10" s="638"/>
      <c r="AZ10" s="638"/>
      <c r="BA10" s="638"/>
      <c r="BB10" s="638"/>
      <c r="BC10" s="638"/>
      <c r="BD10" s="638"/>
      <c r="BE10" s="638"/>
      <c r="BF10" s="639"/>
      <c r="BG10" s="640">
        <v>214103</v>
      </c>
      <c r="BH10" s="641"/>
      <c r="BI10" s="641"/>
      <c r="BJ10" s="641"/>
      <c r="BK10" s="641"/>
      <c r="BL10" s="641"/>
      <c r="BM10" s="641"/>
      <c r="BN10" s="642"/>
      <c r="BO10" s="677">
        <v>1.7</v>
      </c>
      <c r="BP10" s="677"/>
      <c r="BQ10" s="677"/>
      <c r="BR10" s="677"/>
      <c r="BS10" s="646" t="s">
        <v>238</v>
      </c>
      <c r="BT10" s="641"/>
      <c r="BU10" s="641"/>
      <c r="BV10" s="641"/>
      <c r="BW10" s="641"/>
      <c r="BX10" s="641"/>
      <c r="BY10" s="641"/>
      <c r="BZ10" s="641"/>
      <c r="CA10" s="641"/>
      <c r="CB10" s="684"/>
      <c r="CD10" s="673" t="s">
        <v>251</v>
      </c>
      <c r="CE10" s="674"/>
      <c r="CF10" s="674"/>
      <c r="CG10" s="674"/>
      <c r="CH10" s="674"/>
      <c r="CI10" s="674"/>
      <c r="CJ10" s="674"/>
      <c r="CK10" s="674"/>
      <c r="CL10" s="674"/>
      <c r="CM10" s="674"/>
      <c r="CN10" s="674"/>
      <c r="CO10" s="674"/>
      <c r="CP10" s="674"/>
      <c r="CQ10" s="675"/>
      <c r="CR10" s="640">
        <v>23711</v>
      </c>
      <c r="CS10" s="641"/>
      <c r="CT10" s="641"/>
      <c r="CU10" s="641"/>
      <c r="CV10" s="641"/>
      <c r="CW10" s="641"/>
      <c r="CX10" s="641"/>
      <c r="CY10" s="642"/>
      <c r="CZ10" s="677">
        <v>0.1</v>
      </c>
      <c r="DA10" s="677"/>
      <c r="DB10" s="677"/>
      <c r="DC10" s="677"/>
      <c r="DD10" s="646" t="s">
        <v>252</v>
      </c>
      <c r="DE10" s="641"/>
      <c r="DF10" s="641"/>
      <c r="DG10" s="641"/>
      <c r="DH10" s="641"/>
      <c r="DI10" s="641"/>
      <c r="DJ10" s="641"/>
      <c r="DK10" s="641"/>
      <c r="DL10" s="641"/>
      <c r="DM10" s="641"/>
      <c r="DN10" s="641"/>
      <c r="DO10" s="641"/>
      <c r="DP10" s="642"/>
      <c r="DQ10" s="646">
        <v>21690</v>
      </c>
      <c r="DR10" s="641"/>
      <c r="DS10" s="641"/>
      <c r="DT10" s="641"/>
      <c r="DU10" s="641"/>
      <c r="DV10" s="641"/>
      <c r="DW10" s="641"/>
      <c r="DX10" s="641"/>
      <c r="DY10" s="641"/>
      <c r="DZ10" s="641"/>
      <c r="EA10" s="641"/>
      <c r="EB10" s="641"/>
      <c r="EC10" s="684"/>
    </row>
    <row r="11" spans="2:143" ht="11.25" customHeight="1" x14ac:dyDescent="0.15">
      <c r="B11" s="637" t="s">
        <v>253</v>
      </c>
      <c r="C11" s="638"/>
      <c r="D11" s="638"/>
      <c r="E11" s="638"/>
      <c r="F11" s="638"/>
      <c r="G11" s="638"/>
      <c r="H11" s="638"/>
      <c r="I11" s="638"/>
      <c r="J11" s="638"/>
      <c r="K11" s="638"/>
      <c r="L11" s="638"/>
      <c r="M11" s="638"/>
      <c r="N11" s="638"/>
      <c r="O11" s="638"/>
      <c r="P11" s="638"/>
      <c r="Q11" s="639"/>
      <c r="R11" s="640">
        <v>1779099</v>
      </c>
      <c r="S11" s="641"/>
      <c r="T11" s="641"/>
      <c r="U11" s="641"/>
      <c r="V11" s="641"/>
      <c r="W11" s="641"/>
      <c r="X11" s="641"/>
      <c r="Y11" s="642"/>
      <c r="Z11" s="643">
        <v>4.5</v>
      </c>
      <c r="AA11" s="644"/>
      <c r="AB11" s="644"/>
      <c r="AC11" s="645"/>
      <c r="AD11" s="646">
        <v>1779099</v>
      </c>
      <c r="AE11" s="641"/>
      <c r="AF11" s="641"/>
      <c r="AG11" s="641"/>
      <c r="AH11" s="641"/>
      <c r="AI11" s="641"/>
      <c r="AJ11" s="641"/>
      <c r="AK11" s="642"/>
      <c r="AL11" s="643">
        <v>7.8</v>
      </c>
      <c r="AM11" s="644"/>
      <c r="AN11" s="644"/>
      <c r="AO11" s="679"/>
      <c r="AP11" s="637" t="s">
        <v>254</v>
      </c>
      <c r="AQ11" s="638"/>
      <c r="AR11" s="638"/>
      <c r="AS11" s="638"/>
      <c r="AT11" s="638"/>
      <c r="AU11" s="638"/>
      <c r="AV11" s="638"/>
      <c r="AW11" s="638"/>
      <c r="AX11" s="638"/>
      <c r="AY11" s="638"/>
      <c r="AZ11" s="638"/>
      <c r="BA11" s="638"/>
      <c r="BB11" s="638"/>
      <c r="BC11" s="638"/>
      <c r="BD11" s="638"/>
      <c r="BE11" s="638"/>
      <c r="BF11" s="639"/>
      <c r="BG11" s="640">
        <v>508754</v>
      </c>
      <c r="BH11" s="641"/>
      <c r="BI11" s="641"/>
      <c r="BJ11" s="641"/>
      <c r="BK11" s="641"/>
      <c r="BL11" s="641"/>
      <c r="BM11" s="641"/>
      <c r="BN11" s="642"/>
      <c r="BO11" s="677">
        <v>4</v>
      </c>
      <c r="BP11" s="677"/>
      <c r="BQ11" s="677"/>
      <c r="BR11" s="677"/>
      <c r="BS11" s="646">
        <v>97900</v>
      </c>
      <c r="BT11" s="641"/>
      <c r="BU11" s="641"/>
      <c r="BV11" s="641"/>
      <c r="BW11" s="641"/>
      <c r="BX11" s="641"/>
      <c r="BY11" s="641"/>
      <c r="BZ11" s="641"/>
      <c r="CA11" s="641"/>
      <c r="CB11" s="684"/>
      <c r="CD11" s="673" t="s">
        <v>255</v>
      </c>
      <c r="CE11" s="674"/>
      <c r="CF11" s="674"/>
      <c r="CG11" s="674"/>
      <c r="CH11" s="674"/>
      <c r="CI11" s="674"/>
      <c r="CJ11" s="674"/>
      <c r="CK11" s="674"/>
      <c r="CL11" s="674"/>
      <c r="CM11" s="674"/>
      <c r="CN11" s="674"/>
      <c r="CO11" s="674"/>
      <c r="CP11" s="674"/>
      <c r="CQ11" s="675"/>
      <c r="CR11" s="640">
        <v>136370</v>
      </c>
      <c r="CS11" s="641"/>
      <c r="CT11" s="641"/>
      <c r="CU11" s="641"/>
      <c r="CV11" s="641"/>
      <c r="CW11" s="641"/>
      <c r="CX11" s="641"/>
      <c r="CY11" s="642"/>
      <c r="CZ11" s="677">
        <v>0.3</v>
      </c>
      <c r="DA11" s="677"/>
      <c r="DB11" s="677"/>
      <c r="DC11" s="677"/>
      <c r="DD11" s="646">
        <v>6140</v>
      </c>
      <c r="DE11" s="641"/>
      <c r="DF11" s="641"/>
      <c r="DG11" s="641"/>
      <c r="DH11" s="641"/>
      <c r="DI11" s="641"/>
      <c r="DJ11" s="641"/>
      <c r="DK11" s="641"/>
      <c r="DL11" s="641"/>
      <c r="DM11" s="641"/>
      <c r="DN11" s="641"/>
      <c r="DO11" s="641"/>
      <c r="DP11" s="642"/>
      <c r="DQ11" s="646">
        <v>121615</v>
      </c>
      <c r="DR11" s="641"/>
      <c r="DS11" s="641"/>
      <c r="DT11" s="641"/>
      <c r="DU11" s="641"/>
      <c r="DV11" s="641"/>
      <c r="DW11" s="641"/>
      <c r="DX11" s="641"/>
      <c r="DY11" s="641"/>
      <c r="DZ11" s="641"/>
      <c r="EA11" s="641"/>
      <c r="EB11" s="641"/>
      <c r="EC11" s="684"/>
    </row>
    <row r="12" spans="2:143" ht="11.25" customHeight="1" x14ac:dyDescent="0.15">
      <c r="B12" s="637" t="s">
        <v>256</v>
      </c>
      <c r="C12" s="638"/>
      <c r="D12" s="638"/>
      <c r="E12" s="638"/>
      <c r="F12" s="638"/>
      <c r="G12" s="638"/>
      <c r="H12" s="638"/>
      <c r="I12" s="638"/>
      <c r="J12" s="638"/>
      <c r="K12" s="638"/>
      <c r="L12" s="638"/>
      <c r="M12" s="638"/>
      <c r="N12" s="638"/>
      <c r="O12" s="638"/>
      <c r="P12" s="638"/>
      <c r="Q12" s="639"/>
      <c r="R12" s="640" t="s">
        <v>257</v>
      </c>
      <c r="S12" s="641"/>
      <c r="T12" s="641"/>
      <c r="U12" s="641"/>
      <c r="V12" s="641"/>
      <c r="W12" s="641"/>
      <c r="X12" s="641"/>
      <c r="Y12" s="642"/>
      <c r="Z12" s="677" t="s">
        <v>139</v>
      </c>
      <c r="AA12" s="677"/>
      <c r="AB12" s="677"/>
      <c r="AC12" s="677"/>
      <c r="AD12" s="678" t="s">
        <v>258</v>
      </c>
      <c r="AE12" s="678"/>
      <c r="AF12" s="678"/>
      <c r="AG12" s="678"/>
      <c r="AH12" s="678"/>
      <c r="AI12" s="678"/>
      <c r="AJ12" s="678"/>
      <c r="AK12" s="678"/>
      <c r="AL12" s="643" t="s">
        <v>130</v>
      </c>
      <c r="AM12" s="644"/>
      <c r="AN12" s="644"/>
      <c r="AO12" s="679"/>
      <c r="AP12" s="637" t="s">
        <v>259</v>
      </c>
      <c r="AQ12" s="638"/>
      <c r="AR12" s="638"/>
      <c r="AS12" s="638"/>
      <c r="AT12" s="638"/>
      <c r="AU12" s="638"/>
      <c r="AV12" s="638"/>
      <c r="AW12" s="638"/>
      <c r="AX12" s="638"/>
      <c r="AY12" s="638"/>
      <c r="AZ12" s="638"/>
      <c r="BA12" s="638"/>
      <c r="BB12" s="638"/>
      <c r="BC12" s="638"/>
      <c r="BD12" s="638"/>
      <c r="BE12" s="638"/>
      <c r="BF12" s="639"/>
      <c r="BG12" s="640">
        <v>4746308</v>
      </c>
      <c r="BH12" s="641"/>
      <c r="BI12" s="641"/>
      <c r="BJ12" s="641"/>
      <c r="BK12" s="641"/>
      <c r="BL12" s="641"/>
      <c r="BM12" s="641"/>
      <c r="BN12" s="642"/>
      <c r="BO12" s="677">
        <v>37.5</v>
      </c>
      <c r="BP12" s="677"/>
      <c r="BQ12" s="677"/>
      <c r="BR12" s="677"/>
      <c r="BS12" s="646" t="s">
        <v>129</v>
      </c>
      <c r="BT12" s="641"/>
      <c r="BU12" s="641"/>
      <c r="BV12" s="641"/>
      <c r="BW12" s="641"/>
      <c r="BX12" s="641"/>
      <c r="BY12" s="641"/>
      <c r="BZ12" s="641"/>
      <c r="CA12" s="641"/>
      <c r="CB12" s="684"/>
      <c r="CD12" s="673" t="s">
        <v>260</v>
      </c>
      <c r="CE12" s="674"/>
      <c r="CF12" s="674"/>
      <c r="CG12" s="674"/>
      <c r="CH12" s="674"/>
      <c r="CI12" s="674"/>
      <c r="CJ12" s="674"/>
      <c r="CK12" s="674"/>
      <c r="CL12" s="674"/>
      <c r="CM12" s="674"/>
      <c r="CN12" s="674"/>
      <c r="CO12" s="674"/>
      <c r="CP12" s="674"/>
      <c r="CQ12" s="675"/>
      <c r="CR12" s="640">
        <v>302781</v>
      </c>
      <c r="CS12" s="641"/>
      <c r="CT12" s="641"/>
      <c r="CU12" s="641"/>
      <c r="CV12" s="641"/>
      <c r="CW12" s="641"/>
      <c r="CX12" s="641"/>
      <c r="CY12" s="642"/>
      <c r="CZ12" s="677">
        <v>0.8</v>
      </c>
      <c r="DA12" s="677"/>
      <c r="DB12" s="677"/>
      <c r="DC12" s="677"/>
      <c r="DD12" s="646" t="s">
        <v>257</v>
      </c>
      <c r="DE12" s="641"/>
      <c r="DF12" s="641"/>
      <c r="DG12" s="641"/>
      <c r="DH12" s="641"/>
      <c r="DI12" s="641"/>
      <c r="DJ12" s="641"/>
      <c r="DK12" s="641"/>
      <c r="DL12" s="641"/>
      <c r="DM12" s="641"/>
      <c r="DN12" s="641"/>
      <c r="DO12" s="641"/>
      <c r="DP12" s="642"/>
      <c r="DQ12" s="646">
        <v>187700</v>
      </c>
      <c r="DR12" s="641"/>
      <c r="DS12" s="641"/>
      <c r="DT12" s="641"/>
      <c r="DU12" s="641"/>
      <c r="DV12" s="641"/>
      <c r="DW12" s="641"/>
      <c r="DX12" s="641"/>
      <c r="DY12" s="641"/>
      <c r="DZ12" s="641"/>
      <c r="EA12" s="641"/>
      <c r="EB12" s="641"/>
      <c r="EC12" s="684"/>
    </row>
    <row r="13" spans="2:143" ht="11.25" customHeight="1" x14ac:dyDescent="0.15">
      <c r="B13" s="637" t="s">
        <v>261</v>
      </c>
      <c r="C13" s="638"/>
      <c r="D13" s="638"/>
      <c r="E13" s="638"/>
      <c r="F13" s="638"/>
      <c r="G13" s="638"/>
      <c r="H13" s="638"/>
      <c r="I13" s="638"/>
      <c r="J13" s="638"/>
      <c r="K13" s="638"/>
      <c r="L13" s="638"/>
      <c r="M13" s="638"/>
      <c r="N13" s="638"/>
      <c r="O13" s="638"/>
      <c r="P13" s="638"/>
      <c r="Q13" s="639"/>
      <c r="R13" s="640" t="s">
        <v>129</v>
      </c>
      <c r="S13" s="641"/>
      <c r="T13" s="641"/>
      <c r="U13" s="641"/>
      <c r="V13" s="641"/>
      <c r="W13" s="641"/>
      <c r="X13" s="641"/>
      <c r="Y13" s="642"/>
      <c r="Z13" s="677" t="s">
        <v>129</v>
      </c>
      <c r="AA13" s="677"/>
      <c r="AB13" s="677"/>
      <c r="AC13" s="677"/>
      <c r="AD13" s="678" t="s">
        <v>238</v>
      </c>
      <c r="AE13" s="678"/>
      <c r="AF13" s="678"/>
      <c r="AG13" s="678"/>
      <c r="AH13" s="678"/>
      <c r="AI13" s="678"/>
      <c r="AJ13" s="678"/>
      <c r="AK13" s="678"/>
      <c r="AL13" s="643" t="s">
        <v>129</v>
      </c>
      <c r="AM13" s="644"/>
      <c r="AN13" s="644"/>
      <c r="AO13" s="679"/>
      <c r="AP13" s="637" t="s">
        <v>262</v>
      </c>
      <c r="AQ13" s="638"/>
      <c r="AR13" s="638"/>
      <c r="AS13" s="638"/>
      <c r="AT13" s="638"/>
      <c r="AU13" s="638"/>
      <c r="AV13" s="638"/>
      <c r="AW13" s="638"/>
      <c r="AX13" s="638"/>
      <c r="AY13" s="638"/>
      <c r="AZ13" s="638"/>
      <c r="BA13" s="638"/>
      <c r="BB13" s="638"/>
      <c r="BC13" s="638"/>
      <c r="BD13" s="638"/>
      <c r="BE13" s="638"/>
      <c r="BF13" s="639"/>
      <c r="BG13" s="640">
        <v>4701680</v>
      </c>
      <c r="BH13" s="641"/>
      <c r="BI13" s="641"/>
      <c r="BJ13" s="641"/>
      <c r="BK13" s="641"/>
      <c r="BL13" s="641"/>
      <c r="BM13" s="641"/>
      <c r="BN13" s="642"/>
      <c r="BO13" s="677">
        <v>37.200000000000003</v>
      </c>
      <c r="BP13" s="677"/>
      <c r="BQ13" s="677"/>
      <c r="BR13" s="677"/>
      <c r="BS13" s="646" t="s">
        <v>238</v>
      </c>
      <c r="BT13" s="641"/>
      <c r="BU13" s="641"/>
      <c r="BV13" s="641"/>
      <c r="BW13" s="641"/>
      <c r="BX13" s="641"/>
      <c r="BY13" s="641"/>
      <c r="BZ13" s="641"/>
      <c r="CA13" s="641"/>
      <c r="CB13" s="684"/>
      <c r="CD13" s="673" t="s">
        <v>263</v>
      </c>
      <c r="CE13" s="674"/>
      <c r="CF13" s="674"/>
      <c r="CG13" s="674"/>
      <c r="CH13" s="674"/>
      <c r="CI13" s="674"/>
      <c r="CJ13" s="674"/>
      <c r="CK13" s="674"/>
      <c r="CL13" s="674"/>
      <c r="CM13" s="674"/>
      <c r="CN13" s="674"/>
      <c r="CO13" s="674"/>
      <c r="CP13" s="674"/>
      <c r="CQ13" s="675"/>
      <c r="CR13" s="640">
        <v>2685183</v>
      </c>
      <c r="CS13" s="641"/>
      <c r="CT13" s="641"/>
      <c r="CU13" s="641"/>
      <c r="CV13" s="641"/>
      <c r="CW13" s="641"/>
      <c r="CX13" s="641"/>
      <c r="CY13" s="642"/>
      <c r="CZ13" s="677">
        <v>6.8</v>
      </c>
      <c r="DA13" s="677"/>
      <c r="DB13" s="677"/>
      <c r="DC13" s="677"/>
      <c r="DD13" s="646">
        <v>349272</v>
      </c>
      <c r="DE13" s="641"/>
      <c r="DF13" s="641"/>
      <c r="DG13" s="641"/>
      <c r="DH13" s="641"/>
      <c r="DI13" s="641"/>
      <c r="DJ13" s="641"/>
      <c r="DK13" s="641"/>
      <c r="DL13" s="641"/>
      <c r="DM13" s="641"/>
      <c r="DN13" s="641"/>
      <c r="DO13" s="641"/>
      <c r="DP13" s="642"/>
      <c r="DQ13" s="646">
        <v>2314944</v>
      </c>
      <c r="DR13" s="641"/>
      <c r="DS13" s="641"/>
      <c r="DT13" s="641"/>
      <c r="DU13" s="641"/>
      <c r="DV13" s="641"/>
      <c r="DW13" s="641"/>
      <c r="DX13" s="641"/>
      <c r="DY13" s="641"/>
      <c r="DZ13" s="641"/>
      <c r="EA13" s="641"/>
      <c r="EB13" s="641"/>
      <c r="EC13" s="684"/>
    </row>
    <row r="14" spans="2:143" ht="11.25" customHeight="1" x14ac:dyDescent="0.15">
      <c r="B14" s="637" t="s">
        <v>264</v>
      </c>
      <c r="C14" s="638"/>
      <c r="D14" s="638"/>
      <c r="E14" s="638"/>
      <c r="F14" s="638"/>
      <c r="G14" s="638"/>
      <c r="H14" s="638"/>
      <c r="I14" s="638"/>
      <c r="J14" s="638"/>
      <c r="K14" s="638"/>
      <c r="L14" s="638"/>
      <c r="M14" s="638"/>
      <c r="N14" s="638"/>
      <c r="O14" s="638"/>
      <c r="P14" s="638"/>
      <c r="Q14" s="639"/>
      <c r="R14" s="640">
        <v>57067</v>
      </c>
      <c r="S14" s="641"/>
      <c r="T14" s="641"/>
      <c r="U14" s="641"/>
      <c r="V14" s="641"/>
      <c r="W14" s="641"/>
      <c r="X14" s="641"/>
      <c r="Y14" s="642"/>
      <c r="Z14" s="677">
        <v>0.1</v>
      </c>
      <c r="AA14" s="677"/>
      <c r="AB14" s="677"/>
      <c r="AC14" s="677"/>
      <c r="AD14" s="678">
        <v>57067</v>
      </c>
      <c r="AE14" s="678"/>
      <c r="AF14" s="678"/>
      <c r="AG14" s="678"/>
      <c r="AH14" s="678"/>
      <c r="AI14" s="678"/>
      <c r="AJ14" s="678"/>
      <c r="AK14" s="678"/>
      <c r="AL14" s="643">
        <v>0.3</v>
      </c>
      <c r="AM14" s="644"/>
      <c r="AN14" s="644"/>
      <c r="AO14" s="679"/>
      <c r="AP14" s="637" t="s">
        <v>265</v>
      </c>
      <c r="AQ14" s="638"/>
      <c r="AR14" s="638"/>
      <c r="AS14" s="638"/>
      <c r="AT14" s="638"/>
      <c r="AU14" s="638"/>
      <c r="AV14" s="638"/>
      <c r="AW14" s="638"/>
      <c r="AX14" s="638"/>
      <c r="AY14" s="638"/>
      <c r="AZ14" s="638"/>
      <c r="BA14" s="638"/>
      <c r="BB14" s="638"/>
      <c r="BC14" s="638"/>
      <c r="BD14" s="638"/>
      <c r="BE14" s="638"/>
      <c r="BF14" s="639"/>
      <c r="BG14" s="640">
        <v>208594</v>
      </c>
      <c r="BH14" s="641"/>
      <c r="BI14" s="641"/>
      <c r="BJ14" s="641"/>
      <c r="BK14" s="641"/>
      <c r="BL14" s="641"/>
      <c r="BM14" s="641"/>
      <c r="BN14" s="642"/>
      <c r="BO14" s="677">
        <v>1.6</v>
      </c>
      <c r="BP14" s="677"/>
      <c r="BQ14" s="677"/>
      <c r="BR14" s="677"/>
      <c r="BS14" s="646" t="s">
        <v>238</v>
      </c>
      <c r="BT14" s="641"/>
      <c r="BU14" s="641"/>
      <c r="BV14" s="641"/>
      <c r="BW14" s="641"/>
      <c r="BX14" s="641"/>
      <c r="BY14" s="641"/>
      <c r="BZ14" s="641"/>
      <c r="CA14" s="641"/>
      <c r="CB14" s="684"/>
      <c r="CD14" s="673" t="s">
        <v>266</v>
      </c>
      <c r="CE14" s="674"/>
      <c r="CF14" s="674"/>
      <c r="CG14" s="674"/>
      <c r="CH14" s="674"/>
      <c r="CI14" s="674"/>
      <c r="CJ14" s="674"/>
      <c r="CK14" s="674"/>
      <c r="CL14" s="674"/>
      <c r="CM14" s="674"/>
      <c r="CN14" s="674"/>
      <c r="CO14" s="674"/>
      <c r="CP14" s="674"/>
      <c r="CQ14" s="675"/>
      <c r="CR14" s="640">
        <v>1509793</v>
      </c>
      <c r="CS14" s="641"/>
      <c r="CT14" s="641"/>
      <c r="CU14" s="641"/>
      <c r="CV14" s="641"/>
      <c r="CW14" s="641"/>
      <c r="CX14" s="641"/>
      <c r="CY14" s="642"/>
      <c r="CZ14" s="677">
        <v>3.8</v>
      </c>
      <c r="DA14" s="677"/>
      <c r="DB14" s="677"/>
      <c r="DC14" s="677"/>
      <c r="DD14" s="646">
        <v>168348</v>
      </c>
      <c r="DE14" s="641"/>
      <c r="DF14" s="641"/>
      <c r="DG14" s="641"/>
      <c r="DH14" s="641"/>
      <c r="DI14" s="641"/>
      <c r="DJ14" s="641"/>
      <c r="DK14" s="641"/>
      <c r="DL14" s="641"/>
      <c r="DM14" s="641"/>
      <c r="DN14" s="641"/>
      <c r="DO14" s="641"/>
      <c r="DP14" s="642"/>
      <c r="DQ14" s="646">
        <v>1334220</v>
      </c>
      <c r="DR14" s="641"/>
      <c r="DS14" s="641"/>
      <c r="DT14" s="641"/>
      <c r="DU14" s="641"/>
      <c r="DV14" s="641"/>
      <c r="DW14" s="641"/>
      <c r="DX14" s="641"/>
      <c r="DY14" s="641"/>
      <c r="DZ14" s="641"/>
      <c r="EA14" s="641"/>
      <c r="EB14" s="641"/>
      <c r="EC14" s="684"/>
    </row>
    <row r="15" spans="2:143" ht="11.25" customHeight="1" x14ac:dyDescent="0.15">
      <c r="B15" s="637" t="s">
        <v>267</v>
      </c>
      <c r="C15" s="638"/>
      <c r="D15" s="638"/>
      <c r="E15" s="638"/>
      <c r="F15" s="638"/>
      <c r="G15" s="638"/>
      <c r="H15" s="638"/>
      <c r="I15" s="638"/>
      <c r="J15" s="638"/>
      <c r="K15" s="638"/>
      <c r="L15" s="638"/>
      <c r="M15" s="638"/>
      <c r="N15" s="638"/>
      <c r="O15" s="638"/>
      <c r="P15" s="638"/>
      <c r="Q15" s="639"/>
      <c r="R15" s="640" t="s">
        <v>129</v>
      </c>
      <c r="S15" s="641"/>
      <c r="T15" s="641"/>
      <c r="U15" s="641"/>
      <c r="V15" s="641"/>
      <c r="W15" s="641"/>
      <c r="X15" s="641"/>
      <c r="Y15" s="642"/>
      <c r="Z15" s="677" t="s">
        <v>238</v>
      </c>
      <c r="AA15" s="677"/>
      <c r="AB15" s="677"/>
      <c r="AC15" s="677"/>
      <c r="AD15" s="678" t="s">
        <v>257</v>
      </c>
      <c r="AE15" s="678"/>
      <c r="AF15" s="678"/>
      <c r="AG15" s="678"/>
      <c r="AH15" s="678"/>
      <c r="AI15" s="678"/>
      <c r="AJ15" s="678"/>
      <c r="AK15" s="678"/>
      <c r="AL15" s="643" t="s">
        <v>129</v>
      </c>
      <c r="AM15" s="644"/>
      <c r="AN15" s="644"/>
      <c r="AO15" s="679"/>
      <c r="AP15" s="637" t="s">
        <v>268</v>
      </c>
      <c r="AQ15" s="638"/>
      <c r="AR15" s="638"/>
      <c r="AS15" s="638"/>
      <c r="AT15" s="638"/>
      <c r="AU15" s="638"/>
      <c r="AV15" s="638"/>
      <c r="AW15" s="638"/>
      <c r="AX15" s="638"/>
      <c r="AY15" s="638"/>
      <c r="AZ15" s="638"/>
      <c r="BA15" s="638"/>
      <c r="BB15" s="638"/>
      <c r="BC15" s="638"/>
      <c r="BD15" s="638"/>
      <c r="BE15" s="638"/>
      <c r="BF15" s="639"/>
      <c r="BG15" s="640">
        <v>614317</v>
      </c>
      <c r="BH15" s="641"/>
      <c r="BI15" s="641"/>
      <c r="BJ15" s="641"/>
      <c r="BK15" s="641"/>
      <c r="BL15" s="641"/>
      <c r="BM15" s="641"/>
      <c r="BN15" s="642"/>
      <c r="BO15" s="677">
        <v>4.9000000000000004</v>
      </c>
      <c r="BP15" s="677"/>
      <c r="BQ15" s="677"/>
      <c r="BR15" s="677"/>
      <c r="BS15" s="646" t="s">
        <v>244</v>
      </c>
      <c r="BT15" s="641"/>
      <c r="BU15" s="641"/>
      <c r="BV15" s="641"/>
      <c r="BW15" s="641"/>
      <c r="BX15" s="641"/>
      <c r="BY15" s="641"/>
      <c r="BZ15" s="641"/>
      <c r="CA15" s="641"/>
      <c r="CB15" s="684"/>
      <c r="CD15" s="673" t="s">
        <v>269</v>
      </c>
      <c r="CE15" s="674"/>
      <c r="CF15" s="674"/>
      <c r="CG15" s="674"/>
      <c r="CH15" s="674"/>
      <c r="CI15" s="674"/>
      <c r="CJ15" s="674"/>
      <c r="CK15" s="674"/>
      <c r="CL15" s="674"/>
      <c r="CM15" s="674"/>
      <c r="CN15" s="674"/>
      <c r="CO15" s="674"/>
      <c r="CP15" s="674"/>
      <c r="CQ15" s="675"/>
      <c r="CR15" s="640">
        <v>4085462</v>
      </c>
      <c r="CS15" s="641"/>
      <c r="CT15" s="641"/>
      <c r="CU15" s="641"/>
      <c r="CV15" s="641"/>
      <c r="CW15" s="641"/>
      <c r="CX15" s="641"/>
      <c r="CY15" s="642"/>
      <c r="CZ15" s="677">
        <v>10.4</v>
      </c>
      <c r="DA15" s="677"/>
      <c r="DB15" s="677"/>
      <c r="DC15" s="677"/>
      <c r="DD15" s="646">
        <v>1115520</v>
      </c>
      <c r="DE15" s="641"/>
      <c r="DF15" s="641"/>
      <c r="DG15" s="641"/>
      <c r="DH15" s="641"/>
      <c r="DI15" s="641"/>
      <c r="DJ15" s="641"/>
      <c r="DK15" s="641"/>
      <c r="DL15" s="641"/>
      <c r="DM15" s="641"/>
      <c r="DN15" s="641"/>
      <c r="DO15" s="641"/>
      <c r="DP15" s="642"/>
      <c r="DQ15" s="646">
        <v>2710013</v>
      </c>
      <c r="DR15" s="641"/>
      <c r="DS15" s="641"/>
      <c r="DT15" s="641"/>
      <c r="DU15" s="641"/>
      <c r="DV15" s="641"/>
      <c r="DW15" s="641"/>
      <c r="DX15" s="641"/>
      <c r="DY15" s="641"/>
      <c r="DZ15" s="641"/>
      <c r="EA15" s="641"/>
      <c r="EB15" s="641"/>
      <c r="EC15" s="684"/>
    </row>
    <row r="16" spans="2:143" ht="11.25" customHeight="1" x14ac:dyDescent="0.15">
      <c r="B16" s="637" t="s">
        <v>270</v>
      </c>
      <c r="C16" s="638"/>
      <c r="D16" s="638"/>
      <c r="E16" s="638"/>
      <c r="F16" s="638"/>
      <c r="G16" s="638"/>
      <c r="H16" s="638"/>
      <c r="I16" s="638"/>
      <c r="J16" s="638"/>
      <c r="K16" s="638"/>
      <c r="L16" s="638"/>
      <c r="M16" s="638"/>
      <c r="N16" s="638"/>
      <c r="O16" s="638"/>
      <c r="P16" s="638"/>
      <c r="Q16" s="639"/>
      <c r="R16" s="640">
        <v>17764</v>
      </c>
      <c r="S16" s="641"/>
      <c r="T16" s="641"/>
      <c r="U16" s="641"/>
      <c r="V16" s="641"/>
      <c r="W16" s="641"/>
      <c r="X16" s="641"/>
      <c r="Y16" s="642"/>
      <c r="Z16" s="677">
        <v>0</v>
      </c>
      <c r="AA16" s="677"/>
      <c r="AB16" s="677"/>
      <c r="AC16" s="677"/>
      <c r="AD16" s="678">
        <v>17764</v>
      </c>
      <c r="AE16" s="678"/>
      <c r="AF16" s="678"/>
      <c r="AG16" s="678"/>
      <c r="AH16" s="678"/>
      <c r="AI16" s="678"/>
      <c r="AJ16" s="678"/>
      <c r="AK16" s="678"/>
      <c r="AL16" s="643">
        <v>0.1</v>
      </c>
      <c r="AM16" s="644"/>
      <c r="AN16" s="644"/>
      <c r="AO16" s="679"/>
      <c r="AP16" s="637" t="s">
        <v>271</v>
      </c>
      <c r="AQ16" s="638"/>
      <c r="AR16" s="638"/>
      <c r="AS16" s="638"/>
      <c r="AT16" s="638"/>
      <c r="AU16" s="638"/>
      <c r="AV16" s="638"/>
      <c r="AW16" s="638"/>
      <c r="AX16" s="638"/>
      <c r="AY16" s="638"/>
      <c r="AZ16" s="638"/>
      <c r="BA16" s="638"/>
      <c r="BB16" s="638"/>
      <c r="BC16" s="638"/>
      <c r="BD16" s="638"/>
      <c r="BE16" s="638"/>
      <c r="BF16" s="639"/>
      <c r="BG16" s="640" t="s">
        <v>129</v>
      </c>
      <c r="BH16" s="641"/>
      <c r="BI16" s="641"/>
      <c r="BJ16" s="641"/>
      <c r="BK16" s="641"/>
      <c r="BL16" s="641"/>
      <c r="BM16" s="641"/>
      <c r="BN16" s="642"/>
      <c r="BO16" s="677" t="s">
        <v>130</v>
      </c>
      <c r="BP16" s="677"/>
      <c r="BQ16" s="677"/>
      <c r="BR16" s="677"/>
      <c r="BS16" s="646" t="s">
        <v>129</v>
      </c>
      <c r="BT16" s="641"/>
      <c r="BU16" s="641"/>
      <c r="BV16" s="641"/>
      <c r="BW16" s="641"/>
      <c r="BX16" s="641"/>
      <c r="BY16" s="641"/>
      <c r="BZ16" s="641"/>
      <c r="CA16" s="641"/>
      <c r="CB16" s="684"/>
      <c r="CD16" s="673" t="s">
        <v>272</v>
      </c>
      <c r="CE16" s="674"/>
      <c r="CF16" s="674"/>
      <c r="CG16" s="674"/>
      <c r="CH16" s="674"/>
      <c r="CI16" s="674"/>
      <c r="CJ16" s="674"/>
      <c r="CK16" s="674"/>
      <c r="CL16" s="674"/>
      <c r="CM16" s="674"/>
      <c r="CN16" s="674"/>
      <c r="CO16" s="674"/>
      <c r="CP16" s="674"/>
      <c r="CQ16" s="675"/>
      <c r="CR16" s="640">
        <v>34086</v>
      </c>
      <c r="CS16" s="641"/>
      <c r="CT16" s="641"/>
      <c r="CU16" s="641"/>
      <c r="CV16" s="641"/>
      <c r="CW16" s="641"/>
      <c r="CX16" s="641"/>
      <c r="CY16" s="642"/>
      <c r="CZ16" s="677">
        <v>0.1</v>
      </c>
      <c r="DA16" s="677"/>
      <c r="DB16" s="677"/>
      <c r="DC16" s="677"/>
      <c r="DD16" s="646" t="s">
        <v>257</v>
      </c>
      <c r="DE16" s="641"/>
      <c r="DF16" s="641"/>
      <c r="DG16" s="641"/>
      <c r="DH16" s="641"/>
      <c r="DI16" s="641"/>
      <c r="DJ16" s="641"/>
      <c r="DK16" s="641"/>
      <c r="DL16" s="641"/>
      <c r="DM16" s="641"/>
      <c r="DN16" s="641"/>
      <c r="DO16" s="641"/>
      <c r="DP16" s="642"/>
      <c r="DQ16" s="646">
        <v>10758</v>
      </c>
      <c r="DR16" s="641"/>
      <c r="DS16" s="641"/>
      <c r="DT16" s="641"/>
      <c r="DU16" s="641"/>
      <c r="DV16" s="641"/>
      <c r="DW16" s="641"/>
      <c r="DX16" s="641"/>
      <c r="DY16" s="641"/>
      <c r="DZ16" s="641"/>
      <c r="EA16" s="641"/>
      <c r="EB16" s="641"/>
      <c r="EC16" s="684"/>
    </row>
    <row r="17" spans="2:133" ht="11.25" customHeight="1" x14ac:dyDescent="0.15">
      <c r="B17" s="637" t="s">
        <v>273</v>
      </c>
      <c r="C17" s="638"/>
      <c r="D17" s="638"/>
      <c r="E17" s="638"/>
      <c r="F17" s="638"/>
      <c r="G17" s="638"/>
      <c r="H17" s="638"/>
      <c r="I17" s="638"/>
      <c r="J17" s="638"/>
      <c r="K17" s="638"/>
      <c r="L17" s="638"/>
      <c r="M17" s="638"/>
      <c r="N17" s="638"/>
      <c r="O17" s="638"/>
      <c r="P17" s="638"/>
      <c r="Q17" s="639"/>
      <c r="R17" s="640">
        <v>252878</v>
      </c>
      <c r="S17" s="641"/>
      <c r="T17" s="641"/>
      <c r="U17" s="641"/>
      <c r="V17" s="641"/>
      <c r="W17" s="641"/>
      <c r="X17" s="641"/>
      <c r="Y17" s="642"/>
      <c r="Z17" s="677">
        <v>0.6</v>
      </c>
      <c r="AA17" s="677"/>
      <c r="AB17" s="677"/>
      <c r="AC17" s="677"/>
      <c r="AD17" s="678">
        <v>252878</v>
      </c>
      <c r="AE17" s="678"/>
      <c r="AF17" s="678"/>
      <c r="AG17" s="678"/>
      <c r="AH17" s="678"/>
      <c r="AI17" s="678"/>
      <c r="AJ17" s="678"/>
      <c r="AK17" s="678"/>
      <c r="AL17" s="643">
        <v>1.1000000000000001</v>
      </c>
      <c r="AM17" s="644"/>
      <c r="AN17" s="644"/>
      <c r="AO17" s="679"/>
      <c r="AP17" s="637" t="s">
        <v>274</v>
      </c>
      <c r="AQ17" s="638"/>
      <c r="AR17" s="638"/>
      <c r="AS17" s="638"/>
      <c r="AT17" s="638"/>
      <c r="AU17" s="638"/>
      <c r="AV17" s="638"/>
      <c r="AW17" s="638"/>
      <c r="AX17" s="638"/>
      <c r="AY17" s="638"/>
      <c r="AZ17" s="638"/>
      <c r="BA17" s="638"/>
      <c r="BB17" s="638"/>
      <c r="BC17" s="638"/>
      <c r="BD17" s="638"/>
      <c r="BE17" s="638"/>
      <c r="BF17" s="639"/>
      <c r="BG17" s="640" t="s">
        <v>130</v>
      </c>
      <c r="BH17" s="641"/>
      <c r="BI17" s="641"/>
      <c r="BJ17" s="641"/>
      <c r="BK17" s="641"/>
      <c r="BL17" s="641"/>
      <c r="BM17" s="641"/>
      <c r="BN17" s="642"/>
      <c r="BO17" s="677" t="s">
        <v>238</v>
      </c>
      <c r="BP17" s="677"/>
      <c r="BQ17" s="677"/>
      <c r="BR17" s="677"/>
      <c r="BS17" s="646" t="s">
        <v>129</v>
      </c>
      <c r="BT17" s="641"/>
      <c r="BU17" s="641"/>
      <c r="BV17" s="641"/>
      <c r="BW17" s="641"/>
      <c r="BX17" s="641"/>
      <c r="BY17" s="641"/>
      <c r="BZ17" s="641"/>
      <c r="CA17" s="641"/>
      <c r="CB17" s="684"/>
      <c r="CD17" s="673" t="s">
        <v>275</v>
      </c>
      <c r="CE17" s="674"/>
      <c r="CF17" s="674"/>
      <c r="CG17" s="674"/>
      <c r="CH17" s="674"/>
      <c r="CI17" s="674"/>
      <c r="CJ17" s="674"/>
      <c r="CK17" s="674"/>
      <c r="CL17" s="674"/>
      <c r="CM17" s="674"/>
      <c r="CN17" s="674"/>
      <c r="CO17" s="674"/>
      <c r="CP17" s="674"/>
      <c r="CQ17" s="675"/>
      <c r="CR17" s="640">
        <v>3488277</v>
      </c>
      <c r="CS17" s="641"/>
      <c r="CT17" s="641"/>
      <c r="CU17" s="641"/>
      <c r="CV17" s="641"/>
      <c r="CW17" s="641"/>
      <c r="CX17" s="641"/>
      <c r="CY17" s="642"/>
      <c r="CZ17" s="677">
        <v>8.9</v>
      </c>
      <c r="DA17" s="677"/>
      <c r="DB17" s="677"/>
      <c r="DC17" s="677"/>
      <c r="DD17" s="646" t="s">
        <v>257</v>
      </c>
      <c r="DE17" s="641"/>
      <c r="DF17" s="641"/>
      <c r="DG17" s="641"/>
      <c r="DH17" s="641"/>
      <c r="DI17" s="641"/>
      <c r="DJ17" s="641"/>
      <c r="DK17" s="641"/>
      <c r="DL17" s="641"/>
      <c r="DM17" s="641"/>
      <c r="DN17" s="641"/>
      <c r="DO17" s="641"/>
      <c r="DP17" s="642"/>
      <c r="DQ17" s="646">
        <v>3481911</v>
      </c>
      <c r="DR17" s="641"/>
      <c r="DS17" s="641"/>
      <c r="DT17" s="641"/>
      <c r="DU17" s="641"/>
      <c r="DV17" s="641"/>
      <c r="DW17" s="641"/>
      <c r="DX17" s="641"/>
      <c r="DY17" s="641"/>
      <c r="DZ17" s="641"/>
      <c r="EA17" s="641"/>
      <c r="EB17" s="641"/>
      <c r="EC17" s="684"/>
    </row>
    <row r="18" spans="2:133" ht="11.25" customHeight="1" x14ac:dyDescent="0.15">
      <c r="B18" s="637" t="s">
        <v>276</v>
      </c>
      <c r="C18" s="638"/>
      <c r="D18" s="638"/>
      <c r="E18" s="638"/>
      <c r="F18" s="638"/>
      <c r="G18" s="638"/>
      <c r="H18" s="638"/>
      <c r="I18" s="638"/>
      <c r="J18" s="638"/>
      <c r="K18" s="638"/>
      <c r="L18" s="638"/>
      <c r="M18" s="638"/>
      <c r="N18" s="638"/>
      <c r="O18" s="638"/>
      <c r="P18" s="638"/>
      <c r="Q18" s="639"/>
      <c r="R18" s="640">
        <v>96332</v>
      </c>
      <c r="S18" s="641"/>
      <c r="T18" s="641"/>
      <c r="U18" s="641"/>
      <c r="V18" s="641"/>
      <c r="W18" s="641"/>
      <c r="X18" s="641"/>
      <c r="Y18" s="642"/>
      <c r="Z18" s="677">
        <v>0.2</v>
      </c>
      <c r="AA18" s="677"/>
      <c r="AB18" s="677"/>
      <c r="AC18" s="677"/>
      <c r="AD18" s="678">
        <v>96332</v>
      </c>
      <c r="AE18" s="678"/>
      <c r="AF18" s="678"/>
      <c r="AG18" s="678"/>
      <c r="AH18" s="678"/>
      <c r="AI18" s="678"/>
      <c r="AJ18" s="678"/>
      <c r="AK18" s="678"/>
      <c r="AL18" s="643">
        <v>0.4</v>
      </c>
      <c r="AM18" s="644"/>
      <c r="AN18" s="644"/>
      <c r="AO18" s="679"/>
      <c r="AP18" s="637" t="s">
        <v>277</v>
      </c>
      <c r="AQ18" s="638"/>
      <c r="AR18" s="638"/>
      <c r="AS18" s="638"/>
      <c r="AT18" s="638"/>
      <c r="AU18" s="638"/>
      <c r="AV18" s="638"/>
      <c r="AW18" s="638"/>
      <c r="AX18" s="638"/>
      <c r="AY18" s="638"/>
      <c r="AZ18" s="638"/>
      <c r="BA18" s="638"/>
      <c r="BB18" s="638"/>
      <c r="BC18" s="638"/>
      <c r="BD18" s="638"/>
      <c r="BE18" s="638"/>
      <c r="BF18" s="639"/>
      <c r="BG18" s="640" t="s">
        <v>129</v>
      </c>
      <c r="BH18" s="641"/>
      <c r="BI18" s="641"/>
      <c r="BJ18" s="641"/>
      <c r="BK18" s="641"/>
      <c r="BL18" s="641"/>
      <c r="BM18" s="641"/>
      <c r="BN18" s="642"/>
      <c r="BO18" s="677" t="s">
        <v>129</v>
      </c>
      <c r="BP18" s="677"/>
      <c r="BQ18" s="677"/>
      <c r="BR18" s="677"/>
      <c r="BS18" s="646" t="s">
        <v>257</v>
      </c>
      <c r="BT18" s="641"/>
      <c r="BU18" s="641"/>
      <c r="BV18" s="641"/>
      <c r="BW18" s="641"/>
      <c r="BX18" s="641"/>
      <c r="BY18" s="641"/>
      <c r="BZ18" s="641"/>
      <c r="CA18" s="641"/>
      <c r="CB18" s="684"/>
      <c r="CD18" s="673" t="s">
        <v>278</v>
      </c>
      <c r="CE18" s="674"/>
      <c r="CF18" s="674"/>
      <c r="CG18" s="674"/>
      <c r="CH18" s="674"/>
      <c r="CI18" s="674"/>
      <c r="CJ18" s="674"/>
      <c r="CK18" s="674"/>
      <c r="CL18" s="674"/>
      <c r="CM18" s="674"/>
      <c r="CN18" s="674"/>
      <c r="CO18" s="674"/>
      <c r="CP18" s="674"/>
      <c r="CQ18" s="675"/>
      <c r="CR18" s="640" t="s">
        <v>139</v>
      </c>
      <c r="CS18" s="641"/>
      <c r="CT18" s="641"/>
      <c r="CU18" s="641"/>
      <c r="CV18" s="641"/>
      <c r="CW18" s="641"/>
      <c r="CX18" s="641"/>
      <c r="CY18" s="642"/>
      <c r="CZ18" s="677" t="s">
        <v>279</v>
      </c>
      <c r="DA18" s="677"/>
      <c r="DB18" s="677"/>
      <c r="DC18" s="677"/>
      <c r="DD18" s="646" t="s">
        <v>280</v>
      </c>
      <c r="DE18" s="641"/>
      <c r="DF18" s="641"/>
      <c r="DG18" s="641"/>
      <c r="DH18" s="641"/>
      <c r="DI18" s="641"/>
      <c r="DJ18" s="641"/>
      <c r="DK18" s="641"/>
      <c r="DL18" s="641"/>
      <c r="DM18" s="641"/>
      <c r="DN18" s="641"/>
      <c r="DO18" s="641"/>
      <c r="DP18" s="642"/>
      <c r="DQ18" s="646" t="s">
        <v>281</v>
      </c>
      <c r="DR18" s="641"/>
      <c r="DS18" s="641"/>
      <c r="DT18" s="641"/>
      <c r="DU18" s="641"/>
      <c r="DV18" s="641"/>
      <c r="DW18" s="641"/>
      <c r="DX18" s="641"/>
      <c r="DY18" s="641"/>
      <c r="DZ18" s="641"/>
      <c r="EA18" s="641"/>
      <c r="EB18" s="641"/>
      <c r="EC18" s="684"/>
    </row>
    <row r="19" spans="2:133" ht="11.25" customHeight="1" x14ac:dyDescent="0.15">
      <c r="B19" s="637" t="s">
        <v>282</v>
      </c>
      <c r="C19" s="638"/>
      <c r="D19" s="638"/>
      <c r="E19" s="638"/>
      <c r="F19" s="638"/>
      <c r="G19" s="638"/>
      <c r="H19" s="638"/>
      <c r="I19" s="638"/>
      <c r="J19" s="638"/>
      <c r="K19" s="638"/>
      <c r="L19" s="638"/>
      <c r="M19" s="638"/>
      <c r="N19" s="638"/>
      <c r="O19" s="638"/>
      <c r="P19" s="638"/>
      <c r="Q19" s="639"/>
      <c r="R19" s="640">
        <v>7990</v>
      </c>
      <c r="S19" s="641"/>
      <c r="T19" s="641"/>
      <c r="U19" s="641"/>
      <c r="V19" s="641"/>
      <c r="W19" s="641"/>
      <c r="X19" s="641"/>
      <c r="Y19" s="642"/>
      <c r="Z19" s="677">
        <v>0</v>
      </c>
      <c r="AA19" s="677"/>
      <c r="AB19" s="677"/>
      <c r="AC19" s="677"/>
      <c r="AD19" s="678">
        <v>7990</v>
      </c>
      <c r="AE19" s="678"/>
      <c r="AF19" s="678"/>
      <c r="AG19" s="678"/>
      <c r="AH19" s="678"/>
      <c r="AI19" s="678"/>
      <c r="AJ19" s="678"/>
      <c r="AK19" s="678"/>
      <c r="AL19" s="643">
        <v>0</v>
      </c>
      <c r="AM19" s="644"/>
      <c r="AN19" s="644"/>
      <c r="AO19" s="679"/>
      <c r="AP19" s="637" t="s">
        <v>283</v>
      </c>
      <c r="AQ19" s="638"/>
      <c r="AR19" s="638"/>
      <c r="AS19" s="638"/>
      <c r="AT19" s="638"/>
      <c r="AU19" s="638"/>
      <c r="AV19" s="638"/>
      <c r="AW19" s="638"/>
      <c r="AX19" s="638"/>
      <c r="AY19" s="638"/>
      <c r="AZ19" s="638"/>
      <c r="BA19" s="638"/>
      <c r="BB19" s="638"/>
      <c r="BC19" s="638"/>
      <c r="BD19" s="638"/>
      <c r="BE19" s="638"/>
      <c r="BF19" s="639"/>
      <c r="BG19" s="640">
        <v>1028674</v>
      </c>
      <c r="BH19" s="641"/>
      <c r="BI19" s="641"/>
      <c r="BJ19" s="641"/>
      <c r="BK19" s="641"/>
      <c r="BL19" s="641"/>
      <c r="BM19" s="641"/>
      <c r="BN19" s="642"/>
      <c r="BO19" s="677">
        <v>8.1</v>
      </c>
      <c r="BP19" s="677"/>
      <c r="BQ19" s="677"/>
      <c r="BR19" s="677"/>
      <c r="BS19" s="646" t="s">
        <v>238</v>
      </c>
      <c r="BT19" s="641"/>
      <c r="BU19" s="641"/>
      <c r="BV19" s="641"/>
      <c r="BW19" s="641"/>
      <c r="BX19" s="641"/>
      <c r="BY19" s="641"/>
      <c r="BZ19" s="641"/>
      <c r="CA19" s="641"/>
      <c r="CB19" s="684"/>
      <c r="CD19" s="673" t="s">
        <v>284</v>
      </c>
      <c r="CE19" s="674"/>
      <c r="CF19" s="674"/>
      <c r="CG19" s="674"/>
      <c r="CH19" s="674"/>
      <c r="CI19" s="674"/>
      <c r="CJ19" s="674"/>
      <c r="CK19" s="674"/>
      <c r="CL19" s="674"/>
      <c r="CM19" s="674"/>
      <c r="CN19" s="674"/>
      <c r="CO19" s="674"/>
      <c r="CP19" s="674"/>
      <c r="CQ19" s="675"/>
      <c r="CR19" s="640" t="s">
        <v>279</v>
      </c>
      <c r="CS19" s="641"/>
      <c r="CT19" s="641"/>
      <c r="CU19" s="641"/>
      <c r="CV19" s="641"/>
      <c r="CW19" s="641"/>
      <c r="CX19" s="641"/>
      <c r="CY19" s="642"/>
      <c r="CZ19" s="677" t="s">
        <v>238</v>
      </c>
      <c r="DA19" s="677"/>
      <c r="DB19" s="677"/>
      <c r="DC19" s="677"/>
      <c r="DD19" s="646" t="s">
        <v>129</v>
      </c>
      <c r="DE19" s="641"/>
      <c r="DF19" s="641"/>
      <c r="DG19" s="641"/>
      <c r="DH19" s="641"/>
      <c r="DI19" s="641"/>
      <c r="DJ19" s="641"/>
      <c r="DK19" s="641"/>
      <c r="DL19" s="641"/>
      <c r="DM19" s="641"/>
      <c r="DN19" s="641"/>
      <c r="DO19" s="641"/>
      <c r="DP19" s="642"/>
      <c r="DQ19" s="646" t="s">
        <v>258</v>
      </c>
      <c r="DR19" s="641"/>
      <c r="DS19" s="641"/>
      <c r="DT19" s="641"/>
      <c r="DU19" s="641"/>
      <c r="DV19" s="641"/>
      <c r="DW19" s="641"/>
      <c r="DX19" s="641"/>
      <c r="DY19" s="641"/>
      <c r="DZ19" s="641"/>
      <c r="EA19" s="641"/>
      <c r="EB19" s="641"/>
      <c r="EC19" s="684"/>
    </row>
    <row r="20" spans="2:133" ht="11.25" customHeight="1" x14ac:dyDescent="0.15">
      <c r="B20" s="637" t="s">
        <v>285</v>
      </c>
      <c r="C20" s="638"/>
      <c r="D20" s="638"/>
      <c r="E20" s="638"/>
      <c r="F20" s="638"/>
      <c r="G20" s="638"/>
      <c r="H20" s="638"/>
      <c r="I20" s="638"/>
      <c r="J20" s="638"/>
      <c r="K20" s="638"/>
      <c r="L20" s="638"/>
      <c r="M20" s="638"/>
      <c r="N20" s="638"/>
      <c r="O20" s="638"/>
      <c r="P20" s="638"/>
      <c r="Q20" s="639"/>
      <c r="R20" s="640">
        <v>2153</v>
      </c>
      <c r="S20" s="641"/>
      <c r="T20" s="641"/>
      <c r="U20" s="641"/>
      <c r="V20" s="641"/>
      <c r="W20" s="641"/>
      <c r="X20" s="641"/>
      <c r="Y20" s="642"/>
      <c r="Z20" s="677">
        <v>0</v>
      </c>
      <c r="AA20" s="677"/>
      <c r="AB20" s="677"/>
      <c r="AC20" s="677"/>
      <c r="AD20" s="678">
        <v>2153</v>
      </c>
      <c r="AE20" s="678"/>
      <c r="AF20" s="678"/>
      <c r="AG20" s="678"/>
      <c r="AH20" s="678"/>
      <c r="AI20" s="678"/>
      <c r="AJ20" s="678"/>
      <c r="AK20" s="678"/>
      <c r="AL20" s="643">
        <v>0</v>
      </c>
      <c r="AM20" s="644"/>
      <c r="AN20" s="644"/>
      <c r="AO20" s="679"/>
      <c r="AP20" s="637" t="s">
        <v>286</v>
      </c>
      <c r="AQ20" s="638"/>
      <c r="AR20" s="638"/>
      <c r="AS20" s="638"/>
      <c r="AT20" s="638"/>
      <c r="AU20" s="638"/>
      <c r="AV20" s="638"/>
      <c r="AW20" s="638"/>
      <c r="AX20" s="638"/>
      <c r="AY20" s="638"/>
      <c r="AZ20" s="638"/>
      <c r="BA20" s="638"/>
      <c r="BB20" s="638"/>
      <c r="BC20" s="638"/>
      <c r="BD20" s="638"/>
      <c r="BE20" s="638"/>
      <c r="BF20" s="639"/>
      <c r="BG20" s="640">
        <v>1028674</v>
      </c>
      <c r="BH20" s="641"/>
      <c r="BI20" s="641"/>
      <c r="BJ20" s="641"/>
      <c r="BK20" s="641"/>
      <c r="BL20" s="641"/>
      <c r="BM20" s="641"/>
      <c r="BN20" s="642"/>
      <c r="BO20" s="677">
        <v>8.1</v>
      </c>
      <c r="BP20" s="677"/>
      <c r="BQ20" s="677"/>
      <c r="BR20" s="677"/>
      <c r="BS20" s="646" t="s">
        <v>139</v>
      </c>
      <c r="BT20" s="641"/>
      <c r="BU20" s="641"/>
      <c r="BV20" s="641"/>
      <c r="BW20" s="641"/>
      <c r="BX20" s="641"/>
      <c r="BY20" s="641"/>
      <c r="BZ20" s="641"/>
      <c r="CA20" s="641"/>
      <c r="CB20" s="684"/>
      <c r="CD20" s="673" t="s">
        <v>287</v>
      </c>
      <c r="CE20" s="674"/>
      <c r="CF20" s="674"/>
      <c r="CG20" s="674"/>
      <c r="CH20" s="674"/>
      <c r="CI20" s="674"/>
      <c r="CJ20" s="674"/>
      <c r="CK20" s="674"/>
      <c r="CL20" s="674"/>
      <c r="CM20" s="674"/>
      <c r="CN20" s="674"/>
      <c r="CO20" s="674"/>
      <c r="CP20" s="674"/>
      <c r="CQ20" s="675"/>
      <c r="CR20" s="640">
        <v>39408980</v>
      </c>
      <c r="CS20" s="641"/>
      <c r="CT20" s="641"/>
      <c r="CU20" s="641"/>
      <c r="CV20" s="641"/>
      <c r="CW20" s="641"/>
      <c r="CX20" s="641"/>
      <c r="CY20" s="642"/>
      <c r="CZ20" s="677">
        <v>100</v>
      </c>
      <c r="DA20" s="677"/>
      <c r="DB20" s="677"/>
      <c r="DC20" s="677"/>
      <c r="DD20" s="646">
        <v>2367770</v>
      </c>
      <c r="DE20" s="641"/>
      <c r="DF20" s="641"/>
      <c r="DG20" s="641"/>
      <c r="DH20" s="641"/>
      <c r="DI20" s="641"/>
      <c r="DJ20" s="641"/>
      <c r="DK20" s="641"/>
      <c r="DL20" s="641"/>
      <c r="DM20" s="641"/>
      <c r="DN20" s="641"/>
      <c r="DO20" s="641"/>
      <c r="DP20" s="642"/>
      <c r="DQ20" s="646">
        <v>25366227</v>
      </c>
      <c r="DR20" s="641"/>
      <c r="DS20" s="641"/>
      <c r="DT20" s="641"/>
      <c r="DU20" s="641"/>
      <c r="DV20" s="641"/>
      <c r="DW20" s="641"/>
      <c r="DX20" s="641"/>
      <c r="DY20" s="641"/>
      <c r="DZ20" s="641"/>
      <c r="EA20" s="641"/>
      <c r="EB20" s="641"/>
      <c r="EC20" s="684"/>
    </row>
    <row r="21" spans="2:133" ht="11.25" customHeight="1" x14ac:dyDescent="0.15">
      <c r="B21" s="637" t="s">
        <v>288</v>
      </c>
      <c r="C21" s="638"/>
      <c r="D21" s="638"/>
      <c r="E21" s="638"/>
      <c r="F21" s="638"/>
      <c r="G21" s="638"/>
      <c r="H21" s="638"/>
      <c r="I21" s="638"/>
      <c r="J21" s="638"/>
      <c r="K21" s="638"/>
      <c r="L21" s="638"/>
      <c r="M21" s="638"/>
      <c r="N21" s="638"/>
      <c r="O21" s="638"/>
      <c r="P21" s="638"/>
      <c r="Q21" s="639"/>
      <c r="R21" s="640">
        <v>146403</v>
      </c>
      <c r="S21" s="641"/>
      <c r="T21" s="641"/>
      <c r="U21" s="641"/>
      <c r="V21" s="641"/>
      <c r="W21" s="641"/>
      <c r="X21" s="641"/>
      <c r="Y21" s="642"/>
      <c r="Z21" s="677">
        <v>0.4</v>
      </c>
      <c r="AA21" s="677"/>
      <c r="AB21" s="677"/>
      <c r="AC21" s="677"/>
      <c r="AD21" s="678">
        <v>146403</v>
      </c>
      <c r="AE21" s="678"/>
      <c r="AF21" s="678"/>
      <c r="AG21" s="678"/>
      <c r="AH21" s="678"/>
      <c r="AI21" s="678"/>
      <c r="AJ21" s="678"/>
      <c r="AK21" s="678"/>
      <c r="AL21" s="643">
        <v>0.6</v>
      </c>
      <c r="AM21" s="644"/>
      <c r="AN21" s="644"/>
      <c r="AO21" s="679"/>
      <c r="AP21" s="734" t="s">
        <v>289</v>
      </c>
      <c r="AQ21" s="742"/>
      <c r="AR21" s="742"/>
      <c r="AS21" s="742"/>
      <c r="AT21" s="742"/>
      <c r="AU21" s="742"/>
      <c r="AV21" s="742"/>
      <c r="AW21" s="742"/>
      <c r="AX21" s="742"/>
      <c r="AY21" s="742"/>
      <c r="AZ21" s="742"/>
      <c r="BA21" s="742"/>
      <c r="BB21" s="742"/>
      <c r="BC21" s="742"/>
      <c r="BD21" s="742"/>
      <c r="BE21" s="742"/>
      <c r="BF21" s="736"/>
      <c r="BG21" s="640">
        <v>22466</v>
      </c>
      <c r="BH21" s="641"/>
      <c r="BI21" s="641"/>
      <c r="BJ21" s="641"/>
      <c r="BK21" s="641"/>
      <c r="BL21" s="641"/>
      <c r="BM21" s="641"/>
      <c r="BN21" s="642"/>
      <c r="BO21" s="677">
        <v>0.2</v>
      </c>
      <c r="BP21" s="677"/>
      <c r="BQ21" s="677"/>
      <c r="BR21" s="677"/>
      <c r="BS21" s="646" t="s">
        <v>238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290</v>
      </c>
      <c r="C22" s="638"/>
      <c r="D22" s="638"/>
      <c r="E22" s="638"/>
      <c r="F22" s="638"/>
      <c r="G22" s="638"/>
      <c r="H22" s="638"/>
      <c r="I22" s="638"/>
      <c r="J22" s="638"/>
      <c r="K22" s="638"/>
      <c r="L22" s="638"/>
      <c r="M22" s="638"/>
      <c r="N22" s="638"/>
      <c r="O22" s="638"/>
      <c r="P22" s="638"/>
      <c r="Q22" s="639"/>
      <c r="R22" s="640">
        <v>8555193</v>
      </c>
      <c r="S22" s="641"/>
      <c r="T22" s="641"/>
      <c r="U22" s="641"/>
      <c r="V22" s="641"/>
      <c r="W22" s="641"/>
      <c r="X22" s="641"/>
      <c r="Y22" s="642"/>
      <c r="Z22" s="677">
        <v>21.5</v>
      </c>
      <c r="AA22" s="677"/>
      <c r="AB22" s="677"/>
      <c r="AC22" s="677"/>
      <c r="AD22" s="678">
        <v>8365212</v>
      </c>
      <c r="AE22" s="678"/>
      <c r="AF22" s="678"/>
      <c r="AG22" s="678"/>
      <c r="AH22" s="678"/>
      <c r="AI22" s="678"/>
      <c r="AJ22" s="678"/>
      <c r="AK22" s="678"/>
      <c r="AL22" s="643">
        <v>36.799999999999997</v>
      </c>
      <c r="AM22" s="644"/>
      <c r="AN22" s="644"/>
      <c r="AO22" s="679"/>
      <c r="AP22" s="734" t="s">
        <v>291</v>
      </c>
      <c r="AQ22" s="742"/>
      <c r="AR22" s="742"/>
      <c r="AS22" s="742"/>
      <c r="AT22" s="742"/>
      <c r="AU22" s="742"/>
      <c r="AV22" s="742"/>
      <c r="AW22" s="742"/>
      <c r="AX22" s="742"/>
      <c r="AY22" s="742"/>
      <c r="AZ22" s="742"/>
      <c r="BA22" s="742"/>
      <c r="BB22" s="742"/>
      <c r="BC22" s="742"/>
      <c r="BD22" s="742"/>
      <c r="BE22" s="742"/>
      <c r="BF22" s="736"/>
      <c r="BG22" s="640" t="s">
        <v>258</v>
      </c>
      <c r="BH22" s="641"/>
      <c r="BI22" s="641"/>
      <c r="BJ22" s="641"/>
      <c r="BK22" s="641"/>
      <c r="BL22" s="641"/>
      <c r="BM22" s="641"/>
      <c r="BN22" s="642"/>
      <c r="BO22" s="677" t="s">
        <v>130</v>
      </c>
      <c r="BP22" s="677"/>
      <c r="BQ22" s="677"/>
      <c r="BR22" s="677"/>
      <c r="BS22" s="646" t="s">
        <v>258</v>
      </c>
      <c r="BT22" s="641"/>
      <c r="BU22" s="641"/>
      <c r="BV22" s="641"/>
      <c r="BW22" s="641"/>
      <c r="BX22" s="641"/>
      <c r="BY22" s="641"/>
      <c r="BZ22" s="641"/>
      <c r="CA22" s="641"/>
      <c r="CB22" s="684"/>
      <c r="CD22" s="744" t="s">
        <v>292</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293</v>
      </c>
      <c r="C23" s="638"/>
      <c r="D23" s="638"/>
      <c r="E23" s="638"/>
      <c r="F23" s="638"/>
      <c r="G23" s="638"/>
      <c r="H23" s="638"/>
      <c r="I23" s="638"/>
      <c r="J23" s="638"/>
      <c r="K23" s="638"/>
      <c r="L23" s="638"/>
      <c r="M23" s="638"/>
      <c r="N23" s="638"/>
      <c r="O23" s="638"/>
      <c r="P23" s="638"/>
      <c r="Q23" s="639"/>
      <c r="R23" s="640">
        <v>8365212</v>
      </c>
      <c r="S23" s="641"/>
      <c r="T23" s="641"/>
      <c r="U23" s="641"/>
      <c r="V23" s="641"/>
      <c r="W23" s="641"/>
      <c r="X23" s="641"/>
      <c r="Y23" s="642"/>
      <c r="Z23" s="677">
        <v>21</v>
      </c>
      <c r="AA23" s="677"/>
      <c r="AB23" s="677"/>
      <c r="AC23" s="677"/>
      <c r="AD23" s="678">
        <v>8365212</v>
      </c>
      <c r="AE23" s="678"/>
      <c r="AF23" s="678"/>
      <c r="AG23" s="678"/>
      <c r="AH23" s="678"/>
      <c r="AI23" s="678"/>
      <c r="AJ23" s="678"/>
      <c r="AK23" s="678"/>
      <c r="AL23" s="643">
        <v>36.799999999999997</v>
      </c>
      <c r="AM23" s="644"/>
      <c r="AN23" s="644"/>
      <c r="AO23" s="679"/>
      <c r="AP23" s="734" t="s">
        <v>294</v>
      </c>
      <c r="AQ23" s="742"/>
      <c r="AR23" s="742"/>
      <c r="AS23" s="742"/>
      <c r="AT23" s="742"/>
      <c r="AU23" s="742"/>
      <c r="AV23" s="742"/>
      <c r="AW23" s="742"/>
      <c r="AX23" s="742"/>
      <c r="AY23" s="742"/>
      <c r="AZ23" s="742"/>
      <c r="BA23" s="742"/>
      <c r="BB23" s="742"/>
      <c r="BC23" s="742"/>
      <c r="BD23" s="742"/>
      <c r="BE23" s="742"/>
      <c r="BF23" s="736"/>
      <c r="BG23" s="640">
        <v>1006208</v>
      </c>
      <c r="BH23" s="641"/>
      <c r="BI23" s="641"/>
      <c r="BJ23" s="641"/>
      <c r="BK23" s="641"/>
      <c r="BL23" s="641"/>
      <c r="BM23" s="641"/>
      <c r="BN23" s="642"/>
      <c r="BO23" s="677">
        <v>8</v>
      </c>
      <c r="BP23" s="677"/>
      <c r="BQ23" s="677"/>
      <c r="BR23" s="677"/>
      <c r="BS23" s="646" t="s">
        <v>129</v>
      </c>
      <c r="BT23" s="641"/>
      <c r="BU23" s="641"/>
      <c r="BV23" s="641"/>
      <c r="BW23" s="641"/>
      <c r="BX23" s="641"/>
      <c r="BY23" s="641"/>
      <c r="BZ23" s="641"/>
      <c r="CA23" s="641"/>
      <c r="CB23" s="684"/>
      <c r="CD23" s="744" t="s">
        <v>226</v>
      </c>
      <c r="CE23" s="745"/>
      <c r="CF23" s="745"/>
      <c r="CG23" s="745"/>
      <c r="CH23" s="745"/>
      <c r="CI23" s="745"/>
      <c r="CJ23" s="745"/>
      <c r="CK23" s="745"/>
      <c r="CL23" s="745"/>
      <c r="CM23" s="745"/>
      <c r="CN23" s="745"/>
      <c r="CO23" s="745"/>
      <c r="CP23" s="745"/>
      <c r="CQ23" s="746"/>
      <c r="CR23" s="744" t="s">
        <v>295</v>
      </c>
      <c r="CS23" s="745"/>
      <c r="CT23" s="745"/>
      <c r="CU23" s="745"/>
      <c r="CV23" s="745"/>
      <c r="CW23" s="745"/>
      <c r="CX23" s="745"/>
      <c r="CY23" s="746"/>
      <c r="CZ23" s="744" t="s">
        <v>296</v>
      </c>
      <c r="DA23" s="745"/>
      <c r="DB23" s="745"/>
      <c r="DC23" s="746"/>
      <c r="DD23" s="744" t="s">
        <v>297</v>
      </c>
      <c r="DE23" s="745"/>
      <c r="DF23" s="745"/>
      <c r="DG23" s="745"/>
      <c r="DH23" s="745"/>
      <c r="DI23" s="745"/>
      <c r="DJ23" s="745"/>
      <c r="DK23" s="746"/>
      <c r="DL23" s="753" t="s">
        <v>298</v>
      </c>
      <c r="DM23" s="754"/>
      <c r="DN23" s="754"/>
      <c r="DO23" s="754"/>
      <c r="DP23" s="754"/>
      <c r="DQ23" s="754"/>
      <c r="DR23" s="754"/>
      <c r="DS23" s="754"/>
      <c r="DT23" s="754"/>
      <c r="DU23" s="754"/>
      <c r="DV23" s="755"/>
      <c r="DW23" s="744" t="s">
        <v>299</v>
      </c>
      <c r="DX23" s="745"/>
      <c r="DY23" s="745"/>
      <c r="DZ23" s="745"/>
      <c r="EA23" s="745"/>
      <c r="EB23" s="745"/>
      <c r="EC23" s="746"/>
    </row>
    <row r="24" spans="2:133" ht="11.25" customHeight="1" x14ac:dyDescent="0.15">
      <c r="B24" s="637" t="s">
        <v>300</v>
      </c>
      <c r="C24" s="638"/>
      <c r="D24" s="638"/>
      <c r="E24" s="638"/>
      <c r="F24" s="638"/>
      <c r="G24" s="638"/>
      <c r="H24" s="638"/>
      <c r="I24" s="638"/>
      <c r="J24" s="638"/>
      <c r="K24" s="638"/>
      <c r="L24" s="638"/>
      <c r="M24" s="638"/>
      <c r="N24" s="638"/>
      <c r="O24" s="638"/>
      <c r="P24" s="638"/>
      <c r="Q24" s="639"/>
      <c r="R24" s="640">
        <v>189981</v>
      </c>
      <c r="S24" s="641"/>
      <c r="T24" s="641"/>
      <c r="U24" s="641"/>
      <c r="V24" s="641"/>
      <c r="W24" s="641"/>
      <c r="X24" s="641"/>
      <c r="Y24" s="642"/>
      <c r="Z24" s="677">
        <v>0.5</v>
      </c>
      <c r="AA24" s="677"/>
      <c r="AB24" s="677"/>
      <c r="AC24" s="677"/>
      <c r="AD24" s="678" t="s">
        <v>238</v>
      </c>
      <c r="AE24" s="678"/>
      <c r="AF24" s="678"/>
      <c r="AG24" s="678"/>
      <c r="AH24" s="678"/>
      <c r="AI24" s="678"/>
      <c r="AJ24" s="678"/>
      <c r="AK24" s="678"/>
      <c r="AL24" s="643" t="s">
        <v>129</v>
      </c>
      <c r="AM24" s="644"/>
      <c r="AN24" s="644"/>
      <c r="AO24" s="679"/>
      <c r="AP24" s="734" t="s">
        <v>301</v>
      </c>
      <c r="AQ24" s="742"/>
      <c r="AR24" s="742"/>
      <c r="AS24" s="742"/>
      <c r="AT24" s="742"/>
      <c r="AU24" s="742"/>
      <c r="AV24" s="742"/>
      <c r="AW24" s="742"/>
      <c r="AX24" s="742"/>
      <c r="AY24" s="742"/>
      <c r="AZ24" s="742"/>
      <c r="BA24" s="742"/>
      <c r="BB24" s="742"/>
      <c r="BC24" s="742"/>
      <c r="BD24" s="742"/>
      <c r="BE24" s="742"/>
      <c r="BF24" s="736"/>
      <c r="BG24" s="640" t="s">
        <v>238</v>
      </c>
      <c r="BH24" s="641"/>
      <c r="BI24" s="641"/>
      <c r="BJ24" s="641"/>
      <c r="BK24" s="641"/>
      <c r="BL24" s="641"/>
      <c r="BM24" s="641"/>
      <c r="BN24" s="642"/>
      <c r="BO24" s="677" t="s">
        <v>139</v>
      </c>
      <c r="BP24" s="677"/>
      <c r="BQ24" s="677"/>
      <c r="BR24" s="677"/>
      <c r="BS24" s="646" t="s">
        <v>280</v>
      </c>
      <c r="BT24" s="641"/>
      <c r="BU24" s="641"/>
      <c r="BV24" s="641"/>
      <c r="BW24" s="641"/>
      <c r="BX24" s="641"/>
      <c r="BY24" s="641"/>
      <c r="BZ24" s="641"/>
      <c r="CA24" s="641"/>
      <c r="CB24" s="684"/>
      <c r="CD24" s="698" t="s">
        <v>302</v>
      </c>
      <c r="CE24" s="699"/>
      <c r="CF24" s="699"/>
      <c r="CG24" s="699"/>
      <c r="CH24" s="699"/>
      <c r="CI24" s="699"/>
      <c r="CJ24" s="699"/>
      <c r="CK24" s="699"/>
      <c r="CL24" s="699"/>
      <c r="CM24" s="699"/>
      <c r="CN24" s="699"/>
      <c r="CO24" s="699"/>
      <c r="CP24" s="699"/>
      <c r="CQ24" s="700"/>
      <c r="CR24" s="695">
        <v>22370193</v>
      </c>
      <c r="CS24" s="696"/>
      <c r="CT24" s="696"/>
      <c r="CU24" s="696"/>
      <c r="CV24" s="696"/>
      <c r="CW24" s="696"/>
      <c r="CX24" s="696"/>
      <c r="CY24" s="739"/>
      <c r="CZ24" s="740">
        <v>56.8</v>
      </c>
      <c r="DA24" s="711"/>
      <c r="DB24" s="711"/>
      <c r="DC24" s="743"/>
      <c r="DD24" s="738">
        <v>12384094</v>
      </c>
      <c r="DE24" s="696"/>
      <c r="DF24" s="696"/>
      <c r="DG24" s="696"/>
      <c r="DH24" s="696"/>
      <c r="DI24" s="696"/>
      <c r="DJ24" s="696"/>
      <c r="DK24" s="739"/>
      <c r="DL24" s="738">
        <v>12379240</v>
      </c>
      <c r="DM24" s="696"/>
      <c r="DN24" s="696"/>
      <c r="DO24" s="696"/>
      <c r="DP24" s="696"/>
      <c r="DQ24" s="696"/>
      <c r="DR24" s="696"/>
      <c r="DS24" s="696"/>
      <c r="DT24" s="696"/>
      <c r="DU24" s="696"/>
      <c r="DV24" s="739"/>
      <c r="DW24" s="740">
        <v>51.8</v>
      </c>
      <c r="DX24" s="711"/>
      <c r="DY24" s="711"/>
      <c r="DZ24" s="711"/>
      <c r="EA24" s="711"/>
      <c r="EB24" s="711"/>
      <c r="EC24" s="741"/>
    </row>
    <row r="25" spans="2:133" ht="11.25" customHeight="1" x14ac:dyDescent="0.15">
      <c r="B25" s="637" t="s">
        <v>303</v>
      </c>
      <c r="C25" s="638"/>
      <c r="D25" s="638"/>
      <c r="E25" s="638"/>
      <c r="F25" s="638"/>
      <c r="G25" s="638"/>
      <c r="H25" s="638"/>
      <c r="I25" s="638"/>
      <c r="J25" s="638"/>
      <c r="K25" s="638"/>
      <c r="L25" s="638"/>
      <c r="M25" s="638"/>
      <c r="N25" s="638"/>
      <c r="O25" s="638"/>
      <c r="P25" s="638"/>
      <c r="Q25" s="639"/>
      <c r="R25" s="640" t="s">
        <v>279</v>
      </c>
      <c r="S25" s="641"/>
      <c r="T25" s="641"/>
      <c r="U25" s="641"/>
      <c r="V25" s="641"/>
      <c r="W25" s="641"/>
      <c r="X25" s="641"/>
      <c r="Y25" s="642"/>
      <c r="Z25" s="677" t="s">
        <v>258</v>
      </c>
      <c r="AA25" s="677"/>
      <c r="AB25" s="677"/>
      <c r="AC25" s="677"/>
      <c r="AD25" s="678" t="s">
        <v>304</v>
      </c>
      <c r="AE25" s="678"/>
      <c r="AF25" s="678"/>
      <c r="AG25" s="678"/>
      <c r="AH25" s="678"/>
      <c r="AI25" s="678"/>
      <c r="AJ25" s="678"/>
      <c r="AK25" s="678"/>
      <c r="AL25" s="643" t="s">
        <v>244</v>
      </c>
      <c r="AM25" s="644"/>
      <c r="AN25" s="644"/>
      <c r="AO25" s="679"/>
      <c r="AP25" s="734" t="s">
        <v>305</v>
      </c>
      <c r="AQ25" s="742"/>
      <c r="AR25" s="742"/>
      <c r="AS25" s="742"/>
      <c r="AT25" s="742"/>
      <c r="AU25" s="742"/>
      <c r="AV25" s="742"/>
      <c r="AW25" s="742"/>
      <c r="AX25" s="742"/>
      <c r="AY25" s="742"/>
      <c r="AZ25" s="742"/>
      <c r="BA25" s="742"/>
      <c r="BB25" s="742"/>
      <c r="BC25" s="742"/>
      <c r="BD25" s="742"/>
      <c r="BE25" s="742"/>
      <c r="BF25" s="736"/>
      <c r="BG25" s="640" t="s">
        <v>252</v>
      </c>
      <c r="BH25" s="641"/>
      <c r="BI25" s="641"/>
      <c r="BJ25" s="641"/>
      <c r="BK25" s="641"/>
      <c r="BL25" s="641"/>
      <c r="BM25" s="641"/>
      <c r="BN25" s="642"/>
      <c r="BO25" s="677" t="s">
        <v>238</v>
      </c>
      <c r="BP25" s="677"/>
      <c r="BQ25" s="677"/>
      <c r="BR25" s="677"/>
      <c r="BS25" s="646" t="s">
        <v>130</v>
      </c>
      <c r="BT25" s="641"/>
      <c r="BU25" s="641"/>
      <c r="BV25" s="641"/>
      <c r="BW25" s="641"/>
      <c r="BX25" s="641"/>
      <c r="BY25" s="641"/>
      <c r="BZ25" s="641"/>
      <c r="CA25" s="641"/>
      <c r="CB25" s="684"/>
      <c r="CD25" s="673" t="s">
        <v>306</v>
      </c>
      <c r="CE25" s="674"/>
      <c r="CF25" s="674"/>
      <c r="CG25" s="674"/>
      <c r="CH25" s="674"/>
      <c r="CI25" s="674"/>
      <c r="CJ25" s="674"/>
      <c r="CK25" s="674"/>
      <c r="CL25" s="674"/>
      <c r="CM25" s="674"/>
      <c r="CN25" s="674"/>
      <c r="CO25" s="674"/>
      <c r="CP25" s="674"/>
      <c r="CQ25" s="675"/>
      <c r="CR25" s="640">
        <v>5318982</v>
      </c>
      <c r="CS25" s="659"/>
      <c r="CT25" s="659"/>
      <c r="CU25" s="659"/>
      <c r="CV25" s="659"/>
      <c r="CW25" s="659"/>
      <c r="CX25" s="659"/>
      <c r="CY25" s="660"/>
      <c r="CZ25" s="643">
        <v>13.5</v>
      </c>
      <c r="DA25" s="661"/>
      <c r="DB25" s="661"/>
      <c r="DC25" s="662"/>
      <c r="DD25" s="646">
        <v>4812973</v>
      </c>
      <c r="DE25" s="659"/>
      <c r="DF25" s="659"/>
      <c r="DG25" s="659"/>
      <c r="DH25" s="659"/>
      <c r="DI25" s="659"/>
      <c r="DJ25" s="659"/>
      <c r="DK25" s="660"/>
      <c r="DL25" s="646">
        <v>4808165</v>
      </c>
      <c r="DM25" s="659"/>
      <c r="DN25" s="659"/>
      <c r="DO25" s="659"/>
      <c r="DP25" s="659"/>
      <c r="DQ25" s="659"/>
      <c r="DR25" s="659"/>
      <c r="DS25" s="659"/>
      <c r="DT25" s="659"/>
      <c r="DU25" s="659"/>
      <c r="DV25" s="660"/>
      <c r="DW25" s="643">
        <v>20.100000000000001</v>
      </c>
      <c r="DX25" s="661"/>
      <c r="DY25" s="661"/>
      <c r="DZ25" s="661"/>
      <c r="EA25" s="661"/>
      <c r="EB25" s="661"/>
      <c r="EC25" s="676"/>
    </row>
    <row r="26" spans="2:133" ht="11.25" customHeight="1" x14ac:dyDescent="0.15">
      <c r="B26" s="637" t="s">
        <v>307</v>
      </c>
      <c r="C26" s="638"/>
      <c r="D26" s="638"/>
      <c r="E26" s="638"/>
      <c r="F26" s="638"/>
      <c r="G26" s="638"/>
      <c r="H26" s="638"/>
      <c r="I26" s="638"/>
      <c r="J26" s="638"/>
      <c r="K26" s="638"/>
      <c r="L26" s="638"/>
      <c r="M26" s="638"/>
      <c r="N26" s="638"/>
      <c r="O26" s="638"/>
      <c r="P26" s="638"/>
      <c r="Q26" s="639"/>
      <c r="R26" s="640">
        <v>23676738</v>
      </c>
      <c r="S26" s="641"/>
      <c r="T26" s="641"/>
      <c r="U26" s="641"/>
      <c r="V26" s="641"/>
      <c r="W26" s="641"/>
      <c r="X26" s="641"/>
      <c r="Y26" s="642"/>
      <c r="Z26" s="677">
        <v>59.5</v>
      </c>
      <c r="AA26" s="677"/>
      <c r="AB26" s="677"/>
      <c r="AC26" s="677"/>
      <c r="AD26" s="678">
        <v>22480549</v>
      </c>
      <c r="AE26" s="678"/>
      <c r="AF26" s="678"/>
      <c r="AG26" s="678"/>
      <c r="AH26" s="678"/>
      <c r="AI26" s="678"/>
      <c r="AJ26" s="678"/>
      <c r="AK26" s="678"/>
      <c r="AL26" s="643">
        <v>99</v>
      </c>
      <c r="AM26" s="644"/>
      <c r="AN26" s="644"/>
      <c r="AO26" s="679"/>
      <c r="AP26" s="734" t="s">
        <v>308</v>
      </c>
      <c r="AQ26" s="735"/>
      <c r="AR26" s="735"/>
      <c r="AS26" s="735"/>
      <c r="AT26" s="735"/>
      <c r="AU26" s="735"/>
      <c r="AV26" s="735"/>
      <c r="AW26" s="735"/>
      <c r="AX26" s="735"/>
      <c r="AY26" s="735"/>
      <c r="AZ26" s="735"/>
      <c r="BA26" s="735"/>
      <c r="BB26" s="735"/>
      <c r="BC26" s="735"/>
      <c r="BD26" s="735"/>
      <c r="BE26" s="735"/>
      <c r="BF26" s="736"/>
      <c r="BG26" s="640" t="s">
        <v>129</v>
      </c>
      <c r="BH26" s="641"/>
      <c r="BI26" s="641"/>
      <c r="BJ26" s="641"/>
      <c r="BK26" s="641"/>
      <c r="BL26" s="641"/>
      <c r="BM26" s="641"/>
      <c r="BN26" s="642"/>
      <c r="BO26" s="677" t="s">
        <v>244</v>
      </c>
      <c r="BP26" s="677"/>
      <c r="BQ26" s="677"/>
      <c r="BR26" s="677"/>
      <c r="BS26" s="646" t="s">
        <v>258</v>
      </c>
      <c r="BT26" s="641"/>
      <c r="BU26" s="641"/>
      <c r="BV26" s="641"/>
      <c r="BW26" s="641"/>
      <c r="BX26" s="641"/>
      <c r="BY26" s="641"/>
      <c r="BZ26" s="641"/>
      <c r="CA26" s="641"/>
      <c r="CB26" s="684"/>
      <c r="CD26" s="673" t="s">
        <v>309</v>
      </c>
      <c r="CE26" s="674"/>
      <c r="CF26" s="674"/>
      <c r="CG26" s="674"/>
      <c r="CH26" s="674"/>
      <c r="CI26" s="674"/>
      <c r="CJ26" s="674"/>
      <c r="CK26" s="674"/>
      <c r="CL26" s="674"/>
      <c r="CM26" s="674"/>
      <c r="CN26" s="674"/>
      <c r="CO26" s="674"/>
      <c r="CP26" s="674"/>
      <c r="CQ26" s="675"/>
      <c r="CR26" s="640">
        <v>3659513</v>
      </c>
      <c r="CS26" s="641"/>
      <c r="CT26" s="641"/>
      <c r="CU26" s="641"/>
      <c r="CV26" s="641"/>
      <c r="CW26" s="641"/>
      <c r="CX26" s="641"/>
      <c r="CY26" s="642"/>
      <c r="CZ26" s="643">
        <v>9.3000000000000007</v>
      </c>
      <c r="DA26" s="661"/>
      <c r="DB26" s="661"/>
      <c r="DC26" s="662"/>
      <c r="DD26" s="646">
        <v>3250995</v>
      </c>
      <c r="DE26" s="641"/>
      <c r="DF26" s="641"/>
      <c r="DG26" s="641"/>
      <c r="DH26" s="641"/>
      <c r="DI26" s="641"/>
      <c r="DJ26" s="641"/>
      <c r="DK26" s="642"/>
      <c r="DL26" s="646" t="s">
        <v>139</v>
      </c>
      <c r="DM26" s="641"/>
      <c r="DN26" s="641"/>
      <c r="DO26" s="641"/>
      <c r="DP26" s="641"/>
      <c r="DQ26" s="641"/>
      <c r="DR26" s="641"/>
      <c r="DS26" s="641"/>
      <c r="DT26" s="641"/>
      <c r="DU26" s="641"/>
      <c r="DV26" s="642"/>
      <c r="DW26" s="643" t="s">
        <v>258</v>
      </c>
      <c r="DX26" s="661"/>
      <c r="DY26" s="661"/>
      <c r="DZ26" s="661"/>
      <c r="EA26" s="661"/>
      <c r="EB26" s="661"/>
      <c r="EC26" s="676"/>
    </row>
    <row r="27" spans="2:133" ht="11.25" customHeight="1" x14ac:dyDescent="0.15">
      <c r="B27" s="637" t="s">
        <v>310</v>
      </c>
      <c r="C27" s="638"/>
      <c r="D27" s="638"/>
      <c r="E27" s="638"/>
      <c r="F27" s="638"/>
      <c r="G27" s="638"/>
      <c r="H27" s="638"/>
      <c r="I27" s="638"/>
      <c r="J27" s="638"/>
      <c r="K27" s="638"/>
      <c r="L27" s="638"/>
      <c r="M27" s="638"/>
      <c r="N27" s="638"/>
      <c r="O27" s="638"/>
      <c r="P27" s="638"/>
      <c r="Q27" s="639"/>
      <c r="R27" s="640">
        <v>14903</v>
      </c>
      <c r="S27" s="641"/>
      <c r="T27" s="641"/>
      <c r="U27" s="641"/>
      <c r="V27" s="641"/>
      <c r="W27" s="641"/>
      <c r="X27" s="641"/>
      <c r="Y27" s="642"/>
      <c r="Z27" s="677">
        <v>0</v>
      </c>
      <c r="AA27" s="677"/>
      <c r="AB27" s="677"/>
      <c r="AC27" s="677"/>
      <c r="AD27" s="678">
        <v>14903</v>
      </c>
      <c r="AE27" s="678"/>
      <c r="AF27" s="678"/>
      <c r="AG27" s="678"/>
      <c r="AH27" s="678"/>
      <c r="AI27" s="678"/>
      <c r="AJ27" s="678"/>
      <c r="AK27" s="678"/>
      <c r="AL27" s="643">
        <v>0.1</v>
      </c>
      <c r="AM27" s="644"/>
      <c r="AN27" s="644"/>
      <c r="AO27" s="679"/>
      <c r="AP27" s="637" t="s">
        <v>311</v>
      </c>
      <c r="AQ27" s="638"/>
      <c r="AR27" s="638"/>
      <c r="AS27" s="638"/>
      <c r="AT27" s="638"/>
      <c r="AU27" s="638"/>
      <c r="AV27" s="638"/>
      <c r="AW27" s="638"/>
      <c r="AX27" s="638"/>
      <c r="AY27" s="638"/>
      <c r="AZ27" s="638"/>
      <c r="BA27" s="638"/>
      <c r="BB27" s="638"/>
      <c r="BC27" s="638"/>
      <c r="BD27" s="638"/>
      <c r="BE27" s="638"/>
      <c r="BF27" s="639"/>
      <c r="BG27" s="640">
        <v>12652210</v>
      </c>
      <c r="BH27" s="641"/>
      <c r="BI27" s="641"/>
      <c r="BJ27" s="641"/>
      <c r="BK27" s="641"/>
      <c r="BL27" s="641"/>
      <c r="BM27" s="641"/>
      <c r="BN27" s="642"/>
      <c r="BO27" s="677">
        <v>100</v>
      </c>
      <c r="BP27" s="677"/>
      <c r="BQ27" s="677"/>
      <c r="BR27" s="677"/>
      <c r="BS27" s="646">
        <v>97900</v>
      </c>
      <c r="BT27" s="641"/>
      <c r="BU27" s="641"/>
      <c r="BV27" s="641"/>
      <c r="BW27" s="641"/>
      <c r="BX27" s="641"/>
      <c r="BY27" s="641"/>
      <c r="BZ27" s="641"/>
      <c r="CA27" s="641"/>
      <c r="CB27" s="684"/>
      <c r="CD27" s="673" t="s">
        <v>312</v>
      </c>
      <c r="CE27" s="674"/>
      <c r="CF27" s="674"/>
      <c r="CG27" s="674"/>
      <c r="CH27" s="674"/>
      <c r="CI27" s="674"/>
      <c r="CJ27" s="674"/>
      <c r="CK27" s="674"/>
      <c r="CL27" s="674"/>
      <c r="CM27" s="674"/>
      <c r="CN27" s="674"/>
      <c r="CO27" s="674"/>
      <c r="CP27" s="674"/>
      <c r="CQ27" s="675"/>
      <c r="CR27" s="640">
        <v>13562934</v>
      </c>
      <c r="CS27" s="659"/>
      <c r="CT27" s="659"/>
      <c r="CU27" s="659"/>
      <c r="CV27" s="659"/>
      <c r="CW27" s="659"/>
      <c r="CX27" s="659"/>
      <c r="CY27" s="660"/>
      <c r="CZ27" s="643">
        <v>34.4</v>
      </c>
      <c r="DA27" s="661"/>
      <c r="DB27" s="661"/>
      <c r="DC27" s="662"/>
      <c r="DD27" s="646">
        <v>4089210</v>
      </c>
      <c r="DE27" s="659"/>
      <c r="DF27" s="659"/>
      <c r="DG27" s="659"/>
      <c r="DH27" s="659"/>
      <c r="DI27" s="659"/>
      <c r="DJ27" s="659"/>
      <c r="DK27" s="660"/>
      <c r="DL27" s="646">
        <v>4089164</v>
      </c>
      <c r="DM27" s="659"/>
      <c r="DN27" s="659"/>
      <c r="DO27" s="659"/>
      <c r="DP27" s="659"/>
      <c r="DQ27" s="659"/>
      <c r="DR27" s="659"/>
      <c r="DS27" s="659"/>
      <c r="DT27" s="659"/>
      <c r="DU27" s="659"/>
      <c r="DV27" s="660"/>
      <c r="DW27" s="643">
        <v>17.100000000000001</v>
      </c>
      <c r="DX27" s="661"/>
      <c r="DY27" s="661"/>
      <c r="DZ27" s="661"/>
      <c r="EA27" s="661"/>
      <c r="EB27" s="661"/>
      <c r="EC27" s="676"/>
    </row>
    <row r="28" spans="2:133" ht="11.25" customHeight="1" x14ac:dyDescent="0.15">
      <c r="B28" s="637" t="s">
        <v>313</v>
      </c>
      <c r="C28" s="638"/>
      <c r="D28" s="638"/>
      <c r="E28" s="638"/>
      <c r="F28" s="638"/>
      <c r="G28" s="638"/>
      <c r="H28" s="638"/>
      <c r="I28" s="638"/>
      <c r="J28" s="638"/>
      <c r="K28" s="638"/>
      <c r="L28" s="638"/>
      <c r="M28" s="638"/>
      <c r="N28" s="638"/>
      <c r="O28" s="638"/>
      <c r="P28" s="638"/>
      <c r="Q28" s="639"/>
      <c r="R28" s="640">
        <v>196691</v>
      </c>
      <c r="S28" s="641"/>
      <c r="T28" s="641"/>
      <c r="U28" s="641"/>
      <c r="V28" s="641"/>
      <c r="W28" s="641"/>
      <c r="X28" s="641"/>
      <c r="Y28" s="642"/>
      <c r="Z28" s="677">
        <v>0.5</v>
      </c>
      <c r="AA28" s="677"/>
      <c r="AB28" s="677"/>
      <c r="AC28" s="677"/>
      <c r="AD28" s="678" t="s">
        <v>238</v>
      </c>
      <c r="AE28" s="678"/>
      <c r="AF28" s="678"/>
      <c r="AG28" s="678"/>
      <c r="AH28" s="678"/>
      <c r="AI28" s="678"/>
      <c r="AJ28" s="678"/>
      <c r="AK28" s="678"/>
      <c r="AL28" s="643" t="s">
        <v>139</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314</v>
      </c>
      <c r="CE28" s="674"/>
      <c r="CF28" s="674"/>
      <c r="CG28" s="674"/>
      <c r="CH28" s="674"/>
      <c r="CI28" s="674"/>
      <c r="CJ28" s="674"/>
      <c r="CK28" s="674"/>
      <c r="CL28" s="674"/>
      <c r="CM28" s="674"/>
      <c r="CN28" s="674"/>
      <c r="CO28" s="674"/>
      <c r="CP28" s="674"/>
      <c r="CQ28" s="675"/>
      <c r="CR28" s="640">
        <v>3488277</v>
      </c>
      <c r="CS28" s="641"/>
      <c r="CT28" s="641"/>
      <c r="CU28" s="641"/>
      <c r="CV28" s="641"/>
      <c r="CW28" s="641"/>
      <c r="CX28" s="641"/>
      <c r="CY28" s="642"/>
      <c r="CZ28" s="643">
        <v>8.9</v>
      </c>
      <c r="DA28" s="661"/>
      <c r="DB28" s="661"/>
      <c r="DC28" s="662"/>
      <c r="DD28" s="646">
        <v>3481911</v>
      </c>
      <c r="DE28" s="641"/>
      <c r="DF28" s="641"/>
      <c r="DG28" s="641"/>
      <c r="DH28" s="641"/>
      <c r="DI28" s="641"/>
      <c r="DJ28" s="641"/>
      <c r="DK28" s="642"/>
      <c r="DL28" s="646">
        <v>3481911</v>
      </c>
      <c r="DM28" s="641"/>
      <c r="DN28" s="641"/>
      <c r="DO28" s="641"/>
      <c r="DP28" s="641"/>
      <c r="DQ28" s="641"/>
      <c r="DR28" s="641"/>
      <c r="DS28" s="641"/>
      <c r="DT28" s="641"/>
      <c r="DU28" s="641"/>
      <c r="DV28" s="642"/>
      <c r="DW28" s="643">
        <v>14.6</v>
      </c>
      <c r="DX28" s="661"/>
      <c r="DY28" s="661"/>
      <c r="DZ28" s="661"/>
      <c r="EA28" s="661"/>
      <c r="EB28" s="661"/>
      <c r="EC28" s="676"/>
    </row>
    <row r="29" spans="2:133" ht="11.25" customHeight="1" x14ac:dyDescent="0.15">
      <c r="B29" s="637" t="s">
        <v>315</v>
      </c>
      <c r="C29" s="638"/>
      <c r="D29" s="638"/>
      <c r="E29" s="638"/>
      <c r="F29" s="638"/>
      <c r="G29" s="638"/>
      <c r="H29" s="638"/>
      <c r="I29" s="638"/>
      <c r="J29" s="638"/>
      <c r="K29" s="638"/>
      <c r="L29" s="638"/>
      <c r="M29" s="638"/>
      <c r="N29" s="638"/>
      <c r="O29" s="638"/>
      <c r="P29" s="638"/>
      <c r="Q29" s="639"/>
      <c r="R29" s="640">
        <v>486696</v>
      </c>
      <c r="S29" s="641"/>
      <c r="T29" s="641"/>
      <c r="U29" s="641"/>
      <c r="V29" s="641"/>
      <c r="W29" s="641"/>
      <c r="X29" s="641"/>
      <c r="Y29" s="642"/>
      <c r="Z29" s="677">
        <v>1.2</v>
      </c>
      <c r="AA29" s="677"/>
      <c r="AB29" s="677"/>
      <c r="AC29" s="677"/>
      <c r="AD29" s="678">
        <v>199508</v>
      </c>
      <c r="AE29" s="678"/>
      <c r="AF29" s="678"/>
      <c r="AG29" s="678"/>
      <c r="AH29" s="678"/>
      <c r="AI29" s="678"/>
      <c r="AJ29" s="678"/>
      <c r="AK29" s="678"/>
      <c r="AL29" s="643">
        <v>0.9</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316</v>
      </c>
      <c r="CE29" s="726"/>
      <c r="CF29" s="673" t="s">
        <v>317</v>
      </c>
      <c r="CG29" s="674"/>
      <c r="CH29" s="674"/>
      <c r="CI29" s="674"/>
      <c r="CJ29" s="674"/>
      <c r="CK29" s="674"/>
      <c r="CL29" s="674"/>
      <c r="CM29" s="674"/>
      <c r="CN29" s="674"/>
      <c r="CO29" s="674"/>
      <c r="CP29" s="674"/>
      <c r="CQ29" s="675"/>
      <c r="CR29" s="640">
        <v>3488193</v>
      </c>
      <c r="CS29" s="659"/>
      <c r="CT29" s="659"/>
      <c r="CU29" s="659"/>
      <c r="CV29" s="659"/>
      <c r="CW29" s="659"/>
      <c r="CX29" s="659"/>
      <c r="CY29" s="660"/>
      <c r="CZ29" s="643">
        <v>8.9</v>
      </c>
      <c r="DA29" s="661"/>
      <c r="DB29" s="661"/>
      <c r="DC29" s="662"/>
      <c r="DD29" s="646">
        <v>3481827</v>
      </c>
      <c r="DE29" s="659"/>
      <c r="DF29" s="659"/>
      <c r="DG29" s="659"/>
      <c r="DH29" s="659"/>
      <c r="DI29" s="659"/>
      <c r="DJ29" s="659"/>
      <c r="DK29" s="660"/>
      <c r="DL29" s="646">
        <v>3481827</v>
      </c>
      <c r="DM29" s="659"/>
      <c r="DN29" s="659"/>
      <c r="DO29" s="659"/>
      <c r="DP29" s="659"/>
      <c r="DQ29" s="659"/>
      <c r="DR29" s="659"/>
      <c r="DS29" s="659"/>
      <c r="DT29" s="659"/>
      <c r="DU29" s="659"/>
      <c r="DV29" s="660"/>
      <c r="DW29" s="643">
        <v>14.6</v>
      </c>
      <c r="DX29" s="661"/>
      <c r="DY29" s="661"/>
      <c r="DZ29" s="661"/>
      <c r="EA29" s="661"/>
      <c r="EB29" s="661"/>
      <c r="EC29" s="676"/>
    </row>
    <row r="30" spans="2:133" ht="11.25" customHeight="1" x14ac:dyDescent="0.15">
      <c r="B30" s="637" t="s">
        <v>318</v>
      </c>
      <c r="C30" s="638"/>
      <c r="D30" s="638"/>
      <c r="E30" s="638"/>
      <c r="F30" s="638"/>
      <c r="G30" s="638"/>
      <c r="H30" s="638"/>
      <c r="I30" s="638"/>
      <c r="J30" s="638"/>
      <c r="K30" s="638"/>
      <c r="L30" s="638"/>
      <c r="M30" s="638"/>
      <c r="N30" s="638"/>
      <c r="O30" s="638"/>
      <c r="P30" s="638"/>
      <c r="Q30" s="639"/>
      <c r="R30" s="640">
        <v>54076</v>
      </c>
      <c r="S30" s="641"/>
      <c r="T30" s="641"/>
      <c r="U30" s="641"/>
      <c r="V30" s="641"/>
      <c r="W30" s="641"/>
      <c r="X30" s="641"/>
      <c r="Y30" s="642"/>
      <c r="Z30" s="677">
        <v>0.1</v>
      </c>
      <c r="AA30" s="677"/>
      <c r="AB30" s="677"/>
      <c r="AC30" s="677"/>
      <c r="AD30" s="678">
        <v>1</v>
      </c>
      <c r="AE30" s="678"/>
      <c r="AF30" s="678"/>
      <c r="AG30" s="678"/>
      <c r="AH30" s="678"/>
      <c r="AI30" s="678"/>
      <c r="AJ30" s="678"/>
      <c r="AK30" s="678"/>
      <c r="AL30" s="643">
        <v>0</v>
      </c>
      <c r="AM30" s="644"/>
      <c r="AN30" s="644"/>
      <c r="AO30" s="679"/>
      <c r="AP30" s="701" t="s">
        <v>226</v>
      </c>
      <c r="AQ30" s="702"/>
      <c r="AR30" s="702"/>
      <c r="AS30" s="702"/>
      <c r="AT30" s="702"/>
      <c r="AU30" s="702"/>
      <c r="AV30" s="702"/>
      <c r="AW30" s="702"/>
      <c r="AX30" s="702"/>
      <c r="AY30" s="702"/>
      <c r="AZ30" s="702"/>
      <c r="BA30" s="702"/>
      <c r="BB30" s="702"/>
      <c r="BC30" s="702"/>
      <c r="BD30" s="702"/>
      <c r="BE30" s="702"/>
      <c r="BF30" s="703"/>
      <c r="BG30" s="701" t="s">
        <v>319</v>
      </c>
      <c r="BH30" s="714"/>
      <c r="BI30" s="714"/>
      <c r="BJ30" s="714"/>
      <c r="BK30" s="714"/>
      <c r="BL30" s="714"/>
      <c r="BM30" s="714"/>
      <c r="BN30" s="714"/>
      <c r="BO30" s="714"/>
      <c r="BP30" s="714"/>
      <c r="BQ30" s="715"/>
      <c r="BR30" s="701" t="s">
        <v>320</v>
      </c>
      <c r="BS30" s="714"/>
      <c r="BT30" s="714"/>
      <c r="BU30" s="714"/>
      <c r="BV30" s="714"/>
      <c r="BW30" s="714"/>
      <c r="BX30" s="714"/>
      <c r="BY30" s="714"/>
      <c r="BZ30" s="714"/>
      <c r="CA30" s="714"/>
      <c r="CB30" s="715"/>
      <c r="CD30" s="727"/>
      <c r="CE30" s="728"/>
      <c r="CF30" s="673" t="s">
        <v>321</v>
      </c>
      <c r="CG30" s="674"/>
      <c r="CH30" s="674"/>
      <c r="CI30" s="674"/>
      <c r="CJ30" s="674"/>
      <c r="CK30" s="674"/>
      <c r="CL30" s="674"/>
      <c r="CM30" s="674"/>
      <c r="CN30" s="674"/>
      <c r="CO30" s="674"/>
      <c r="CP30" s="674"/>
      <c r="CQ30" s="675"/>
      <c r="CR30" s="640">
        <v>3268430</v>
      </c>
      <c r="CS30" s="641"/>
      <c r="CT30" s="641"/>
      <c r="CU30" s="641"/>
      <c r="CV30" s="641"/>
      <c r="CW30" s="641"/>
      <c r="CX30" s="641"/>
      <c r="CY30" s="642"/>
      <c r="CZ30" s="643">
        <v>8.3000000000000007</v>
      </c>
      <c r="DA30" s="661"/>
      <c r="DB30" s="661"/>
      <c r="DC30" s="662"/>
      <c r="DD30" s="646">
        <v>3262064</v>
      </c>
      <c r="DE30" s="641"/>
      <c r="DF30" s="641"/>
      <c r="DG30" s="641"/>
      <c r="DH30" s="641"/>
      <c r="DI30" s="641"/>
      <c r="DJ30" s="641"/>
      <c r="DK30" s="642"/>
      <c r="DL30" s="646">
        <v>3262064</v>
      </c>
      <c r="DM30" s="641"/>
      <c r="DN30" s="641"/>
      <c r="DO30" s="641"/>
      <c r="DP30" s="641"/>
      <c r="DQ30" s="641"/>
      <c r="DR30" s="641"/>
      <c r="DS30" s="641"/>
      <c r="DT30" s="641"/>
      <c r="DU30" s="641"/>
      <c r="DV30" s="642"/>
      <c r="DW30" s="643">
        <v>13.6</v>
      </c>
      <c r="DX30" s="661"/>
      <c r="DY30" s="661"/>
      <c r="DZ30" s="661"/>
      <c r="EA30" s="661"/>
      <c r="EB30" s="661"/>
      <c r="EC30" s="676"/>
    </row>
    <row r="31" spans="2:133" ht="11.25" customHeight="1" x14ac:dyDescent="0.15">
      <c r="B31" s="637" t="s">
        <v>322</v>
      </c>
      <c r="C31" s="638"/>
      <c r="D31" s="638"/>
      <c r="E31" s="638"/>
      <c r="F31" s="638"/>
      <c r="G31" s="638"/>
      <c r="H31" s="638"/>
      <c r="I31" s="638"/>
      <c r="J31" s="638"/>
      <c r="K31" s="638"/>
      <c r="L31" s="638"/>
      <c r="M31" s="638"/>
      <c r="N31" s="638"/>
      <c r="O31" s="638"/>
      <c r="P31" s="638"/>
      <c r="Q31" s="639"/>
      <c r="R31" s="640">
        <v>8384693</v>
      </c>
      <c r="S31" s="641"/>
      <c r="T31" s="641"/>
      <c r="U31" s="641"/>
      <c r="V31" s="641"/>
      <c r="W31" s="641"/>
      <c r="X31" s="641"/>
      <c r="Y31" s="642"/>
      <c r="Z31" s="677">
        <v>21.1</v>
      </c>
      <c r="AA31" s="677"/>
      <c r="AB31" s="677"/>
      <c r="AC31" s="677"/>
      <c r="AD31" s="678" t="s">
        <v>129</v>
      </c>
      <c r="AE31" s="678"/>
      <c r="AF31" s="678"/>
      <c r="AG31" s="678"/>
      <c r="AH31" s="678"/>
      <c r="AI31" s="678"/>
      <c r="AJ31" s="678"/>
      <c r="AK31" s="678"/>
      <c r="AL31" s="643" t="s">
        <v>257</v>
      </c>
      <c r="AM31" s="644"/>
      <c r="AN31" s="644"/>
      <c r="AO31" s="679"/>
      <c r="AP31" s="716" t="s">
        <v>323</v>
      </c>
      <c r="AQ31" s="717"/>
      <c r="AR31" s="717"/>
      <c r="AS31" s="717"/>
      <c r="AT31" s="722" t="s">
        <v>324</v>
      </c>
      <c r="AU31" s="231"/>
      <c r="AV31" s="231"/>
      <c r="AW31" s="231"/>
      <c r="AX31" s="706" t="s">
        <v>190</v>
      </c>
      <c r="AY31" s="707"/>
      <c r="AZ31" s="707"/>
      <c r="BA31" s="707"/>
      <c r="BB31" s="707"/>
      <c r="BC31" s="707"/>
      <c r="BD31" s="707"/>
      <c r="BE31" s="707"/>
      <c r="BF31" s="708"/>
      <c r="BG31" s="709">
        <v>99.3</v>
      </c>
      <c r="BH31" s="710"/>
      <c r="BI31" s="710"/>
      <c r="BJ31" s="710"/>
      <c r="BK31" s="710"/>
      <c r="BL31" s="710"/>
      <c r="BM31" s="711">
        <v>97.8</v>
      </c>
      <c r="BN31" s="710"/>
      <c r="BO31" s="710"/>
      <c r="BP31" s="710"/>
      <c r="BQ31" s="712"/>
      <c r="BR31" s="709">
        <v>99.2</v>
      </c>
      <c r="BS31" s="710"/>
      <c r="BT31" s="710"/>
      <c r="BU31" s="710"/>
      <c r="BV31" s="710"/>
      <c r="BW31" s="710"/>
      <c r="BX31" s="711">
        <v>97.1</v>
      </c>
      <c r="BY31" s="710"/>
      <c r="BZ31" s="710"/>
      <c r="CA31" s="710"/>
      <c r="CB31" s="712"/>
      <c r="CD31" s="727"/>
      <c r="CE31" s="728"/>
      <c r="CF31" s="673" t="s">
        <v>325</v>
      </c>
      <c r="CG31" s="674"/>
      <c r="CH31" s="674"/>
      <c r="CI31" s="674"/>
      <c r="CJ31" s="674"/>
      <c r="CK31" s="674"/>
      <c r="CL31" s="674"/>
      <c r="CM31" s="674"/>
      <c r="CN31" s="674"/>
      <c r="CO31" s="674"/>
      <c r="CP31" s="674"/>
      <c r="CQ31" s="675"/>
      <c r="CR31" s="640">
        <v>219763</v>
      </c>
      <c r="CS31" s="659"/>
      <c r="CT31" s="659"/>
      <c r="CU31" s="659"/>
      <c r="CV31" s="659"/>
      <c r="CW31" s="659"/>
      <c r="CX31" s="659"/>
      <c r="CY31" s="660"/>
      <c r="CZ31" s="643">
        <v>0.6</v>
      </c>
      <c r="DA31" s="661"/>
      <c r="DB31" s="661"/>
      <c r="DC31" s="662"/>
      <c r="DD31" s="646">
        <v>219763</v>
      </c>
      <c r="DE31" s="659"/>
      <c r="DF31" s="659"/>
      <c r="DG31" s="659"/>
      <c r="DH31" s="659"/>
      <c r="DI31" s="659"/>
      <c r="DJ31" s="659"/>
      <c r="DK31" s="660"/>
      <c r="DL31" s="646">
        <v>219763</v>
      </c>
      <c r="DM31" s="659"/>
      <c r="DN31" s="659"/>
      <c r="DO31" s="659"/>
      <c r="DP31" s="659"/>
      <c r="DQ31" s="659"/>
      <c r="DR31" s="659"/>
      <c r="DS31" s="659"/>
      <c r="DT31" s="659"/>
      <c r="DU31" s="659"/>
      <c r="DV31" s="660"/>
      <c r="DW31" s="643">
        <v>0.9</v>
      </c>
      <c r="DX31" s="661"/>
      <c r="DY31" s="661"/>
      <c r="DZ31" s="661"/>
      <c r="EA31" s="661"/>
      <c r="EB31" s="661"/>
      <c r="EC31" s="676"/>
    </row>
    <row r="32" spans="2:133" ht="11.25" customHeight="1" x14ac:dyDescent="0.15">
      <c r="B32" s="731" t="s">
        <v>326</v>
      </c>
      <c r="C32" s="732"/>
      <c r="D32" s="732"/>
      <c r="E32" s="732"/>
      <c r="F32" s="732"/>
      <c r="G32" s="732"/>
      <c r="H32" s="732"/>
      <c r="I32" s="732"/>
      <c r="J32" s="732"/>
      <c r="K32" s="732"/>
      <c r="L32" s="732"/>
      <c r="M32" s="732"/>
      <c r="N32" s="732"/>
      <c r="O32" s="732"/>
      <c r="P32" s="732"/>
      <c r="Q32" s="733"/>
      <c r="R32" s="640" t="s">
        <v>258</v>
      </c>
      <c r="S32" s="641"/>
      <c r="T32" s="641"/>
      <c r="U32" s="641"/>
      <c r="V32" s="641"/>
      <c r="W32" s="641"/>
      <c r="X32" s="641"/>
      <c r="Y32" s="642"/>
      <c r="Z32" s="677" t="s">
        <v>139</v>
      </c>
      <c r="AA32" s="677"/>
      <c r="AB32" s="677"/>
      <c r="AC32" s="677"/>
      <c r="AD32" s="678" t="s">
        <v>130</v>
      </c>
      <c r="AE32" s="678"/>
      <c r="AF32" s="678"/>
      <c r="AG32" s="678"/>
      <c r="AH32" s="678"/>
      <c r="AI32" s="678"/>
      <c r="AJ32" s="678"/>
      <c r="AK32" s="678"/>
      <c r="AL32" s="643" t="s">
        <v>238</v>
      </c>
      <c r="AM32" s="644"/>
      <c r="AN32" s="644"/>
      <c r="AO32" s="679"/>
      <c r="AP32" s="718"/>
      <c r="AQ32" s="719"/>
      <c r="AR32" s="719"/>
      <c r="AS32" s="719"/>
      <c r="AT32" s="723"/>
      <c r="AU32" s="230" t="s">
        <v>327</v>
      </c>
      <c r="AV32" s="230"/>
      <c r="AW32" s="230"/>
      <c r="AX32" s="637" t="s">
        <v>328</v>
      </c>
      <c r="AY32" s="638"/>
      <c r="AZ32" s="638"/>
      <c r="BA32" s="638"/>
      <c r="BB32" s="638"/>
      <c r="BC32" s="638"/>
      <c r="BD32" s="638"/>
      <c r="BE32" s="638"/>
      <c r="BF32" s="639"/>
      <c r="BG32" s="713">
        <v>99.1</v>
      </c>
      <c r="BH32" s="659"/>
      <c r="BI32" s="659"/>
      <c r="BJ32" s="659"/>
      <c r="BK32" s="659"/>
      <c r="BL32" s="659"/>
      <c r="BM32" s="644">
        <v>97.6</v>
      </c>
      <c r="BN32" s="705"/>
      <c r="BO32" s="705"/>
      <c r="BP32" s="705"/>
      <c r="BQ32" s="683"/>
      <c r="BR32" s="713">
        <v>99</v>
      </c>
      <c r="BS32" s="659"/>
      <c r="BT32" s="659"/>
      <c r="BU32" s="659"/>
      <c r="BV32" s="659"/>
      <c r="BW32" s="659"/>
      <c r="BX32" s="644">
        <v>96.8</v>
      </c>
      <c r="BY32" s="705"/>
      <c r="BZ32" s="705"/>
      <c r="CA32" s="705"/>
      <c r="CB32" s="683"/>
      <c r="CD32" s="729"/>
      <c r="CE32" s="730"/>
      <c r="CF32" s="673" t="s">
        <v>329</v>
      </c>
      <c r="CG32" s="674"/>
      <c r="CH32" s="674"/>
      <c r="CI32" s="674"/>
      <c r="CJ32" s="674"/>
      <c r="CK32" s="674"/>
      <c r="CL32" s="674"/>
      <c r="CM32" s="674"/>
      <c r="CN32" s="674"/>
      <c r="CO32" s="674"/>
      <c r="CP32" s="674"/>
      <c r="CQ32" s="675"/>
      <c r="CR32" s="640">
        <v>84</v>
      </c>
      <c r="CS32" s="641"/>
      <c r="CT32" s="641"/>
      <c r="CU32" s="641"/>
      <c r="CV32" s="641"/>
      <c r="CW32" s="641"/>
      <c r="CX32" s="641"/>
      <c r="CY32" s="642"/>
      <c r="CZ32" s="643">
        <v>0</v>
      </c>
      <c r="DA32" s="661"/>
      <c r="DB32" s="661"/>
      <c r="DC32" s="662"/>
      <c r="DD32" s="646">
        <v>84</v>
      </c>
      <c r="DE32" s="641"/>
      <c r="DF32" s="641"/>
      <c r="DG32" s="641"/>
      <c r="DH32" s="641"/>
      <c r="DI32" s="641"/>
      <c r="DJ32" s="641"/>
      <c r="DK32" s="642"/>
      <c r="DL32" s="646">
        <v>84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330</v>
      </c>
      <c r="C33" s="638"/>
      <c r="D33" s="638"/>
      <c r="E33" s="638"/>
      <c r="F33" s="638"/>
      <c r="G33" s="638"/>
      <c r="H33" s="638"/>
      <c r="I33" s="638"/>
      <c r="J33" s="638"/>
      <c r="K33" s="638"/>
      <c r="L33" s="638"/>
      <c r="M33" s="638"/>
      <c r="N33" s="638"/>
      <c r="O33" s="638"/>
      <c r="P33" s="638"/>
      <c r="Q33" s="639"/>
      <c r="R33" s="640">
        <v>3180425</v>
      </c>
      <c r="S33" s="641"/>
      <c r="T33" s="641"/>
      <c r="U33" s="641"/>
      <c r="V33" s="641"/>
      <c r="W33" s="641"/>
      <c r="X33" s="641"/>
      <c r="Y33" s="642"/>
      <c r="Z33" s="677">
        <v>8</v>
      </c>
      <c r="AA33" s="677"/>
      <c r="AB33" s="677"/>
      <c r="AC33" s="677"/>
      <c r="AD33" s="678" t="s">
        <v>238</v>
      </c>
      <c r="AE33" s="678"/>
      <c r="AF33" s="678"/>
      <c r="AG33" s="678"/>
      <c r="AH33" s="678"/>
      <c r="AI33" s="678"/>
      <c r="AJ33" s="678"/>
      <c r="AK33" s="678"/>
      <c r="AL33" s="643" t="s">
        <v>129</v>
      </c>
      <c r="AM33" s="644"/>
      <c r="AN33" s="644"/>
      <c r="AO33" s="679"/>
      <c r="AP33" s="720"/>
      <c r="AQ33" s="721"/>
      <c r="AR33" s="721"/>
      <c r="AS33" s="721"/>
      <c r="AT33" s="724"/>
      <c r="AU33" s="232"/>
      <c r="AV33" s="232"/>
      <c r="AW33" s="232"/>
      <c r="AX33" s="621" t="s">
        <v>331</v>
      </c>
      <c r="AY33" s="622"/>
      <c r="AZ33" s="622"/>
      <c r="BA33" s="622"/>
      <c r="BB33" s="622"/>
      <c r="BC33" s="622"/>
      <c r="BD33" s="622"/>
      <c r="BE33" s="622"/>
      <c r="BF33" s="623"/>
      <c r="BG33" s="704">
        <v>99.3</v>
      </c>
      <c r="BH33" s="625"/>
      <c r="BI33" s="625"/>
      <c r="BJ33" s="625"/>
      <c r="BK33" s="625"/>
      <c r="BL33" s="625"/>
      <c r="BM33" s="668">
        <v>97.8</v>
      </c>
      <c r="BN33" s="625"/>
      <c r="BO33" s="625"/>
      <c r="BP33" s="625"/>
      <c r="BQ33" s="689"/>
      <c r="BR33" s="704">
        <v>99.4</v>
      </c>
      <c r="BS33" s="625"/>
      <c r="BT33" s="625"/>
      <c r="BU33" s="625"/>
      <c r="BV33" s="625"/>
      <c r="BW33" s="625"/>
      <c r="BX33" s="668">
        <v>97.1</v>
      </c>
      <c r="BY33" s="625"/>
      <c r="BZ33" s="625"/>
      <c r="CA33" s="625"/>
      <c r="CB33" s="689"/>
      <c r="CD33" s="673" t="s">
        <v>332</v>
      </c>
      <c r="CE33" s="674"/>
      <c r="CF33" s="674"/>
      <c r="CG33" s="674"/>
      <c r="CH33" s="674"/>
      <c r="CI33" s="674"/>
      <c r="CJ33" s="674"/>
      <c r="CK33" s="674"/>
      <c r="CL33" s="674"/>
      <c r="CM33" s="674"/>
      <c r="CN33" s="674"/>
      <c r="CO33" s="674"/>
      <c r="CP33" s="674"/>
      <c r="CQ33" s="675"/>
      <c r="CR33" s="640">
        <v>14636931</v>
      </c>
      <c r="CS33" s="659"/>
      <c r="CT33" s="659"/>
      <c r="CU33" s="659"/>
      <c r="CV33" s="659"/>
      <c r="CW33" s="659"/>
      <c r="CX33" s="659"/>
      <c r="CY33" s="660"/>
      <c r="CZ33" s="643">
        <v>37.1</v>
      </c>
      <c r="DA33" s="661"/>
      <c r="DB33" s="661"/>
      <c r="DC33" s="662"/>
      <c r="DD33" s="646">
        <v>12669534</v>
      </c>
      <c r="DE33" s="659"/>
      <c r="DF33" s="659"/>
      <c r="DG33" s="659"/>
      <c r="DH33" s="659"/>
      <c r="DI33" s="659"/>
      <c r="DJ33" s="659"/>
      <c r="DK33" s="660"/>
      <c r="DL33" s="646">
        <v>11236403</v>
      </c>
      <c r="DM33" s="659"/>
      <c r="DN33" s="659"/>
      <c r="DO33" s="659"/>
      <c r="DP33" s="659"/>
      <c r="DQ33" s="659"/>
      <c r="DR33" s="659"/>
      <c r="DS33" s="659"/>
      <c r="DT33" s="659"/>
      <c r="DU33" s="659"/>
      <c r="DV33" s="660"/>
      <c r="DW33" s="643">
        <v>47</v>
      </c>
      <c r="DX33" s="661"/>
      <c r="DY33" s="661"/>
      <c r="DZ33" s="661"/>
      <c r="EA33" s="661"/>
      <c r="EB33" s="661"/>
      <c r="EC33" s="676"/>
    </row>
    <row r="34" spans="2:133" ht="11.25" customHeight="1" x14ac:dyDescent="0.15">
      <c r="B34" s="637" t="s">
        <v>333</v>
      </c>
      <c r="C34" s="638"/>
      <c r="D34" s="638"/>
      <c r="E34" s="638"/>
      <c r="F34" s="638"/>
      <c r="G34" s="638"/>
      <c r="H34" s="638"/>
      <c r="I34" s="638"/>
      <c r="J34" s="638"/>
      <c r="K34" s="638"/>
      <c r="L34" s="638"/>
      <c r="M34" s="638"/>
      <c r="N34" s="638"/>
      <c r="O34" s="638"/>
      <c r="P34" s="638"/>
      <c r="Q34" s="639"/>
      <c r="R34" s="640">
        <v>477310</v>
      </c>
      <c r="S34" s="641"/>
      <c r="T34" s="641"/>
      <c r="U34" s="641"/>
      <c r="V34" s="641"/>
      <c r="W34" s="641"/>
      <c r="X34" s="641"/>
      <c r="Y34" s="642"/>
      <c r="Z34" s="677">
        <v>1.2</v>
      </c>
      <c r="AA34" s="677"/>
      <c r="AB34" s="677"/>
      <c r="AC34" s="677"/>
      <c r="AD34" s="678">
        <v>15450</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334</v>
      </c>
      <c r="CE34" s="674"/>
      <c r="CF34" s="674"/>
      <c r="CG34" s="674"/>
      <c r="CH34" s="674"/>
      <c r="CI34" s="674"/>
      <c r="CJ34" s="674"/>
      <c r="CK34" s="674"/>
      <c r="CL34" s="674"/>
      <c r="CM34" s="674"/>
      <c r="CN34" s="674"/>
      <c r="CO34" s="674"/>
      <c r="CP34" s="674"/>
      <c r="CQ34" s="675"/>
      <c r="CR34" s="640">
        <v>4832614</v>
      </c>
      <c r="CS34" s="641"/>
      <c r="CT34" s="641"/>
      <c r="CU34" s="641"/>
      <c r="CV34" s="641"/>
      <c r="CW34" s="641"/>
      <c r="CX34" s="641"/>
      <c r="CY34" s="642"/>
      <c r="CZ34" s="643">
        <v>12.3</v>
      </c>
      <c r="DA34" s="661"/>
      <c r="DB34" s="661"/>
      <c r="DC34" s="662"/>
      <c r="DD34" s="646">
        <v>4086986</v>
      </c>
      <c r="DE34" s="641"/>
      <c r="DF34" s="641"/>
      <c r="DG34" s="641"/>
      <c r="DH34" s="641"/>
      <c r="DI34" s="641"/>
      <c r="DJ34" s="641"/>
      <c r="DK34" s="642"/>
      <c r="DL34" s="646">
        <v>3797809</v>
      </c>
      <c r="DM34" s="641"/>
      <c r="DN34" s="641"/>
      <c r="DO34" s="641"/>
      <c r="DP34" s="641"/>
      <c r="DQ34" s="641"/>
      <c r="DR34" s="641"/>
      <c r="DS34" s="641"/>
      <c r="DT34" s="641"/>
      <c r="DU34" s="641"/>
      <c r="DV34" s="642"/>
      <c r="DW34" s="643">
        <v>15.9</v>
      </c>
      <c r="DX34" s="661"/>
      <c r="DY34" s="661"/>
      <c r="DZ34" s="661"/>
      <c r="EA34" s="661"/>
      <c r="EB34" s="661"/>
      <c r="EC34" s="676"/>
    </row>
    <row r="35" spans="2:133" ht="11.25" customHeight="1" x14ac:dyDescent="0.15">
      <c r="B35" s="637" t="s">
        <v>335</v>
      </c>
      <c r="C35" s="638"/>
      <c r="D35" s="638"/>
      <c r="E35" s="638"/>
      <c r="F35" s="638"/>
      <c r="G35" s="638"/>
      <c r="H35" s="638"/>
      <c r="I35" s="638"/>
      <c r="J35" s="638"/>
      <c r="K35" s="638"/>
      <c r="L35" s="638"/>
      <c r="M35" s="638"/>
      <c r="N35" s="638"/>
      <c r="O35" s="638"/>
      <c r="P35" s="638"/>
      <c r="Q35" s="639"/>
      <c r="R35" s="640">
        <v>19136</v>
      </c>
      <c r="S35" s="641"/>
      <c r="T35" s="641"/>
      <c r="U35" s="641"/>
      <c r="V35" s="641"/>
      <c r="W35" s="641"/>
      <c r="X35" s="641"/>
      <c r="Y35" s="642"/>
      <c r="Z35" s="677">
        <v>0</v>
      </c>
      <c r="AA35" s="677"/>
      <c r="AB35" s="677"/>
      <c r="AC35" s="677"/>
      <c r="AD35" s="678" t="s">
        <v>238</v>
      </c>
      <c r="AE35" s="678"/>
      <c r="AF35" s="678"/>
      <c r="AG35" s="678"/>
      <c r="AH35" s="678"/>
      <c r="AI35" s="678"/>
      <c r="AJ35" s="678"/>
      <c r="AK35" s="678"/>
      <c r="AL35" s="643" t="s">
        <v>252</v>
      </c>
      <c r="AM35" s="644"/>
      <c r="AN35" s="644"/>
      <c r="AO35" s="679"/>
      <c r="AP35" s="235"/>
      <c r="AQ35" s="701" t="s">
        <v>336</v>
      </c>
      <c r="AR35" s="702"/>
      <c r="AS35" s="702"/>
      <c r="AT35" s="702"/>
      <c r="AU35" s="702"/>
      <c r="AV35" s="702"/>
      <c r="AW35" s="702"/>
      <c r="AX35" s="702"/>
      <c r="AY35" s="702"/>
      <c r="AZ35" s="702"/>
      <c r="BA35" s="702"/>
      <c r="BB35" s="702"/>
      <c r="BC35" s="702"/>
      <c r="BD35" s="702"/>
      <c r="BE35" s="702"/>
      <c r="BF35" s="703"/>
      <c r="BG35" s="701" t="s">
        <v>337</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338</v>
      </c>
      <c r="CE35" s="674"/>
      <c r="CF35" s="674"/>
      <c r="CG35" s="674"/>
      <c r="CH35" s="674"/>
      <c r="CI35" s="674"/>
      <c r="CJ35" s="674"/>
      <c r="CK35" s="674"/>
      <c r="CL35" s="674"/>
      <c r="CM35" s="674"/>
      <c r="CN35" s="674"/>
      <c r="CO35" s="674"/>
      <c r="CP35" s="674"/>
      <c r="CQ35" s="675"/>
      <c r="CR35" s="640">
        <v>120847</v>
      </c>
      <c r="CS35" s="659"/>
      <c r="CT35" s="659"/>
      <c r="CU35" s="659"/>
      <c r="CV35" s="659"/>
      <c r="CW35" s="659"/>
      <c r="CX35" s="659"/>
      <c r="CY35" s="660"/>
      <c r="CZ35" s="643">
        <v>0.3</v>
      </c>
      <c r="DA35" s="661"/>
      <c r="DB35" s="661"/>
      <c r="DC35" s="662"/>
      <c r="DD35" s="646">
        <v>112358</v>
      </c>
      <c r="DE35" s="659"/>
      <c r="DF35" s="659"/>
      <c r="DG35" s="659"/>
      <c r="DH35" s="659"/>
      <c r="DI35" s="659"/>
      <c r="DJ35" s="659"/>
      <c r="DK35" s="660"/>
      <c r="DL35" s="646">
        <v>112358</v>
      </c>
      <c r="DM35" s="659"/>
      <c r="DN35" s="659"/>
      <c r="DO35" s="659"/>
      <c r="DP35" s="659"/>
      <c r="DQ35" s="659"/>
      <c r="DR35" s="659"/>
      <c r="DS35" s="659"/>
      <c r="DT35" s="659"/>
      <c r="DU35" s="659"/>
      <c r="DV35" s="660"/>
      <c r="DW35" s="643">
        <v>0.5</v>
      </c>
      <c r="DX35" s="661"/>
      <c r="DY35" s="661"/>
      <c r="DZ35" s="661"/>
      <c r="EA35" s="661"/>
      <c r="EB35" s="661"/>
      <c r="EC35" s="676"/>
    </row>
    <row r="36" spans="2:133" ht="11.25" customHeight="1" x14ac:dyDescent="0.15">
      <c r="B36" s="637" t="s">
        <v>339</v>
      </c>
      <c r="C36" s="638"/>
      <c r="D36" s="638"/>
      <c r="E36" s="638"/>
      <c r="F36" s="638"/>
      <c r="G36" s="638"/>
      <c r="H36" s="638"/>
      <c r="I36" s="638"/>
      <c r="J36" s="638"/>
      <c r="K36" s="638"/>
      <c r="L36" s="638"/>
      <c r="M36" s="638"/>
      <c r="N36" s="638"/>
      <c r="O36" s="638"/>
      <c r="P36" s="638"/>
      <c r="Q36" s="639"/>
      <c r="R36" s="640">
        <v>29210</v>
      </c>
      <c r="S36" s="641"/>
      <c r="T36" s="641"/>
      <c r="U36" s="641"/>
      <c r="V36" s="641"/>
      <c r="W36" s="641"/>
      <c r="X36" s="641"/>
      <c r="Y36" s="642"/>
      <c r="Z36" s="677">
        <v>0.1</v>
      </c>
      <c r="AA36" s="677"/>
      <c r="AB36" s="677"/>
      <c r="AC36" s="677"/>
      <c r="AD36" s="678" t="s">
        <v>258</v>
      </c>
      <c r="AE36" s="678"/>
      <c r="AF36" s="678"/>
      <c r="AG36" s="678"/>
      <c r="AH36" s="678"/>
      <c r="AI36" s="678"/>
      <c r="AJ36" s="678"/>
      <c r="AK36" s="678"/>
      <c r="AL36" s="643" t="s">
        <v>280</v>
      </c>
      <c r="AM36" s="644"/>
      <c r="AN36" s="644"/>
      <c r="AO36" s="679"/>
      <c r="AP36" s="235"/>
      <c r="AQ36" s="692" t="s">
        <v>340</v>
      </c>
      <c r="AR36" s="693"/>
      <c r="AS36" s="693"/>
      <c r="AT36" s="693"/>
      <c r="AU36" s="693"/>
      <c r="AV36" s="693"/>
      <c r="AW36" s="693"/>
      <c r="AX36" s="693"/>
      <c r="AY36" s="694"/>
      <c r="AZ36" s="695">
        <v>6058425</v>
      </c>
      <c r="BA36" s="696"/>
      <c r="BB36" s="696"/>
      <c r="BC36" s="696"/>
      <c r="BD36" s="696"/>
      <c r="BE36" s="696"/>
      <c r="BF36" s="697"/>
      <c r="BG36" s="698" t="s">
        <v>341</v>
      </c>
      <c r="BH36" s="699"/>
      <c r="BI36" s="699"/>
      <c r="BJ36" s="699"/>
      <c r="BK36" s="699"/>
      <c r="BL36" s="699"/>
      <c r="BM36" s="699"/>
      <c r="BN36" s="699"/>
      <c r="BO36" s="699"/>
      <c r="BP36" s="699"/>
      <c r="BQ36" s="699"/>
      <c r="BR36" s="699"/>
      <c r="BS36" s="699"/>
      <c r="BT36" s="699"/>
      <c r="BU36" s="700"/>
      <c r="BV36" s="695">
        <v>153551</v>
      </c>
      <c r="BW36" s="696"/>
      <c r="BX36" s="696"/>
      <c r="BY36" s="696"/>
      <c r="BZ36" s="696"/>
      <c r="CA36" s="696"/>
      <c r="CB36" s="697"/>
      <c r="CD36" s="673" t="s">
        <v>342</v>
      </c>
      <c r="CE36" s="674"/>
      <c r="CF36" s="674"/>
      <c r="CG36" s="674"/>
      <c r="CH36" s="674"/>
      <c r="CI36" s="674"/>
      <c r="CJ36" s="674"/>
      <c r="CK36" s="674"/>
      <c r="CL36" s="674"/>
      <c r="CM36" s="674"/>
      <c r="CN36" s="674"/>
      <c r="CO36" s="674"/>
      <c r="CP36" s="674"/>
      <c r="CQ36" s="675"/>
      <c r="CR36" s="640">
        <v>4909731</v>
      </c>
      <c r="CS36" s="641"/>
      <c r="CT36" s="641"/>
      <c r="CU36" s="641"/>
      <c r="CV36" s="641"/>
      <c r="CW36" s="641"/>
      <c r="CX36" s="641"/>
      <c r="CY36" s="642"/>
      <c r="CZ36" s="643">
        <v>12.5</v>
      </c>
      <c r="DA36" s="661"/>
      <c r="DB36" s="661"/>
      <c r="DC36" s="662"/>
      <c r="DD36" s="646">
        <v>4648007</v>
      </c>
      <c r="DE36" s="641"/>
      <c r="DF36" s="641"/>
      <c r="DG36" s="641"/>
      <c r="DH36" s="641"/>
      <c r="DI36" s="641"/>
      <c r="DJ36" s="641"/>
      <c r="DK36" s="642"/>
      <c r="DL36" s="646">
        <v>3981337</v>
      </c>
      <c r="DM36" s="641"/>
      <c r="DN36" s="641"/>
      <c r="DO36" s="641"/>
      <c r="DP36" s="641"/>
      <c r="DQ36" s="641"/>
      <c r="DR36" s="641"/>
      <c r="DS36" s="641"/>
      <c r="DT36" s="641"/>
      <c r="DU36" s="641"/>
      <c r="DV36" s="642"/>
      <c r="DW36" s="643">
        <v>16.7</v>
      </c>
      <c r="DX36" s="661"/>
      <c r="DY36" s="661"/>
      <c r="DZ36" s="661"/>
      <c r="EA36" s="661"/>
      <c r="EB36" s="661"/>
      <c r="EC36" s="676"/>
    </row>
    <row r="37" spans="2:133" ht="11.25" customHeight="1" x14ac:dyDescent="0.15">
      <c r="B37" s="637" t="s">
        <v>343</v>
      </c>
      <c r="C37" s="638"/>
      <c r="D37" s="638"/>
      <c r="E37" s="638"/>
      <c r="F37" s="638"/>
      <c r="G37" s="638"/>
      <c r="H37" s="638"/>
      <c r="I37" s="638"/>
      <c r="J37" s="638"/>
      <c r="K37" s="638"/>
      <c r="L37" s="638"/>
      <c r="M37" s="638"/>
      <c r="N37" s="638"/>
      <c r="O37" s="638"/>
      <c r="P37" s="638"/>
      <c r="Q37" s="639"/>
      <c r="R37" s="640">
        <v>63852</v>
      </c>
      <c r="S37" s="641"/>
      <c r="T37" s="641"/>
      <c r="U37" s="641"/>
      <c r="V37" s="641"/>
      <c r="W37" s="641"/>
      <c r="X37" s="641"/>
      <c r="Y37" s="642"/>
      <c r="Z37" s="677">
        <v>0.2</v>
      </c>
      <c r="AA37" s="677"/>
      <c r="AB37" s="677"/>
      <c r="AC37" s="677"/>
      <c r="AD37" s="678" t="s">
        <v>238</v>
      </c>
      <c r="AE37" s="678"/>
      <c r="AF37" s="678"/>
      <c r="AG37" s="678"/>
      <c r="AH37" s="678"/>
      <c r="AI37" s="678"/>
      <c r="AJ37" s="678"/>
      <c r="AK37" s="678"/>
      <c r="AL37" s="643" t="s">
        <v>258</v>
      </c>
      <c r="AM37" s="644"/>
      <c r="AN37" s="644"/>
      <c r="AO37" s="679"/>
      <c r="AQ37" s="680" t="s">
        <v>344</v>
      </c>
      <c r="AR37" s="681"/>
      <c r="AS37" s="681"/>
      <c r="AT37" s="681"/>
      <c r="AU37" s="681"/>
      <c r="AV37" s="681"/>
      <c r="AW37" s="681"/>
      <c r="AX37" s="681"/>
      <c r="AY37" s="682"/>
      <c r="AZ37" s="640">
        <v>1565032</v>
      </c>
      <c r="BA37" s="641"/>
      <c r="BB37" s="641"/>
      <c r="BC37" s="641"/>
      <c r="BD37" s="659"/>
      <c r="BE37" s="659"/>
      <c r="BF37" s="683"/>
      <c r="BG37" s="673" t="s">
        <v>345</v>
      </c>
      <c r="BH37" s="674"/>
      <c r="BI37" s="674"/>
      <c r="BJ37" s="674"/>
      <c r="BK37" s="674"/>
      <c r="BL37" s="674"/>
      <c r="BM37" s="674"/>
      <c r="BN37" s="674"/>
      <c r="BO37" s="674"/>
      <c r="BP37" s="674"/>
      <c r="BQ37" s="674"/>
      <c r="BR37" s="674"/>
      <c r="BS37" s="674"/>
      <c r="BT37" s="674"/>
      <c r="BU37" s="675"/>
      <c r="BV37" s="640">
        <v>4340</v>
      </c>
      <c r="BW37" s="641"/>
      <c r="BX37" s="641"/>
      <c r="BY37" s="641"/>
      <c r="BZ37" s="641"/>
      <c r="CA37" s="641"/>
      <c r="CB37" s="684"/>
      <c r="CD37" s="673" t="s">
        <v>346</v>
      </c>
      <c r="CE37" s="674"/>
      <c r="CF37" s="674"/>
      <c r="CG37" s="674"/>
      <c r="CH37" s="674"/>
      <c r="CI37" s="674"/>
      <c r="CJ37" s="674"/>
      <c r="CK37" s="674"/>
      <c r="CL37" s="674"/>
      <c r="CM37" s="674"/>
      <c r="CN37" s="674"/>
      <c r="CO37" s="674"/>
      <c r="CP37" s="674"/>
      <c r="CQ37" s="675"/>
      <c r="CR37" s="640">
        <v>2087883</v>
      </c>
      <c r="CS37" s="659"/>
      <c r="CT37" s="659"/>
      <c r="CU37" s="659"/>
      <c r="CV37" s="659"/>
      <c r="CW37" s="659"/>
      <c r="CX37" s="659"/>
      <c r="CY37" s="660"/>
      <c r="CZ37" s="643">
        <v>5.3</v>
      </c>
      <c r="DA37" s="661"/>
      <c r="DB37" s="661"/>
      <c r="DC37" s="662"/>
      <c r="DD37" s="646">
        <v>2087580</v>
      </c>
      <c r="DE37" s="659"/>
      <c r="DF37" s="659"/>
      <c r="DG37" s="659"/>
      <c r="DH37" s="659"/>
      <c r="DI37" s="659"/>
      <c r="DJ37" s="659"/>
      <c r="DK37" s="660"/>
      <c r="DL37" s="646">
        <v>2005423</v>
      </c>
      <c r="DM37" s="659"/>
      <c r="DN37" s="659"/>
      <c r="DO37" s="659"/>
      <c r="DP37" s="659"/>
      <c r="DQ37" s="659"/>
      <c r="DR37" s="659"/>
      <c r="DS37" s="659"/>
      <c r="DT37" s="659"/>
      <c r="DU37" s="659"/>
      <c r="DV37" s="660"/>
      <c r="DW37" s="643">
        <v>8.4</v>
      </c>
      <c r="DX37" s="661"/>
      <c r="DY37" s="661"/>
      <c r="DZ37" s="661"/>
      <c r="EA37" s="661"/>
      <c r="EB37" s="661"/>
      <c r="EC37" s="676"/>
    </row>
    <row r="38" spans="2:133" ht="11.25" customHeight="1" x14ac:dyDescent="0.15">
      <c r="B38" s="637" t="s">
        <v>347</v>
      </c>
      <c r="C38" s="638"/>
      <c r="D38" s="638"/>
      <c r="E38" s="638"/>
      <c r="F38" s="638"/>
      <c r="G38" s="638"/>
      <c r="H38" s="638"/>
      <c r="I38" s="638"/>
      <c r="J38" s="638"/>
      <c r="K38" s="638"/>
      <c r="L38" s="638"/>
      <c r="M38" s="638"/>
      <c r="N38" s="638"/>
      <c r="O38" s="638"/>
      <c r="P38" s="638"/>
      <c r="Q38" s="639"/>
      <c r="R38" s="640">
        <v>318811</v>
      </c>
      <c r="S38" s="641"/>
      <c r="T38" s="641"/>
      <c r="U38" s="641"/>
      <c r="V38" s="641"/>
      <c r="W38" s="641"/>
      <c r="X38" s="641"/>
      <c r="Y38" s="642"/>
      <c r="Z38" s="677">
        <v>0.8</v>
      </c>
      <c r="AA38" s="677"/>
      <c r="AB38" s="677"/>
      <c r="AC38" s="677"/>
      <c r="AD38" s="678">
        <v>1044</v>
      </c>
      <c r="AE38" s="678"/>
      <c r="AF38" s="678"/>
      <c r="AG38" s="678"/>
      <c r="AH38" s="678"/>
      <c r="AI38" s="678"/>
      <c r="AJ38" s="678"/>
      <c r="AK38" s="678"/>
      <c r="AL38" s="643">
        <v>0</v>
      </c>
      <c r="AM38" s="644"/>
      <c r="AN38" s="644"/>
      <c r="AO38" s="679"/>
      <c r="AQ38" s="680" t="s">
        <v>348</v>
      </c>
      <c r="AR38" s="681"/>
      <c r="AS38" s="681"/>
      <c r="AT38" s="681"/>
      <c r="AU38" s="681"/>
      <c r="AV38" s="681"/>
      <c r="AW38" s="681"/>
      <c r="AX38" s="681"/>
      <c r="AY38" s="682"/>
      <c r="AZ38" s="640">
        <v>51267</v>
      </c>
      <c r="BA38" s="641"/>
      <c r="BB38" s="641"/>
      <c r="BC38" s="641"/>
      <c r="BD38" s="659"/>
      <c r="BE38" s="659"/>
      <c r="BF38" s="683"/>
      <c r="BG38" s="673" t="s">
        <v>349</v>
      </c>
      <c r="BH38" s="674"/>
      <c r="BI38" s="674"/>
      <c r="BJ38" s="674"/>
      <c r="BK38" s="674"/>
      <c r="BL38" s="674"/>
      <c r="BM38" s="674"/>
      <c r="BN38" s="674"/>
      <c r="BO38" s="674"/>
      <c r="BP38" s="674"/>
      <c r="BQ38" s="674"/>
      <c r="BR38" s="674"/>
      <c r="BS38" s="674"/>
      <c r="BT38" s="674"/>
      <c r="BU38" s="675"/>
      <c r="BV38" s="640">
        <v>15782</v>
      </c>
      <c r="BW38" s="641"/>
      <c r="BX38" s="641"/>
      <c r="BY38" s="641"/>
      <c r="BZ38" s="641"/>
      <c r="CA38" s="641"/>
      <c r="CB38" s="684"/>
      <c r="CD38" s="673" t="s">
        <v>350</v>
      </c>
      <c r="CE38" s="674"/>
      <c r="CF38" s="674"/>
      <c r="CG38" s="674"/>
      <c r="CH38" s="674"/>
      <c r="CI38" s="674"/>
      <c r="CJ38" s="674"/>
      <c r="CK38" s="674"/>
      <c r="CL38" s="674"/>
      <c r="CM38" s="674"/>
      <c r="CN38" s="674"/>
      <c r="CO38" s="674"/>
      <c r="CP38" s="674"/>
      <c r="CQ38" s="675"/>
      <c r="CR38" s="640">
        <v>4489045</v>
      </c>
      <c r="CS38" s="641"/>
      <c r="CT38" s="641"/>
      <c r="CU38" s="641"/>
      <c r="CV38" s="641"/>
      <c r="CW38" s="641"/>
      <c r="CX38" s="641"/>
      <c r="CY38" s="642"/>
      <c r="CZ38" s="643">
        <v>11.4</v>
      </c>
      <c r="DA38" s="661"/>
      <c r="DB38" s="661"/>
      <c r="DC38" s="662"/>
      <c r="DD38" s="646">
        <v>3566218</v>
      </c>
      <c r="DE38" s="641"/>
      <c r="DF38" s="641"/>
      <c r="DG38" s="641"/>
      <c r="DH38" s="641"/>
      <c r="DI38" s="641"/>
      <c r="DJ38" s="641"/>
      <c r="DK38" s="642"/>
      <c r="DL38" s="646">
        <v>3344899</v>
      </c>
      <c r="DM38" s="641"/>
      <c r="DN38" s="641"/>
      <c r="DO38" s="641"/>
      <c r="DP38" s="641"/>
      <c r="DQ38" s="641"/>
      <c r="DR38" s="641"/>
      <c r="DS38" s="641"/>
      <c r="DT38" s="641"/>
      <c r="DU38" s="641"/>
      <c r="DV38" s="642"/>
      <c r="DW38" s="643">
        <v>14</v>
      </c>
      <c r="DX38" s="661"/>
      <c r="DY38" s="661"/>
      <c r="DZ38" s="661"/>
      <c r="EA38" s="661"/>
      <c r="EB38" s="661"/>
      <c r="EC38" s="676"/>
    </row>
    <row r="39" spans="2:133" ht="11.25" customHeight="1" x14ac:dyDescent="0.15">
      <c r="B39" s="637" t="s">
        <v>351</v>
      </c>
      <c r="C39" s="638"/>
      <c r="D39" s="638"/>
      <c r="E39" s="638"/>
      <c r="F39" s="638"/>
      <c r="G39" s="638"/>
      <c r="H39" s="638"/>
      <c r="I39" s="638"/>
      <c r="J39" s="638"/>
      <c r="K39" s="638"/>
      <c r="L39" s="638"/>
      <c r="M39" s="638"/>
      <c r="N39" s="638"/>
      <c r="O39" s="638"/>
      <c r="P39" s="638"/>
      <c r="Q39" s="639"/>
      <c r="R39" s="640">
        <v>2866800</v>
      </c>
      <c r="S39" s="641"/>
      <c r="T39" s="641"/>
      <c r="U39" s="641"/>
      <c r="V39" s="641"/>
      <c r="W39" s="641"/>
      <c r="X39" s="641"/>
      <c r="Y39" s="642"/>
      <c r="Z39" s="677">
        <v>7.2</v>
      </c>
      <c r="AA39" s="677"/>
      <c r="AB39" s="677"/>
      <c r="AC39" s="677"/>
      <c r="AD39" s="678" t="s">
        <v>238</v>
      </c>
      <c r="AE39" s="678"/>
      <c r="AF39" s="678"/>
      <c r="AG39" s="678"/>
      <c r="AH39" s="678"/>
      <c r="AI39" s="678"/>
      <c r="AJ39" s="678"/>
      <c r="AK39" s="678"/>
      <c r="AL39" s="643" t="s">
        <v>279</v>
      </c>
      <c r="AM39" s="644"/>
      <c r="AN39" s="644"/>
      <c r="AO39" s="679"/>
      <c r="AQ39" s="680" t="s">
        <v>352</v>
      </c>
      <c r="AR39" s="681"/>
      <c r="AS39" s="681"/>
      <c r="AT39" s="681"/>
      <c r="AU39" s="681"/>
      <c r="AV39" s="681"/>
      <c r="AW39" s="681"/>
      <c r="AX39" s="681"/>
      <c r="AY39" s="682"/>
      <c r="AZ39" s="640">
        <v>4348</v>
      </c>
      <c r="BA39" s="641"/>
      <c r="BB39" s="641"/>
      <c r="BC39" s="641"/>
      <c r="BD39" s="659"/>
      <c r="BE39" s="659"/>
      <c r="BF39" s="683"/>
      <c r="BG39" s="673" t="s">
        <v>353</v>
      </c>
      <c r="BH39" s="674"/>
      <c r="BI39" s="674"/>
      <c r="BJ39" s="674"/>
      <c r="BK39" s="674"/>
      <c r="BL39" s="674"/>
      <c r="BM39" s="674"/>
      <c r="BN39" s="674"/>
      <c r="BO39" s="674"/>
      <c r="BP39" s="674"/>
      <c r="BQ39" s="674"/>
      <c r="BR39" s="674"/>
      <c r="BS39" s="674"/>
      <c r="BT39" s="674"/>
      <c r="BU39" s="675"/>
      <c r="BV39" s="640">
        <v>25459</v>
      </c>
      <c r="BW39" s="641"/>
      <c r="BX39" s="641"/>
      <c r="BY39" s="641"/>
      <c r="BZ39" s="641"/>
      <c r="CA39" s="641"/>
      <c r="CB39" s="684"/>
      <c r="CD39" s="673" t="s">
        <v>354</v>
      </c>
      <c r="CE39" s="674"/>
      <c r="CF39" s="674"/>
      <c r="CG39" s="674"/>
      <c r="CH39" s="674"/>
      <c r="CI39" s="674"/>
      <c r="CJ39" s="674"/>
      <c r="CK39" s="674"/>
      <c r="CL39" s="674"/>
      <c r="CM39" s="674"/>
      <c r="CN39" s="674"/>
      <c r="CO39" s="674"/>
      <c r="CP39" s="674"/>
      <c r="CQ39" s="675"/>
      <c r="CR39" s="640">
        <v>284694</v>
      </c>
      <c r="CS39" s="659"/>
      <c r="CT39" s="659"/>
      <c r="CU39" s="659"/>
      <c r="CV39" s="659"/>
      <c r="CW39" s="659"/>
      <c r="CX39" s="659"/>
      <c r="CY39" s="660"/>
      <c r="CZ39" s="643">
        <v>0.7</v>
      </c>
      <c r="DA39" s="661"/>
      <c r="DB39" s="661"/>
      <c r="DC39" s="662"/>
      <c r="DD39" s="646">
        <v>255965</v>
      </c>
      <c r="DE39" s="659"/>
      <c r="DF39" s="659"/>
      <c r="DG39" s="659"/>
      <c r="DH39" s="659"/>
      <c r="DI39" s="659"/>
      <c r="DJ39" s="659"/>
      <c r="DK39" s="660"/>
      <c r="DL39" s="646" t="s">
        <v>257</v>
      </c>
      <c r="DM39" s="659"/>
      <c r="DN39" s="659"/>
      <c r="DO39" s="659"/>
      <c r="DP39" s="659"/>
      <c r="DQ39" s="659"/>
      <c r="DR39" s="659"/>
      <c r="DS39" s="659"/>
      <c r="DT39" s="659"/>
      <c r="DU39" s="659"/>
      <c r="DV39" s="660"/>
      <c r="DW39" s="643" t="s">
        <v>238</v>
      </c>
      <c r="DX39" s="661"/>
      <c r="DY39" s="661"/>
      <c r="DZ39" s="661"/>
      <c r="EA39" s="661"/>
      <c r="EB39" s="661"/>
      <c r="EC39" s="676"/>
    </row>
    <row r="40" spans="2:133" ht="11.25" customHeight="1" x14ac:dyDescent="0.15">
      <c r="B40" s="637" t="s">
        <v>355</v>
      </c>
      <c r="C40" s="638"/>
      <c r="D40" s="638"/>
      <c r="E40" s="638"/>
      <c r="F40" s="638"/>
      <c r="G40" s="638"/>
      <c r="H40" s="638"/>
      <c r="I40" s="638"/>
      <c r="J40" s="638"/>
      <c r="K40" s="638"/>
      <c r="L40" s="638"/>
      <c r="M40" s="638"/>
      <c r="N40" s="638"/>
      <c r="O40" s="638"/>
      <c r="P40" s="638"/>
      <c r="Q40" s="639"/>
      <c r="R40" s="640" t="s">
        <v>280</v>
      </c>
      <c r="S40" s="641"/>
      <c r="T40" s="641"/>
      <c r="U40" s="641"/>
      <c r="V40" s="641"/>
      <c r="W40" s="641"/>
      <c r="X40" s="641"/>
      <c r="Y40" s="642"/>
      <c r="Z40" s="677" t="s">
        <v>252</v>
      </c>
      <c r="AA40" s="677"/>
      <c r="AB40" s="677"/>
      <c r="AC40" s="677"/>
      <c r="AD40" s="678" t="s">
        <v>129</v>
      </c>
      <c r="AE40" s="678"/>
      <c r="AF40" s="678"/>
      <c r="AG40" s="678"/>
      <c r="AH40" s="678"/>
      <c r="AI40" s="678"/>
      <c r="AJ40" s="678"/>
      <c r="AK40" s="678"/>
      <c r="AL40" s="643" t="s">
        <v>257</v>
      </c>
      <c r="AM40" s="644"/>
      <c r="AN40" s="644"/>
      <c r="AO40" s="679"/>
      <c r="AQ40" s="680" t="s">
        <v>356</v>
      </c>
      <c r="AR40" s="681"/>
      <c r="AS40" s="681"/>
      <c r="AT40" s="681"/>
      <c r="AU40" s="681"/>
      <c r="AV40" s="681"/>
      <c r="AW40" s="681"/>
      <c r="AX40" s="681"/>
      <c r="AY40" s="682"/>
      <c r="AZ40" s="640" t="s">
        <v>257</v>
      </c>
      <c r="BA40" s="641"/>
      <c r="BB40" s="641"/>
      <c r="BC40" s="641"/>
      <c r="BD40" s="659"/>
      <c r="BE40" s="659"/>
      <c r="BF40" s="683"/>
      <c r="BG40" s="685" t="s">
        <v>357</v>
      </c>
      <c r="BH40" s="686"/>
      <c r="BI40" s="686"/>
      <c r="BJ40" s="686"/>
      <c r="BK40" s="686"/>
      <c r="BL40" s="236"/>
      <c r="BM40" s="674" t="s">
        <v>358</v>
      </c>
      <c r="BN40" s="674"/>
      <c r="BO40" s="674"/>
      <c r="BP40" s="674"/>
      <c r="BQ40" s="674"/>
      <c r="BR40" s="674"/>
      <c r="BS40" s="674"/>
      <c r="BT40" s="674"/>
      <c r="BU40" s="675"/>
      <c r="BV40" s="640">
        <v>97</v>
      </c>
      <c r="BW40" s="641"/>
      <c r="BX40" s="641"/>
      <c r="BY40" s="641"/>
      <c r="BZ40" s="641"/>
      <c r="CA40" s="641"/>
      <c r="CB40" s="684"/>
      <c r="CD40" s="673" t="s">
        <v>359</v>
      </c>
      <c r="CE40" s="674"/>
      <c r="CF40" s="674"/>
      <c r="CG40" s="674"/>
      <c r="CH40" s="674"/>
      <c r="CI40" s="674"/>
      <c r="CJ40" s="674"/>
      <c r="CK40" s="674"/>
      <c r="CL40" s="674"/>
      <c r="CM40" s="674"/>
      <c r="CN40" s="674"/>
      <c r="CO40" s="674"/>
      <c r="CP40" s="674"/>
      <c r="CQ40" s="675"/>
      <c r="CR40" s="640" t="s">
        <v>130</v>
      </c>
      <c r="CS40" s="641"/>
      <c r="CT40" s="641"/>
      <c r="CU40" s="641"/>
      <c r="CV40" s="641"/>
      <c r="CW40" s="641"/>
      <c r="CX40" s="641"/>
      <c r="CY40" s="642"/>
      <c r="CZ40" s="643" t="s">
        <v>139</v>
      </c>
      <c r="DA40" s="661"/>
      <c r="DB40" s="661"/>
      <c r="DC40" s="662"/>
      <c r="DD40" s="646" t="s">
        <v>258</v>
      </c>
      <c r="DE40" s="641"/>
      <c r="DF40" s="641"/>
      <c r="DG40" s="641"/>
      <c r="DH40" s="641"/>
      <c r="DI40" s="641"/>
      <c r="DJ40" s="641"/>
      <c r="DK40" s="642"/>
      <c r="DL40" s="646" t="s">
        <v>258</v>
      </c>
      <c r="DM40" s="641"/>
      <c r="DN40" s="641"/>
      <c r="DO40" s="641"/>
      <c r="DP40" s="641"/>
      <c r="DQ40" s="641"/>
      <c r="DR40" s="641"/>
      <c r="DS40" s="641"/>
      <c r="DT40" s="641"/>
      <c r="DU40" s="641"/>
      <c r="DV40" s="642"/>
      <c r="DW40" s="643" t="s">
        <v>130</v>
      </c>
      <c r="DX40" s="661"/>
      <c r="DY40" s="661"/>
      <c r="DZ40" s="661"/>
      <c r="EA40" s="661"/>
      <c r="EB40" s="661"/>
      <c r="EC40" s="676"/>
    </row>
    <row r="41" spans="2:133" ht="11.25" customHeight="1" x14ac:dyDescent="0.15">
      <c r="B41" s="637" t="s">
        <v>360</v>
      </c>
      <c r="C41" s="638"/>
      <c r="D41" s="638"/>
      <c r="E41" s="638"/>
      <c r="F41" s="638"/>
      <c r="G41" s="638"/>
      <c r="H41" s="638"/>
      <c r="I41" s="638"/>
      <c r="J41" s="638"/>
      <c r="K41" s="638"/>
      <c r="L41" s="638"/>
      <c r="M41" s="638"/>
      <c r="N41" s="638"/>
      <c r="O41" s="638"/>
      <c r="P41" s="638"/>
      <c r="Q41" s="639"/>
      <c r="R41" s="640">
        <v>1194800</v>
      </c>
      <c r="S41" s="641"/>
      <c r="T41" s="641"/>
      <c r="U41" s="641"/>
      <c r="V41" s="641"/>
      <c r="W41" s="641"/>
      <c r="X41" s="641"/>
      <c r="Y41" s="642"/>
      <c r="Z41" s="677">
        <v>3</v>
      </c>
      <c r="AA41" s="677"/>
      <c r="AB41" s="677"/>
      <c r="AC41" s="677"/>
      <c r="AD41" s="678" t="s">
        <v>238</v>
      </c>
      <c r="AE41" s="678"/>
      <c r="AF41" s="678"/>
      <c r="AG41" s="678"/>
      <c r="AH41" s="678"/>
      <c r="AI41" s="678"/>
      <c r="AJ41" s="678"/>
      <c r="AK41" s="678"/>
      <c r="AL41" s="643" t="s">
        <v>281</v>
      </c>
      <c r="AM41" s="644"/>
      <c r="AN41" s="644"/>
      <c r="AO41" s="679"/>
      <c r="AQ41" s="680" t="s">
        <v>361</v>
      </c>
      <c r="AR41" s="681"/>
      <c r="AS41" s="681"/>
      <c r="AT41" s="681"/>
      <c r="AU41" s="681"/>
      <c r="AV41" s="681"/>
      <c r="AW41" s="681"/>
      <c r="AX41" s="681"/>
      <c r="AY41" s="682"/>
      <c r="AZ41" s="640">
        <v>1244025</v>
      </c>
      <c r="BA41" s="641"/>
      <c r="BB41" s="641"/>
      <c r="BC41" s="641"/>
      <c r="BD41" s="659"/>
      <c r="BE41" s="659"/>
      <c r="BF41" s="683"/>
      <c r="BG41" s="685"/>
      <c r="BH41" s="686"/>
      <c r="BI41" s="686"/>
      <c r="BJ41" s="686"/>
      <c r="BK41" s="686"/>
      <c r="BL41" s="236"/>
      <c r="BM41" s="674" t="s">
        <v>362</v>
      </c>
      <c r="BN41" s="674"/>
      <c r="BO41" s="674"/>
      <c r="BP41" s="674"/>
      <c r="BQ41" s="674"/>
      <c r="BR41" s="674"/>
      <c r="BS41" s="674"/>
      <c r="BT41" s="674"/>
      <c r="BU41" s="675"/>
      <c r="BV41" s="640" t="s">
        <v>258</v>
      </c>
      <c r="BW41" s="641"/>
      <c r="BX41" s="641"/>
      <c r="BY41" s="641"/>
      <c r="BZ41" s="641"/>
      <c r="CA41" s="641"/>
      <c r="CB41" s="684"/>
      <c r="CD41" s="673" t="s">
        <v>363</v>
      </c>
      <c r="CE41" s="674"/>
      <c r="CF41" s="674"/>
      <c r="CG41" s="674"/>
      <c r="CH41" s="674"/>
      <c r="CI41" s="674"/>
      <c r="CJ41" s="674"/>
      <c r="CK41" s="674"/>
      <c r="CL41" s="674"/>
      <c r="CM41" s="674"/>
      <c r="CN41" s="674"/>
      <c r="CO41" s="674"/>
      <c r="CP41" s="674"/>
      <c r="CQ41" s="675"/>
      <c r="CR41" s="640" t="s">
        <v>238</v>
      </c>
      <c r="CS41" s="659"/>
      <c r="CT41" s="659"/>
      <c r="CU41" s="659"/>
      <c r="CV41" s="659"/>
      <c r="CW41" s="659"/>
      <c r="CX41" s="659"/>
      <c r="CY41" s="660"/>
      <c r="CZ41" s="643" t="s">
        <v>281</v>
      </c>
      <c r="DA41" s="661"/>
      <c r="DB41" s="661"/>
      <c r="DC41" s="662"/>
      <c r="DD41" s="646" t="s">
        <v>257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364</v>
      </c>
      <c r="C42" s="622"/>
      <c r="D42" s="622"/>
      <c r="E42" s="622"/>
      <c r="F42" s="622"/>
      <c r="G42" s="622"/>
      <c r="H42" s="622"/>
      <c r="I42" s="622"/>
      <c r="J42" s="622"/>
      <c r="K42" s="622"/>
      <c r="L42" s="622"/>
      <c r="M42" s="622"/>
      <c r="N42" s="622"/>
      <c r="O42" s="622"/>
      <c r="P42" s="622"/>
      <c r="Q42" s="623"/>
      <c r="R42" s="624">
        <v>39769341</v>
      </c>
      <c r="S42" s="663"/>
      <c r="T42" s="663"/>
      <c r="U42" s="663"/>
      <c r="V42" s="663"/>
      <c r="W42" s="663"/>
      <c r="X42" s="663"/>
      <c r="Y42" s="665"/>
      <c r="Z42" s="666">
        <v>100</v>
      </c>
      <c r="AA42" s="666"/>
      <c r="AB42" s="666"/>
      <c r="AC42" s="666"/>
      <c r="AD42" s="667">
        <v>22711455</v>
      </c>
      <c r="AE42" s="667"/>
      <c r="AF42" s="667"/>
      <c r="AG42" s="667"/>
      <c r="AH42" s="667"/>
      <c r="AI42" s="667"/>
      <c r="AJ42" s="667"/>
      <c r="AK42" s="667"/>
      <c r="AL42" s="627">
        <v>100</v>
      </c>
      <c r="AM42" s="668"/>
      <c r="AN42" s="668"/>
      <c r="AO42" s="669"/>
      <c r="AQ42" s="670" t="s">
        <v>365</v>
      </c>
      <c r="AR42" s="671"/>
      <c r="AS42" s="671"/>
      <c r="AT42" s="671"/>
      <c r="AU42" s="671"/>
      <c r="AV42" s="671"/>
      <c r="AW42" s="671"/>
      <c r="AX42" s="671"/>
      <c r="AY42" s="672"/>
      <c r="AZ42" s="624">
        <v>3193753</v>
      </c>
      <c r="BA42" s="663"/>
      <c r="BB42" s="663"/>
      <c r="BC42" s="663"/>
      <c r="BD42" s="625"/>
      <c r="BE42" s="625"/>
      <c r="BF42" s="689"/>
      <c r="BG42" s="687"/>
      <c r="BH42" s="688"/>
      <c r="BI42" s="688"/>
      <c r="BJ42" s="688"/>
      <c r="BK42" s="688"/>
      <c r="BL42" s="237"/>
      <c r="BM42" s="690" t="s">
        <v>366</v>
      </c>
      <c r="BN42" s="690"/>
      <c r="BO42" s="690"/>
      <c r="BP42" s="690"/>
      <c r="BQ42" s="690"/>
      <c r="BR42" s="690"/>
      <c r="BS42" s="690"/>
      <c r="BT42" s="690"/>
      <c r="BU42" s="691"/>
      <c r="BV42" s="624">
        <v>342</v>
      </c>
      <c r="BW42" s="663"/>
      <c r="BX42" s="663"/>
      <c r="BY42" s="663"/>
      <c r="BZ42" s="663"/>
      <c r="CA42" s="663"/>
      <c r="CB42" s="664"/>
      <c r="CD42" s="637" t="s">
        <v>367</v>
      </c>
      <c r="CE42" s="638"/>
      <c r="CF42" s="638"/>
      <c r="CG42" s="638"/>
      <c r="CH42" s="638"/>
      <c r="CI42" s="638"/>
      <c r="CJ42" s="638"/>
      <c r="CK42" s="638"/>
      <c r="CL42" s="638"/>
      <c r="CM42" s="638"/>
      <c r="CN42" s="638"/>
      <c r="CO42" s="638"/>
      <c r="CP42" s="638"/>
      <c r="CQ42" s="639"/>
      <c r="CR42" s="640">
        <v>2401856</v>
      </c>
      <c r="CS42" s="641"/>
      <c r="CT42" s="641"/>
      <c r="CU42" s="641"/>
      <c r="CV42" s="641"/>
      <c r="CW42" s="641"/>
      <c r="CX42" s="641"/>
      <c r="CY42" s="642"/>
      <c r="CZ42" s="643">
        <v>6.1</v>
      </c>
      <c r="DA42" s="644"/>
      <c r="DB42" s="644"/>
      <c r="DC42" s="645"/>
      <c r="DD42" s="646">
        <v>312599</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368</v>
      </c>
      <c r="CE43" s="638"/>
      <c r="CF43" s="638"/>
      <c r="CG43" s="638"/>
      <c r="CH43" s="638"/>
      <c r="CI43" s="638"/>
      <c r="CJ43" s="638"/>
      <c r="CK43" s="638"/>
      <c r="CL43" s="638"/>
      <c r="CM43" s="638"/>
      <c r="CN43" s="638"/>
      <c r="CO43" s="638"/>
      <c r="CP43" s="638"/>
      <c r="CQ43" s="639"/>
      <c r="CR43" s="640">
        <v>62486</v>
      </c>
      <c r="CS43" s="659"/>
      <c r="CT43" s="659"/>
      <c r="CU43" s="659"/>
      <c r="CV43" s="659"/>
      <c r="CW43" s="659"/>
      <c r="CX43" s="659"/>
      <c r="CY43" s="660"/>
      <c r="CZ43" s="643">
        <v>0.2</v>
      </c>
      <c r="DA43" s="661"/>
      <c r="DB43" s="661"/>
      <c r="DC43" s="662"/>
      <c r="DD43" s="646">
        <v>62486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316</v>
      </c>
      <c r="CE44" s="654"/>
      <c r="CF44" s="637" t="s">
        <v>369</v>
      </c>
      <c r="CG44" s="638"/>
      <c r="CH44" s="638"/>
      <c r="CI44" s="638"/>
      <c r="CJ44" s="638"/>
      <c r="CK44" s="638"/>
      <c r="CL44" s="638"/>
      <c r="CM44" s="638"/>
      <c r="CN44" s="638"/>
      <c r="CO44" s="638"/>
      <c r="CP44" s="638"/>
      <c r="CQ44" s="639"/>
      <c r="CR44" s="640">
        <v>2367770</v>
      </c>
      <c r="CS44" s="641"/>
      <c r="CT44" s="641"/>
      <c r="CU44" s="641"/>
      <c r="CV44" s="641"/>
      <c r="CW44" s="641"/>
      <c r="CX44" s="641"/>
      <c r="CY44" s="642"/>
      <c r="CZ44" s="643">
        <v>6</v>
      </c>
      <c r="DA44" s="644"/>
      <c r="DB44" s="644"/>
      <c r="DC44" s="645"/>
      <c r="DD44" s="646">
        <v>301841</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370</v>
      </c>
      <c r="CG45" s="638"/>
      <c r="CH45" s="638"/>
      <c r="CI45" s="638"/>
      <c r="CJ45" s="638"/>
      <c r="CK45" s="638"/>
      <c r="CL45" s="638"/>
      <c r="CM45" s="638"/>
      <c r="CN45" s="638"/>
      <c r="CO45" s="638"/>
      <c r="CP45" s="638"/>
      <c r="CQ45" s="639"/>
      <c r="CR45" s="640">
        <v>643934</v>
      </c>
      <c r="CS45" s="659"/>
      <c r="CT45" s="659"/>
      <c r="CU45" s="659"/>
      <c r="CV45" s="659"/>
      <c r="CW45" s="659"/>
      <c r="CX45" s="659"/>
      <c r="CY45" s="660"/>
      <c r="CZ45" s="643">
        <v>1.6</v>
      </c>
      <c r="DA45" s="661"/>
      <c r="DB45" s="661"/>
      <c r="DC45" s="662"/>
      <c r="DD45" s="646">
        <v>51819</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371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372</v>
      </c>
      <c r="CG46" s="638"/>
      <c r="CH46" s="638"/>
      <c r="CI46" s="638"/>
      <c r="CJ46" s="638"/>
      <c r="CK46" s="638"/>
      <c r="CL46" s="638"/>
      <c r="CM46" s="638"/>
      <c r="CN46" s="638"/>
      <c r="CO46" s="638"/>
      <c r="CP46" s="638"/>
      <c r="CQ46" s="639"/>
      <c r="CR46" s="640">
        <v>1721780</v>
      </c>
      <c r="CS46" s="641"/>
      <c r="CT46" s="641"/>
      <c r="CU46" s="641"/>
      <c r="CV46" s="641"/>
      <c r="CW46" s="641"/>
      <c r="CX46" s="641"/>
      <c r="CY46" s="642"/>
      <c r="CZ46" s="643">
        <v>4.4000000000000004</v>
      </c>
      <c r="DA46" s="644"/>
      <c r="DB46" s="644"/>
      <c r="DC46" s="645"/>
      <c r="DD46" s="646">
        <v>249866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373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374</v>
      </c>
      <c r="CG47" s="638"/>
      <c r="CH47" s="638"/>
      <c r="CI47" s="638"/>
      <c r="CJ47" s="638"/>
      <c r="CK47" s="638"/>
      <c r="CL47" s="638"/>
      <c r="CM47" s="638"/>
      <c r="CN47" s="638"/>
      <c r="CO47" s="638"/>
      <c r="CP47" s="638"/>
      <c r="CQ47" s="639"/>
      <c r="CR47" s="640">
        <v>34086</v>
      </c>
      <c r="CS47" s="659"/>
      <c r="CT47" s="659"/>
      <c r="CU47" s="659"/>
      <c r="CV47" s="659"/>
      <c r="CW47" s="659"/>
      <c r="CX47" s="659"/>
      <c r="CY47" s="660"/>
      <c r="CZ47" s="643">
        <v>0.1</v>
      </c>
      <c r="DA47" s="661"/>
      <c r="DB47" s="661"/>
      <c r="DC47" s="662"/>
      <c r="DD47" s="646">
        <v>10758</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375</v>
      </c>
      <c r="CD48" s="657"/>
      <c r="CE48" s="658"/>
      <c r="CF48" s="637" t="s">
        <v>376</v>
      </c>
      <c r="CG48" s="638"/>
      <c r="CH48" s="638"/>
      <c r="CI48" s="638"/>
      <c r="CJ48" s="638"/>
      <c r="CK48" s="638"/>
      <c r="CL48" s="638"/>
      <c r="CM48" s="638"/>
      <c r="CN48" s="638"/>
      <c r="CO48" s="638"/>
      <c r="CP48" s="638"/>
      <c r="CQ48" s="639"/>
      <c r="CR48" s="640" t="s">
        <v>139</v>
      </c>
      <c r="CS48" s="641"/>
      <c r="CT48" s="641"/>
      <c r="CU48" s="641"/>
      <c r="CV48" s="641"/>
      <c r="CW48" s="641"/>
      <c r="CX48" s="641"/>
      <c r="CY48" s="642"/>
      <c r="CZ48" s="643" t="s">
        <v>244</v>
      </c>
      <c r="DA48" s="644"/>
      <c r="DB48" s="644"/>
      <c r="DC48" s="645"/>
      <c r="DD48" s="646" t="s">
        <v>258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377</v>
      </c>
      <c r="CE49" s="622"/>
      <c r="CF49" s="622"/>
      <c r="CG49" s="622"/>
      <c r="CH49" s="622"/>
      <c r="CI49" s="622"/>
      <c r="CJ49" s="622"/>
      <c r="CK49" s="622"/>
      <c r="CL49" s="622"/>
      <c r="CM49" s="622"/>
      <c r="CN49" s="622"/>
      <c r="CO49" s="622"/>
      <c r="CP49" s="622"/>
      <c r="CQ49" s="623"/>
      <c r="CR49" s="624">
        <v>39408980</v>
      </c>
      <c r="CS49" s="625"/>
      <c r="CT49" s="625"/>
      <c r="CU49" s="625"/>
      <c r="CV49" s="625"/>
      <c r="CW49" s="625"/>
      <c r="CX49" s="625"/>
      <c r="CY49" s="626"/>
      <c r="CZ49" s="627">
        <v>100</v>
      </c>
      <c r="DA49" s="628"/>
      <c r="DB49" s="628"/>
      <c r="DC49" s="629"/>
      <c r="DD49" s="630">
        <v>25366227</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fEp6C9jLb5WuvmQJGny3xcvCA2RbtM+qdMtTtzEn+mTc4DCfx9W76yn2eyBQuPs3pEbJGgkZpG+173e8NWe+Vw==" saltValue="ulheBU0O+x8aHoUyBaPnP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6" t="s">
        <v>379</v>
      </c>
      <c r="DK2" s="1167"/>
      <c r="DL2" s="1167"/>
      <c r="DM2" s="1167"/>
      <c r="DN2" s="1167"/>
      <c r="DO2" s="1168"/>
      <c r="DP2" s="250"/>
      <c r="DQ2" s="1166" t="s">
        <v>380</v>
      </c>
      <c r="DR2" s="1167"/>
      <c r="DS2" s="1167"/>
      <c r="DT2" s="1167"/>
      <c r="DU2" s="1167"/>
      <c r="DV2" s="1167"/>
      <c r="DW2" s="1167"/>
      <c r="DX2" s="1167"/>
      <c r="DY2" s="1167"/>
      <c r="DZ2" s="1168"/>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381</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382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383</v>
      </c>
      <c r="B5" s="1051"/>
      <c r="C5" s="1051"/>
      <c r="D5" s="1051"/>
      <c r="E5" s="1051"/>
      <c r="F5" s="1051"/>
      <c r="G5" s="1051"/>
      <c r="H5" s="1051"/>
      <c r="I5" s="1051"/>
      <c r="J5" s="1051"/>
      <c r="K5" s="1051"/>
      <c r="L5" s="1051"/>
      <c r="M5" s="1051"/>
      <c r="N5" s="1051"/>
      <c r="O5" s="1051"/>
      <c r="P5" s="1052"/>
      <c r="Q5" s="1056" t="s">
        <v>384</v>
      </c>
      <c r="R5" s="1057"/>
      <c r="S5" s="1057"/>
      <c r="T5" s="1057"/>
      <c r="U5" s="1058"/>
      <c r="V5" s="1056" t="s">
        <v>385</v>
      </c>
      <c r="W5" s="1057"/>
      <c r="X5" s="1057"/>
      <c r="Y5" s="1057"/>
      <c r="Z5" s="1058"/>
      <c r="AA5" s="1056" t="s">
        <v>386</v>
      </c>
      <c r="AB5" s="1057"/>
      <c r="AC5" s="1057"/>
      <c r="AD5" s="1057"/>
      <c r="AE5" s="1057"/>
      <c r="AF5" s="1169" t="s">
        <v>387</v>
      </c>
      <c r="AG5" s="1057"/>
      <c r="AH5" s="1057"/>
      <c r="AI5" s="1057"/>
      <c r="AJ5" s="1072"/>
      <c r="AK5" s="1057" t="s">
        <v>388</v>
      </c>
      <c r="AL5" s="1057"/>
      <c r="AM5" s="1057"/>
      <c r="AN5" s="1057"/>
      <c r="AO5" s="1058"/>
      <c r="AP5" s="1056" t="s">
        <v>389</v>
      </c>
      <c r="AQ5" s="1057"/>
      <c r="AR5" s="1057"/>
      <c r="AS5" s="1057"/>
      <c r="AT5" s="1058"/>
      <c r="AU5" s="1056" t="s">
        <v>390</v>
      </c>
      <c r="AV5" s="1057"/>
      <c r="AW5" s="1057"/>
      <c r="AX5" s="1057"/>
      <c r="AY5" s="1072"/>
      <c r="AZ5" s="257"/>
      <c r="BA5" s="257"/>
      <c r="BB5" s="257"/>
      <c r="BC5" s="257"/>
      <c r="BD5" s="257"/>
      <c r="BE5" s="258"/>
      <c r="BF5" s="258"/>
      <c r="BG5" s="258"/>
      <c r="BH5" s="258"/>
      <c r="BI5" s="258"/>
      <c r="BJ5" s="258"/>
      <c r="BK5" s="258"/>
      <c r="BL5" s="258"/>
      <c r="BM5" s="258"/>
      <c r="BN5" s="258"/>
      <c r="BO5" s="258"/>
      <c r="BP5" s="258"/>
      <c r="BQ5" s="1050" t="s">
        <v>391</v>
      </c>
      <c r="BR5" s="1051"/>
      <c r="BS5" s="1051"/>
      <c r="BT5" s="1051"/>
      <c r="BU5" s="1051"/>
      <c r="BV5" s="1051"/>
      <c r="BW5" s="1051"/>
      <c r="BX5" s="1051"/>
      <c r="BY5" s="1051"/>
      <c r="BZ5" s="1051"/>
      <c r="CA5" s="1051"/>
      <c r="CB5" s="1051"/>
      <c r="CC5" s="1051"/>
      <c r="CD5" s="1051"/>
      <c r="CE5" s="1051"/>
      <c r="CF5" s="1051"/>
      <c r="CG5" s="1052"/>
      <c r="CH5" s="1056" t="s">
        <v>392</v>
      </c>
      <c r="CI5" s="1057"/>
      <c r="CJ5" s="1057"/>
      <c r="CK5" s="1057"/>
      <c r="CL5" s="1058"/>
      <c r="CM5" s="1056" t="s">
        <v>393</v>
      </c>
      <c r="CN5" s="1057"/>
      <c r="CO5" s="1057"/>
      <c r="CP5" s="1057"/>
      <c r="CQ5" s="1058"/>
      <c r="CR5" s="1056" t="s">
        <v>394</v>
      </c>
      <c r="CS5" s="1057"/>
      <c r="CT5" s="1057"/>
      <c r="CU5" s="1057"/>
      <c r="CV5" s="1058"/>
      <c r="CW5" s="1056" t="s">
        <v>395</v>
      </c>
      <c r="CX5" s="1057"/>
      <c r="CY5" s="1057"/>
      <c r="CZ5" s="1057"/>
      <c r="DA5" s="1058"/>
      <c r="DB5" s="1056" t="s">
        <v>396</v>
      </c>
      <c r="DC5" s="1057"/>
      <c r="DD5" s="1057"/>
      <c r="DE5" s="1057"/>
      <c r="DF5" s="1058"/>
      <c r="DG5" s="1154" t="s">
        <v>397</v>
      </c>
      <c r="DH5" s="1155"/>
      <c r="DI5" s="1155"/>
      <c r="DJ5" s="1155"/>
      <c r="DK5" s="1156"/>
      <c r="DL5" s="1154" t="s">
        <v>398</v>
      </c>
      <c r="DM5" s="1155"/>
      <c r="DN5" s="1155"/>
      <c r="DO5" s="1155"/>
      <c r="DP5" s="1156"/>
      <c r="DQ5" s="1056" t="s">
        <v>399</v>
      </c>
      <c r="DR5" s="1057"/>
      <c r="DS5" s="1057"/>
      <c r="DT5" s="1057"/>
      <c r="DU5" s="1058"/>
      <c r="DV5" s="1056" t="s">
        <v>390</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70"/>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7"/>
      <c r="DH6" s="1158"/>
      <c r="DI6" s="1158"/>
      <c r="DJ6" s="1158"/>
      <c r="DK6" s="1159"/>
      <c r="DL6" s="1157"/>
      <c r="DM6" s="1158"/>
      <c r="DN6" s="1158"/>
      <c r="DO6" s="1158"/>
      <c r="DP6" s="1159"/>
      <c r="DQ6" s="1059"/>
      <c r="DR6" s="1060"/>
      <c r="DS6" s="1060"/>
      <c r="DT6" s="1060"/>
      <c r="DU6" s="1061"/>
      <c r="DV6" s="1059"/>
      <c r="DW6" s="1060"/>
      <c r="DX6" s="1060"/>
      <c r="DY6" s="1060"/>
      <c r="DZ6" s="1073"/>
      <c r="EA6" s="255"/>
    </row>
    <row r="7" spans="1:131" s="256" customFormat="1" ht="26.25" customHeight="1" thickTop="1" x14ac:dyDescent="0.15">
      <c r="A7" s="259">
        <v>1</v>
      </c>
      <c r="B7" s="1105" t="s">
        <v>400</v>
      </c>
      <c r="C7" s="1106"/>
      <c r="D7" s="1106"/>
      <c r="E7" s="1106"/>
      <c r="F7" s="1106"/>
      <c r="G7" s="1106"/>
      <c r="H7" s="1106"/>
      <c r="I7" s="1106"/>
      <c r="J7" s="1106"/>
      <c r="K7" s="1106"/>
      <c r="L7" s="1106"/>
      <c r="M7" s="1106"/>
      <c r="N7" s="1106"/>
      <c r="O7" s="1106"/>
      <c r="P7" s="1107"/>
      <c r="Q7" s="1160">
        <v>40053</v>
      </c>
      <c r="R7" s="1161"/>
      <c r="S7" s="1161"/>
      <c r="T7" s="1161"/>
      <c r="U7" s="1161"/>
      <c r="V7" s="1161">
        <v>39693</v>
      </c>
      <c r="W7" s="1161"/>
      <c r="X7" s="1161"/>
      <c r="Y7" s="1161"/>
      <c r="Z7" s="1161"/>
      <c r="AA7" s="1161">
        <v>360</v>
      </c>
      <c r="AB7" s="1161"/>
      <c r="AC7" s="1161"/>
      <c r="AD7" s="1161"/>
      <c r="AE7" s="1162"/>
      <c r="AF7" s="1163">
        <v>357</v>
      </c>
      <c r="AG7" s="1164"/>
      <c r="AH7" s="1164"/>
      <c r="AI7" s="1164"/>
      <c r="AJ7" s="1165"/>
      <c r="AK7" s="1147">
        <v>460</v>
      </c>
      <c r="AL7" s="1148"/>
      <c r="AM7" s="1148"/>
      <c r="AN7" s="1148"/>
      <c r="AO7" s="1148"/>
      <c r="AP7" s="1148">
        <v>35583</v>
      </c>
      <c r="AQ7" s="1148"/>
      <c r="AR7" s="1148"/>
      <c r="AS7" s="1148"/>
      <c r="AT7" s="1148"/>
      <c r="AU7" s="1149"/>
      <c r="AV7" s="1149"/>
      <c r="AW7" s="1149"/>
      <c r="AX7" s="1149"/>
      <c r="AY7" s="1150"/>
      <c r="AZ7" s="253"/>
      <c r="BA7" s="253"/>
      <c r="BB7" s="253"/>
      <c r="BC7" s="253"/>
      <c r="BD7" s="253"/>
      <c r="BE7" s="254"/>
      <c r="BF7" s="254"/>
      <c r="BG7" s="254"/>
      <c r="BH7" s="254"/>
      <c r="BI7" s="254"/>
      <c r="BJ7" s="254"/>
      <c r="BK7" s="254"/>
      <c r="BL7" s="254"/>
      <c r="BM7" s="254"/>
      <c r="BN7" s="254"/>
      <c r="BO7" s="254"/>
      <c r="BP7" s="254"/>
      <c r="BQ7" s="260">
        <v>1</v>
      </c>
      <c r="BR7" s="261"/>
      <c r="BS7" s="1151" t="s">
        <v>607</v>
      </c>
      <c r="BT7" s="1152"/>
      <c r="BU7" s="1152"/>
      <c r="BV7" s="1152"/>
      <c r="BW7" s="1152"/>
      <c r="BX7" s="1152"/>
      <c r="BY7" s="1152"/>
      <c r="BZ7" s="1152"/>
      <c r="CA7" s="1152"/>
      <c r="CB7" s="1152"/>
      <c r="CC7" s="1152"/>
      <c r="CD7" s="1152"/>
      <c r="CE7" s="1152"/>
      <c r="CF7" s="1152"/>
      <c r="CG7" s="1153"/>
      <c r="CH7" s="1144">
        <v>0</v>
      </c>
      <c r="CI7" s="1145"/>
      <c r="CJ7" s="1145"/>
      <c r="CK7" s="1145"/>
      <c r="CL7" s="1146"/>
      <c r="CM7" s="1144">
        <v>10</v>
      </c>
      <c r="CN7" s="1145"/>
      <c r="CO7" s="1145"/>
      <c r="CP7" s="1145"/>
      <c r="CQ7" s="1146"/>
      <c r="CR7" s="1144">
        <v>10</v>
      </c>
      <c r="CS7" s="1145"/>
      <c r="CT7" s="1145"/>
      <c r="CU7" s="1145"/>
      <c r="CV7" s="1146"/>
      <c r="CW7" s="1144">
        <v>173</v>
      </c>
      <c r="CX7" s="1145"/>
      <c r="CY7" s="1145"/>
      <c r="CZ7" s="1145"/>
      <c r="DA7" s="1146"/>
      <c r="DB7" s="1144" t="s">
        <v>606</v>
      </c>
      <c r="DC7" s="1145"/>
      <c r="DD7" s="1145"/>
      <c r="DE7" s="1145"/>
      <c r="DF7" s="1146"/>
      <c r="DG7" s="1144" t="s">
        <v>606</v>
      </c>
      <c r="DH7" s="1145"/>
      <c r="DI7" s="1145"/>
      <c r="DJ7" s="1145"/>
      <c r="DK7" s="1146"/>
      <c r="DL7" s="1144" t="s">
        <v>606</v>
      </c>
      <c r="DM7" s="1145"/>
      <c r="DN7" s="1145"/>
      <c r="DO7" s="1145"/>
      <c r="DP7" s="1146"/>
      <c r="DQ7" s="1144" t="s">
        <v>606</v>
      </c>
      <c r="DR7" s="1145"/>
      <c r="DS7" s="1145"/>
      <c r="DT7" s="1145"/>
      <c r="DU7" s="1146"/>
      <c r="DV7" s="1171"/>
      <c r="DW7" s="1172"/>
      <c r="DX7" s="1172"/>
      <c r="DY7" s="1172"/>
      <c r="DZ7" s="1173"/>
      <c r="EA7" s="255"/>
    </row>
    <row r="8" spans="1:131" s="256" customFormat="1" ht="26.25" customHeight="1" x14ac:dyDescent="0.15">
      <c r="A8" s="262">
        <v>2</v>
      </c>
      <c r="B8" s="1092" t="s">
        <v>401</v>
      </c>
      <c r="C8" s="1093"/>
      <c r="D8" s="1093"/>
      <c r="E8" s="1093"/>
      <c r="F8" s="1093"/>
      <c r="G8" s="1093"/>
      <c r="H8" s="1093"/>
      <c r="I8" s="1093"/>
      <c r="J8" s="1093"/>
      <c r="K8" s="1093"/>
      <c r="L8" s="1093"/>
      <c r="M8" s="1093"/>
      <c r="N8" s="1093"/>
      <c r="O8" s="1093"/>
      <c r="P8" s="1094"/>
      <c r="Q8" s="1098">
        <v>1313</v>
      </c>
      <c r="R8" s="1099"/>
      <c r="S8" s="1099"/>
      <c r="T8" s="1099"/>
      <c r="U8" s="1099"/>
      <c r="V8" s="1099">
        <v>1313</v>
      </c>
      <c r="W8" s="1099"/>
      <c r="X8" s="1099"/>
      <c r="Y8" s="1099"/>
      <c r="Z8" s="1099"/>
      <c r="AA8" s="1099" t="s">
        <v>594</v>
      </c>
      <c r="AB8" s="1099"/>
      <c r="AC8" s="1099"/>
      <c r="AD8" s="1099"/>
      <c r="AE8" s="1100"/>
      <c r="AF8" s="1074" t="s">
        <v>402</v>
      </c>
      <c r="AG8" s="1075"/>
      <c r="AH8" s="1075"/>
      <c r="AI8" s="1075"/>
      <c r="AJ8" s="1076"/>
      <c r="AK8" s="1141">
        <v>184</v>
      </c>
      <c r="AL8" s="1142"/>
      <c r="AM8" s="1142"/>
      <c r="AN8" s="1142"/>
      <c r="AO8" s="1142"/>
      <c r="AP8" s="1142">
        <v>1690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608</v>
      </c>
      <c r="BT8" s="1070"/>
      <c r="BU8" s="1070"/>
      <c r="BV8" s="1070"/>
      <c r="BW8" s="1070"/>
      <c r="BX8" s="1070"/>
      <c r="BY8" s="1070"/>
      <c r="BZ8" s="1070"/>
      <c r="CA8" s="1070"/>
      <c r="CB8" s="1070"/>
      <c r="CC8" s="1070"/>
      <c r="CD8" s="1070"/>
      <c r="CE8" s="1070"/>
      <c r="CF8" s="1070"/>
      <c r="CG8" s="1071"/>
      <c r="CH8" s="1044">
        <v>-18</v>
      </c>
      <c r="CI8" s="1045"/>
      <c r="CJ8" s="1045"/>
      <c r="CK8" s="1045"/>
      <c r="CL8" s="1046"/>
      <c r="CM8" s="1044">
        <v>70</v>
      </c>
      <c r="CN8" s="1045"/>
      <c r="CO8" s="1045"/>
      <c r="CP8" s="1045"/>
      <c r="CQ8" s="1046"/>
      <c r="CR8" s="1044">
        <v>21</v>
      </c>
      <c r="CS8" s="1045"/>
      <c r="CT8" s="1045"/>
      <c r="CU8" s="1045"/>
      <c r="CV8" s="1046"/>
      <c r="CW8" s="1143" t="s">
        <v>606</v>
      </c>
      <c r="CX8" s="1045"/>
      <c r="CY8" s="1045"/>
      <c r="CZ8" s="1045"/>
      <c r="DA8" s="1046"/>
      <c r="DB8" s="1044" t="s">
        <v>606</v>
      </c>
      <c r="DC8" s="1045"/>
      <c r="DD8" s="1045"/>
      <c r="DE8" s="1045"/>
      <c r="DF8" s="1046"/>
      <c r="DG8" s="1044" t="s">
        <v>606</v>
      </c>
      <c r="DH8" s="1045"/>
      <c r="DI8" s="1045"/>
      <c r="DJ8" s="1045"/>
      <c r="DK8" s="1046"/>
      <c r="DL8" s="1044" t="s">
        <v>606</v>
      </c>
      <c r="DM8" s="1045"/>
      <c r="DN8" s="1045"/>
      <c r="DO8" s="1045"/>
      <c r="DP8" s="1046"/>
      <c r="DQ8" s="1044" t="s">
        <v>606</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403</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404</v>
      </c>
      <c r="B23" s="999" t="s">
        <v>405</v>
      </c>
      <c r="C23" s="1000"/>
      <c r="D23" s="1000"/>
      <c r="E23" s="1000"/>
      <c r="F23" s="1000"/>
      <c r="G23" s="1000"/>
      <c r="H23" s="1000"/>
      <c r="I23" s="1000"/>
      <c r="J23" s="1000"/>
      <c r="K23" s="1000"/>
      <c r="L23" s="1000"/>
      <c r="M23" s="1000"/>
      <c r="N23" s="1000"/>
      <c r="O23" s="1000"/>
      <c r="P23" s="1001"/>
      <c r="Q23" s="1123">
        <v>40053</v>
      </c>
      <c r="R23" s="1124"/>
      <c r="S23" s="1124"/>
      <c r="T23" s="1124"/>
      <c r="U23" s="1124"/>
      <c r="V23" s="1124">
        <v>39693</v>
      </c>
      <c r="W23" s="1124"/>
      <c r="X23" s="1124"/>
      <c r="Y23" s="1124"/>
      <c r="Z23" s="1124"/>
      <c r="AA23" s="1124">
        <v>360</v>
      </c>
      <c r="AB23" s="1124"/>
      <c r="AC23" s="1124"/>
      <c r="AD23" s="1124"/>
      <c r="AE23" s="1125"/>
      <c r="AF23" s="1126">
        <v>357</v>
      </c>
      <c r="AG23" s="1124"/>
      <c r="AH23" s="1124"/>
      <c r="AI23" s="1124"/>
      <c r="AJ23" s="1127"/>
      <c r="AK23" s="1128"/>
      <c r="AL23" s="1129"/>
      <c r="AM23" s="1129"/>
      <c r="AN23" s="1129"/>
      <c r="AO23" s="1129"/>
      <c r="AP23" s="1124">
        <v>37272</v>
      </c>
      <c r="AQ23" s="1124"/>
      <c r="AR23" s="1124"/>
      <c r="AS23" s="1124"/>
      <c r="AT23" s="1124"/>
      <c r="AU23" s="1130"/>
      <c r="AV23" s="1130"/>
      <c r="AW23" s="1130"/>
      <c r="AX23" s="1130"/>
      <c r="AY23" s="1131"/>
      <c r="AZ23" s="1120" t="s">
        <v>402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406</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407</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383</v>
      </c>
      <c r="B26" s="1051"/>
      <c r="C26" s="1051"/>
      <c r="D26" s="1051"/>
      <c r="E26" s="1051"/>
      <c r="F26" s="1051"/>
      <c r="G26" s="1051"/>
      <c r="H26" s="1051"/>
      <c r="I26" s="1051"/>
      <c r="J26" s="1051"/>
      <c r="K26" s="1051"/>
      <c r="L26" s="1051"/>
      <c r="M26" s="1051"/>
      <c r="N26" s="1051"/>
      <c r="O26" s="1051"/>
      <c r="P26" s="1052"/>
      <c r="Q26" s="1056" t="s">
        <v>408</v>
      </c>
      <c r="R26" s="1057"/>
      <c r="S26" s="1057"/>
      <c r="T26" s="1057"/>
      <c r="U26" s="1058"/>
      <c r="V26" s="1056" t="s">
        <v>409</v>
      </c>
      <c r="W26" s="1057"/>
      <c r="X26" s="1057"/>
      <c r="Y26" s="1057"/>
      <c r="Z26" s="1058"/>
      <c r="AA26" s="1056" t="s">
        <v>410</v>
      </c>
      <c r="AB26" s="1057"/>
      <c r="AC26" s="1057"/>
      <c r="AD26" s="1057"/>
      <c r="AE26" s="1057"/>
      <c r="AF26" s="1114" t="s">
        <v>411</v>
      </c>
      <c r="AG26" s="1063"/>
      <c r="AH26" s="1063"/>
      <c r="AI26" s="1063"/>
      <c r="AJ26" s="1115"/>
      <c r="AK26" s="1057" t="s">
        <v>412</v>
      </c>
      <c r="AL26" s="1057"/>
      <c r="AM26" s="1057"/>
      <c r="AN26" s="1057"/>
      <c r="AO26" s="1058"/>
      <c r="AP26" s="1056" t="s">
        <v>413</v>
      </c>
      <c r="AQ26" s="1057"/>
      <c r="AR26" s="1057"/>
      <c r="AS26" s="1057"/>
      <c r="AT26" s="1058"/>
      <c r="AU26" s="1056" t="s">
        <v>414</v>
      </c>
      <c r="AV26" s="1057"/>
      <c r="AW26" s="1057"/>
      <c r="AX26" s="1057"/>
      <c r="AY26" s="1058"/>
      <c r="AZ26" s="1056" t="s">
        <v>415</v>
      </c>
      <c r="BA26" s="1057"/>
      <c r="BB26" s="1057"/>
      <c r="BC26" s="1057"/>
      <c r="BD26" s="1058"/>
      <c r="BE26" s="1056" t="s">
        <v>390</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416</v>
      </c>
      <c r="C28" s="1106"/>
      <c r="D28" s="1106"/>
      <c r="E28" s="1106"/>
      <c r="F28" s="1106"/>
      <c r="G28" s="1106"/>
      <c r="H28" s="1106"/>
      <c r="I28" s="1106"/>
      <c r="J28" s="1106"/>
      <c r="K28" s="1106"/>
      <c r="L28" s="1106"/>
      <c r="M28" s="1106"/>
      <c r="N28" s="1106"/>
      <c r="O28" s="1106"/>
      <c r="P28" s="1107"/>
      <c r="Q28" s="1108">
        <v>12885</v>
      </c>
      <c r="R28" s="1109"/>
      <c r="S28" s="1109"/>
      <c r="T28" s="1109"/>
      <c r="U28" s="1109"/>
      <c r="V28" s="1109">
        <v>12731</v>
      </c>
      <c r="W28" s="1109"/>
      <c r="X28" s="1109"/>
      <c r="Y28" s="1109"/>
      <c r="Z28" s="1109"/>
      <c r="AA28" s="1109">
        <v>154</v>
      </c>
      <c r="AB28" s="1109"/>
      <c r="AC28" s="1109"/>
      <c r="AD28" s="1109"/>
      <c r="AE28" s="1110"/>
      <c r="AF28" s="1111">
        <v>154</v>
      </c>
      <c r="AG28" s="1109"/>
      <c r="AH28" s="1109"/>
      <c r="AI28" s="1109"/>
      <c r="AJ28" s="1112"/>
      <c r="AK28" s="1113">
        <v>1246</v>
      </c>
      <c r="AL28" s="1101"/>
      <c r="AM28" s="1101"/>
      <c r="AN28" s="1101"/>
      <c r="AO28" s="1101"/>
      <c r="AP28" s="1101" t="s">
        <v>615</v>
      </c>
      <c r="AQ28" s="1101"/>
      <c r="AR28" s="1101"/>
      <c r="AS28" s="1101"/>
      <c r="AT28" s="1101"/>
      <c r="AU28" s="1101" t="s">
        <v>597</v>
      </c>
      <c r="AV28" s="1101"/>
      <c r="AW28" s="1101"/>
      <c r="AX28" s="1101"/>
      <c r="AY28" s="1101"/>
      <c r="AZ28" s="1102" t="s">
        <v>596</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417</v>
      </c>
      <c r="C29" s="1093"/>
      <c r="D29" s="1093"/>
      <c r="E29" s="1093"/>
      <c r="F29" s="1093"/>
      <c r="G29" s="1093"/>
      <c r="H29" s="1093"/>
      <c r="I29" s="1093"/>
      <c r="J29" s="1093"/>
      <c r="K29" s="1093"/>
      <c r="L29" s="1093"/>
      <c r="M29" s="1093"/>
      <c r="N29" s="1093"/>
      <c r="O29" s="1093"/>
      <c r="P29" s="1094"/>
      <c r="Q29" s="1098">
        <v>10580</v>
      </c>
      <c r="R29" s="1099"/>
      <c r="S29" s="1099"/>
      <c r="T29" s="1099"/>
      <c r="U29" s="1099"/>
      <c r="V29" s="1099">
        <v>10277</v>
      </c>
      <c r="W29" s="1099"/>
      <c r="X29" s="1099"/>
      <c r="Y29" s="1099"/>
      <c r="Z29" s="1099"/>
      <c r="AA29" s="1099">
        <v>303</v>
      </c>
      <c r="AB29" s="1099"/>
      <c r="AC29" s="1099"/>
      <c r="AD29" s="1099"/>
      <c r="AE29" s="1100"/>
      <c r="AF29" s="1074">
        <v>303</v>
      </c>
      <c r="AG29" s="1075"/>
      <c r="AH29" s="1075"/>
      <c r="AI29" s="1075"/>
      <c r="AJ29" s="1076"/>
      <c r="AK29" s="1035">
        <v>1729</v>
      </c>
      <c r="AL29" s="1026"/>
      <c r="AM29" s="1026"/>
      <c r="AN29" s="1026"/>
      <c r="AO29" s="1026"/>
      <c r="AP29" s="1026" t="s">
        <v>615</v>
      </c>
      <c r="AQ29" s="1026"/>
      <c r="AR29" s="1026"/>
      <c r="AS29" s="1026"/>
      <c r="AT29" s="1026"/>
      <c r="AU29" s="1026" t="s">
        <v>598</v>
      </c>
      <c r="AV29" s="1026"/>
      <c r="AW29" s="1026"/>
      <c r="AX29" s="1026"/>
      <c r="AY29" s="1026"/>
      <c r="AZ29" s="1097" t="s">
        <v>596</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418</v>
      </c>
      <c r="C30" s="1093"/>
      <c r="D30" s="1093"/>
      <c r="E30" s="1093"/>
      <c r="F30" s="1093"/>
      <c r="G30" s="1093"/>
      <c r="H30" s="1093"/>
      <c r="I30" s="1093"/>
      <c r="J30" s="1093"/>
      <c r="K30" s="1093"/>
      <c r="L30" s="1093"/>
      <c r="M30" s="1093"/>
      <c r="N30" s="1093"/>
      <c r="O30" s="1093"/>
      <c r="P30" s="1094"/>
      <c r="Q30" s="1098">
        <v>1773</v>
      </c>
      <c r="R30" s="1099"/>
      <c r="S30" s="1099"/>
      <c r="T30" s="1099"/>
      <c r="U30" s="1099"/>
      <c r="V30" s="1099">
        <v>1725</v>
      </c>
      <c r="W30" s="1099"/>
      <c r="X30" s="1099"/>
      <c r="Y30" s="1099"/>
      <c r="Z30" s="1099"/>
      <c r="AA30" s="1099">
        <v>47</v>
      </c>
      <c r="AB30" s="1099"/>
      <c r="AC30" s="1099"/>
      <c r="AD30" s="1099"/>
      <c r="AE30" s="1100"/>
      <c r="AF30" s="1074">
        <v>47</v>
      </c>
      <c r="AG30" s="1075"/>
      <c r="AH30" s="1075"/>
      <c r="AI30" s="1075"/>
      <c r="AJ30" s="1076"/>
      <c r="AK30" s="1035">
        <v>349</v>
      </c>
      <c r="AL30" s="1026"/>
      <c r="AM30" s="1026"/>
      <c r="AN30" s="1026"/>
      <c r="AO30" s="1026"/>
      <c r="AP30" s="1026" t="s">
        <v>615</v>
      </c>
      <c r="AQ30" s="1026"/>
      <c r="AR30" s="1026"/>
      <c r="AS30" s="1026"/>
      <c r="AT30" s="1026"/>
      <c r="AU30" s="1026" t="s">
        <v>594</v>
      </c>
      <c r="AV30" s="1026"/>
      <c r="AW30" s="1026"/>
      <c r="AX30" s="1026"/>
      <c r="AY30" s="1026"/>
      <c r="AZ30" s="1097" t="s">
        <v>596</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419</v>
      </c>
      <c r="C31" s="1093"/>
      <c r="D31" s="1093"/>
      <c r="E31" s="1093"/>
      <c r="F31" s="1093"/>
      <c r="G31" s="1093"/>
      <c r="H31" s="1093"/>
      <c r="I31" s="1093"/>
      <c r="J31" s="1093"/>
      <c r="K31" s="1093"/>
      <c r="L31" s="1093"/>
      <c r="M31" s="1093"/>
      <c r="N31" s="1093"/>
      <c r="O31" s="1093"/>
      <c r="P31" s="1094"/>
      <c r="Q31" s="1098">
        <v>2336</v>
      </c>
      <c r="R31" s="1099"/>
      <c r="S31" s="1099"/>
      <c r="T31" s="1099"/>
      <c r="U31" s="1099"/>
      <c r="V31" s="1099">
        <v>1892</v>
      </c>
      <c r="W31" s="1099"/>
      <c r="X31" s="1099"/>
      <c r="Y31" s="1099"/>
      <c r="Z31" s="1099"/>
      <c r="AA31" s="1099">
        <v>444</v>
      </c>
      <c r="AB31" s="1099"/>
      <c r="AC31" s="1099"/>
      <c r="AD31" s="1099"/>
      <c r="AE31" s="1100"/>
      <c r="AF31" s="1074">
        <v>3266</v>
      </c>
      <c r="AG31" s="1075"/>
      <c r="AH31" s="1075"/>
      <c r="AI31" s="1075"/>
      <c r="AJ31" s="1076"/>
      <c r="AK31" s="1035">
        <v>4</v>
      </c>
      <c r="AL31" s="1026"/>
      <c r="AM31" s="1026"/>
      <c r="AN31" s="1026"/>
      <c r="AO31" s="1026"/>
      <c r="AP31" s="1026">
        <v>660</v>
      </c>
      <c r="AQ31" s="1026"/>
      <c r="AR31" s="1026"/>
      <c r="AS31" s="1026"/>
      <c r="AT31" s="1026"/>
      <c r="AU31" s="1026">
        <v>1</v>
      </c>
      <c r="AV31" s="1026"/>
      <c r="AW31" s="1026"/>
      <c r="AX31" s="1026"/>
      <c r="AY31" s="1026"/>
      <c r="AZ31" s="1097" t="s">
        <v>596</v>
      </c>
      <c r="BA31" s="1097"/>
      <c r="BB31" s="1097"/>
      <c r="BC31" s="1097"/>
      <c r="BD31" s="1097"/>
      <c r="BE31" s="1087" t="s">
        <v>420</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421</v>
      </c>
      <c r="C32" s="1093"/>
      <c r="D32" s="1093"/>
      <c r="E32" s="1093"/>
      <c r="F32" s="1093"/>
      <c r="G32" s="1093"/>
      <c r="H32" s="1093"/>
      <c r="I32" s="1093"/>
      <c r="J32" s="1093"/>
      <c r="K32" s="1093"/>
      <c r="L32" s="1093"/>
      <c r="M32" s="1093"/>
      <c r="N32" s="1093"/>
      <c r="O32" s="1093"/>
      <c r="P32" s="1094"/>
      <c r="Q32" s="1098">
        <v>3343</v>
      </c>
      <c r="R32" s="1099"/>
      <c r="S32" s="1099"/>
      <c r="T32" s="1099"/>
      <c r="U32" s="1099"/>
      <c r="V32" s="1099">
        <v>3042</v>
      </c>
      <c r="W32" s="1099"/>
      <c r="X32" s="1099"/>
      <c r="Y32" s="1099"/>
      <c r="Z32" s="1099"/>
      <c r="AA32" s="1099">
        <v>302</v>
      </c>
      <c r="AB32" s="1099"/>
      <c r="AC32" s="1099"/>
      <c r="AD32" s="1099"/>
      <c r="AE32" s="1100"/>
      <c r="AF32" s="1074" t="s">
        <v>139</v>
      </c>
      <c r="AG32" s="1075"/>
      <c r="AH32" s="1075"/>
      <c r="AI32" s="1075"/>
      <c r="AJ32" s="1076"/>
      <c r="AK32" s="1035">
        <v>1565</v>
      </c>
      <c r="AL32" s="1026"/>
      <c r="AM32" s="1026"/>
      <c r="AN32" s="1026"/>
      <c r="AO32" s="1026"/>
      <c r="AP32" s="1026">
        <v>30977</v>
      </c>
      <c r="AQ32" s="1026"/>
      <c r="AR32" s="1026"/>
      <c r="AS32" s="1026"/>
      <c r="AT32" s="1026"/>
      <c r="AU32" s="1026">
        <v>19732</v>
      </c>
      <c r="AV32" s="1026"/>
      <c r="AW32" s="1026"/>
      <c r="AX32" s="1026"/>
      <c r="AY32" s="1026"/>
      <c r="AZ32" s="1097" t="s">
        <v>596</v>
      </c>
      <c r="BA32" s="1097"/>
      <c r="BB32" s="1097"/>
      <c r="BC32" s="1097"/>
      <c r="BD32" s="1097"/>
      <c r="BE32" s="1087" t="s">
        <v>422</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423</v>
      </c>
      <c r="C33" s="1093"/>
      <c r="D33" s="1093"/>
      <c r="E33" s="1093"/>
      <c r="F33" s="1093"/>
      <c r="G33" s="1093"/>
      <c r="H33" s="1093"/>
      <c r="I33" s="1093"/>
      <c r="J33" s="1093"/>
      <c r="K33" s="1093"/>
      <c r="L33" s="1093"/>
      <c r="M33" s="1093"/>
      <c r="N33" s="1093"/>
      <c r="O33" s="1093"/>
      <c r="P33" s="1094"/>
      <c r="Q33" s="1098">
        <v>55</v>
      </c>
      <c r="R33" s="1099"/>
      <c r="S33" s="1099"/>
      <c r="T33" s="1099"/>
      <c r="U33" s="1099"/>
      <c r="V33" s="1099">
        <v>55</v>
      </c>
      <c r="W33" s="1099"/>
      <c r="X33" s="1099"/>
      <c r="Y33" s="1099"/>
      <c r="Z33" s="1099"/>
      <c r="AA33" s="1099" t="s">
        <v>595</v>
      </c>
      <c r="AB33" s="1099"/>
      <c r="AC33" s="1099"/>
      <c r="AD33" s="1099"/>
      <c r="AE33" s="1100"/>
      <c r="AF33" s="1074" t="s">
        <v>139</v>
      </c>
      <c r="AG33" s="1075"/>
      <c r="AH33" s="1075"/>
      <c r="AI33" s="1075"/>
      <c r="AJ33" s="1076"/>
      <c r="AK33" s="1035">
        <v>51</v>
      </c>
      <c r="AL33" s="1026"/>
      <c r="AM33" s="1026"/>
      <c r="AN33" s="1026"/>
      <c r="AO33" s="1026"/>
      <c r="AP33" s="1026" t="s">
        <v>594</v>
      </c>
      <c r="AQ33" s="1026"/>
      <c r="AR33" s="1026"/>
      <c r="AS33" s="1026"/>
      <c r="AT33" s="1026"/>
      <c r="AU33" s="1026" t="s">
        <v>599</v>
      </c>
      <c r="AV33" s="1026"/>
      <c r="AW33" s="1026"/>
      <c r="AX33" s="1026"/>
      <c r="AY33" s="1026"/>
      <c r="AZ33" s="1097" t="s">
        <v>596</v>
      </c>
      <c r="BA33" s="1097"/>
      <c r="BB33" s="1097"/>
      <c r="BC33" s="1097"/>
      <c r="BD33" s="1097"/>
      <c r="BE33" s="1087" t="s">
        <v>424</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425</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404</v>
      </c>
      <c r="B63" s="999" t="s">
        <v>426</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3770</v>
      </c>
      <c r="AG63" s="1014"/>
      <c r="AH63" s="1014"/>
      <c r="AI63" s="1014"/>
      <c r="AJ63" s="1085"/>
      <c r="AK63" s="1086"/>
      <c r="AL63" s="1018"/>
      <c r="AM63" s="1018"/>
      <c r="AN63" s="1018"/>
      <c r="AO63" s="1018"/>
      <c r="AP63" s="1014">
        <v>31637</v>
      </c>
      <c r="AQ63" s="1014"/>
      <c r="AR63" s="1014"/>
      <c r="AS63" s="1014"/>
      <c r="AT63" s="1014"/>
      <c r="AU63" s="1014">
        <v>19733</v>
      </c>
      <c r="AV63" s="1014"/>
      <c r="AW63" s="1014"/>
      <c r="AX63" s="1014"/>
      <c r="AY63" s="1014"/>
      <c r="AZ63" s="1080"/>
      <c r="BA63" s="1080"/>
      <c r="BB63" s="1080"/>
      <c r="BC63" s="1080"/>
      <c r="BD63" s="1080"/>
      <c r="BE63" s="1015"/>
      <c r="BF63" s="1015"/>
      <c r="BG63" s="1015"/>
      <c r="BH63" s="1015"/>
      <c r="BI63" s="1016"/>
      <c r="BJ63" s="1081" t="s">
        <v>402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428</v>
      </c>
      <c r="B66" s="1051"/>
      <c r="C66" s="1051"/>
      <c r="D66" s="1051"/>
      <c r="E66" s="1051"/>
      <c r="F66" s="1051"/>
      <c r="G66" s="1051"/>
      <c r="H66" s="1051"/>
      <c r="I66" s="1051"/>
      <c r="J66" s="1051"/>
      <c r="K66" s="1051"/>
      <c r="L66" s="1051"/>
      <c r="M66" s="1051"/>
      <c r="N66" s="1051"/>
      <c r="O66" s="1051"/>
      <c r="P66" s="1052"/>
      <c r="Q66" s="1056" t="s">
        <v>429</v>
      </c>
      <c r="R66" s="1057"/>
      <c r="S66" s="1057"/>
      <c r="T66" s="1057"/>
      <c r="U66" s="1058"/>
      <c r="V66" s="1056" t="s">
        <v>430</v>
      </c>
      <c r="W66" s="1057"/>
      <c r="X66" s="1057"/>
      <c r="Y66" s="1057"/>
      <c r="Z66" s="1058"/>
      <c r="AA66" s="1056" t="s">
        <v>431</v>
      </c>
      <c r="AB66" s="1057"/>
      <c r="AC66" s="1057"/>
      <c r="AD66" s="1057"/>
      <c r="AE66" s="1058"/>
      <c r="AF66" s="1062" t="s">
        <v>432</v>
      </c>
      <c r="AG66" s="1063"/>
      <c r="AH66" s="1063"/>
      <c r="AI66" s="1063"/>
      <c r="AJ66" s="1064"/>
      <c r="AK66" s="1056" t="s">
        <v>412</v>
      </c>
      <c r="AL66" s="1051"/>
      <c r="AM66" s="1051"/>
      <c r="AN66" s="1051"/>
      <c r="AO66" s="1052"/>
      <c r="AP66" s="1056" t="s">
        <v>433</v>
      </c>
      <c r="AQ66" s="1057"/>
      <c r="AR66" s="1057"/>
      <c r="AS66" s="1057"/>
      <c r="AT66" s="1058"/>
      <c r="AU66" s="1056" t="s">
        <v>434</v>
      </c>
      <c r="AV66" s="1057"/>
      <c r="AW66" s="1057"/>
      <c r="AX66" s="1057"/>
      <c r="AY66" s="1058"/>
      <c r="AZ66" s="1056" t="s">
        <v>390</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600</v>
      </c>
      <c r="C68" s="1041"/>
      <c r="D68" s="1041"/>
      <c r="E68" s="1041"/>
      <c r="F68" s="1041"/>
      <c r="G68" s="1041"/>
      <c r="H68" s="1041"/>
      <c r="I68" s="1041"/>
      <c r="J68" s="1041"/>
      <c r="K68" s="1041"/>
      <c r="L68" s="1041"/>
      <c r="M68" s="1041"/>
      <c r="N68" s="1041"/>
      <c r="O68" s="1041"/>
      <c r="P68" s="1042"/>
      <c r="Q68" s="1043">
        <v>2916</v>
      </c>
      <c r="R68" s="1037"/>
      <c r="S68" s="1037"/>
      <c r="T68" s="1037"/>
      <c r="U68" s="1037"/>
      <c r="V68" s="1037">
        <v>2828</v>
      </c>
      <c r="W68" s="1037"/>
      <c r="X68" s="1037"/>
      <c r="Y68" s="1037"/>
      <c r="Z68" s="1037"/>
      <c r="AA68" s="1037">
        <v>89</v>
      </c>
      <c r="AB68" s="1037"/>
      <c r="AC68" s="1037"/>
      <c r="AD68" s="1037"/>
      <c r="AE68" s="1037"/>
      <c r="AF68" s="1037">
        <v>89</v>
      </c>
      <c r="AG68" s="1037"/>
      <c r="AH68" s="1037"/>
      <c r="AI68" s="1037"/>
      <c r="AJ68" s="1037"/>
      <c r="AK68" s="1037">
        <v>31</v>
      </c>
      <c r="AL68" s="1037"/>
      <c r="AM68" s="1037"/>
      <c r="AN68" s="1037"/>
      <c r="AO68" s="1037"/>
      <c r="AP68" s="1037">
        <v>1322</v>
      </c>
      <c r="AQ68" s="1037"/>
      <c r="AR68" s="1037"/>
      <c r="AS68" s="1037"/>
      <c r="AT68" s="1037"/>
      <c r="AU68" s="1037">
        <v>543</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601</v>
      </c>
      <c r="C69" s="1030"/>
      <c r="D69" s="1030"/>
      <c r="E69" s="1030"/>
      <c r="F69" s="1030"/>
      <c r="G69" s="1030"/>
      <c r="H69" s="1030"/>
      <c r="I69" s="1030"/>
      <c r="J69" s="1030"/>
      <c r="K69" s="1030"/>
      <c r="L69" s="1030"/>
      <c r="M69" s="1030"/>
      <c r="N69" s="1030"/>
      <c r="O69" s="1030"/>
      <c r="P69" s="1031"/>
      <c r="Q69" s="1032">
        <v>3047</v>
      </c>
      <c r="R69" s="1026"/>
      <c r="S69" s="1026"/>
      <c r="T69" s="1026"/>
      <c r="U69" s="1026"/>
      <c r="V69" s="1026">
        <v>3032</v>
      </c>
      <c r="W69" s="1026"/>
      <c r="X69" s="1026"/>
      <c r="Y69" s="1026"/>
      <c r="Z69" s="1026"/>
      <c r="AA69" s="1026">
        <v>15</v>
      </c>
      <c r="AB69" s="1026"/>
      <c r="AC69" s="1026"/>
      <c r="AD69" s="1026"/>
      <c r="AE69" s="1026"/>
      <c r="AF69" s="1026">
        <v>15</v>
      </c>
      <c r="AG69" s="1026"/>
      <c r="AH69" s="1026"/>
      <c r="AI69" s="1026"/>
      <c r="AJ69" s="1026"/>
      <c r="AK69" s="1026" t="s">
        <v>606</v>
      </c>
      <c r="AL69" s="1026"/>
      <c r="AM69" s="1026"/>
      <c r="AN69" s="1026"/>
      <c r="AO69" s="1026"/>
      <c r="AP69" s="1026">
        <v>1095</v>
      </c>
      <c r="AQ69" s="1026"/>
      <c r="AR69" s="1026"/>
      <c r="AS69" s="1026"/>
      <c r="AT69" s="1026"/>
      <c r="AU69" s="1026">
        <v>469</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602</v>
      </c>
      <c r="C70" s="1030"/>
      <c r="D70" s="1030"/>
      <c r="E70" s="1030"/>
      <c r="F70" s="1030"/>
      <c r="G70" s="1030"/>
      <c r="H70" s="1030"/>
      <c r="I70" s="1030"/>
      <c r="J70" s="1030"/>
      <c r="K70" s="1030"/>
      <c r="L70" s="1030"/>
      <c r="M70" s="1030"/>
      <c r="N70" s="1030"/>
      <c r="O70" s="1030"/>
      <c r="P70" s="1031"/>
      <c r="Q70" s="1032">
        <v>203</v>
      </c>
      <c r="R70" s="1026"/>
      <c r="S70" s="1026"/>
      <c r="T70" s="1026"/>
      <c r="U70" s="1026"/>
      <c r="V70" s="1026">
        <v>189</v>
      </c>
      <c r="W70" s="1026"/>
      <c r="X70" s="1026"/>
      <c r="Y70" s="1026"/>
      <c r="Z70" s="1026"/>
      <c r="AA70" s="1026">
        <v>14</v>
      </c>
      <c r="AB70" s="1026"/>
      <c r="AC70" s="1026"/>
      <c r="AD70" s="1026"/>
      <c r="AE70" s="1026"/>
      <c r="AF70" s="1026">
        <v>14</v>
      </c>
      <c r="AG70" s="1026"/>
      <c r="AH70" s="1026"/>
      <c r="AI70" s="1026"/>
      <c r="AJ70" s="1026"/>
      <c r="AK70" s="1026" t="s">
        <v>530</v>
      </c>
      <c r="AL70" s="1026"/>
      <c r="AM70" s="1026"/>
      <c r="AN70" s="1026"/>
      <c r="AO70" s="1026"/>
      <c r="AP70" s="1026" t="s">
        <v>530</v>
      </c>
      <c r="AQ70" s="1026"/>
      <c r="AR70" s="1026"/>
      <c r="AS70" s="1026"/>
      <c r="AT70" s="1026"/>
      <c r="AU70" s="1026" t="s">
        <v>530</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603</v>
      </c>
      <c r="C71" s="1030"/>
      <c r="D71" s="1030"/>
      <c r="E71" s="1030"/>
      <c r="F71" s="1030"/>
      <c r="G71" s="1030"/>
      <c r="H71" s="1030"/>
      <c r="I71" s="1030"/>
      <c r="J71" s="1030"/>
      <c r="K71" s="1030"/>
      <c r="L71" s="1030"/>
      <c r="M71" s="1030"/>
      <c r="N71" s="1030"/>
      <c r="O71" s="1030"/>
      <c r="P71" s="1031"/>
      <c r="Q71" s="1032">
        <v>1218363</v>
      </c>
      <c r="R71" s="1026"/>
      <c r="S71" s="1026"/>
      <c r="T71" s="1026"/>
      <c r="U71" s="1026"/>
      <c r="V71" s="1026">
        <v>1197433</v>
      </c>
      <c r="W71" s="1026"/>
      <c r="X71" s="1026"/>
      <c r="Y71" s="1026"/>
      <c r="Z71" s="1026"/>
      <c r="AA71" s="1026">
        <v>20930</v>
      </c>
      <c r="AB71" s="1026"/>
      <c r="AC71" s="1026"/>
      <c r="AD71" s="1026"/>
      <c r="AE71" s="1026"/>
      <c r="AF71" s="1026">
        <v>20930</v>
      </c>
      <c r="AG71" s="1026"/>
      <c r="AH71" s="1026"/>
      <c r="AI71" s="1026"/>
      <c r="AJ71" s="1026"/>
      <c r="AK71" s="1026">
        <v>7055</v>
      </c>
      <c r="AL71" s="1026"/>
      <c r="AM71" s="1026"/>
      <c r="AN71" s="1026"/>
      <c r="AO71" s="1026"/>
      <c r="AP71" s="1026" t="s">
        <v>530</v>
      </c>
      <c r="AQ71" s="1026"/>
      <c r="AR71" s="1026"/>
      <c r="AS71" s="1026"/>
      <c r="AT71" s="1026"/>
      <c r="AU71" s="1026" t="s">
        <v>530</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604</v>
      </c>
      <c r="C72" s="1030"/>
      <c r="D72" s="1030"/>
      <c r="E72" s="1030"/>
      <c r="F72" s="1030"/>
      <c r="G72" s="1030"/>
      <c r="H72" s="1030"/>
      <c r="I72" s="1030"/>
      <c r="J72" s="1030"/>
      <c r="K72" s="1030"/>
      <c r="L72" s="1030"/>
      <c r="M72" s="1030"/>
      <c r="N72" s="1030"/>
      <c r="O72" s="1030"/>
      <c r="P72" s="1031"/>
      <c r="Q72" s="1032">
        <v>39402</v>
      </c>
      <c r="R72" s="1026"/>
      <c r="S72" s="1026"/>
      <c r="T72" s="1026"/>
      <c r="U72" s="1026"/>
      <c r="V72" s="1026">
        <v>34057</v>
      </c>
      <c r="W72" s="1026"/>
      <c r="X72" s="1026"/>
      <c r="Y72" s="1026"/>
      <c r="Z72" s="1026"/>
      <c r="AA72" s="1026">
        <v>5344</v>
      </c>
      <c r="AB72" s="1026"/>
      <c r="AC72" s="1026"/>
      <c r="AD72" s="1026"/>
      <c r="AE72" s="1026"/>
      <c r="AF72" s="1026">
        <v>19453</v>
      </c>
      <c r="AG72" s="1026"/>
      <c r="AH72" s="1026"/>
      <c r="AI72" s="1026"/>
      <c r="AJ72" s="1026"/>
      <c r="AK72" s="1026" t="s">
        <v>530</v>
      </c>
      <c r="AL72" s="1026"/>
      <c r="AM72" s="1026"/>
      <c r="AN72" s="1026"/>
      <c r="AO72" s="1026"/>
      <c r="AP72" s="1026">
        <v>119226</v>
      </c>
      <c r="AQ72" s="1026"/>
      <c r="AR72" s="1026"/>
      <c r="AS72" s="1026"/>
      <c r="AT72" s="1026"/>
      <c r="AU72" s="1026" t="s">
        <v>530</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605</v>
      </c>
      <c r="C73" s="1030"/>
      <c r="D73" s="1030"/>
      <c r="E73" s="1030"/>
      <c r="F73" s="1030"/>
      <c r="G73" s="1030"/>
      <c r="H73" s="1030"/>
      <c r="I73" s="1030"/>
      <c r="J73" s="1030"/>
      <c r="K73" s="1030"/>
      <c r="L73" s="1030"/>
      <c r="M73" s="1030"/>
      <c r="N73" s="1030"/>
      <c r="O73" s="1030"/>
      <c r="P73" s="1031"/>
      <c r="Q73" s="1032">
        <v>7725</v>
      </c>
      <c r="R73" s="1026"/>
      <c r="S73" s="1026"/>
      <c r="T73" s="1026"/>
      <c r="U73" s="1026"/>
      <c r="V73" s="1026">
        <v>6053</v>
      </c>
      <c r="W73" s="1026"/>
      <c r="X73" s="1026"/>
      <c r="Y73" s="1026"/>
      <c r="Z73" s="1026"/>
      <c r="AA73" s="1026">
        <v>1672</v>
      </c>
      <c r="AB73" s="1026"/>
      <c r="AC73" s="1026"/>
      <c r="AD73" s="1026"/>
      <c r="AE73" s="1026"/>
      <c r="AF73" s="1026">
        <v>16867</v>
      </c>
      <c r="AG73" s="1026"/>
      <c r="AH73" s="1026"/>
      <c r="AI73" s="1026"/>
      <c r="AJ73" s="1026"/>
      <c r="AK73" s="1026" t="s">
        <v>530</v>
      </c>
      <c r="AL73" s="1026"/>
      <c r="AM73" s="1026"/>
      <c r="AN73" s="1026"/>
      <c r="AO73" s="1026"/>
      <c r="AP73" s="1026">
        <v>13994</v>
      </c>
      <c r="AQ73" s="1026"/>
      <c r="AR73" s="1026"/>
      <c r="AS73" s="1026"/>
      <c r="AT73" s="1026"/>
      <c r="AU73" s="1026" t="s">
        <v>530</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404</v>
      </c>
      <c r="B88" s="999" t="s">
        <v>435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57367</v>
      </c>
      <c r="AG88" s="1014"/>
      <c r="AH88" s="1014"/>
      <c r="AI88" s="1014"/>
      <c r="AJ88" s="1014"/>
      <c r="AK88" s="1018"/>
      <c r="AL88" s="1018"/>
      <c r="AM88" s="1018"/>
      <c r="AN88" s="1018"/>
      <c r="AO88" s="1018"/>
      <c r="AP88" s="1014">
        <v>135637</v>
      </c>
      <c r="AQ88" s="1014"/>
      <c r="AR88" s="1014"/>
      <c r="AS88" s="1014"/>
      <c r="AT88" s="1014"/>
      <c r="AU88" s="1014">
        <v>1012</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404</v>
      </c>
      <c r="BR102" s="999" t="s">
        <v>436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31</v>
      </c>
      <c r="CS102" s="1006"/>
      <c r="CT102" s="1006"/>
      <c r="CU102" s="1006"/>
      <c r="CV102" s="1007"/>
      <c r="CW102" s="1005">
        <v>173</v>
      </c>
      <c r="CX102" s="1006"/>
      <c r="CY102" s="1006"/>
      <c r="CZ102" s="1006"/>
      <c r="DA102" s="1007"/>
      <c r="DB102" s="1005" t="s">
        <v>614</v>
      </c>
      <c r="DC102" s="1006"/>
      <c r="DD102" s="1006"/>
      <c r="DE102" s="1006"/>
      <c r="DF102" s="1007"/>
      <c r="DG102" s="1005" t="s">
        <v>615</v>
      </c>
      <c r="DH102" s="1006"/>
      <c r="DI102" s="1006"/>
      <c r="DJ102" s="1006"/>
      <c r="DK102" s="1007"/>
      <c r="DL102" s="1005" t="s">
        <v>615</v>
      </c>
      <c r="DM102" s="1006"/>
      <c r="DN102" s="1006"/>
      <c r="DO102" s="1006"/>
      <c r="DP102" s="1007"/>
      <c r="DQ102" s="1005" t="s">
        <v>614</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440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441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442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443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444</v>
      </c>
      <c r="AB109" s="949"/>
      <c r="AC109" s="949"/>
      <c r="AD109" s="949"/>
      <c r="AE109" s="950"/>
      <c r="AF109" s="951" t="s">
        <v>320</v>
      </c>
      <c r="AG109" s="949"/>
      <c r="AH109" s="949"/>
      <c r="AI109" s="949"/>
      <c r="AJ109" s="950"/>
      <c r="AK109" s="951" t="s">
        <v>319</v>
      </c>
      <c r="AL109" s="949"/>
      <c r="AM109" s="949"/>
      <c r="AN109" s="949"/>
      <c r="AO109" s="950"/>
      <c r="AP109" s="951" t="s">
        <v>445</v>
      </c>
      <c r="AQ109" s="949"/>
      <c r="AR109" s="949"/>
      <c r="AS109" s="949"/>
      <c r="AT109" s="980"/>
      <c r="AU109" s="948" t="s">
        <v>443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444</v>
      </c>
      <c r="BR109" s="949"/>
      <c r="BS109" s="949"/>
      <c r="BT109" s="949"/>
      <c r="BU109" s="950"/>
      <c r="BV109" s="951" t="s">
        <v>320</v>
      </c>
      <c r="BW109" s="949"/>
      <c r="BX109" s="949"/>
      <c r="BY109" s="949"/>
      <c r="BZ109" s="950"/>
      <c r="CA109" s="951" t="s">
        <v>319</v>
      </c>
      <c r="CB109" s="949"/>
      <c r="CC109" s="949"/>
      <c r="CD109" s="949"/>
      <c r="CE109" s="950"/>
      <c r="CF109" s="987" t="s">
        <v>445</v>
      </c>
      <c r="CG109" s="987"/>
      <c r="CH109" s="987"/>
      <c r="CI109" s="987"/>
      <c r="CJ109" s="987"/>
      <c r="CK109" s="951" t="s">
        <v>446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444</v>
      </c>
      <c r="DH109" s="949"/>
      <c r="DI109" s="949"/>
      <c r="DJ109" s="949"/>
      <c r="DK109" s="950"/>
      <c r="DL109" s="951" t="s">
        <v>320</v>
      </c>
      <c r="DM109" s="949"/>
      <c r="DN109" s="949"/>
      <c r="DO109" s="949"/>
      <c r="DP109" s="950"/>
      <c r="DQ109" s="951" t="s">
        <v>319</v>
      </c>
      <c r="DR109" s="949"/>
      <c r="DS109" s="949"/>
      <c r="DT109" s="949"/>
      <c r="DU109" s="950"/>
      <c r="DV109" s="951" t="s">
        <v>445</v>
      </c>
      <c r="DW109" s="949"/>
      <c r="DX109" s="949"/>
      <c r="DY109" s="949"/>
      <c r="DZ109" s="980"/>
    </row>
    <row r="110" spans="1:131" s="247" customFormat="1" ht="26.25" customHeight="1" x14ac:dyDescent="0.15">
      <c r="A110" s="851" t="s">
        <v>447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4149204</v>
      </c>
      <c r="AB110" s="942"/>
      <c r="AC110" s="942"/>
      <c r="AD110" s="942"/>
      <c r="AE110" s="943"/>
      <c r="AF110" s="944">
        <v>3865066</v>
      </c>
      <c r="AG110" s="942"/>
      <c r="AH110" s="942"/>
      <c r="AI110" s="942"/>
      <c r="AJ110" s="943"/>
      <c r="AK110" s="944">
        <v>3488277</v>
      </c>
      <c r="AL110" s="942"/>
      <c r="AM110" s="942"/>
      <c r="AN110" s="942"/>
      <c r="AO110" s="943"/>
      <c r="AP110" s="945">
        <v>17.399999999999999</v>
      </c>
      <c r="AQ110" s="946"/>
      <c r="AR110" s="946"/>
      <c r="AS110" s="946"/>
      <c r="AT110" s="947"/>
      <c r="AU110" s="981" t="s">
        <v>73</v>
      </c>
      <c r="AV110" s="982"/>
      <c r="AW110" s="982"/>
      <c r="AX110" s="982"/>
      <c r="AY110" s="982"/>
      <c r="AZ110" s="907" t="s">
        <v>448</v>
      </c>
      <c r="BA110" s="852"/>
      <c r="BB110" s="852"/>
      <c r="BC110" s="852"/>
      <c r="BD110" s="852"/>
      <c r="BE110" s="852"/>
      <c r="BF110" s="852"/>
      <c r="BG110" s="852"/>
      <c r="BH110" s="852"/>
      <c r="BI110" s="852"/>
      <c r="BJ110" s="852"/>
      <c r="BK110" s="852"/>
      <c r="BL110" s="852"/>
      <c r="BM110" s="852"/>
      <c r="BN110" s="852"/>
      <c r="BO110" s="852"/>
      <c r="BP110" s="853"/>
      <c r="BQ110" s="908">
        <v>38570659</v>
      </c>
      <c r="BR110" s="889"/>
      <c r="BS110" s="889"/>
      <c r="BT110" s="889"/>
      <c r="BU110" s="889"/>
      <c r="BV110" s="889">
        <v>37674009</v>
      </c>
      <c r="BW110" s="889"/>
      <c r="BX110" s="889"/>
      <c r="BY110" s="889"/>
      <c r="BZ110" s="889"/>
      <c r="CA110" s="889">
        <v>37272379</v>
      </c>
      <c r="CB110" s="889"/>
      <c r="CC110" s="889"/>
      <c r="CD110" s="889"/>
      <c r="CE110" s="889"/>
      <c r="CF110" s="913">
        <v>185.4</v>
      </c>
      <c r="CG110" s="914"/>
      <c r="CH110" s="914"/>
      <c r="CI110" s="914"/>
      <c r="CJ110" s="914"/>
      <c r="CK110" s="977" t="s">
        <v>449</v>
      </c>
      <c r="CL110" s="863"/>
      <c r="CM110" s="938" t="s">
        <v>450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451</v>
      </c>
      <c r="DH110" s="889"/>
      <c r="DI110" s="889"/>
      <c r="DJ110" s="889"/>
      <c r="DK110" s="889"/>
      <c r="DL110" s="889" t="s">
        <v>451</v>
      </c>
      <c r="DM110" s="889"/>
      <c r="DN110" s="889"/>
      <c r="DO110" s="889"/>
      <c r="DP110" s="889"/>
      <c r="DQ110" s="889" t="s">
        <v>451</v>
      </c>
      <c r="DR110" s="889"/>
      <c r="DS110" s="889"/>
      <c r="DT110" s="889"/>
      <c r="DU110" s="889"/>
      <c r="DV110" s="890" t="s">
        <v>402</v>
      </c>
      <c r="DW110" s="890"/>
      <c r="DX110" s="890"/>
      <c r="DY110" s="890"/>
      <c r="DZ110" s="891"/>
    </row>
    <row r="111" spans="1:131" s="247" customFormat="1" ht="26.25" customHeight="1" x14ac:dyDescent="0.15">
      <c r="A111" s="818" t="s">
        <v>452</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402</v>
      </c>
      <c r="AB111" s="970"/>
      <c r="AC111" s="970"/>
      <c r="AD111" s="970"/>
      <c r="AE111" s="971"/>
      <c r="AF111" s="972" t="s">
        <v>451</v>
      </c>
      <c r="AG111" s="970"/>
      <c r="AH111" s="970"/>
      <c r="AI111" s="970"/>
      <c r="AJ111" s="971"/>
      <c r="AK111" s="972" t="s">
        <v>451</v>
      </c>
      <c r="AL111" s="970"/>
      <c r="AM111" s="970"/>
      <c r="AN111" s="970"/>
      <c r="AO111" s="971"/>
      <c r="AP111" s="973" t="s">
        <v>139</v>
      </c>
      <c r="AQ111" s="974"/>
      <c r="AR111" s="974"/>
      <c r="AS111" s="974"/>
      <c r="AT111" s="975"/>
      <c r="AU111" s="983"/>
      <c r="AV111" s="984"/>
      <c r="AW111" s="984"/>
      <c r="AX111" s="984"/>
      <c r="AY111" s="984"/>
      <c r="AZ111" s="859" t="s">
        <v>453</v>
      </c>
      <c r="BA111" s="794"/>
      <c r="BB111" s="794"/>
      <c r="BC111" s="794"/>
      <c r="BD111" s="794"/>
      <c r="BE111" s="794"/>
      <c r="BF111" s="794"/>
      <c r="BG111" s="794"/>
      <c r="BH111" s="794"/>
      <c r="BI111" s="794"/>
      <c r="BJ111" s="794"/>
      <c r="BK111" s="794"/>
      <c r="BL111" s="794"/>
      <c r="BM111" s="794"/>
      <c r="BN111" s="794"/>
      <c r="BO111" s="794"/>
      <c r="BP111" s="795"/>
      <c r="BQ111" s="860" t="s">
        <v>451</v>
      </c>
      <c r="BR111" s="861"/>
      <c r="BS111" s="861"/>
      <c r="BT111" s="861"/>
      <c r="BU111" s="861"/>
      <c r="BV111" s="861" t="s">
        <v>451</v>
      </c>
      <c r="BW111" s="861"/>
      <c r="BX111" s="861"/>
      <c r="BY111" s="861"/>
      <c r="BZ111" s="861"/>
      <c r="CA111" s="861" t="s">
        <v>451</v>
      </c>
      <c r="CB111" s="861"/>
      <c r="CC111" s="861"/>
      <c r="CD111" s="861"/>
      <c r="CE111" s="861"/>
      <c r="CF111" s="922" t="s">
        <v>451</v>
      </c>
      <c r="CG111" s="923"/>
      <c r="CH111" s="923"/>
      <c r="CI111" s="923"/>
      <c r="CJ111" s="923"/>
      <c r="CK111" s="978"/>
      <c r="CL111" s="865"/>
      <c r="CM111" s="868" t="s">
        <v>454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451</v>
      </c>
      <c r="DH111" s="861"/>
      <c r="DI111" s="861"/>
      <c r="DJ111" s="861"/>
      <c r="DK111" s="861"/>
      <c r="DL111" s="861" t="s">
        <v>451</v>
      </c>
      <c r="DM111" s="861"/>
      <c r="DN111" s="861"/>
      <c r="DO111" s="861"/>
      <c r="DP111" s="861"/>
      <c r="DQ111" s="861" t="s">
        <v>402</v>
      </c>
      <c r="DR111" s="861"/>
      <c r="DS111" s="861"/>
      <c r="DT111" s="861"/>
      <c r="DU111" s="861"/>
      <c r="DV111" s="838" t="s">
        <v>451</v>
      </c>
      <c r="DW111" s="838"/>
      <c r="DX111" s="838"/>
      <c r="DY111" s="838"/>
      <c r="DZ111" s="839"/>
    </row>
    <row r="112" spans="1:131" s="247" customFormat="1" ht="26.25" customHeight="1" x14ac:dyDescent="0.15">
      <c r="A112" s="963" t="s">
        <v>455</v>
      </c>
      <c r="B112" s="964"/>
      <c r="C112" s="794" t="s">
        <v>456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451</v>
      </c>
      <c r="AB112" s="824"/>
      <c r="AC112" s="824"/>
      <c r="AD112" s="824"/>
      <c r="AE112" s="825"/>
      <c r="AF112" s="826" t="s">
        <v>402</v>
      </c>
      <c r="AG112" s="824"/>
      <c r="AH112" s="824"/>
      <c r="AI112" s="824"/>
      <c r="AJ112" s="825"/>
      <c r="AK112" s="826" t="s">
        <v>451</v>
      </c>
      <c r="AL112" s="824"/>
      <c r="AM112" s="824"/>
      <c r="AN112" s="824"/>
      <c r="AO112" s="825"/>
      <c r="AP112" s="871" t="s">
        <v>402</v>
      </c>
      <c r="AQ112" s="872"/>
      <c r="AR112" s="872"/>
      <c r="AS112" s="872"/>
      <c r="AT112" s="873"/>
      <c r="AU112" s="983"/>
      <c r="AV112" s="984"/>
      <c r="AW112" s="984"/>
      <c r="AX112" s="984"/>
      <c r="AY112" s="984"/>
      <c r="AZ112" s="859" t="s">
        <v>457</v>
      </c>
      <c r="BA112" s="794"/>
      <c r="BB112" s="794"/>
      <c r="BC112" s="794"/>
      <c r="BD112" s="794"/>
      <c r="BE112" s="794"/>
      <c r="BF112" s="794"/>
      <c r="BG112" s="794"/>
      <c r="BH112" s="794"/>
      <c r="BI112" s="794"/>
      <c r="BJ112" s="794"/>
      <c r="BK112" s="794"/>
      <c r="BL112" s="794"/>
      <c r="BM112" s="794"/>
      <c r="BN112" s="794"/>
      <c r="BO112" s="794"/>
      <c r="BP112" s="795"/>
      <c r="BQ112" s="860">
        <v>20482924</v>
      </c>
      <c r="BR112" s="861"/>
      <c r="BS112" s="861"/>
      <c r="BT112" s="861"/>
      <c r="BU112" s="861"/>
      <c r="BV112" s="861">
        <v>20040364</v>
      </c>
      <c r="BW112" s="861"/>
      <c r="BX112" s="861"/>
      <c r="BY112" s="861"/>
      <c r="BZ112" s="861"/>
      <c r="CA112" s="861">
        <v>19732998</v>
      </c>
      <c r="CB112" s="861"/>
      <c r="CC112" s="861"/>
      <c r="CD112" s="861"/>
      <c r="CE112" s="861"/>
      <c r="CF112" s="922">
        <v>98.2</v>
      </c>
      <c r="CG112" s="923"/>
      <c r="CH112" s="923"/>
      <c r="CI112" s="923"/>
      <c r="CJ112" s="923"/>
      <c r="CK112" s="978"/>
      <c r="CL112" s="865"/>
      <c r="CM112" s="868" t="s">
        <v>458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451</v>
      </c>
      <c r="DH112" s="861"/>
      <c r="DI112" s="861"/>
      <c r="DJ112" s="861"/>
      <c r="DK112" s="861"/>
      <c r="DL112" s="861" t="s">
        <v>451</v>
      </c>
      <c r="DM112" s="861"/>
      <c r="DN112" s="861"/>
      <c r="DO112" s="861"/>
      <c r="DP112" s="861"/>
      <c r="DQ112" s="861" t="s">
        <v>451</v>
      </c>
      <c r="DR112" s="861"/>
      <c r="DS112" s="861"/>
      <c r="DT112" s="861"/>
      <c r="DU112" s="861"/>
      <c r="DV112" s="838" t="s">
        <v>451</v>
      </c>
      <c r="DW112" s="838"/>
      <c r="DX112" s="838"/>
      <c r="DY112" s="838"/>
      <c r="DZ112" s="839"/>
    </row>
    <row r="113" spans="1:130" s="247" customFormat="1" ht="26.25" customHeight="1" x14ac:dyDescent="0.15">
      <c r="A113" s="965"/>
      <c r="B113" s="966"/>
      <c r="C113" s="794" t="s">
        <v>459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1161820</v>
      </c>
      <c r="AB113" s="970"/>
      <c r="AC113" s="970"/>
      <c r="AD113" s="970"/>
      <c r="AE113" s="971"/>
      <c r="AF113" s="972">
        <v>1212488</v>
      </c>
      <c r="AG113" s="970"/>
      <c r="AH113" s="970"/>
      <c r="AI113" s="970"/>
      <c r="AJ113" s="971"/>
      <c r="AK113" s="972">
        <v>1242189</v>
      </c>
      <c r="AL113" s="970"/>
      <c r="AM113" s="970"/>
      <c r="AN113" s="970"/>
      <c r="AO113" s="971"/>
      <c r="AP113" s="973">
        <v>6.2</v>
      </c>
      <c r="AQ113" s="974"/>
      <c r="AR113" s="974"/>
      <c r="AS113" s="974"/>
      <c r="AT113" s="975"/>
      <c r="AU113" s="983"/>
      <c r="AV113" s="984"/>
      <c r="AW113" s="984"/>
      <c r="AX113" s="984"/>
      <c r="AY113" s="984"/>
      <c r="AZ113" s="859" t="s">
        <v>460</v>
      </c>
      <c r="BA113" s="794"/>
      <c r="BB113" s="794"/>
      <c r="BC113" s="794"/>
      <c r="BD113" s="794"/>
      <c r="BE113" s="794"/>
      <c r="BF113" s="794"/>
      <c r="BG113" s="794"/>
      <c r="BH113" s="794"/>
      <c r="BI113" s="794"/>
      <c r="BJ113" s="794"/>
      <c r="BK113" s="794"/>
      <c r="BL113" s="794"/>
      <c r="BM113" s="794"/>
      <c r="BN113" s="794"/>
      <c r="BO113" s="794"/>
      <c r="BP113" s="795"/>
      <c r="BQ113" s="860">
        <v>817249</v>
      </c>
      <c r="BR113" s="861"/>
      <c r="BS113" s="861"/>
      <c r="BT113" s="861"/>
      <c r="BU113" s="861"/>
      <c r="BV113" s="861">
        <v>924670</v>
      </c>
      <c r="BW113" s="861"/>
      <c r="BX113" s="861"/>
      <c r="BY113" s="861"/>
      <c r="BZ113" s="861"/>
      <c r="CA113" s="861">
        <v>1012347</v>
      </c>
      <c r="CB113" s="861"/>
      <c r="CC113" s="861"/>
      <c r="CD113" s="861"/>
      <c r="CE113" s="861"/>
      <c r="CF113" s="922">
        <v>5</v>
      </c>
      <c r="CG113" s="923"/>
      <c r="CH113" s="923"/>
      <c r="CI113" s="923"/>
      <c r="CJ113" s="923"/>
      <c r="CK113" s="978"/>
      <c r="CL113" s="865"/>
      <c r="CM113" s="868" t="s">
        <v>461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451</v>
      </c>
      <c r="DH113" s="824"/>
      <c r="DI113" s="824"/>
      <c r="DJ113" s="824"/>
      <c r="DK113" s="825"/>
      <c r="DL113" s="826" t="s">
        <v>402</v>
      </c>
      <c r="DM113" s="824"/>
      <c r="DN113" s="824"/>
      <c r="DO113" s="824"/>
      <c r="DP113" s="825"/>
      <c r="DQ113" s="826" t="s">
        <v>139</v>
      </c>
      <c r="DR113" s="824"/>
      <c r="DS113" s="824"/>
      <c r="DT113" s="824"/>
      <c r="DU113" s="825"/>
      <c r="DV113" s="871" t="s">
        <v>402</v>
      </c>
      <c r="DW113" s="872"/>
      <c r="DX113" s="872"/>
      <c r="DY113" s="872"/>
      <c r="DZ113" s="873"/>
    </row>
    <row r="114" spans="1:130" s="247" customFormat="1" ht="26.25" customHeight="1" x14ac:dyDescent="0.15">
      <c r="A114" s="965"/>
      <c r="B114" s="966"/>
      <c r="C114" s="794" t="s">
        <v>462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364109</v>
      </c>
      <c r="AB114" s="824"/>
      <c r="AC114" s="824"/>
      <c r="AD114" s="824"/>
      <c r="AE114" s="825"/>
      <c r="AF114" s="826">
        <v>234740</v>
      </c>
      <c r="AG114" s="824"/>
      <c r="AH114" s="824"/>
      <c r="AI114" s="824"/>
      <c r="AJ114" s="825"/>
      <c r="AK114" s="826">
        <v>143976</v>
      </c>
      <c r="AL114" s="824"/>
      <c r="AM114" s="824"/>
      <c r="AN114" s="824"/>
      <c r="AO114" s="825"/>
      <c r="AP114" s="871">
        <v>0.7</v>
      </c>
      <c r="AQ114" s="872"/>
      <c r="AR114" s="872"/>
      <c r="AS114" s="872"/>
      <c r="AT114" s="873"/>
      <c r="AU114" s="983"/>
      <c r="AV114" s="984"/>
      <c r="AW114" s="984"/>
      <c r="AX114" s="984"/>
      <c r="AY114" s="984"/>
      <c r="AZ114" s="859" t="s">
        <v>463</v>
      </c>
      <c r="BA114" s="794"/>
      <c r="BB114" s="794"/>
      <c r="BC114" s="794"/>
      <c r="BD114" s="794"/>
      <c r="BE114" s="794"/>
      <c r="BF114" s="794"/>
      <c r="BG114" s="794"/>
      <c r="BH114" s="794"/>
      <c r="BI114" s="794"/>
      <c r="BJ114" s="794"/>
      <c r="BK114" s="794"/>
      <c r="BL114" s="794"/>
      <c r="BM114" s="794"/>
      <c r="BN114" s="794"/>
      <c r="BO114" s="794"/>
      <c r="BP114" s="795"/>
      <c r="BQ114" s="860">
        <v>4681091</v>
      </c>
      <c r="BR114" s="861"/>
      <c r="BS114" s="861"/>
      <c r="BT114" s="861"/>
      <c r="BU114" s="861"/>
      <c r="BV114" s="861">
        <v>4643482</v>
      </c>
      <c r="BW114" s="861"/>
      <c r="BX114" s="861"/>
      <c r="BY114" s="861"/>
      <c r="BZ114" s="861"/>
      <c r="CA114" s="861">
        <v>4485440</v>
      </c>
      <c r="CB114" s="861"/>
      <c r="CC114" s="861"/>
      <c r="CD114" s="861"/>
      <c r="CE114" s="861"/>
      <c r="CF114" s="922">
        <v>22.3</v>
      </c>
      <c r="CG114" s="923"/>
      <c r="CH114" s="923"/>
      <c r="CI114" s="923"/>
      <c r="CJ114" s="923"/>
      <c r="CK114" s="978"/>
      <c r="CL114" s="865"/>
      <c r="CM114" s="868" t="s">
        <v>464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451</v>
      </c>
      <c r="DH114" s="824"/>
      <c r="DI114" s="824"/>
      <c r="DJ114" s="824"/>
      <c r="DK114" s="825"/>
      <c r="DL114" s="826" t="s">
        <v>451</v>
      </c>
      <c r="DM114" s="824"/>
      <c r="DN114" s="824"/>
      <c r="DO114" s="824"/>
      <c r="DP114" s="825"/>
      <c r="DQ114" s="826" t="s">
        <v>451</v>
      </c>
      <c r="DR114" s="824"/>
      <c r="DS114" s="824"/>
      <c r="DT114" s="824"/>
      <c r="DU114" s="825"/>
      <c r="DV114" s="871" t="s">
        <v>451</v>
      </c>
      <c r="DW114" s="872"/>
      <c r="DX114" s="872"/>
      <c r="DY114" s="872"/>
      <c r="DZ114" s="873"/>
    </row>
    <row r="115" spans="1:130" s="247" customFormat="1" ht="26.25" customHeight="1" x14ac:dyDescent="0.15">
      <c r="A115" s="965"/>
      <c r="B115" s="966"/>
      <c r="C115" s="794" t="s">
        <v>465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451</v>
      </c>
      <c r="AB115" s="970"/>
      <c r="AC115" s="970"/>
      <c r="AD115" s="970"/>
      <c r="AE115" s="971"/>
      <c r="AF115" s="972" t="s">
        <v>451</v>
      </c>
      <c r="AG115" s="970"/>
      <c r="AH115" s="970"/>
      <c r="AI115" s="970"/>
      <c r="AJ115" s="971"/>
      <c r="AK115" s="972" t="s">
        <v>139</v>
      </c>
      <c r="AL115" s="970"/>
      <c r="AM115" s="970"/>
      <c r="AN115" s="970"/>
      <c r="AO115" s="971"/>
      <c r="AP115" s="973" t="s">
        <v>451</v>
      </c>
      <c r="AQ115" s="974"/>
      <c r="AR115" s="974"/>
      <c r="AS115" s="974"/>
      <c r="AT115" s="975"/>
      <c r="AU115" s="983"/>
      <c r="AV115" s="984"/>
      <c r="AW115" s="984"/>
      <c r="AX115" s="984"/>
      <c r="AY115" s="984"/>
      <c r="AZ115" s="859" t="s">
        <v>466</v>
      </c>
      <c r="BA115" s="794"/>
      <c r="BB115" s="794"/>
      <c r="BC115" s="794"/>
      <c r="BD115" s="794"/>
      <c r="BE115" s="794"/>
      <c r="BF115" s="794"/>
      <c r="BG115" s="794"/>
      <c r="BH115" s="794"/>
      <c r="BI115" s="794"/>
      <c r="BJ115" s="794"/>
      <c r="BK115" s="794"/>
      <c r="BL115" s="794"/>
      <c r="BM115" s="794"/>
      <c r="BN115" s="794"/>
      <c r="BO115" s="794"/>
      <c r="BP115" s="795"/>
      <c r="BQ115" s="860">
        <v>62</v>
      </c>
      <c r="BR115" s="861"/>
      <c r="BS115" s="861"/>
      <c r="BT115" s="861"/>
      <c r="BU115" s="861"/>
      <c r="BV115" s="861">
        <v>47</v>
      </c>
      <c r="BW115" s="861"/>
      <c r="BX115" s="861"/>
      <c r="BY115" s="861"/>
      <c r="BZ115" s="861"/>
      <c r="CA115" s="861">
        <v>87</v>
      </c>
      <c r="CB115" s="861"/>
      <c r="CC115" s="861"/>
      <c r="CD115" s="861"/>
      <c r="CE115" s="861"/>
      <c r="CF115" s="922">
        <v>0</v>
      </c>
      <c r="CG115" s="923"/>
      <c r="CH115" s="923"/>
      <c r="CI115" s="923"/>
      <c r="CJ115" s="923"/>
      <c r="CK115" s="978"/>
      <c r="CL115" s="865"/>
      <c r="CM115" s="859" t="s">
        <v>467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402</v>
      </c>
      <c r="DH115" s="824"/>
      <c r="DI115" s="824"/>
      <c r="DJ115" s="824"/>
      <c r="DK115" s="825"/>
      <c r="DL115" s="826" t="s">
        <v>139</v>
      </c>
      <c r="DM115" s="824"/>
      <c r="DN115" s="824"/>
      <c r="DO115" s="824"/>
      <c r="DP115" s="825"/>
      <c r="DQ115" s="826" t="s">
        <v>451</v>
      </c>
      <c r="DR115" s="824"/>
      <c r="DS115" s="824"/>
      <c r="DT115" s="824"/>
      <c r="DU115" s="825"/>
      <c r="DV115" s="871" t="s">
        <v>451</v>
      </c>
      <c r="DW115" s="872"/>
      <c r="DX115" s="872"/>
      <c r="DY115" s="872"/>
      <c r="DZ115" s="873"/>
    </row>
    <row r="116" spans="1:130" s="247" customFormat="1" ht="26.25" customHeight="1" x14ac:dyDescent="0.15">
      <c r="A116" s="967"/>
      <c r="B116" s="968"/>
      <c r="C116" s="927" t="s">
        <v>468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402</v>
      </c>
      <c r="AB116" s="824"/>
      <c r="AC116" s="824"/>
      <c r="AD116" s="824"/>
      <c r="AE116" s="825"/>
      <c r="AF116" s="826" t="s">
        <v>451</v>
      </c>
      <c r="AG116" s="824"/>
      <c r="AH116" s="824"/>
      <c r="AI116" s="824"/>
      <c r="AJ116" s="825"/>
      <c r="AK116" s="826" t="s">
        <v>451</v>
      </c>
      <c r="AL116" s="824"/>
      <c r="AM116" s="824"/>
      <c r="AN116" s="824"/>
      <c r="AO116" s="825"/>
      <c r="AP116" s="871" t="s">
        <v>139</v>
      </c>
      <c r="AQ116" s="872"/>
      <c r="AR116" s="872"/>
      <c r="AS116" s="872"/>
      <c r="AT116" s="873"/>
      <c r="AU116" s="983"/>
      <c r="AV116" s="984"/>
      <c r="AW116" s="984"/>
      <c r="AX116" s="984"/>
      <c r="AY116" s="984"/>
      <c r="AZ116" s="910" t="s">
        <v>469</v>
      </c>
      <c r="BA116" s="911"/>
      <c r="BB116" s="911"/>
      <c r="BC116" s="911"/>
      <c r="BD116" s="911"/>
      <c r="BE116" s="911"/>
      <c r="BF116" s="911"/>
      <c r="BG116" s="911"/>
      <c r="BH116" s="911"/>
      <c r="BI116" s="911"/>
      <c r="BJ116" s="911"/>
      <c r="BK116" s="911"/>
      <c r="BL116" s="911"/>
      <c r="BM116" s="911"/>
      <c r="BN116" s="911"/>
      <c r="BO116" s="911"/>
      <c r="BP116" s="912"/>
      <c r="BQ116" s="860" t="s">
        <v>451</v>
      </c>
      <c r="BR116" s="861"/>
      <c r="BS116" s="861"/>
      <c r="BT116" s="861"/>
      <c r="BU116" s="861"/>
      <c r="BV116" s="861" t="s">
        <v>451</v>
      </c>
      <c r="BW116" s="861"/>
      <c r="BX116" s="861"/>
      <c r="BY116" s="861"/>
      <c r="BZ116" s="861"/>
      <c r="CA116" s="861" t="s">
        <v>402</v>
      </c>
      <c r="CB116" s="861"/>
      <c r="CC116" s="861"/>
      <c r="CD116" s="861"/>
      <c r="CE116" s="861"/>
      <c r="CF116" s="922" t="s">
        <v>451</v>
      </c>
      <c r="CG116" s="923"/>
      <c r="CH116" s="923"/>
      <c r="CI116" s="923"/>
      <c r="CJ116" s="923"/>
      <c r="CK116" s="978"/>
      <c r="CL116" s="865"/>
      <c r="CM116" s="868" t="s">
        <v>470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451</v>
      </c>
      <c r="DH116" s="824"/>
      <c r="DI116" s="824"/>
      <c r="DJ116" s="824"/>
      <c r="DK116" s="825"/>
      <c r="DL116" s="826" t="s">
        <v>139</v>
      </c>
      <c r="DM116" s="824"/>
      <c r="DN116" s="824"/>
      <c r="DO116" s="824"/>
      <c r="DP116" s="825"/>
      <c r="DQ116" s="826" t="s">
        <v>451</v>
      </c>
      <c r="DR116" s="824"/>
      <c r="DS116" s="824"/>
      <c r="DT116" s="824"/>
      <c r="DU116" s="825"/>
      <c r="DV116" s="871" t="s">
        <v>451</v>
      </c>
      <c r="DW116" s="872"/>
      <c r="DX116" s="872"/>
      <c r="DY116" s="872"/>
      <c r="DZ116" s="873"/>
    </row>
    <row r="117" spans="1:130" s="247" customFormat="1" ht="26.25" customHeight="1" x14ac:dyDescent="0.15">
      <c r="A117" s="948" t="s">
        <v>190</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471</v>
      </c>
      <c r="Z117" s="950"/>
      <c r="AA117" s="955">
        <v>5675133</v>
      </c>
      <c r="AB117" s="956"/>
      <c r="AC117" s="956"/>
      <c r="AD117" s="956"/>
      <c r="AE117" s="957"/>
      <c r="AF117" s="958">
        <v>5312294</v>
      </c>
      <c r="AG117" s="956"/>
      <c r="AH117" s="956"/>
      <c r="AI117" s="956"/>
      <c r="AJ117" s="957"/>
      <c r="AK117" s="958">
        <v>4874442</v>
      </c>
      <c r="AL117" s="956"/>
      <c r="AM117" s="956"/>
      <c r="AN117" s="956"/>
      <c r="AO117" s="957"/>
      <c r="AP117" s="959"/>
      <c r="AQ117" s="960"/>
      <c r="AR117" s="960"/>
      <c r="AS117" s="960"/>
      <c r="AT117" s="961"/>
      <c r="AU117" s="983"/>
      <c r="AV117" s="984"/>
      <c r="AW117" s="984"/>
      <c r="AX117" s="984"/>
      <c r="AY117" s="984"/>
      <c r="AZ117" s="910" t="s">
        <v>472</v>
      </c>
      <c r="BA117" s="911"/>
      <c r="BB117" s="911"/>
      <c r="BC117" s="911"/>
      <c r="BD117" s="911"/>
      <c r="BE117" s="911"/>
      <c r="BF117" s="911"/>
      <c r="BG117" s="911"/>
      <c r="BH117" s="911"/>
      <c r="BI117" s="911"/>
      <c r="BJ117" s="911"/>
      <c r="BK117" s="911"/>
      <c r="BL117" s="911"/>
      <c r="BM117" s="911"/>
      <c r="BN117" s="911"/>
      <c r="BO117" s="911"/>
      <c r="BP117" s="912"/>
      <c r="BQ117" s="860" t="s">
        <v>451</v>
      </c>
      <c r="BR117" s="861"/>
      <c r="BS117" s="861"/>
      <c r="BT117" s="861"/>
      <c r="BU117" s="861"/>
      <c r="BV117" s="861" t="s">
        <v>451</v>
      </c>
      <c r="BW117" s="861"/>
      <c r="BX117" s="861"/>
      <c r="BY117" s="861"/>
      <c r="BZ117" s="861"/>
      <c r="CA117" s="861" t="s">
        <v>451</v>
      </c>
      <c r="CB117" s="861"/>
      <c r="CC117" s="861"/>
      <c r="CD117" s="861"/>
      <c r="CE117" s="861"/>
      <c r="CF117" s="922" t="s">
        <v>451</v>
      </c>
      <c r="CG117" s="923"/>
      <c r="CH117" s="923"/>
      <c r="CI117" s="923"/>
      <c r="CJ117" s="923"/>
      <c r="CK117" s="978"/>
      <c r="CL117" s="865"/>
      <c r="CM117" s="868" t="s">
        <v>473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451</v>
      </c>
      <c r="DH117" s="824"/>
      <c r="DI117" s="824"/>
      <c r="DJ117" s="824"/>
      <c r="DK117" s="825"/>
      <c r="DL117" s="826" t="s">
        <v>451</v>
      </c>
      <c r="DM117" s="824"/>
      <c r="DN117" s="824"/>
      <c r="DO117" s="824"/>
      <c r="DP117" s="825"/>
      <c r="DQ117" s="826" t="s">
        <v>451</v>
      </c>
      <c r="DR117" s="824"/>
      <c r="DS117" s="824"/>
      <c r="DT117" s="824"/>
      <c r="DU117" s="825"/>
      <c r="DV117" s="871" t="s">
        <v>451</v>
      </c>
      <c r="DW117" s="872"/>
      <c r="DX117" s="872"/>
      <c r="DY117" s="872"/>
      <c r="DZ117" s="873"/>
    </row>
    <row r="118" spans="1:130" s="247" customFormat="1" ht="26.25" customHeight="1" x14ac:dyDescent="0.15">
      <c r="A118" s="948" t="s">
        <v>446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444</v>
      </c>
      <c r="AB118" s="949"/>
      <c r="AC118" s="949"/>
      <c r="AD118" s="949"/>
      <c r="AE118" s="950"/>
      <c r="AF118" s="951" t="s">
        <v>320</v>
      </c>
      <c r="AG118" s="949"/>
      <c r="AH118" s="949"/>
      <c r="AI118" s="949"/>
      <c r="AJ118" s="950"/>
      <c r="AK118" s="951" t="s">
        <v>319</v>
      </c>
      <c r="AL118" s="949"/>
      <c r="AM118" s="949"/>
      <c r="AN118" s="949"/>
      <c r="AO118" s="950"/>
      <c r="AP118" s="952" t="s">
        <v>445</v>
      </c>
      <c r="AQ118" s="953"/>
      <c r="AR118" s="953"/>
      <c r="AS118" s="953"/>
      <c r="AT118" s="954"/>
      <c r="AU118" s="983"/>
      <c r="AV118" s="984"/>
      <c r="AW118" s="984"/>
      <c r="AX118" s="984"/>
      <c r="AY118" s="984"/>
      <c r="AZ118" s="926" t="s">
        <v>474</v>
      </c>
      <c r="BA118" s="927"/>
      <c r="BB118" s="927"/>
      <c r="BC118" s="927"/>
      <c r="BD118" s="927"/>
      <c r="BE118" s="927"/>
      <c r="BF118" s="927"/>
      <c r="BG118" s="927"/>
      <c r="BH118" s="927"/>
      <c r="BI118" s="927"/>
      <c r="BJ118" s="927"/>
      <c r="BK118" s="927"/>
      <c r="BL118" s="927"/>
      <c r="BM118" s="927"/>
      <c r="BN118" s="927"/>
      <c r="BO118" s="927"/>
      <c r="BP118" s="928"/>
      <c r="BQ118" s="929" t="s">
        <v>451</v>
      </c>
      <c r="BR118" s="892"/>
      <c r="BS118" s="892"/>
      <c r="BT118" s="892"/>
      <c r="BU118" s="892"/>
      <c r="BV118" s="892" t="s">
        <v>451</v>
      </c>
      <c r="BW118" s="892"/>
      <c r="BX118" s="892"/>
      <c r="BY118" s="892"/>
      <c r="BZ118" s="892"/>
      <c r="CA118" s="892" t="s">
        <v>451</v>
      </c>
      <c r="CB118" s="892"/>
      <c r="CC118" s="892"/>
      <c r="CD118" s="892"/>
      <c r="CE118" s="892"/>
      <c r="CF118" s="922" t="s">
        <v>451</v>
      </c>
      <c r="CG118" s="923"/>
      <c r="CH118" s="923"/>
      <c r="CI118" s="923"/>
      <c r="CJ118" s="923"/>
      <c r="CK118" s="978"/>
      <c r="CL118" s="865"/>
      <c r="CM118" s="868" t="s">
        <v>475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451</v>
      </c>
      <c r="DH118" s="824"/>
      <c r="DI118" s="824"/>
      <c r="DJ118" s="824"/>
      <c r="DK118" s="825"/>
      <c r="DL118" s="826" t="s">
        <v>451</v>
      </c>
      <c r="DM118" s="824"/>
      <c r="DN118" s="824"/>
      <c r="DO118" s="824"/>
      <c r="DP118" s="825"/>
      <c r="DQ118" s="826" t="s">
        <v>451</v>
      </c>
      <c r="DR118" s="824"/>
      <c r="DS118" s="824"/>
      <c r="DT118" s="824"/>
      <c r="DU118" s="825"/>
      <c r="DV118" s="871" t="s">
        <v>451</v>
      </c>
      <c r="DW118" s="872"/>
      <c r="DX118" s="872"/>
      <c r="DY118" s="872"/>
      <c r="DZ118" s="873"/>
    </row>
    <row r="119" spans="1:130" s="247" customFormat="1" ht="26.25" customHeight="1" x14ac:dyDescent="0.15">
      <c r="A119" s="862" t="s">
        <v>449</v>
      </c>
      <c r="B119" s="863"/>
      <c r="C119" s="938" t="s">
        <v>450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451</v>
      </c>
      <c r="AB119" s="942"/>
      <c r="AC119" s="942"/>
      <c r="AD119" s="942"/>
      <c r="AE119" s="943"/>
      <c r="AF119" s="944" t="s">
        <v>451</v>
      </c>
      <c r="AG119" s="942"/>
      <c r="AH119" s="942"/>
      <c r="AI119" s="942"/>
      <c r="AJ119" s="943"/>
      <c r="AK119" s="944" t="s">
        <v>451</v>
      </c>
      <c r="AL119" s="942"/>
      <c r="AM119" s="942"/>
      <c r="AN119" s="942"/>
      <c r="AO119" s="943"/>
      <c r="AP119" s="945" t="s">
        <v>451</v>
      </c>
      <c r="AQ119" s="946"/>
      <c r="AR119" s="946"/>
      <c r="AS119" s="946"/>
      <c r="AT119" s="947"/>
      <c r="AU119" s="985"/>
      <c r="AV119" s="986"/>
      <c r="AW119" s="986"/>
      <c r="AX119" s="986"/>
      <c r="AY119" s="986"/>
      <c r="AZ119" s="278" t="s">
        <v>190</v>
      </c>
      <c r="BA119" s="278"/>
      <c r="BB119" s="278"/>
      <c r="BC119" s="278"/>
      <c r="BD119" s="278"/>
      <c r="BE119" s="278"/>
      <c r="BF119" s="278"/>
      <c r="BG119" s="278"/>
      <c r="BH119" s="278"/>
      <c r="BI119" s="278"/>
      <c r="BJ119" s="278"/>
      <c r="BK119" s="278"/>
      <c r="BL119" s="278"/>
      <c r="BM119" s="278"/>
      <c r="BN119" s="278"/>
      <c r="BO119" s="924" t="s">
        <v>476</v>
      </c>
      <c r="BP119" s="925"/>
      <c r="BQ119" s="929">
        <v>64551985</v>
      </c>
      <c r="BR119" s="892"/>
      <c r="BS119" s="892"/>
      <c r="BT119" s="892"/>
      <c r="BU119" s="892"/>
      <c r="BV119" s="892">
        <v>63282572</v>
      </c>
      <c r="BW119" s="892"/>
      <c r="BX119" s="892"/>
      <c r="BY119" s="892"/>
      <c r="BZ119" s="892"/>
      <c r="CA119" s="892">
        <v>62503251</v>
      </c>
      <c r="CB119" s="892"/>
      <c r="CC119" s="892"/>
      <c r="CD119" s="892"/>
      <c r="CE119" s="892"/>
      <c r="CF119" s="790"/>
      <c r="CG119" s="791"/>
      <c r="CH119" s="791"/>
      <c r="CI119" s="791"/>
      <c r="CJ119" s="881"/>
      <c r="CK119" s="979"/>
      <c r="CL119" s="867"/>
      <c r="CM119" s="885" t="s">
        <v>477</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139</v>
      </c>
      <c r="DH119" s="807"/>
      <c r="DI119" s="807"/>
      <c r="DJ119" s="807"/>
      <c r="DK119" s="808"/>
      <c r="DL119" s="809" t="s">
        <v>139</v>
      </c>
      <c r="DM119" s="807"/>
      <c r="DN119" s="807"/>
      <c r="DO119" s="807"/>
      <c r="DP119" s="808"/>
      <c r="DQ119" s="809" t="s">
        <v>139</v>
      </c>
      <c r="DR119" s="807"/>
      <c r="DS119" s="807"/>
      <c r="DT119" s="807"/>
      <c r="DU119" s="808"/>
      <c r="DV119" s="895" t="s">
        <v>478</v>
      </c>
      <c r="DW119" s="896"/>
      <c r="DX119" s="896"/>
      <c r="DY119" s="896"/>
      <c r="DZ119" s="897"/>
    </row>
    <row r="120" spans="1:130" s="247" customFormat="1" ht="26.25" customHeight="1" x14ac:dyDescent="0.15">
      <c r="A120" s="864"/>
      <c r="B120" s="865"/>
      <c r="C120" s="868" t="s">
        <v>454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139</v>
      </c>
      <c r="AB120" s="824"/>
      <c r="AC120" s="824"/>
      <c r="AD120" s="824"/>
      <c r="AE120" s="825"/>
      <c r="AF120" s="826" t="s">
        <v>479</v>
      </c>
      <c r="AG120" s="824"/>
      <c r="AH120" s="824"/>
      <c r="AI120" s="824"/>
      <c r="AJ120" s="825"/>
      <c r="AK120" s="826" t="s">
        <v>402</v>
      </c>
      <c r="AL120" s="824"/>
      <c r="AM120" s="824"/>
      <c r="AN120" s="824"/>
      <c r="AO120" s="825"/>
      <c r="AP120" s="871" t="s">
        <v>139</v>
      </c>
      <c r="AQ120" s="872"/>
      <c r="AR120" s="872"/>
      <c r="AS120" s="872"/>
      <c r="AT120" s="873"/>
      <c r="AU120" s="930" t="s">
        <v>480</v>
      </c>
      <c r="AV120" s="931"/>
      <c r="AW120" s="931"/>
      <c r="AX120" s="931"/>
      <c r="AY120" s="932"/>
      <c r="AZ120" s="907" t="s">
        <v>481</v>
      </c>
      <c r="BA120" s="852"/>
      <c r="BB120" s="852"/>
      <c r="BC120" s="852"/>
      <c r="BD120" s="852"/>
      <c r="BE120" s="852"/>
      <c r="BF120" s="852"/>
      <c r="BG120" s="852"/>
      <c r="BH120" s="852"/>
      <c r="BI120" s="852"/>
      <c r="BJ120" s="852"/>
      <c r="BK120" s="852"/>
      <c r="BL120" s="852"/>
      <c r="BM120" s="852"/>
      <c r="BN120" s="852"/>
      <c r="BO120" s="852"/>
      <c r="BP120" s="853"/>
      <c r="BQ120" s="908">
        <v>6963908</v>
      </c>
      <c r="BR120" s="889"/>
      <c r="BS120" s="889"/>
      <c r="BT120" s="889"/>
      <c r="BU120" s="889"/>
      <c r="BV120" s="889">
        <v>7367225</v>
      </c>
      <c r="BW120" s="889"/>
      <c r="BX120" s="889"/>
      <c r="BY120" s="889"/>
      <c r="BZ120" s="889"/>
      <c r="CA120" s="889">
        <v>7795291</v>
      </c>
      <c r="CB120" s="889"/>
      <c r="CC120" s="889"/>
      <c r="CD120" s="889"/>
      <c r="CE120" s="889"/>
      <c r="CF120" s="913">
        <v>38.799999999999997</v>
      </c>
      <c r="CG120" s="914"/>
      <c r="CH120" s="914"/>
      <c r="CI120" s="914"/>
      <c r="CJ120" s="914"/>
      <c r="CK120" s="915" t="s">
        <v>482</v>
      </c>
      <c r="CL120" s="899"/>
      <c r="CM120" s="899"/>
      <c r="CN120" s="899"/>
      <c r="CO120" s="900"/>
      <c r="CP120" s="919" t="s">
        <v>483</v>
      </c>
      <c r="CQ120" s="920"/>
      <c r="CR120" s="920"/>
      <c r="CS120" s="920"/>
      <c r="CT120" s="920"/>
      <c r="CU120" s="920"/>
      <c r="CV120" s="920"/>
      <c r="CW120" s="920"/>
      <c r="CX120" s="920"/>
      <c r="CY120" s="920"/>
      <c r="CZ120" s="920"/>
      <c r="DA120" s="920"/>
      <c r="DB120" s="920"/>
      <c r="DC120" s="920"/>
      <c r="DD120" s="920"/>
      <c r="DE120" s="920"/>
      <c r="DF120" s="921"/>
      <c r="DG120" s="908" t="s">
        <v>484</v>
      </c>
      <c r="DH120" s="889"/>
      <c r="DI120" s="889"/>
      <c r="DJ120" s="889"/>
      <c r="DK120" s="889"/>
      <c r="DL120" s="889">
        <v>20039595</v>
      </c>
      <c r="DM120" s="889"/>
      <c r="DN120" s="889"/>
      <c r="DO120" s="889"/>
      <c r="DP120" s="889"/>
      <c r="DQ120" s="889">
        <v>19732338</v>
      </c>
      <c r="DR120" s="889"/>
      <c r="DS120" s="889"/>
      <c r="DT120" s="889"/>
      <c r="DU120" s="889"/>
      <c r="DV120" s="890">
        <v>98.2</v>
      </c>
      <c r="DW120" s="890"/>
      <c r="DX120" s="890"/>
      <c r="DY120" s="890"/>
      <c r="DZ120" s="891"/>
    </row>
    <row r="121" spans="1:130" s="247" customFormat="1" ht="26.25" customHeight="1" x14ac:dyDescent="0.15">
      <c r="A121" s="864"/>
      <c r="B121" s="865"/>
      <c r="C121" s="910" t="s">
        <v>485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402</v>
      </c>
      <c r="AB121" s="824"/>
      <c r="AC121" s="824"/>
      <c r="AD121" s="824"/>
      <c r="AE121" s="825"/>
      <c r="AF121" s="826" t="s">
        <v>139</v>
      </c>
      <c r="AG121" s="824"/>
      <c r="AH121" s="824"/>
      <c r="AI121" s="824"/>
      <c r="AJ121" s="825"/>
      <c r="AK121" s="826" t="s">
        <v>402</v>
      </c>
      <c r="AL121" s="824"/>
      <c r="AM121" s="824"/>
      <c r="AN121" s="824"/>
      <c r="AO121" s="825"/>
      <c r="AP121" s="871" t="s">
        <v>402</v>
      </c>
      <c r="AQ121" s="872"/>
      <c r="AR121" s="872"/>
      <c r="AS121" s="872"/>
      <c r="AT121" s="873"/>
      <c r="AU121" s="933"/>
      <c r="AV121" s="934"/>
      <c r="AW121" s="934"/>
      <c r="AX121" s="934"/>
      <c r="AY121" s="935"/>
      <c r="AZ121" s="859" t="s">
        <v>486</v>
      </c>
      <c r="BA121" s="794"/>
      <c r="BB121" s="794"/>
      <c r="BC121" s="794"/>
      <c r="BD121" s="794"/>
      <c r="BE121" s="794"/>
      <c r="BF121" s="794"/>
      <c r="BG121" s="794"/>
      <c r="BH121" s="794"/>
      <c r="BI121" s="794"/>
      <c r="BJ121" s="794"/>
      <c r="BK121" s="794"/>
      <c r="BL121" s="794"/>
      <c r="BM121" s="794"/>
      <c r="BN121" s="794"/>
      <c r="BO121" s="794"/>
      <c r="BP121" s="795"/>
      <c r="BQ121" s="860">
        <v>12887810</v>
      </c>
      <c r="BR121" s="861"/>
      <c r="BS121" s="861"/>
      <c r="BT121" s="861"/>
      <c r="BU121" s="861"/>
      <c r="BV121" s="861">
        <v>12749138</v>
      </c>
      <c r="BW121" s="861"/>
      <c r="BX121" s="861"/>
      <c r="BY121" s="861"/>
      <c r="BZ121" s="861"/>
      <c r="CA121" s="861">
        <v>12950376</v>
      </c>
      <c r="CB121" s="861"/>
      <c r="CC121" s="861"/>
      <c r="CD121" s="861"/>
      <c r="CE121" s="861"/>
      <c r="CF121" s="922">
        <v>64.400000000000006</v>
      </c>
      <c r="CG121" s="923"/>
      <c r="CH121" s="923"/>
      <c r="CI121" s="923"/>
      <c r="CJ121" s="923"/>
      <c r="CK121" s="916"/>
      <c r="CL121" s="902"/>
      <c r="CM121" s="902"/>
      <c r="CN121" s="902"/>
      <c r="CO121" s="903"/>
      <c r="CP121" s="882" t="s">
        <v>419</v>
      </c>
      <c r="CQ121" s="883"/>
      <c r="CR121" s="883"/>
      <c r="CS121" s="883"/>
      <c r="CT121" s="883"/>
      <c r="CU121" s="883"/>
      <c r="CV121" s="883"/>
      <c r="CW121" s="883"/>
      <c r="CX121" s="883"/>
      <c r="CY121" s="883"/>
      <c r="CZ121" s="883"/>
      <c r="DA121" s="883"/>
      <c r="DB121" s="883"/>
      <c r="DC121" s="883"/>
      <c r="DD121" s="883"/>
      <c r="DE121" s="883"/>
      <c r="DF121" s="884"/>
      <c r="DG121" s="860">
        <v>882</v>
      </c>
      <c r="DH121" s="861"/>
      <c r="DI121" s="861"/>
      <c r="DJ121" s="861"/>
      <c r="DK121" s="861"/>
      <c r="DL121" s="861">
        <v>769</v>
      </c>
      <c r="DM121" s="861"/>
      <c r="DN121" s="861"/>
      <c r="DO121" s="861"/>
      <c r="DP121" s="861"/>
      <c r="DQ121" s="861">
        <v>660</v>
      </c>
      <c r="DR121" s="861"/>
      <c r="DS121" s="861"/>
      <c r="DT121" s="861"/>
      <c r="DU121" s="861"/>
      <c r="DV121" s="838">
        <v>0</v>
      </c>
      <c r="DW121" s="838"/>
      <c r="DX121" s="838"/>
      <c r="DY121" s="838"/>
      <c r="DZ121" s="839"/>
    </row>
    <row r="122" spans="1:130" s="247" customFormat="1" ht="26.25" customHeight="1" x14ac:dyDescent="0.15">
      <c r="A122" s="864"/>
      <c r="B122" s="865"/>
      <c r="C122" s="868" t="s">
        <v>464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139</v>
      </c>
      <c r="AB122" s="824"/>
      <c r="AC122" s="824"/>
      <c r="AD122" s="824"/>
      <c r="AE122" s="825"/>
      <c r="AF122" s="826" t="s">
        <v>402</v>
      </c>
      <c r="AG122" s="824"/>
      <c r="AH122" s="824"/>
      <c r="AI122" s="824"/>
      <c r="AJ122" s="825"/>
      <c r="AK122" s="826" t="s">
        <v>402</v>
      </c>
      <c r="AL122" s="824"/>
      <c r="AM122" s="824"/>
      <c r="AN122" s="824"/>
      <c r="AO122" s="825"/>
      <c r="AP122" s="871" t="s">
        <v>402</v>
      </c>
      <c r="AQ122" s="872"/>
      <c r="AR122" s="872"/>
      <c r="AS122" s="872"/>
      <c r="AT122" s="873"/>
      <c r="AU122" s="933"/>
      <c r="AV122" s="934"/>
      <c r="AW122" s="934"/>
      <c r="AX122" s="934"/>
      <c r="AY122" s="935"/>
      <c r="AZ122" s="926" t="s">
        <v>487</v>
      </c>
      <c r="BA122" s="927"/>
      <c r="BB122" s="927"/>
      <c r="BC122" s="927"/>
      <c r="BD122" s="927"/>
      <c r="BE122" s="927"/>
      <c r="BF122" s="927"/>
      <c r="BG122" s="927"/>
      <c r="BH122" s="927"/>
      <c r="BI122" s="927"/>
      <c r="BJ122" s="927"/>
      <c r="BK122" s="927"/>
      <c r="BL122" s="927"/>
      <c r="BM122" s="927"/>
      <c r="BN122" s="927"/>
      <c r="BO122" s="927"/>
      <c r="BP122" s="928"/>
      <c r="BQ122" s="929">
        <v>40634793</v>
      </c>
      <c r="BR122" s="892"/>
      <c r="BS122" s="892"/>
      <c r="BT122" s="892"/>
      <c r="BU122" s="892"/>
      <c r="BV122" s="892">
        <v>40177514</v>
      </c>
      <c r="BW122" s="892"/>
      <c r="BX122" s="892"/>
      <c r="BY122" s="892"/>
      <c r="BZ122" s="892"/>
      <c r="CA122" s="892">
        <v>39279057</v>
      </c>
      <c r="CB122" s="892"/>
      <c r="CC122" s="892"/>
      <c r="CD122" s="892"/>
      <c r="CE122" s="892"/>
      <c r="CF122" s="893">
        <v>195.4</v>
      </c>
      <c r="CG122" s="894"/>
      <c r="CH122" s="894"/>
      <c r="CI122" s="894"/>
      <c r="CJ122" s="894"/>
      <c r="CK122" s="916"/>
      <c r="CL122" s="902"/>
      <c r="CM122" s="902"/>
      <c r="CN122" s="902"/>
      <c r="CO122" s="903"/>
      <c r="CP122" s="882" t="s">
        <v>488</v>
      </c>
      <c r="CQ122" s="883"/>
      <c r="CR122" s="883"/>
      <c r="CS122" s="883"/>
      <c r="CT122" s="883"/>
      <c r="CU122" s="883"/>
      <c r="CV122" s="883"/>
      <c r="CW122" s="883"/>
      <c r="CX122" s="883"/>
      <c r="CY122" s="883"/>
      <c r="CZ122" s="883"/>
      <c r="DA122" s="883"/>
      <c r="DB122" s="883"/>
      <c r="DC122" s="883"/>
      <c r="DD122" s="883"/>
      <c r="DE122" s="883"/>
      <c r="DF122" s="884"/>
      <c r="DG122" s="860" t="s">
        <v>139</v>
      </c>
      <c r="DH122" s="861"/>
      <c r="DI122" s="861"/>
      <c r="DJ122" s="861"/>
      <c r="DK122" s="861"/>
      <c r="DL122" s="861" t="s">
        <v>479</v>
      </c>
      <c r="DM122" s="861"/>
      <c r="DN122" s="861"/>
      <c r="DO122" s="861"/>
      <c r="DP122" s="861"/>
      <c r="DQ122" s="861" t="s">
        <v>139</v>
      </c>
      <c r="DR122" s="861"/>
      <c r="DS122" s="861"/>
      <c r="DT122" s="861"/>
      <c r="DU122" s="861"/>
      <c r="DV122" s="838" t="s">
        <v>402</v>
      </c>
      <c r="DW122" s="838"/>
      <c r="DX122" s="838"/>
      <c r="DY122" s="838"/>
      <c r="DZ122" s="839"/>
    </row>
    <row r="123" spans="1:130" s="247" customFormat="1" ht="26.25" customHeight="1" x14ac:dyDescent="0.15">
      <c r="A123" s="864"/>
      <c r="B123" s="865"/>
      <c r="C123" s="868" t="s">
        <v>470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402</v>
      </c>
      <c r="AB123" s="824"/>
      <c r="AC123" s="824"/>
      <c r="AD123" s="824"/>
      <c r="AE123" s="825"/>
      <c r="AF123" s="826" t="s">
        <v>402</v>
      </c>
      <c r="AG123" s="824"/>
      <c r="AH123" s="824"/>
      <c r="AI123" s="824"/>
      <c r="AJ123" s="825"/>
      <c r="AK123" s="826" t="s">
        <v>139</v>
      </c>
      <c r="AL123" s="824"/>
      <c r="AM123" s="824"/>
      <c r="AN123" s="824"/>
      <c r="AO123" s="825"/>
      <c r="AP123" s="871" t="s">
        <v>489</v>
      </c>
      <c r="AQ123" s="872"/>
      <c r="AR123" s="872"/>
      <c r="AS123" s="872"/>
      <c r="AT123" s="873"/>
      <c r="AU123" s="936"/>
      <c r="AV123" s="937"/>
      <c r="AW123" s="937"/>
      <c r="AX123" s="937"/>
      <c r="AY123" s="937"/>
      <c r="AZ123" s="278" t="s">
        <v>190</v>
      </c>
      <c r="BA123" s="278"/>
      <c r="BB123" s="278"/>
      <c r="BC123" s="278"/>
      <c r="BD123" s="278"/>
      <c r="BE123" s="278"/>
      <c r="BF123" s="278"/>
      <c r="BG123" s="278"/>
      <c r="BH123" s="278"/>
      <c r="BI123" s="278"/>
      <c r="BJ123" s="278"/>
      <c r="BK123" s="278"/>
      <c r="BL123" s="278"/>
      <c r="BM123" s="278"/>
      <c r="BN123" s="278"/>
      <c r="BO123" s="924" t="s">
        <v>490</v>
      </c>
      <c r="BP123" s="925"/>
      <c r="BQ123" s="879">
        <v>60486511</v>
      </c>
      <c r="BR123" s="880"/>
      <c r="BS123" s="880"/>
      <c r="BT123" s="880"/>
      <c r="BU123" s="880"/>
      <c r="BV123" s="880">
        <v>60293877</v>
      </c>
      <c r="BW123" s="880"/>
      <c r="BX123" s="880"/>
      <c r="BY123" s="880"/>
      <c r="BZ123" s="880"/>
      <c r="CA123" s="880">
        <v>60024724</v>
      </c>
      <c r="CB123" s="880"/>
      <c r="CC123" s="880"/>
      <c r="CD123" s="880"/>
      <c r="CE123" s="880"/>
      <c r="CF123" s="790"/>
      <c r="CG123" s="791"/>
      <c r="CH123" s="791"/>
      <c r="CI123" s="791"/>
      <c r="CJ123" s="881"/>
      <c r="CK123" s="916"/>
      <c r="CL123" s="902"/>
      <c r="CM123" s="902"/>
      <c r="CN123" s="902"/>
      <c r="CO123" s="903"/>
      <c r="CP123" s="882" t="s">
        <v>491</v>
      </c>
      <c r="CQ123" s="883"/>
      <c r="CR123" s="883"/>
      <c r="CS123" s="883"/>
      <c r="CT123" s="883"/>
      <c r="CU123" s="883"/>
      <c r="CV123" s="883"/>
      <c r="CW123" s="883"/>
      <c r="CX123" s="883"/>
      <c r="CY123" s="883"/>
      <c r="CZ123" s="883"/>
      <c r="DA123" s="883"/>
      <c r="DB123" s="883"/>
      <c r="DC123" s="883"/>
      <c r="DD123" s="883"/>
      <c r="DE123" s="883"/>
      <c r="DF123" s="884"/>
      <c r="DG123" s="823" t="s">
        <v>402</v>
      </c>
      <c r="DH123" s="824"/>
      <c r="DI123" s="824"/>
      <c r="DJ123" s="824"/>
      <c r="DK123" s="825"/>
      <c r="DL123" s="826" t="s">
        <v>139</v>
      </c>
      <c r="DM123" s="824"/>
      <c r="DN123" s="824"/>
      <c r="DO123" s="824"/>
      <c r="DP123" s="825"/>
      <c r="DQ123" s="826" t="s">
        <v>139</v>
      </c>
      <c r="DR123" s="824"/>
      <c r="DS123" s="824"/>
      <c r="DT123" s="824"/>
      <c r="DU123" s="825"/>
      <c r="DV123" s="871" t="s">
        <v>139</v>
      </c>
      <c r="DW123" s="872"/>
      <c r="DX123" s="872"/>
      <c r="DY123" s="872"/>
      <c r="DZ123" s="873"/>
    </row>
    <row r="124" spans="1:130" s="247" customFormat="1" ht="26.25" customHeight="1" thickBot="1" x14ac:dyDescent="0.2">
      <c r="A124" s="864"/>
      <c r="B124" s="865"/>
      <c r="C124" s="868" t="s">
        <v>473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139</v>
      </c>
      <c r="AB124" s="824"/>
      <c r="AC124" s="824"/>
      <c r="AD124" s="824"/>
      <c r="AE124" s="825"/>
      <c r="AF124" s="826" t="s">
        <v>139</v>
      </c>
      <c r="AG124" s="824"/>
      <c r="AH124" s="824"/>
      <c r="AI124" s="824"/>
      <c r="AJ124" s="825"/>
      <c r="AK124" s="826" t="s">
        <v>139</v>
      </c>
      <c r="AL124" s="824"/>
      <c r="AM124" s="824"/>
      <c r="AN124" s="824"/>
      <c r="AO124" s="825"/>
      <c r="AP124" s="871" t="s">
        <v>489</v>
      </c>
      <c r="AQ124" s="872"/>
      <c r="AR124" s="872"/>
      <c r="AS124" s="872"/>
      <c r="AT124" s="873"/>
      <c r="AU124" s="874" t="s">
        <v>492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20.6</v>
      </c>
      <c r="BR124" s="878"/>
      <c r="BS124" s="878"/>
      <c r="BT124" s="878"/>
      <c r="BU124" s="878"/>
      <c r="BV124" s="878">
        <v>15.1</v>
      </c>
      <c r="BW124" s="878"/>
      <c r="BX124" s="878"/>
      <c r="BY124" s="878"/>
      <c r="BZ124" s="878"/>
      <c r="CA124" s="878">
        <v>12.3</v>
      </c>
      <c r="CB124" s="878"/>
      <c r="CC124" s="878"/>
      <c r="CD124" s="878"/>
      <c r="CE124" s="878"/>
      <c r="CF124" s="768"/>
      <c r="CG124" s="769"/>
      <c r="CH124" s="769"/>
      <c r="CI124" s="769"/>
      <c r="CJ124" s="909"/>
      <c r="CK124" s="917"/>
      <c r="CL124" s="917"/>
      <c r="CM124" s="917"/>
      <c r="CN124" s="917"/>
      <c r="CO124" s="918"/>
      <c r="CP124" s="882" t="s">
        <v>493</v>
      </c>
      <c r="CQ124" s="883"/>
      <c r="CR124" s="883"/>
      <c r="CS124" s="883"/>
      <c r="CT124" s="883"/>
      <c r="CU124" s="883"/>
      <c r="CV124" s="883"/>
      <c r="CW124" s="883"/>
      <c r="CX124" s="883"/>
      <c r="CY124" s="883"/>
      <c r="CZ124" s="883"/>
      <c r="DA124" s="883"/>
      <c r="DB124" s="883"/>
      <c r="DC124" s="883"/>
      <c r="DD124" s="883"/>
      <c r="DE124" s="883"/>
      <c r="DF124" s="884"/>
      <c r="DG124" s="806">
        <v>20482042</v>
      </c>
      <c r="DH124" s="807"/>
      <c r="DI124" s="807"/>
      <c r="DJ124" s="807"/>
      <c r="DK124" s="808"/>
      <c r="DL124" s="809" t="s">
        <v>139</v>
      </c>
      <c r="DM124" s="807"/>
      <c r="DN124" s="807"/>
      <c r="DO124" s="807"/>
      <c r="DP124" s="808"/>
      <c r="DQ124" s="809" t="s">
        <v>478</v>
      </c>
      <c r="DR124" s="807"/>
      <c r="DS124" s="807"/>
      <c r="DT124" s="807"/>
      <c r="DU124" s="808"/>
      <c r="DV124" s="895" t="s">
        <v>402</v>
      </c>
      <c r="DW124" s="896"/>
      <c r="DX124" s="896"/>
      <c r="DY124" s="896"/>
      <c r="DZ124" s="897"/>
    </row>
    <row r="125" spans="1:130" s="247" customFormat="1" ht="26.25" customHeight="1" x14ac:dyDescent="0.15">
      <c r="A125" s="864"/>
      <c r="B125" s="865"/>
      <c r="C125" s="868" t="s">
        <v>475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139</v>
      </c>
      <c r="AB125" s="824"/>
      <c r="AC125" s="824"/>
      <c r="AD125" s="824"/>
      <c r="AE125" s="825"/>
      <c r="AF125" s="826" t="s">
        <v>402</v>
      </c>
      <c r="AG125" s="824"/>
      <c r="AH125" s="824"/>
      <c r="AI125" s="824"/>
      <c r="AJ125" s="825"/>
      <c r="AK125" s="826" t="s">
        <v>139</v>
      </c>
      <c r="AL125" s="824"/>
      <c r="AM125" s="824"/>
      <c r="AN125" s="824"/>
      <c r="AO125" s="825"/>
      <c r="AP125" s="871" t="s">
        <v>402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494</v>
      </c>
      <c r="CL125" s="899"/>
      <c r="CM125" s="899"/>
      <c r="CN125" s="899"/>
      <c r="CO125" s="900"/>
      <c r="CP125" s="907" t="s">
        <v>495</v>
      </c>
      <c r="CQ125" s="852"/>
      <c r="CR125" s="852"/>
      <c r="CS125" s="852"/>
      <c r="CT125" s="852"/>
      <c r="CU125" s="852"/>
      <c r="CV125" s="852"/>
      <c r="CW125" s="852"/>
      <c r="CX125" s="852"/>
      <c r="CY125" s="852"/>
      <c r="CZ125" s="852"/>
      <c r="DA125" s="852"/>
      <c r="DB125" s="852"/>
      <c r="DC125" s="852"/>
      <c r="DD125" s="852"/>
      <c r="DE125" s="852"/>
      <c r="DF125" s="853"/>
      <c r="DG125" s="908" t="s">
        <v>139</v>
      </c>
      <c r="DH125" s="889"/>
      <c r="DI125" s="889"/>
      <c r="DJ125" s="889"/>
      <c r="DK125" s="889"/>
      <c r="DL125" s="889" t="s">
        <v>478</v>
      </c>
      <c r="DM125" s="889"/>
      <c r="DN125" s="889"/>
      <c r="DO125" s="889"/>
      <c r="DP125" s="889"/>
      <c r="DQ125" s="889" t="s">
        <v>402</v>
      </c>
      <c r="DR125" s="889"/>
      <c r="DS125" s="889"/>
      <c r="DT125" s="889"/>
      <c r="DU125" s="889"/>
      <c r="DV125" s="890" t="s">
        <v>139</v>
      </c>
      <c r="DW125" s="890"/>
      <c r="DX125" s="890"/>
      <c r="DY125" s="890"/>
      <c r="DZ125" s="891"/>
    </row>
    <row r="126" spans="1:130" s="247" customFormat="1" ht="26.25" customHeight="1" thickBot="1" x14ac:dyDescent="0.2">
      <c r="A126" s="864"/>
      <c r="B126" s="865"/>
      <c r="C126" s="868" t="s">
        <v>477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484</v>
      </c>
      <c r="AB126" s="824"/>
      <c r="AC126" s="824"/>
      <c r="AD126" s="824"/>
      <c r="AE126" s="825"/>
      <c r="AF126" s="826" t="s">
        <v>139</v>
      </c>
      <c r="AG126" s="824"/>
      <c r="AH126" s="824"/>
      <c r="AI126" s="824"/>
      <c r="AJ126" s="825"/>
      <c r="AK126" s="826" t="s">
        <v>402</v>
      </c>
      <c r="AL126" s="824"/>
      <c r="AM126" s="824"/>
      <c r="AN126" s="824"/>
      <c r="AO126" s="825"/>
      <c r="AP126" s="871" t="s">
        <v>478</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496</v>
      </c>
      <c r="CQ126" s="794"/>
      <c r="CR126" s="794"/>
      <c r="CS126" s="794"/>
      <c r="CT126" s="794"/>
      <c r="CU126" s="794"/>
      <c r="CV126" s="794"/>
      <c r="CW126" s="794"/>
      <c r="CX126" s="794"/>
      <c r="CY126" s="794"/>
      <c r="CZ126" s="794"/>
      <c r="DA126" s="794"/>
      <c r="DB126" s="794"/>
      <c r="DC126" s="794"/>
      <c r="DD126" s="794"/>
      <c r="DE126" s="794"/>
      <c r="DF126" s="795"/>
      <c r="DG126" s="860" t="s">
        <v>139</v>
      </c>
      <c r="DH126" s="861"/>
      <c r="DI126" s="861"/>
      <c r="DJ126" s="861"/>
      <c r="DK126" s="861"/>
      <c r="DL126" s="861" t="s">
        <v>402</v>
      </c>
      <c r="DM126" s="861"/>
      <c r="DN126" s="861"/>
      <c r="DO126" s="861"/>
      <c r="DP126" s="861"/>
      <c r="DQ126" s="861" t="s">
        <v>402</v>
      </c>
      <c r="DR126" s="861"/>
      <c r="DS126" s="861"/>
      <c r="DT126" s="861"/>
      <c r="DU126" s="861"/>
      <c r="DV126" s="838" t="s">
        <v>489</v>
      </c>
      <c r="DW126" s="838"/>
      <c r="DX126" s="838"/>
      <c r="DY126" s="838"/>
      <c r="DZ126" s="839"/>
    </row>
    <row r="127" spans="1:130" s="247" customFormat="1" ht="26.25" customHeight="1" x14ac:dyDescent="0.15">
      <c r="A127" s="866"/>
      <c r="B127" s="867"/>
      <c r="C127" s="885" t="s">
        <v>497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402</v>
      </c>
      <c r="AB127" s="824"/>
      <c r="AC127" s="824"/>
      <c r="AD127" s="824"/>
      <c r="AE127" s="825"/>
      <c r="AF127" s="826" t="s">
        <v>139</v>
      </c>
      <c r="AG127" s="824"/>
      <c r="AH127" s="824"/>
      <c r="AI127" s="824"/>
      <c r="AJ127" s="825"/>
      <c r="AK127" s="826" t="s">
        <v>402</v>
      </c>
      <c r="AL127" s="824"/>
      <c r="AM127" s="824"/>
      <c r="AN127" s="824"/>
      <c r="AO127" s="825"/>
      <c r="AP127" s="871" t="s">
        <v>489</v>
      </c>
      <c r="AQ127" s="872"/>
      <c r="AR127" s="872"/>
      <c r="AS127" s="872"/>
      <c r="AT127" s="873"/>
      <c r="AU127" s="283"/>
      <c r="AV127" s="283"/>
      <c r="AW127" s="283"/>
      <c r="AX127" s="888" t="s">
        <v>498</v>
      </c>
      <c r="AY127" s="856"/>
      <c r="AZ127" s="856"/>
      <c r="BA127" s="856"/>
      <c r="BB127" s="856"/>
      <c r="BC127" s="856"/>
      <c r="BD127" s="856"/>
      <c r="BE127" s="857"/>
      <c r="BF127" s="855" t="s">
        <v>499</v>
      </c>
      <c r="BG127" s="856"/>
      <c r="BH127" s="856"/>
      <c r="BI127" s="856"/>
      <c r="BJ127" s="856"/>
      <c r="BK127" s="856"/>
      <c r="BL127" s="857"/>
      <c r="BM127" s="855" t="s">
        <v>500</v>
      </c>
      <c r="BN127" s="856"/>
      <c r="BO127" s="856"/>
      <c r="BP127" s="856"/>
      <c r="BQ127" s="856"/>
      <c r="BR127" s="856"/>
      <c r="BS127" s="857"/>
      <c r="BT127" s="855" t="s">
        <v>501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502</v>
      </c>
      <c r="CQ127" s="794"/>
      <c r="CR127" s="794"/>
      <c r="CS127" s="794"/>
      <c r="CT127" s="794"/>
      <c r="CU127" s="794"/>
      <c r="CV127" s="794"/>
      <c r="CW127" s="794"/>
      <c r="CX127" s="794"/>
      <c r="CY127" s="794"/>
      <c r="CZ127" s="794"/>
      <c r="DA127" s="794"/>
      <c r="DB127" s="794"/>
      <c r="DC127" s="794"/>
      <c r="DD127" s="794"/>
      <c r="DE127" s="794"/>
      <c r="DF127" s="795"/>
      <c r="DG127" s="860" t="s">
        <v>402</v>
      </c>
      <c r="DH127" s="861"/>
      <c r="DI127" s="861"/>
      <c r="DJ127" s="861"/>
      <c r="DK127" s="861"/>
      <c r="DL127" s="861" t="s">
        <v>402</v>
      </c>
      <c r="DM127" s="861"/>
      <c r="DN127" s="861"/>
      <c r="DO127" s="861"/>
      <c r="DP127" s="861"/>
      <c r="DQ127" s="861" t="s">
        <v>139</v>
      </c>
      <c r="DR127" s="861"/>
      <c r="DS127" s="861"/>
      <c r="DT127" s="861"/>
      <c r="DU127" s="861"/>
      <c r="DV127" s="838" t="s">
        <v>139</v>
      </c>
      <c r="DW127" s="838"/>
      <c r="DX127" s="838"/>
      <c r="DY127" s="838"/>
      <c r="DZ127" s="839"/>
    </row>
    <row r="128" spans="1:130" s="247" customFormat="1" ht="26.25" customHeight="1" thickBot="1" x14ac:dyDescent="0.2">
      <c r="A128" s="840" t="s">
        <v>503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504</v>
      </c>
      <c r="X128" s="842"/>
      <c r="Y128" s="842"/>
      <c r="Z128" s="843"/>
      <c r="AA128" s="844">
        <v>972831</v>
      </c>
      <c r="AB128" s="845"/>
      <c r="AC128" s="845"/>
      <c r="AD128" s="845"/>
      <c r="AE128" s="846"/>
      <c r="AF128" s="847">
        <v>921223</v>
      </c>
      <c r="AG128" s="845"/>
      <c r="AH128" s="845"/>
      <c r="AI128" s="845"/>
      <c r="AJ128" s="846"/>
      <c r="AK128" s="847">
        <v>902988</v>
      </c>
      <c r="AL128" s="845"/>
      <c r="AM128" s="845"/>
      <c r="AN128" s="845"/>
      <c r="AO128" s="846"/>
      <c r="AP128" s="848"/>
      <c r="AQ128" s="849"/>
      <c r="AR128" s="849"/>
      <c r="AS128" s="849"/>
      <c r="AT128" s="850"/>
      <c r="AU128" s="283"/>
      <c r="AV128" s="283"/>
      <c r="AW128" s="283"/>
      <c r="AX128" s="851" t="s">
        <v>505</v>
      </c>
      <c r="AY128" s="852"/>
      <c r="AZ128" s="852"/>
      <c r="BA128" s="852"/>
      <c r="BB128" s="852"/>
      <c r="BC128" s="852"/>
      <c r="BD128" s="852"/>
      <c r="BE128" s="853"/>
      <c r="BF128" s="830" t="s">
        <v>402</v>
      </c>
      <c r="BG128" s="831"/>
      <c r="BH128" s="831"/>
      <c r="BI128" s="831"/>
      <c r="BJ128" s="831"/>
      <c r="BK128" s="831"/>
      <c r="BL128" s="854"/>
      <c r="BM128" s="830">
        <v>12.21</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506</v>
      </c>
      <c r="CQ128" s="772"/>
      <c r="CR128" s="772"/>
      <c r="CS128" s="772"/>
      <c r="CT128" s="772"/>
      <c r="CU128" s="772"/>
      <c r="CV128" s="772"/>
      <c r="CW128" s="772"/>
      <c r="CX128" s="772"/>
      <c r="CY128" s="772"/>
      <c r="CZ128" s="772"/>
      <c r="DA128" s="772"/>
      <c r="DB128" s="772"/>
      <c r="DC128" s="772"/>
      <c r="DD128" s="772"/>
      <c r="DE128" s="772"/>
      <c r="DF128" s="773"/>
      <c r="DG128" s="834">
        <v>62</v>
      </c>
      <c r="DH128" s="835"/>
      <c r="DI128" s="835"/>
      <c r="DJ128" s="835"/>
      <c r="DK128" s="835"/>
      <c r="DL128" s="835">
        <v>47</v>
      </c>
      <c r="DM128" s="835"/>
      <c r="DN128" s="835"/>
      <c r="DO128" s="835"/>
      <c r="DP128" s="835"/>
      <c r="DQ128" s="835">
        <v>87</v>
      </c>
      <c r="DR128" s="835"/>
      <c r="DS128" s="835"/>
      <c r="DT128" s="835"/>
      <c r="DU128" s="835"/>
      <c r="DV128" s="836">
        <v>0</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507</v>
      </c>
      <c r="X129" s="821"/>
      <c r="Y129" s="821"/>
      <c r="Z129" s="822"/>
      <c r="AA129" s="823">
        <v>22960766</v>
      </c>
      <c r="AB129" s="824"/>
      <c r="AC129" s="824"/>
      <c r="AD129" s="824"/>
      <c r="AE129" s="825"/>
      <c r="AF129" s="826">
        <v>22934691</v>
      </c>
      <c r="AG129" s="824"/>
      <c r="AH129" s="824"/>
      <c r="AI129" s="824"/>
      <c r="AJ129" s="825"/>
      <c r="AK129" s="826">
        <v>23192798</v>
      </c>
      <c r="AL129" s="824"/>
      <c r="AM129" s="824"/>
      <c r="AN129" s="824"/>
      <c r="AO129" s="825"/>
      <c r="AP129" s="827"/>
      <c r="AQ129" s="828"/>
      <c r="AR129" s="828"/>
      <c r="AS129" s="828"/>
      <c r="AT129" s="829"/>
      <c r="AU129" s="285"/>
      <c r="AV129" s="285"/>
      <c r="AW129" s="285"/>
      <c r="AX129" s="793" t="s">
        <v>508</v>
      </c>
      <c r="AY129" s="794"/>
      <c r="AZ129" s="794"/>
      <c r="BA129" s="794"/>
      <c r="BB129" s="794"/>
      <c r="BC129" s="794"/>
      <c r="BD129" s="794"/>
      <c r="BE129" s="795"/>
      <c r="BF129" s="813" t="s">
        <v>402</v>
      </c>
      <c r="BG129" s="814"/>
      <c r="BH129" s="814"/>
      <c r="BI129" s="814"/>
      <c r="BJ129" s="814"/>
      <c r="BK129" s="814"/>
      <c r="BL129" s="815"/>
      <c r="BM129" s="813">
        <v>17.21</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510</v>
      </c>
      <c r="X130" s="821"/>
      <c r="Y130" s="821"/>
      <c r="Z130" s="822"/>
      <c r="AA130" s="823">
        <v>3266491</v>
      </c>
      <c r="AB130" s="824"/>
      <c r="AC130" s="824"/>
      <c r="AD130" s="824"/>
      <c r="AE130" s="825"/>
      <c r="AF130" s="826">
        <v>3146732</v>
      </c>
      <c r="AG130" s="824"/>
      <c r="AH130" s="824"/>
      <c r="AI130" s="824"/>
      <c r="AJ130" s="825"/>
      <c r="AK130" s="826">
        <v>3093840</v>
      </c>
      <c r="AL130" s="824"/>
      <c r="AM130" s="824"/>
      <c r="AN130" s="824"/>
      <c r="AO130" s="825"/>
      <c r="AP130" s="827"/>
      <c r="AQ130" s="828"/>
      <c r="AR130" s="828"/>
      <c r="AS130" s="828"/>
      <c r="AT130" s="829"/>
      <c r="AU130" s="285"/>
      <c r="AV130" s="285"/>
      <c r="AW130" s="285"/>
      <c r="AX130" s="793" t="s">
        <v>511</v>
      </c>
      <c r="AY130" s="794"/>
      <c r="AZ130" s="794"/>
      <c r="BA130" s="794"/>
      <c r="BB130" s="794"/>
      <c r="BC130" s="794"/>
      <c r="BD130" s="794"/>
      <c r="BE130" s="795"/>
      <c r="BF130" s="796">
        <v>5.9</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512</v>
      </c>
      <c r="X131" s="804"/>
      <c r="Y131" s="804"/>
      <c r="Z131" s="805"/>
      <c r="AA131" s="806">
        <v>19694275</v>
      </c>
      <c r="AB131" s="807"/>
      <c r="AC131" s="807"/>
      <c r="AD131" s="807"/>
      <c r="AE131" s="808"/>
      <c r="AF131" s="809">
        <v>19787959</v>
      </c>
      <c r="AG131" s="807"/>
      <c r="AH131" s="807"/>
      <c r="AI131" s="807"/>
      <c r="AJ131" s="808"/>
      <c r="AK131" s="809">
        <v>20098958</v>
      </c>
      <c r="AL131" s="807"/>
      <c r="AM131" s="807"/>
      <c r="AN131" s="807"/>
      <c r="AO131" s="808"/>
      <c r="AP131" s="810"/>
      <c r="AQ131" s="811"/>
      <c r="AR131" s="811"/>
      <c r="AS131" s="811"/>
      <c r="AT131" s="812"/>
      <c r="AU131" s="285"/>
      <c r="AV131" s="285"/>
      <c r="AW131" s="285"/>
      <c r="AX131" s="771" t="s">
        <v>513</v>
      </c>
      <c r="AY131" s="772"/>
      <c r="AZ131" s="772"/>
      <c r="BA131" s="772"/>
      <c r="BB131" s="772"/>
      <c r="BC131" s="772"/>
      <c r="BD131" s="772"/>
      <c r="BE131" s="773"/>
      <c r="BF131" s="774">
        <v>12.3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514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515</v>
      </c>
      <c r="W132" s="784"/>
      <c r="X132" s="784"/>
      <c r="Y132" s="784"/>
      <c r="Z132" s="785"/>
      <c r="AA132" s="786">
        <v>7.2904993960000004</v>
      </c>
      <c r="AB132" s="787"/>
      <c r="AC132" s="787"/>
      <c r="AD132" s="787"/>
      <c r="AE132" s="788"/>
      <c r="AF132" s="789">
        <v>6.2883645550000002</v>
      </c>
      <c r="AG132" s="787"/>
      <c r="AH132" s="787"/>
      <c r="AI132" s="787"/>
      <c r="AJ132" s="788"/>
      <c r="AK132" s="789">
        <v>4.3664651670000003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516</v>
      </c>
      <c r="W133" s="763"/>
      <c r="X133" s="763"/>
      <c r="Y133" s="763"/>
      <c r="Z133" s="764"/>
      <c r="AA133" s="765">
        <v>8.5</v>
      </c>
      <c r="AB133" s="766"/>
      <c r="AC133" s="766"/>
      <c r="AD133" s="766"/>
      <c r="AE133" s="767"/>
      <c r="AF133" s="765">
        <v>7.6</v>
      </c>
      <c r="AG133" s="766"/>
      <c r="AH133" s="766"/>
      <c r="AI133" s="766"/>
      <c r="AJ133" s="767"/>
      <c r="AK133" s="765">
        <v>5.9</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9EZOCXfQfbQfMXLFIAiKWZ+uk9v++qWh8eR828N2B+tfN1sKRYVpS1qEIGNi1g6Gmlc18DvVb6fTFI17P6egYQ==" saltValue="SjY9hP8q7iNq4kbwgnuAr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ck0dSYZdJAtgJ0vzpNSZoYz8vSPZ1hEvVOv23hL3ChM15KLui43Ngnt3/ttbW+FCGwWx9XNZddJCJQPloGoBw==" saltValue="BN+qhHI5R6XQtkIW9lSa3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NGIEglMe8ZGt6h+XqB9idkJNY0uT51vedE/IE3NiSTAqeps9vyP6EzEHPGBvSXWTBzwBTAmCBK5M6guP4JUuMg==" saltValue="DCXnOzNbMbhkwphT+HtJZA=="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9" t="s">
        <v>520</v>
      </c>
      <c r="AP7" s="304"/>
      <c r="AQ7" s="305" t="s">
        <v>521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0"/>
      <c r="AP8" s="310" t="s">
        <v>522</v>
      </c>
      <c r="AQ8" s="311" t="s">
        <v>523</v>
      </c>
      <c r="AR8" s="312" t="s">
        <v>524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3" t="s">
        <v>525</v>
      </c>
      <c r="AL9" s="1194"/>
      <c r="AM9" s="1194"/>
      <c r="AN9" s="1195"/>
      <c r="AO9" s="313">
        <v>5318982</v>
      </c>
      <c r="AP9" s="313">
        <v>47901</v>
      </c>
      <c r="AQ9" s="314">
        <v>56868</v>
      </c>
      <c r="AR9" s="315">
        <v>-15.8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3" t="s">
        <v>526</v>
      </c>
      <c r="AL10" s="1194"/>
      <c r="AM10" s="1194"/>
      <c r="AN10" s="1195"/>
      <c r="AO10" s="316">
        <v>781086</v>
      </c>
      <c r="AP10" s="316">
        <v>7034</v>
      </c>
      <c r="AQ10" s="317">
        <v>3674</v>
      </c>
      <c r="AR10" s="318">
        <v>91.5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3" t="s">
        <v>527</v>
      </c>
      <c r="AL11" s="1194"/>
      <c r="AM11" s="1194"/>
      <c r="AN11" s="1195"/>
      <c r="AO11" s="316">
        <v>1301576</v>
      </c>
      <c r="AP11" s="316">
        <v>11721</v>
      </c>
      <c r="AQ11" s="317">
        <v>3477</v>
      </c>
      <c r="AR11" s="318">
        <v>237.1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3" t="s">
        <v>528</v>
      </c>
      <c r="AL12" s="1194"/>
      <c r="AM12" s="1194"/>
      <c r="AN12" s="1195"/>
      <c r="AO12" s="316">
        <v>46951</v>
      </c>
      <c r="AP12" s="316">
        <v>423</v>
      </c>
      <c r="AQ12" s="317">
        <v>579</v>
      </c>
      <c r="AR12" s="318">
        <v>-26.9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3" t="s">
        <v>529</v>
      </c>
      <c r="AL13" s="1194"/>
      <c r="AM13" s="1194"/>
      <c r="AN13" s="1195"/>
      <c r="AO13" s="316" t="s">
        <v>530</v>
      </c>
      <c r="AP13" s="316" t="s">
        <v>530</v>
      </c>
      <c r="AQ13" s="317">
        <v>11</v>
      </c>
      <c r="AR13" s="318" t="s">
        <v>530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3" t="s">
        <v>531</v>
      </c>
      <c r="AL14" s="1194"/>
      <c r="AM14" s="1194"/>
      <c r="AN14" s="1195"/>
      <c r="AO14" s="316">
        <v>233817</v>
      </c>
      <c r="AP14" s="316">
        <v>2106</v>
      </c>
      <c r="AQ14" s="317">
        <v>2399</v>
      </c>
      <c r="AR14" s="318">
        <v>-12.2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3" t="s">
        <v>532</v>
      </c>
      <c r="AL15" s="1194"/>
      <c r="AM15" s="1194"/>
      <c r="AN15" s="1195"/>
      <c r="AO15" s="316">
        <v>62486</v>
      </c>
      <c r="AP15" s="316">
        <v>563</v>
      </c>
      <c r="AQ15" s="317">
        <v>1114</v>
      </c>
      <c r="AR15" s="318">
        <v>-49.5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6" t="s">
        <v>533</v>
      </c>
      <c r="AL16" s="1197"/>
      <c r="AM16" s="1197"/>
      <c r="AN16" s="1198"/>
      <c r="AO16" s="316">
        <v>-506822</v>
      </c>
      <c r="AP16" s="316">
        <v>-4564</v>
      </c>
      <c r="AQ16" s="317">
        <v>-4418</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6" t="s">
        <v>190</v>
      </c>
      <c r="AL17" s="1197"/>
      <c r="AM17" s="1197"/>
      <c r="AN17" s="1198"/>
      <c r="AO17" s="316">
        <v>7238076</v>
      </c>
      <c r="AP17" s="316">
        <v>65183</v>
      </c>
      <c r="AQ17" s="317">
        <v>63704</v>
      </c>
      <c r="AR17" s="318">
        <v>2.2999999999999998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535</v>
      </c>
      <c r="AP20" s="324" t="s">
        <v>536</v>
      </c>
      <c r="AQ20" s="325" t="s">
        <v>537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90" t="s">
        <v>538</v>
      </c>
      <c r="AL21" s="1191"/>
      <c r="AM21" s="1191"/>
      <c r="AN21" s="1192"/>
      <c r="AO21" s="328">
        <v>5.39</v>
      </c>
      <c r="AP21" s="329">
        <v>6.05</v>
      </c>
      <c r="AQ21" s="330">
        <v>-0.66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90" t="s">
        <v>539</v>
      </c>
      <c r="AL22" s="1191"/>
      <c r="AM22" s="1191"/>
      <c r="AN22" s="1192"/>
      <c r="AO22" s="333">
        <v>99.9</v>
      </c>
      <c r="AP22" s="334">
        <v>99.6</v>
      </c>
      <c r="AQ22" s="335">
        <v>0.3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540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541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542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9" t="s">
        <v>520</v>
      </c>
      <c r="AP30" s="304"/>
      <c r="AQ30" s="305" t="s">
        <v>521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0"/>
      <c r="AP31" s="310" t="s">
        <v>522</v>
      </c>
      <c r="AQ31" s="311" t="s">
        <v>523</v>
      </c>
      <c r="AR31" s="312" t="s">
        <v>524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1" t="s">
        <v>543</v>
      </c>
      <c r="AL32" s="1182"/>
      <c r="AM32" s="1182"/>
      <c r="AN32" s="1183"/>
      <c r="AO32" s="343">
        <v>3488277</v>
      </c>
      <c r="AP32" s="343">
        <v>31414</v>
      </c>
      <c r="AQ32" s="344">
        <v>31767</v>
      </c>
      <c r="AR32" s="345">
        <v>-1.1000000000000001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1" t="s">
        <v>544</v>
      </c>
      <c r="AL33" s="1182"/>
      <c r="AM33" s="1182"/>
      <c r="AN33" s="1183"/>
      <c r="AO33" s="343" t="s">
        <v>530</v>
      </c>
      <c r="AP33" s="343" t="s">
        <v>530</v>
      </c>
      <c r="AQ33" s="344">
        <v>4</v>
      </c>
      <c r="AR33" s="345" t="s">
        <v>530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1" t="s">
        <v>545</v>
      </c>
      <c r="AL34" s="1182"/>
      <c r="AM34" s="1182"/>
      <c r="AN34" s="1183"/>
      <c r="AO34" s="343" t="s">
        <v>530</v>
      </c>
      <c r="AP34" s="343" t="s">
        <v>530</v>
      </c>
      <c r="AQ34" s="344">
        <v>33</v>
      </c>
      <c r="AR34" s="345" t="s">
        <v>530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1" t="s">
        <v>546</v>
      </c>
      <c r="AL35" s="1182"/>
      <c r="AM35" s="1182"/>
      <c r="AN35" s="1183"/>
      <c r="AO35" s="343">
        <v>1242189</v>
      </c>
      <c r="AP35" s="343">
        <v>11187</v>
      </c>
      <c r="AQ35" s="344">
        <v>6427</v>
      </c>
      <c r="AR35" s="345">
        <v>74.099999999999994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1" t="s">
        <v>547</v>
      </c>
      <c r="AL36" s="1182"/>
      <c r="AM36" s="1182"/>
      <c r="AN36" s="1183"/>
      <c r="AO36" s="343">
        <v>143976</v>
      </c>
      <c r="AP36" s="343">
        <v>1297</v>
      </c>
      <c r="AQ36" s="344">
        <v>1122</v>
      </c>
      <c r="AR36" s="345">
        <v>15.6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1" t="s">
        <v>548</v>
      </c>
      <c r="AL37" s="1182"/>
      <c r="AM37" s="1182"/>
      <c r="AN37" s="1183"/>
      <c r="AO37" s="343" t="s">
        <v>530</v>
      </c>
      <c r="AP37" s="343" t="s">
        <v>530</v>
      </c>
      <c r="AQ37" s="344">
        <v>1023</v>
      </c>
      <c r="AR37" s="345" t="s">
        <v>530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4" t="s">
        <v>549</v>
      </c>
      <c r="AL38" s="1185"/>
      <c r="AM38" s="1185"/>
      <c r="AN38" s="1186"/>
      <c r="AO38" s="346" t="s">
        <v>530</v>
      </c>
      <c r="AP38" s="346" t="s">
        <v>530</v>
      </c>
      <c r="AQ38" s="347">
        <v>2</v>
      </c>
      <c r="AR38" s="335" t="s">
        <v>530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4" t="s">
        <v>550</v>
      </c>
      <c r="AL39" s="1185"/>
      <c r="AM39" s="1185"/>
      <c r="AN39" s="1186"/>
      <c r="AO39" s="343">
        <v>-902988</v>
      </c>
      <c r="AP39" s="343">
        <v>-8132</v>
      </c>
      <c r="AQ39" s="344">
        <v>-6864</v>
      </c>
      <c r="AR39" s="345">
        <v>18.5</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1" t="s">
        <v>551</v>
      </c>
      <c r="AL40" s="1182"/>
      <c r="AM40" s="1182"/>
      <c r="AN40" s="1183"/>
      <c r="AO40" s="343">
        <v>-3093840</v>
      </c>
      <c r="AP40" s="343">
        <v>-27862</v>
      </c>
      <c r="AQ40" s="344">
        <v>-26034</v>
      </c>
      <c r="AR40" s="345">
        <v>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7" t="s">
        <v>311</v>
      </c>
      <c r="AL41" s="1188"/>
      <c r="AM41" s="1188"/>
      <c r="AN41" s="1189"/>
      <c r="AO41" s="343">
        <v>877614</v>
      </c>
      <c r="AP41" s="343">
        <v>7903</v>
      </c>
      <c r="AQ41" s="344">
        <v>7479</v>
      </c>
      <c r="AR41" s="345">
        <v>5.7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552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553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4" t="s">
        <v>520</v>
      </c>
      <c r="AN49" s="1176" t="s">
        <v>555</v>
      </c>
      <c r="AO49" s="1177"/>
      <c r="AP49" s="1177"/>
      <c r="AQ49" s="1177"/>
      <c r="AR49" s="117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5"/>
      <c r="AN50" s="359" t="s">
        <v>556</v>
      </c>
      <c r="AO50" s="360" t="s">
        <v>557</v>
      </c>
      <c r="AP50" s="361" t="s">
        <v>558</v>
      </c>
      <c r="AQ50" s="362" t="s">
        <v>559</v>
      </c>
      <c r="AR50" s="363" t="s">
        <v>560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561</v>
      </c>
      <c r="AL51" s="356"/>
      <c r="AM51" s="364">
        <v>2428214</v>
      </c>
      <c r="AN51" s="365">
        <v>21273</v>
      </c>
      <c r="AO51" s="366">
        <v>5.9</v>
      </c>
      <c r="AP51" s="367">
        <v>44267</v>
      </c>
      <c r="AQ51" s="368">
        <v>-17.399999999999999</v>
      </c>
      <c r="AR51" s="369">
        <v>23.3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562</v>
      </c>
      <c r="AM52" s="372">
        <v>1188115</v>
      </c>
      <c r="AN52" s="373">
        <v>10409</v>
      </c>
      <c r="AO52" s="374">
        <v>-13</v>
      </c>
      <c r="AP52" s="375">
        <v>26161</v>
      </c>
      <c r="AQ52" s="376">
        <v>-7.7</v>
      </c>
      <c r="AR52" s="377">
        <v>-5.3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563</v>
      </c>
      <c r="AL53" s="356"/>
      <c r="AM53" s="364">
        <v>1150844</v>
      </c>
      <c r="AN53" s="365">
        <v>10155</v>
      </c>
      <c r="AO53" s="366">
        <v>-52.3</v>
      </c>
      <c r="AP53" s="367">
        <v>40879</v>
      </c>
      <c r="AQ53" s="368">
        <v>-7.7</v>
      </c>
      <c r="AR53" s="369">
        <v>-44.6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562</v>
      </c>
      <c r="AM54" s="372">
        <v>860032</v>
      </c>
      <c r="AN54" s="373">
        <v>7589</v>
      </c>
      <c r="AO54" s="374">
        <v>-27.1</v>
      </c>
      <c r="AP54" s="375">
        <v>24087</v>
      </c>
      <c r="AQ54" s="376">
        <v>-7.9</v>
      </c>
      <c r="AR54" s="377">
        <v>-19.2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564</v>
      </c>
      <c r="AL55" s="356"/>
      <c r="AM55" s="364">
        <v>1657195</v>
      </c>
      <c r="AN55" s="365">
        <v>14702</v>
      </c>
      <c r="AO55" s="366">
        <v>44.8</v>
      </c>
      <c r="AP55" s="367">
        <v>42651</v>
      </c>
      <c r="AQ55" s="368">
        <v>4.3</v>
      </c>
      <c r="AR55" s="369">
        <v>40.5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562</v>
      </c>
      <c r="AM56" s="372">
        <v>981027</v>
      </c>
      <c r="AN56" s="373">
        <v>8703</v>
      </c>
      <c r="AO56" s="374">
        <v>14.7</v>
      </c>
      <c r="AP56" s="375">
        <v>22675</v>
      </c>
      <c r="AQ56" s="376">
        <v>-5.9</v>
      </c>
      <c r="AR56" s="377">
        <v>20.6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565</v>
      </c>
      <c r="AL57" s="356"/>
      <c r="AM57" s="364">
        <v>2281691</v>
      </c>
      <c r="AN57" s="365">
        <v>20380</v>
      </c>
      <c r="AO57" s="366">
        <v>38.6</v>
      </c>
      <c r="AP57" s="367">
        <v>43226</v>
      </c>
      <c r="AQ57" s="368">
        <v>1.3</v>
      </c>
      <c r="AR57" s="369">
        <v>37.299999999999997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562</v>
      </c>
      <c r="AM58" s="372">
        <v>1324300</v>
      </c>
      <c r="AN58" s="373">
        <v>11829</v>
      </c>
      <c r="AO58" s="374">
        <v>35.9</v>
      </c>
      <c r="AP58" s="375">
        <v>22622</v>
      </c>
      <c r="AQ58" s="376">
        <v>-0.2</v>
      </c>
      <c r="AR58" s="377">
        <v>36.1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566</v>
      </c>
      <c r="AL59" s="356"/>
      <c r="AM59" s="364">
        <v>2367770</v>
      </c>
      <c r="AN59" s="365">
        <v>21323</v>
      </c>
      <c r="AO59" s="366">
        <v>4.5999999999999996</v>
      </c>
      <c r="AP59" s="367">
        <v>42836</v>
      </c>
      <c r="AQ59" s="368">
        <v>-0.9</v>
      </c>
      <c r="AR59" s="369">
        <v>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562</v>
      </c>
      <c r="AM60" s="372">
        <v>1721780</v>
      </c>
      <c r="AN60" s="373">
        <v>15506</v>
      </c>
      <c r="AO60" s="374">
        <v>31.1</v>
      </c>
      <c r="AP60" s="375">
        <v>22936</v>
      </c>
      <c r="AQ60" s="376">
        <v>1.4</v>
      </c>
      <c r="AR60" s="377">
        <v>29.7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567</v>
      </c>
      <c r="AL61" s="378"/>
      <c r="AM61" s="379">
        <v>1977143</v>
      </c>
      <c r="AN61" s="380">
        <v>17567</v>
      </c>
      <c r="AO61" s="381">
        <v>8.3000000000000007</v>
      </c>
      <c r="AP61" s="382">
        <v>42772</v>
      </c>
      <c r="AQ61" s="383">
        <v>-4.0999999999999996</v>
      </c>
      <c r="AR61" s="369">
        <v>12.4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562</v>
      </c>
      <c r="AM62" s="372">
        <v>1215051</v>
      </c>
      <c r="AN62" s="373">
        <v>10807</v>
      </c>
      <c r="AO62" s="374">
        <v>8.3000000000000007</v>
      </c>
      <c r="AP62" s="375">
        <v>23696</v>
      </c>
      <c r="AQ62" s="376">
        <v>-4.0999999999999996</v>
      </c>
      <c r="AR62" s="377">
        <v>12.4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IfP3pyG793mFUhN9/gsFATUl2ttbCO37VCdNk+YoMWA2fJjkYjO1KtGC7OfYOQilGTWfwB1//bd+GPYuIU9Blw==" saltValue="ah+QaxkOfHY993tWsf2EQ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20" spans="125:125" ht="13.5" hidden="1" customHeight="1" x14ac:dyDescent="0.15"/>
    <row r="121" spans="125:125" ht="13.5" hidden="1" customHeight="1" x14ac:dyDescent="0.15">
      <c r="DU121" s="291"/>
    </row>
  </sheetData>
  <sheetProtection algorithmName="SHA-512" hashValue="UxaKrbjs65AVDP6hqOHGKDdqtLFzQvIIqSmMUmssCD9QG5lOgqEch1vXAApQEBrf6JVTHcI+x3+bkZzVdtZsbg==" saltValue="vrWvc8NiefT9ffTqY3TMr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sheetData>
  <sheetProtection algorithmName="SHA-512" hashValue="vqUoCLDb7rJF9IYl7u57ypU3xV/54oXpU62yvHsHvot19xs3AO7zHPIP1bV8CEohSSi9siQZdrNT9XL5itufuA==" saltValue="t9VTMWmVi39yhkfAPqJAI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199" t="s">
        <v>3</v>
      </c>
      <c r="D47" s="1199"/>
      <c r="E47" s="1200"/>
      <c r="F47" s="11">
        <v>14.81</v>
      </c>
      <c r="G47" s="12">
        <v>16.38</v>
      </c>
      <c r="H47" s="12">
        <v>15.93</v>
      </c>
      <c r="I47" s="12">
        <v>15.78</v>
      </c>
      <c r="J47" s="13">
        <v>15.85</v>
      </c>
    </row>
    <row r="48" spans="2:10" ht="57.75" customHeight="1" x14ac:dyDescent="0.15">
      <c r="B48" s="14"/>
      <c r="C48" s="1201" t="s">
        <v>4</v>
      </c>
      <c r="D48" s="1201"/>
      <c r="E48" s="1202"/>
      <c r="F48" s="15">
        <v>2.5299999999999998</v>
      </c>
      <c r="G48" s="16">
        <v>2.35</v>
      </c>
      <c r="H48" s="16">
        <v>0.26</v>
      </c>
      <c r="I48" s="16">
        <v>0.25</v>
      </c>
      <c r="J48" s="17">
        <v>1.54</v>
      </c>
    </row>
    <row r="49" spans="2:10" ht="57.75" customHeight="1" thickBot="1" x14ac:dyDescent="0.2">
      <c r="B49" s="18"/>
      <c r="C49" s="1203" t="s">
        <v>5</v>
      </c>
      <c r="D49" s="1203"/>
      <c r="E49" s="1204"/>
      <c r="F49" s="19">
        <v>2.83</v>
      </c>
      <c r="G49" s="20">
        <v>1.0900000000000001</v>
      </c>
      <c r="H49" s="20" t="s">
        <v>576</v>
      </c>
      <c r="I49" s="20" t="s">
        <v>577</v>
      </c>
      <c r="J49" s="21">
        <v>1.54</v>
      </c>
    </row>
    <row r="50" spans="2:10" ht="13.5" customHeight="1" x14ac:dyDescent="0.15"/>
  </sheetData>
  <sheetProtection algorithmName="SHA-512" hashValue="d/9ESVLx2OgtiqsPwqYofh3fUwuSuOJ6oDkaMtjSHtoNdvCwB73z+FEJXCe3VY3isBtuSxUASoLVpLZ20ofuEg==" saltValue="EKwLrv2FqZuQgmFWN//mY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dcterms:created xsi:type="dcterms:W3CDTF">2021-03-22T01:29:08Z</dcterms:created>
  <dcterms:modified xsi:type="dcterms:W3CDTF">2021-10-29T07:20:35Z</dcterms:modified>
</cp:coreProperties>
</file>