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AM35" i="10" l="1"/>
  <c r="AM36" i="10" l="1"/>
  <c r="BE34" i="10"/>
  <c r="BW34" i="10" l="1"/>
  <c r="BW35" i="10" s="1"/>
  <c r="BW36" i="10" s="1"/>
  <c r="BW37" i="10" s="1"/>
  <c r="BW38" i="10" s="1"/>
  <c r="BW39" i="10" s="1"/>
  <c r="BW40" i="10" s="1"/>
  <c r="CO34" i="10" l="1"/>
  <c r="CO35" i="10" s="1"/>
</calcChain>
</file>

<file path=xl/sharedStrings.xml><?xml version="1.0" encoding="utf-8"?>
<sst xmlns="http://schemas.openxmlformats.org/spreadsheetml/2006/main" count="1116" uniqueCount="626">
  <si>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</si>
  <si>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</si>
  <si>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</si>
  <si>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</si>
  <si>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</si>
  <si>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</si>
  <si>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</si>
  <si>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</si>
  <si>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</si>
  <si>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</si>
  <si>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</si>
  <si>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</si>
  <si>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</si>
  <si>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</si>
  <si>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</si>
  <si>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</si>
  <si>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</si>
  <si>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</si>
  <si>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</si>
  <si>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</si>
  <si>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</si>
  <si>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</si>
  <si>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</si>
  <si>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</si>
  <si>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</si>
  <si>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</si>
  <si>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</si>
  <si>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</si>
  <si>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</si>
  <si>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</si>
  <si>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</si>
  <si>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</si>
  <si>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</si>
  <si>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</si>
  <si>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</si>
  <si>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</si>
  <si>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</si>
  <si>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</si>
  <si>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</si>
  <si>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</si>
  <si>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</si>
  <si>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</si>
  <si>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</si>
  <si>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</si>
  <si>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</si>
  <si>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</si>
  <si>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</si>
  <si>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</si>
  <si>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</si>
  <si>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</si>
  <si>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</si>
  <si>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</si>
  <si>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</si>
  <si>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</si>
  <si>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</si>
  <si>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</si>
  <si>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</si>
  <si>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</si>
  <si>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</si>
  <si>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</si>
  <si>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</si>
  <si>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</si>
  <si>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</si>
  <si>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</si>
  <si>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</si>
  <si>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</si>
  <si>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</si>
  <si>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</si>
  <si>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</si>
  <si>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</si>
  <si>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</si>
  <si>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</si>
  <si>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</si>
  <si>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</si>
  <si>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</si>
  <si>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</si>
  <si>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</si>
  <si>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</si>
  <si>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</si>
  <si>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</si>
  <si>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</si>
  <si>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</si>
  <si>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</si>
  <si>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</si>
  <si>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</si>
  <si>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</si>
  <si>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</si>
  <si>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</si>
  <si>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</si>
  <si>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</si>
  <si>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</si>
  <si>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</si>
  <si>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</si>
  <si>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</si>
  <si>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</si>
  <si>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</si>
  <si>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</si>
  <si>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</si>
  <si>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</si>
  <si>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</si>
  <si>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</si>
  <si>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</si>
  <si>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</si>
  <si>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</si>
  <si>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</si>
  <si>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</si>
  <si>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</si>
  <si>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</si>
  <si>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</si>
  <si>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</si>
  <si>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</si>
  <si>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</si>
  <si>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</si>
  <si>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</si>
  <si>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</si>
  <si>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</si>
  <si>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</si>
  <si>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</si>
  <si>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</si>
  <si>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</si>
  <si>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</si>
  <si>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</si>
  <si>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</si>
  <si>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</si>
  <si>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</si>
  <si>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</si>
  <si>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</si>
  <si>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</si>
  <si>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</si>
  <si>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</si>
  <si>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</si>
  <si>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</si>
  <si>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</si>
  <si>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</si>
  <si>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</si>
  <si>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</si>
  <si>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</si>
  <si>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</si>
  <si>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</si>
  <si>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</si>
  <si>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</si>
  <si>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</si>
  <si>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</si>
  <si>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</si>
  <si>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</si>
  <si>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</si>
  <si>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</si>
  <si>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</si>
  <si>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</si>
  <si>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</si>
  <si>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</si>
  <si>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</si>
  <si>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</si>
  <si>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</si>
  <si>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</si>
  <si>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</si>
  <si>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</si>
  <si>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</si>
  <si>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</si>
  <si>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</si>
  <si>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</si>
  <si>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</si>
  <si>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</si>
  <si>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</si>
  <si>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</si>
  <si>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</si>
  <si>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</si>
  <si>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</si>
  <si>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</si>
  <si>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</si>
  <si>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</si>
  <si>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</si>
  <si>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</si>
  <si>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</si>
  <si>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</si>
  <si>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</si>
  <si>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</si>
  <si>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</si>
  <si>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</si>
  <si>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</si>
  <si>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</si>
  <si>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</si>
  <si>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</si>
  <si>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</si>
  <si>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</si>
  <si>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</si>
  <si>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</si>
  <si>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</si>
  <si>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</si>
  <si>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</si>
  <si>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</si>
  <si>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</si>
  <si>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</si>
  <si>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</si>
  <si>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</si>
  <si>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</si>
  <si>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</si>
  <si>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</si>
  <si>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</si>
  <si>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</si>
  <si>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</si>
  <si>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</si>
  <si>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</si>
  <si>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</si>
  <si>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</si>
  <si>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</si>
  <si>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</si>
  <si>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</si>
  <si>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</si>
  <si>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</si>
  <si>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</si>
  <si>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</si>
  <si>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</si>
  <si>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大阪府和泉市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</si>
  <si>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</si>
  <si>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</si>
  <si>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</si>
  <si>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</si>
  <si>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</si>
  <si>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</si>
  <si>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</si>
  <si>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</si>
  <si>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</si>
  <si>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</si>
  <si>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</si>
  <si>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</si>
  <si>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</si>
  <si>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</si>
  <si>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</si>
  <si>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</si>
  <si>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</si>
  <si>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</si>
  <si>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</si>
  <si>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</si>
  <si>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</si>
  <si>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</si>
  <si>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</si>
  <si>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</si>
  <si>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</si>
  <si>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</si>
  <si>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</si>
  <si>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</si>
  <si>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</si>
  <si>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</si>
  <si>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</si>
  <si>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</si>
  <si>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</si>
  <si>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</si>
  <si>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</si>
  <si>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</si>
  <si>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</si>
  <si>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</si>
  <si>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</si>
  <si>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</si>
  <si>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</si>
  <si>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</si>
  <si>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</si>
  <si>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</si>
  <si>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</si>
  <si>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</si>
  <si>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</si>
  <si>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</si>
  <si>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</si>
  <si>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</si>
  <si>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</si>
  <si>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</si>
  <si>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</si>
  <si>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</si>
  <si>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</si>
  <si>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</si>
  <si>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</si>
  <si>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</si>
  <si>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</si>
  <si>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</si>
  <si>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</si>
  <si>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</si>
  <si>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</si>
  <si>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</si>
  <si>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</si>
  <si>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</si>
  <si>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</si>
  <si>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</si>
  <si>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</si>
  <si>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</si>
  <si>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</si>
  <si>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</si>
  <si>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</si>
  <si>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</si>
  <si>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</si>
  <si>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</si>
  <si>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</si>
  <si>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</si>
  <si>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</si>
  <si>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</si>
  <si>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</si>
  <si>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</si>
  <si>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</si>
  <si>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</si>
  <si>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</si>
  <si>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</si>
  <si>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</si>
  <si>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</si>
  <si>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</si>
  <si>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</si>
  <si>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</si>
  <si>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</si>
  <si>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</si>
  <si>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</si>
  <si>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</si>
  <si>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</si>
  <si>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</si>
  <si>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</si>
  <si>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</si>
  <si>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</si>
  <si>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</si>
  <si>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</si>
  <si>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</si>
  <si>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</si>
  <si>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</si>
  <si>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</si>
  <si>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</si>
  <si>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</si>
  <si>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</si>
  <si>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</si>
  <si>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</si>
  <si>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</si>
  <si>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</si>
  <si>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</si>
  <si>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</si>
  <si>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</si>
  <si>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</si>
  <si>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</si>
  <si>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</si>
  <si>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</si>
  <si>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</si>
  <si>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</si>
  <si>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</si>
  <si>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</si>
  <si>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</si>
  <si>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</si>
  <si>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</si>
  <si>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</si>
  <si>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</si>
  <si>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</si>
  <si>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</si>
  <si>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</si>
  <si>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</si>
  <si>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</si>
  <si>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</si>
  <si>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</si>
  <si>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</si>
  <si>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</si>
  <si>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</si>
  <si>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</si>
  <si>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</si>
  <si>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</si>
  <si>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</si>
  <si>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</si>
  <si>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</si>
  <si>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</si>
  <si>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</si>
  <si>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</si>
  <si>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</si>
  <si>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</si>
  <si>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</si>
  <si>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</si>
  <si>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</si>
  <si>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大阪府和泉市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</si>
  <si>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</si>
  <si>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</si>
  <si>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</si>
  <si>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</si>
  <si>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</si>
  <si>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</si>
  <si>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</si>
  <si>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</si>
  <si>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</si>
  <si>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</si>
  <si>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</si>
  <si>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</si>
  <si>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</si>
  <si>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</si>
  <si>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</si>
  <si>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</si>
  <si>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</si>
  <si>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</si>
  <si>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</si>
  <si>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</si>
  <si>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</si>
  <si>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</si>
  <si>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</si>
  <si>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</si>
  <si>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</si>
  <si>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</si>
  <si>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</si>
  <si>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</si>
  <si>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</si>
  <si>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</si>
  <si>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</si>
  <si>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</si>
  <si>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</si>
  <si>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</si>
  <si>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</si>
  <si>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</si>
  <si>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</si>
  <si>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</si>
  <si>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</si>
  <si>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</si>
  <si>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</si>
  <si>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</si>
  <si>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</si>
  <si>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病院事業会計</t>
    <phoneticPr fontId="5"/>
  </si>
  <si>
    <t>-</t>
    <phoneticPr fontId="5"/>
  </si>
  <si>
    <t>法適用企業</t>
    <phoneticPr fontId="5"/>
  </si>
  <si>
    <t>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</si>
  <si>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</si>
  <si>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</si>
  <si>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</si>
  <si>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</si>
  <si>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</si>
  <si>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</si>
  <si>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</si>
  <si>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</si>
  <si>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</si>
  <si>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</si>
  <si>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</si>
  <si>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</si>
  <si>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</si>
  <si>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</si>
  <si>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</si>
  <si>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</si>
  <si>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</si>
  <si>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</si>
  <si>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</si>
  <si>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</si>
  <si>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</si>
  <si>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</si>
  <si>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</si>
  <si>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</si>
  <si>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</si>
  <si>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</si>
  <si>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</si>
  <si>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</si>
  <si>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</si>
  <si>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</si>
  <si>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</si>
  <si>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</si>
  <si>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</si>
  <si>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</si>
  <si>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</si>
  <si>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</si>
  <si>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</si>
  <si>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</si>
  <si>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</si>
  <si>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</si>
  <si>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</si>
  <si>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</si>
  <si>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</si>
  <si>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</si>
  <si>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</si>
  <si>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</si>
  <si>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</si>
  <si>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</si>
  <si>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</si>
  <si>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</si>
  <si>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</si>
  <si>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</si>
  <si>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</si>
  <si>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</si>
  <si>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</si>
  <si>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</si>
  <si>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</si>
  <si>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</si>
  <si>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</si>
  <si>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</si>
  <si>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</si>
  <si>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</si>
  <si>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</si>
  <si>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</si>
  <si>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</si>
  <si>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</si>
  <si>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</si>
  <si>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</si>
  <si>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</si>
  <si>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</si>
  <si>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</si>
  <si>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</si>
  <si>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</si>
  <si>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</si>
  <si>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</si>
  <si>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</si>
  <si>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</si>
  <si>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</si>
  <si>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</si>
  <si>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</si>
  <si>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</si>
  <si>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</si>
  <si>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</si>
  <si>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</si>
  <si>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</si>
  <si>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</si>
  <si>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</si>
  <si>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</si>
  <si>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</si>
  <si>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</si>
  <si>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</si>
  <si>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</si>
  <si>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</si>
  <si>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</si>
  <si>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</si>
  <si>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</si>
  <si>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</si>
  <si>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</si>
  <si>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</si>
  <si>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</si>
  <si>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</si>
  <si>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</si>
  <si>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</si>
  <si>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</si>
  <si>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</si>
  <si>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</si>
  <si>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</si>
  <si>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</si>
  <si>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</si>
  <si>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</si>
  <si>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</si>
  <si>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</si>
  <si>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</si>
  <si>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</si>
  <si>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</si>
  <si>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</si>
  <si>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</si>
  <si>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</si>
  <si>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</si>
  <si>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</si>
  <si>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</si>
  <si>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</si>
  <si>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</si>
  <si>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</si>
  <si>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</si>
  <si>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</si>
  <si>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</si>
  <si>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</si>
  <si>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</si>
  <si>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</si>
  <si>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</si>
  <si>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</si>
  <si>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</si>
  <si>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</si>
  <si>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</si>
  <si>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</si>
  <si>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</si>
  <si>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</si>
  <si>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</si>
  <si>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</si>
  <si>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</si>
  <si>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</si>
  <si>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</si>
  <si>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</si>
  <si>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</si>
  <si>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</si>
  <si>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</si>
  <si>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</si>
  <si>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</si>
  <si>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</si>
  <si>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</si>
  <si>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</si>
  <si>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</si>
  <si>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</si>
  <si>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</si>
  <si>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</si>
  <si>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</si>
  <si>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</si>
  <si>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</si>
  <si>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</si>
  <si>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</si>
  <si>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</si>
  <si>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</si>
  <si>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2.26</t>
  </si>
  <si>
    <t>▲ 0.78</t>
  </si>
  <si>
    <t>▲ 0.29</t>
  </si>
  <si>
    <t>水道事業会計</t>
  </si>
  <si>
    <t>公共下水道事業会計</t>
  </si>
  <si>
    <t>国民健康保険事業特別会計</t>
  </si>
  <si>
    <t>介護保険事業特別会計</t>
  </si>
  <si>
    <t>後期高齢者医療事業特別会計</t>
  </si>
  <si>
    <t>一般会計</t>
  </si>
  <si>
    <t>公共用地先行取得事業特別会計</t>
  </si>
  <si>
    <t>病院事業会計</t>
  </si>
  <si>
    <t>その他会計（赤字）</t>
  </si>
  <si>
    <t>その他会計（黒字）</t>
  </si>
  <si>
    <t>H26末</t>
    <phoneticPr fontId="5"/>
  </si>
  <si>
    <t>H27末</t>
    <phoneticPr fontId="5"/>
  </si>
  <si>
    <t>H28末</t>
    <phoneticPr fontId="5"/>
  </si>
  <si>
    <t>H29末</t>
    <phoneticPr fontId="5"/>
  </si>
  <si>
    <t>H30末</t>
    <phoneticPr fontId="5"/>
  </si>
  <si>
    <t>-</t>
    <phoneticPr fontId="2"/>
  </si>
  <si>
    <t>-</t>
    <phoneticPr fontId="2"/>
  </si>
  <si>
    <t>泉北環境整備施設組合（一般会計）</t>
    <rPh sb="11" eb="13">
      <t>イッパン</t>
    </rPh>
    <rPh sb="13" eb="15">
      <t>カイケイ</t>
    </rPh>
    <phoneticPr fontId="2"/>
  </si>
  <si>
    <t>泉北水道企業団</t>
  </si>
  <si>
    <t>大阪府後期高齢者医療広域連合（一般会計）</t>
    <rPh sb="15" eb="17">
      <t>イッパン</t>
    </rPh>
    <rPh sb="17" eb="19">
      <t>カイケイ</t>
    </rPh>
    <phoneticPr fontId="2"/>
  </si>
  <si>
    <t>大阪府後期高齢者医療広域連合（後期高齢者医療特別会計）</t>
  </si>
  <si>
    <t>和泉市公共施設管理公社</t>
    <rPh sb="0" eb="3">
      <t>イズミシ</t>
    </rPh>
    <rPh sb="3" eb="5">
      <t>コウキョウ</t>
    </rPh>
    <rPh sb="5" eb="7">
      <t>シセツ</t>
    </rPh>
    <rPh sb="7" eb="9">
      <t>カンリ</t>
    </rPh>
    <rPh sb="9" eb="11">
      <t>コウシャ</t>
    </rPh>
    <phoneticPr fontId="2"/>
  </si>
  <si>
    <t>和泉市文化振興財団</t>
    <rPh sb="0" eb="3">
      <t>イズミシ</t>
    </rPh>
    <rPh sb="3" eb="5">
      <t>ブンカ</t>
    </rPh>
    <rPh sb="5" eb="7">
      <t>シンコウ</t>
    </rPh>
    <rPh sb="7" eb="9">
      <t>ザイダン</t>
    </rPh>
    <phoneticPr fontId="2"/>
  </si>
  <si>
    <t>-</t>
    <phoneticPr fontId="2"/>
  </si>
  <si>
    <t>公共施設整備基金</t>
    <rPh sb="0" eb="2">
      <t>コウキョウ</t>
    </rPh>
    <rPh sb="2" eb="4">
      <t>シセツ</t>
    </rPh>
    <rPh sb="4" eb="6">
      <t>セイビ</t>
    </rPh>
    <rPh sb="6" eb="8">
      <t>キキン</t>
    </rPh>
    <phoneticPr fontId="11"/>
  </si>
  <si>
    <t>ふるさと元気基金</t>
    <rPh sb="4" eb="6">
      <t>ゲンキ</t>
    </rPh>
    <rPh sb="6" eb="8">
      <t>キキン</t>
    </rPh>
    <phoneticPr fontId="11"/>
  </si>
  <si>
    <t>庁舎建設基金</t>
    <rPh sb="0" eb="2">
      <t>チョウシャ</t>
    </rPh>
    <rPh sb="2" eb="4">
      <t>ケンセツ</t>
    </rPh>
    <rPh sb="4" eb="6">
      <t>キキン</t>
    </rPh>
    <phoneticPr fontId="11"/>
  </si>
  <si>
    <t>子どもの夢応援奨学基金</t>
    <rPh sb="0" eb="1">
      <t>コ</t>
    </rPh>
    <rPh sb="4" eb="5">
      <t>ユメ</t>
    </rPh>
    <rPh sb="5" eb="7">
      <t>オウエン</t>
    </rPh>
    <rPh sb="7" eb="9">
      <t>ショウガク</t>
    </rPh>
    <rPh sb="9" eb="11">
      <t>キキン</t>
    </rPh>
    <phoneticPr fontId="11"/>
  </si>
  <si>
    <t>再資源化事業推進奨励基金</t>
    <rPh sb="0" eb="4">
      <t>サイシゲンカ</t>
    </rPh>
    <rPh sb="4" eb="6">
      <t>ジギョウ</t>
    </rPh>
    <rPh sb="6" eb="8">
      <t>スイシン</t>
    </rPh>
    <rPh sb="8" eb="10">
      <t>ショウレイ</t>
    </rPh>
    <rPh sb="10" eb="12">
      <t>キキン</t>
    </rPh>
    <phoneticPr fontId="11"/>
  </si>
  <si>
    <t>大阪広域水道企業団（工業用水道事業会計）</t>
    <phoneticPr fontId="2"/>
  </si>
  <si>
    <t>大阪広域水道企業団（水道事業会計）</t>
    <rPh sb="10" eb="12">
      <t>スイドウ</t>
    </rPh>
    <rPh sb="12" eb="14">
      <t>ジギョウ</t>
    </rPh>
    <rPh sb="14" eb="16">
      <t>カイケイ</t>
    </rPh>
    <phoneticPr fontId="2"/>
  </si>
  <si>
    <t>-</t>
    <phoneticPr fontId="2"/>
  </si>
  <si>
    <t>泉大津市、和泉市墓地組合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</si>
  <si>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</si>
  <si>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</si>
  <si>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</si>
  <si>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は多額であるものの、基準財政需要額への算入見込額が多いため、将来負担比率はマイナスとなり、類似団体内平均値よりも低比率で推移しているが、有形固定資産減価償却率は類似団体内平均値と近似値になっている。
　今後もこの状況を継続するためには、地方債の新規発行抑制等により将来世代の負担軽減に努めつつ、公共施設の適正管理が必要となる。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</si>
  <si>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</si>
  <si>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</si>
  <si>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</si>
  <si>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</si>
  <si>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</si>
  <si>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</si>
  <si>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実質公債費比率については、市営住宅や小中一貫校の整備等により公債費が増加したことから前年度から0.3ポイント悪化した。
　将来負担比率については、企業会計への繰出や一部事務組合への負担減少、ふるさと元気寄附等による各種基金の増加もあり、類似団体内平均値よりも低比率で推移している。
　今後も「和泉創発プラン」に基づき、事業費縮減に努めることで公債費負担の抑制を図るとともに、両比率のバランスに注意する必要がある。</t>
    <rPh sb="14" eb="16">
      <t>シエイ</t>
    </rPh>
    <rPh sb="16" eb="18">
      <t>ジュウタク</t>
    </rPh>
    <rPh sb="19" eb="21">
      <t>ショウチュウ</t>
    </rPh>
    <rPh sb="21" eb="23">
      <t>イッカン</t>
    </rPh>
    <rPh sb="23" eb="24">
      <t>コウ</t>
    </rPh>
    <rPh sb="25" eb="27">
      <t>セイビ</t>
    </rPh>
    <rPh sb="27" eb="28">
      <t>トウ</t>
    </rPh>
    <rPh sb="31" eb="34">
      <t>コウサイヒ</t>
    </rPh>
    <rPh sb="35" eb="37">
      <t>ゾウカ</t>
    </rPh>
    <rPh sb="43" eb="46">
      <t>ゼンネンド</t>
    </rPh>
    <rPh sb="55" eb="57">
      <t>アッカ</t>
    </rPh>
    <rPh sb="149" eb="151">
      <t>ソウハツ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</si>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</sst>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2ACD-4D52-846C-BE46405CFA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12436</c:v>
                </c:pt>
                <c:pt idx="1">
                  <c:v>27849</c:v>
                </c:pt>
                <c:pt idx="2">
                  <c:v>31504</c:v>
                </c:pt>
                <c:pt idx="3">
                  <c:v>32302</c:v>
                </c:pt>
                <c:pt idx="4">
                  <c:v>30294</c:v>
                </c:pt>
              </c:numCache>
            </c:numRef>
          </c:val>
          <c:smooth val="0"/>
          <c:extLst>
            <c:ext xmlns:c16="http://schemas.microsoft.com/office/drawing/2014/chart" uri="{C3380CC4-5D6E-409C-BE32-E72D297353CC}">
              <c16:uniqueId val="{00000001-2ACD-4D52-846C-BE46405CFA24}"/>
            </c:ext>
          </c:extLst>
        </c:ser>
        <c:dLbls>
          <c:showLegendKey val="0"/>
          <c:showVal val="0"/>
          <c:showCatName val="0"/>
          <c:showSerName val="0"/>
          <c:showPercent val="0"/>
          <c:showBubbleSize val="0"/>
        </c:dLbls>
        <c:marker val="1"/>
        <c:smooth val="0"/>
        <c:axId val="200742016"/>
        <c:axId val="200743936"/>
      </c:lineChart>
      <c:catAx>
        <c:axId val="20074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743936"/>
        <c:crosses val="autoZero"/>
        <c:auto val="1"/>
        <c:lblAlgn val="ctr"/>
        <c:lblOffset val="100"/>
        <c:tickLblSkip val="1"/>
        <c:tickMarkSkip val="1"/>
        <c:noMultiLvlLbl val="0"/>
      </c:catAx>
      <c:valAx>
        <c:axId val="20074393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74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0.65</c:v>
                </c:pt>
                <c:pt idx="2">
                  <c:v>0.38</c:v>
                </c:pt>
                <c:pt idx="3">
                  <c:v>0.26</c:v>
                </c:pt>
                <c:pt idx="4">
                  <c:v>0.11</c:v>
                </c:pt>
              </c:numCache>
            </c:numRef>
          </c:val>
          <c:extLst>
            <c:ext xmlns:c16="http://schemas.microsoft.com/office/drawing/2014/chart" uri="{C3380CC4-5D6E-409C-BE32-E72D297353CC}">
              <c16:uniqueId val="{00000000-1A14-4869-9249-F31EC745B0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14.21</c:v>
                </c:pt>
                <c:pt idx="1">
                  <c:v>14.64</c:v>
                </c:pt>
                <c:pt idx="2">
                  <c:v>12.74</c:v>
                </c:pt>
                <c:pt idx="3">
                  <c:v>11.97</c:v>
                </c:pt>
                <c:pt idx="4">
                  <c:v>11.73</c:v>
                </c:pt>
              </c:numCache>
            </c:numRef>
          </c:val>
          <c:extLst>
            <c:ext xmlns:c16="http://schemas.microsoft.com/office/drawing/2014/chart" uri="{C3380CC4-5D6E-409C-BE32-E72D297353CC}">
              <c16:uniqueId val="{00000001-1A14-4869-9249-F31EC745B0D2}"/>
            </c:ext>
          </c:extLst>
        </c:ser>
        <c:dLbls>
          <c:showLegendKey val="0"/>
          <c:showVal val="0"/>
          <c:showCatName val="0"/>
          <c:showSerName val="0"/>
          <c:showPercent val="0"/>
          <c:showBubbleSize val="0"/>
        </c:dLbls>
        <c:gapWidth val="250"/>
        <c:overlap val="100"/>
        <c:axId val="268082176"/>
        <c:axId val="26809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3.59</c:v>
                </c:pt>
                <c:pt idx="1">
                  <c:v>0.16</c:v>
                </c:pt>
                <c:pt idx="2">
                  <c:v>-2.2599999999999998</c:v>
                </c:pt>
                <c:pt idx="3">
                  <c:v>-0.78</c:v>
                </c:pt>
                <c:pt idx="4">
                  <c:v>-0.28999999999999998</c:v>
                </c:pt>
              </c:numCache>
            </c:numRef>
          </c:val>
          <c:smooth val="0"/>
          <c:extLst>
            <c:ext xmlns:c16="http://schemas.microsoft.com/office/drawing/2014/chart" uri="{C3380CC4-5D6E-409C-BE32-E72D297353CC}">
              <c16:uniqueId val="{00000002-1A14-4869-9249-F31EC745B0D2}"/>
            </c:ext>
          </c:extLst>
        </c:ser>
        <c:dLbls>
          <c:showLegendKey val="0"/>
          <c:showVal val="0"/>
          <c:showCatName val="0"/>
          <c:showSerName val="0"/>
          <c:showPercent val="0"/>
          <c:showBubbleSize val="0"/>
        </c:dLbls>
        <c:marker val="1"/>
        <c:smooth val="0"/>
        <c:axId val="268082176"/>
        <c:axId val="268092544"/>
      </c:lineChart>
      <c:catAx>
        <c:axId val="2680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092544"/>
        <c:crosses val="autoZero"/>
        <c:auto val="1"/>
        <c:lblAlgn val="ctr"/>
        <c:lblOffset val="100"/>
        <c:tickLblSkip val="1"/>
        <c:tickMarkSkip val="1"/>
        <c:noMultiLvlLbl val="0"/>
      </c:catAx>
      <c:valAx>
        <c:axId val="26809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0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E4-4D86-9ECA-B86DB626B8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E4-4D86-9ECA-B86DB626B86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E4-4D86-9ECA-B86DB626B86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E4-4D86-9ECA-B86DB626B86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1.03</c:v>
                </c:pt>
                <c:pt idx="2">
                  <c:v>#N/A</c:v>
                </c:pt>
                <c:pt idx="3">
                  <c:v>0.65</c:v>
                </c:pt>
                <c:pt idx="4">
                  <c:v>#N/A</c:v>
                </c:pt>
                <c:pt idx="5">
                  <c:v>0.37</c:v>
                </c:pt>
                <c:pt idx="6">
                  <c:v>#N/A</c:v>
                </c:pt>
                <c:pt idx="7">
                  <c:v>0.26</c:v>
                </c:pt>
                <c:pt idx="8">
                  <c:v>#N/A</c:v>
                </c:pt>
                <c:pt idx="9">
                  <c:v>0.11</c:v>
                </c:pt>
              </c:numCache>
            </c:numRef>
          </c:val>
          <c:extLst>
            <c:ext xmlns:c16="http://schemas.microsoft.com/office/drawing/2014/chart" uri="{C3380CC4-5D6E-409C-BE32-E72D297353CC}">
              <c16:uniqueId val="{00000004-34E4-4D86-9ECA-B86DB626B86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0.16</c:v>
                </c:pt>
                <c:pt idx="4">
                  <c:v>#N/A</c:v>
                </c:pt>
                <c:pt idx="5">
                  <c:v>0.16</c:v>
                </c:pt>
                <c:pt idx="6">
                  <c:v>#N/A</c:v>
                </c:pt>
                <c:pt idx="7">
                  <c:v>0.18</c:v>
                </c:pt>
                <c:pt idx="8">
                  <c:v>#N/A</c:v>
                </c:pt>
                <c:pt idx="9">
                  <c:v>0.16</c:v>
                </c:pt>
              </c:numCache>
            </c:numRef>
          </c:val>
          <c:extLst>
            <c:ext xmlns:c16="http://schemas.microsoft.com/office/drawing/2014/chart" uri="{C3380CC4-5D6E-409C-BE32-E72D297353CC}">
              <c16:uniqueId val="{00000005-34E4-4D86-9ECA-B86DB626B86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0.53</c:v>
                </c:pt>
                <c:pt idx="4">
                  <c:v>#N/A</c:v>
                </c:pt>
                <c:pt idx="5">
                  <c:v>0.57999999999999996</c:v>
                </c:pt>
                <c:pt idx="6">
                  <c:v>#N/A</c:v>
                </c:pt>
                <c:pt idx="7">
                  <c:v>0.5</c:v>
                </c:pt>
                <c:pt idx="8">
                  <c:v>#N/A</c:v>
                </c:pt>
                <c:pt idx="9">
                  <c:v>0.19</c:v>
                </c:pt>
              </c:numCache>
            </c:numRef>
          </c:val>
          <c:extLst>
            <c:ext xmlns:c16="http://schemas.microsoft.com/office/drawing/2014/chart" uri="{C3380CC4-5D6E-409C-BE32-E72D297353CC}">
              <c16:uniqueId val="{00000006-34E4-4D86-9ECA-B86DB626B86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0.05</c:v>
                </c:pt>
                <c:pt idx="4">
                  <c:v>#N/A</c:v>
                </c:pt>
                <c:pt idx="5">
                  <c:v>0.16</c:v>
                </c:pt>
                <c:pt idx="6">
                  <c:v>#N/A</c:v>
                </c:pt>
                <c:pt idx="7">
                  <c:v>0.23</c:v>
                </c:pt>
                <c:pt idx="8">
                  <c:v>#N/A</c:v>
                </c:pt>
                <c:pt idx="9">
                  <c:v>0.9</c:v>
                </c:pt>
              </c:numCache>
            </c:numRef>
          </c:val>
          <c:extLst>
            <c:ext xmlns:c16="http://schemas.microsoft.com/office/drawing/2014/chart" uri="{C3380CC4-5D6E-409C-BE32-E72D297353CC}">
              <c16:uniqueId val="{00000007-34E4-4D86-9ECA-B86DB626B86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0.31</c:v>
                </c:pt>
                <c:pt idx="2">
                  <c:v>#N/A</c:v>
                </c:pt>
                <c:pt idx="3">
                  <c:v>0.15</c:v>
                </c:pt>
                <c:pt idx="4">
                  <c:v>#N/A</c:v>
                </c:pt>
                <c:pt idx="5">
                  <c:v>0.17</c:v>
                </c:pt>
                <c:pt idx="6">
                  <c:v>#N/A</c:v>
                </c:pt>
                <c:pt idx="7">
                  <c:v>0.5</c:v>
                </c:pt>
                <c:pt idx="8">
                  <c:v>#N/A</c:v>
                </c:pt>
                <c:pt idx="9">
                  <c:v>1.37</c:v>
                </c:pt>
              </c:numCache>
            </c:numRef>
          </c:val>
          <c:extLst>
            <c:ext xmlns:c16="http://schemas.microsoft.com/office/drawing/2014/chart" uri="{C3380CC4-5D6E-409C-BE32-E72D297353CC}">
              <c16:uniqueId val="{00000008-34E4-4D86-9ECA-B86DB626B8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3.87</c:v>
                </c:pt>
                <c:pt idx="2">
                  <c:v>#N/A</c:v>
                </c:pt>
                <c:pt idx="3">
                  <c:v>3.18</c:v>
                </c:pt>
                <c:pt idx="4">
                  <c:v>#N/A</c:v>
                </c:pt>
                <c:pt idx="5">
                  <c:v>4.4400000000000004</c:v>
                </c:pt>
                <c:pt idx="6">
                  <c:v>#N/A</c:v>
                </c:pt>
                <c:pt idx="7">
                  <c:v>5.5</c:v>
                </c:pt>
                <c:pt idx="8">
                  <c:v>#N/A</c:v>
                </c:pt>
                <c:pt idx="9">
                  <c:v>6.42</c:v>
                </c:pt>
              </c:numCache>
            </c:numRef>
          </c:val>
          <c:extLst>
            <c:ext xmlns:c16="http://schemas.microsoft.com/office/drawing/2014/chart" uri="{C3380CC4-5D6E-409C-BE32-E72D297353CC}">
              <c16:uniqueId val="{00000009-34E4-4D86-9ECA-B86DB626B86C}"/>
            </c:ext>
          </c:extLst>
        </c:ser>
        <c:dLbls>
          <c:showLegendKey val="0"/>
          <c:showVal val="0"/>
          <c:showCatName val="0"/>
          <c:showSerName val="0"/>
          <c:showPercent val="0"/>
          <c:showBubbleSize val="0"/>
        </c:dLbls>
        <c:gapWidth val="150"/>
        <c:overlap val="100"/>
        <c:axId val="268350592"/>
        <c:axId val="268352128"/>
      </c:barChart>
      <c:catAx>
        <c:axId val="2683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352128"/>
        <c:crosses val="autoZero"/>
        <c:auto val="1"/>
        <c:lblAlgn val="ctr"/>
        <c:lblOffset val="100"/>
        <c:tickLblSkip val="1"/>
        <c:tickMarkSkip val="1"/>
        <c:noMultiLvlLbl val="0"/>
      </c:catAx>
      <c:valAx>
        <c:axId val="2683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35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6001</c:v>
                </c:pt>
                <c:pt idx="5">
                  <c:v>6083</c:v>
                </c:pt>
                <c:pt idx="8">
                  <c:v>5844</c:v>
                </c:pt>
                <c:pt idx="11">
                  <c:v>5687</c:v>
                </c:pt>
                <c:pt idx="14">
                  <c:v>5696</c:v>
                </c:pt>
              </c:numCache>
            </c:numRef>
          </c:val>
          <c:extLst>
            <c:ext xmlns:c16="http://schemas.microsoft.com/office/drawing/2014/chart" uri="{C3380CC4-5D6E-409C-BE32-E72D297353CC}">
              <c16:uniqueId val="{00000000-EA49-4E2B-88C7-9F729155C5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9-4E2B-88C7-9F729155C5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250</c:v>
                </c:pt>
                <c:pt idx="3">
                  <c:v>285</c:v>
                </c:pt>
                <c:pt idx="6">
                  <c:v>256</c:v>
                </c:pt>
                <c:pt idx="9">
                  <c:v>260</c:v>
                </c:pt>
                <c:pt idx="12">
                  <c:v>275</c:v>
                </c:pt>
              </c:numCache>
            </c:numRef>
          </c:val>
          <c:extLst>
            <c:ext xmlns:c16="http://schemas.microsoft.com/office/drawing/2014/chart" uri="{C3380CC4-5D6E-409C-BE32-E72D297353CC}">
              <c16:uniqueId val="{00000002-EA49-4E2B-88C7-9F729155C5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564</c:v>
                </c:pt>
                <c:pt idx="3">
                  <c:v>360</c:v>
                </c:pt>
                <c:pt idx="6">
                  <c:v>362</c:v>
                </c:pt>
                <c:pt idx="9">
                  <c:v>137</c:v>
                </c:pt>
                <c:pt idx="12">
                  <c:v>143</c:v>
                </c:pt>
              </c:numCache>
            </c:numRef>
          </c:val>
          <c:extLst>
            <c:ext xmlns:c16="http://schemas.microsoft.com/office/drawing/2014/chart" uri="{C3380CC4-5D6E-409C-BE32-E72D297353CC}">
              <c16:uniqueId val="{00000003-EA49-4E2B-88C7-9F729155C5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1229</c:v>
                </c:pt>
                <c:pt idx="3">
                  <c:v>814</c:v>
                </c:pt>
                <c:pt idx="6">
                  <c:v>799</c:v>
                </c:pt>
                <c:pt idx="9">
                  <c:v>762</c:v>
                </c:pt>
                <c:pt idx="12">
                  <c:v>665</c:v>
                </c:pt>
              </c:numCache>
            </c:numRef>
          </c:val>
          <c:extLst>
            <c:ext xmlns:c16="http://schemas.microsoft.com/office/drawing/2014/chart" uri="{C3380CC4-5D6E-409C-BE32-E72D297353CC}">
              <c16:uniqueId val="{00000004-EA49-4E2B-88C7-9F729155C5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9-4E2B-88C7-9F729155C5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9-4E2B-88C7-9F729155C5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6104</c:v>
                </c:pt>
                <c:pt idx="3">
                  <c:v>6424</c:v>
                </c:pt>
                <c:pt idx="6">
                  <c:v>6460</c:v>
                </c:pt>
                <c:pt idx="9">
                  <c:v>6454</c:v>
                </c:pt>
                <c:pt idx="12">
                  <c:v>6747</c:v>
                </c:pt>
              </c:numCache>
            </c:numRef>
          </c:val>
          <c:extLst>
            <c:ext xmlns:c16="http://schemas.microsoft.com/office/drawing/2014/chart" uri="{C3380CC4-5D6E-409C-BE32-E72D297353CC}">
              <c16:uniqueId val="{00000007-EA49-4E2B-88C7-9F729155C572}"/>
            </c:ext>
          </c:extLst>
        </c:ser>
        <c:dLbls>
          <c:showLegendKey val="0"/>
          <c:showVal val="0"/>
          <c:showCatName val="0"/>
          <c:showSerName val="0"/>
          <c:showPercent val="0"/>
          <c:showBubbleSize val="0"/>
        </c:dLbls>
        <c:gapWidth val="100"/>
        <c:overlap val="100"/>
        <c:axId val="269271424"/>
        <c:axId val="26927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2146</c:v>
                </c:pt>
                <c:pt idx="2">
                  <c:v>#N/A</c:v>
                </c:pt>
                <c:pt idx="3">
                  <c:v>#N/A</c:v>
                </c:pt>
                <c:pt idx="4">
                  <c:v>1800</c:v>
                </c:pt>
                <c:pt idx="5">
                  <c:v>#N/A</c:v>
                </c:pt>
                <c:pt idx="6">
                  <c:v>#N/A</c:v>
                </c:pt>
                <c:pt idx="7">
                  <c:v>2033</c:v>
                </c:pt>
                <c:pt idx="8">
                  <c:v>#N/A</c:v>
                </c:pt>
                <c:pt idx="9">
                  <c:v>#N/A</c:v>
                </c:pt>
                <c:pt idx="10">
                  <c:v>1926</c:v>
                </c:pt>
                <c:pt idx="11">
                  <c:v>#N/A</c:v>
                </c:pt>
                <c:pt idx="12">
                  <c:v>#N/A</c:v>
                </c:pt>
                <c:pt idx="13">
                  <c:v>2134</c:v>
                </c:pt>
                <c:pt idx="14">
                  <c:v>#N/A</c:v>
                </c:pt>
              </c:numCache>
            </c:numRef>
          </c:val>
          <c:smooth val="0"/>
          <c:extLst>
            <c:ext xmlns:c16="http://schemas.microsoft.com/office/drawing/2014/chart" uri="{C3380CC4-5D6E-409C-BE32-E72D297353CC}">
              <c16:uniqueId val="{00000008-EA49-4E2B-88C7-9F729155C572}"/>
            </c:ext>
          </c:extLst>
        </c:ser>
        <c:dLbls>
          <c:showLegendKey val="0"/>
          <c:showVal val="0"/>
          <c:showCatName val="0"/>
          <c:showSerName val="0"/>
          <c:showPercent val="0"/>
          <c:showBubbleSize val="0"/>
        </c:dLbls>
        <c:marker val="1"/>
        <c:smooth val="0"/>
        <c:axId val="269271424"/>
        <c:axId val="269273344"/>
      </c:lineChart>
      <c:catAx>
        <c:axId val="2692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273344"/>
        <c:crosses val="autoZero"/>
        <c:auto val="1"/>
        <c:lblAlgn val="ctr"/>
        <c:lblOffset val="100"/>
        <c:tickLblSkip val="1"/>
        <c:tickMarkSkip val="1"/>
        <c:noMultiLvlLbl val="0"/>
      </c:catAx>
      <c:valAx>
        <c:axId val="2692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49901</c:v>
                </c:pt>
                <c:pt idx="5">
                  <c:v>49893</c:v>
                </c:pt>
                <c:pt idx="8">
                  <c:v>52550</c:v>
                </c:pt>
                <c:pt idx="11">
                  <c:v>52156</c:v>
                </c:pt>
                <c:pt idx="14">
                  <c:v>51856</c:v>
                </c:pt>
              </c:numCache>
            </c:numRef>
          </c:val>
          <c:extLst>
            <c:ext xmlns:c16="http://schemas.microsoft.com/office/drawing/2014/chart" uri="{C3380CC4-5D6E-409C-BE32-E72D297353CC}">
              <c16:uniqueId val="{00000000-AD65-459A-B20B-2A4C20DF1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13783</c:v>
                </c:pt>
                <c:pt idx="5">
                  <c:v>13394</c:v>
                </c:pt>
                <c:pt idx="8">
                  <c:v>12192</c:v>
                </c:pt>
                <c:pt idx="11">
                  <c:v>14861</c:v>
                </c:pt>
                <c:pt idx="14">
                  <c:v>13088</c:v>
                </c:pt>
              </c:numCache>
            </c:numRef>
          </c:val>
          <c:extLst>
            <c:ext xmlns:c16="http://schemas.microsoft.com/office/drawing/2014/chart" uri="{C3380CC4-5D6E-409C-BE32-E72D297353CC}">
              <c16:uniqueId val="{00000001-AD65-459A-B20B-2A4C20DF1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9759</c:v>
                </c:pt>
                <c:pt idx="5">
                  <c:v>11634</c:v>
                </c:pt>
                <c:pt idx="8">
                  <c:v>13093</c:v>
                </c:pt>
                <c:pt idx="11">
                  <c:v>13311</c:v>
                </c:pt>
                <c:pt idx="14">
                  <c:v>13810</c:v>
                </c:pt>
              </c:numCache>
            </c:numRef>
          </c:val>
          <c:extLst>
            <c:ext xmlns:c16="http://schemas.microsoft.com/office/drawing/2014/chart" uri="{C3380CC4-5D6E-409C-BE32-E72D297353CC}">
              <c16:uniqueId val="{00000002-AD65-459A-B20B-2A4C20DF1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65-459A-B20B-2A4C20DF1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65-459A-B20B-2A4C20DF1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5-459A-B20B-2A4C20DF1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6435</c:v>
                </c:pt>
                <c:pt idx="3">
                  <c:v>6541</c:v>
                </c:pt>
                <c:pt idx="6">
                  <c:v>6704</c:v>
                </c:pt>
                <c:pt idx="9">
                  <c:v>6513</c:v>
                </c:pt>
                <c:pt idx="12">
                  <c:v>6623</c:v>
                </c:pt>
              </c:numCache>
            </c:numRef>
          </c:val>
          <c:extLst>
            <c:ext xmlns:c16="http://schemas.microsoft.com/office/drawing/2014/chart" uri="{C3380CC4-5D6E-409C-BE32-E72D297353CC}">
              <c16:uniqueId val="{00000006-AD65-459A-B20B-2A4C20DF1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2118</c:v>
                </c:pt>
                <c:pt idx="3">
                  <c:v>1975</c:v>
                </c:pt>
                <c:pt idx="6">
                  <c:v>1628</c:v>
                </c:pt>
                <c:pt idx="9">
                  <c:v>1522</c:v>
                </c:pt>
                <c:pt idx="12">
                  <c:v>1446</c:v>
                </c:pt>
              </c:numCache>
            </c:numRef>
          </c:val>
          <c:extLst>
            <c:ext xmlns:c16="http://schemas.microsoft.com/office/drawing/2014/chart" uri="{C3380CC4-5D6E-409C-BE32-E72D297353CC}">
              <c16:uniqueId val="{00000007-AD65-459A-B20B-2A4C20DF1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11391</c:v>
                </c:pt>
                <c:pt idx="3">
                  <c:v>11147</c:v>
                </c:pt>
                <c:pt idx="6">
                  <c:v>15253</c:v>
                </c:pt>
                <c:pt idx="9">
                  <c:v>14401</c:v>
                </c:pt>
                <c:pt idx="12">
                  <c:v>13605</c:v>
                </c:pt>
              </c:numCache>
            </c:numRef>
          </c:val>
          <c:extLst>
            <c:ext xmlns:c16="http://schemas.microsoft.com/office/drawing/2014/chart" uri="{C3380CC4-5D6E-409C-BE32-E72D297353CC}">
              <c16:uniqueId val="{00000008-AD65-459A-B20B-2A4C20DF1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2431</c:v>
                </c:pt>
                <c:pt idx="3">
                  <c:v>2169</c:v>
                </c:pt>
                <c:pt idx="6">
                  <c:v>1906</c:v>
                </c:pt>
                <c:pt idx="9">
                  <c:v>1900</c:v>
                </c:pt>
                <c:pt idx="12">
                  <c:v>1630</c:v>
                </c:pt>
              </c:numCache>
            </c:numRef>
          </c:val>
          <c:extLst>
            <c:ext xmlns:c16="http://schemas.microsoft.com/office/drawing/2014/chart" uri="{C3380CC4-5D6E-409C-BE32-E72D297353CC}">
              <c16:uniqueId val="{00000009-AD65-459A-B20B-2A4C20DF1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51080</c:v>
                </c:pt>
                <c:pt idx="3">
                  <c:v>49747</c:v>
                </c:pt>
                <c:pt idx="6">
                  <c:v>48333</c:v>
                </c:pt>
                <c:pt idx="9">
                  <c:v>46982</c:v>
                </c:pt>
                <c:pt idx="12">
                  <c:v>45186</c:v>
                </c:pt>
              </c:numCache>
            </c:numRef>
          </c:val>
          <c:extLst>
            <c:ext xmlns:c16="http://schemas.microsoft.com/office/drawing/2014/chart" uri="{C3380CC4-5D6E-409C-BE32-E72D297353CC}">
              <c16:uniqueId val="{0000000A-AD65-459A-B20B-2A4C20DF1A6E}"/>
            </c:ext>
          </c:extLst>
        </c:ser>
        <c:dLbls>
          <c:showLegendKey val="0"/>
          <c:showVal val="0"/>
          <c:showCatName val="0"/>
          <c:showSerName val="0"/>
          <c:showPercent val="0"/>
          <c:showBubbleSize val="0"/>
        </c:dLbls>
        <c:gapWidth val="100"/>
        <c:overlap val="100"/>
        <c:axId val="269542144"/>
        <c:axId val="26954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65-459A-B20B-2A4C20DF1A6E}"/>
            </c:ext>
          </c:extLst>
        </c:ser>
        <c:dLbls>
          <c:showLegendKey val="0"/>
          <c:showVal val="0"/>
          <c:showCatName val="0"/>
          <c:showSerName val="0"/>
          <c:showPercent val="0"/>
          <c:showBubbleSize val="0"/>
        </c:dLbls>
        <c:marker val="1"/>
        <c:smooth val="0"/>
        <c:axId val="269542144"/>
        <c:axId val="269544064"/>
      </c:lineChart>
      <c:catAx>
        <c:axId val="2695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544064"/>
        <c:crosses val="autoZero"/>
        <c:auto val="1"/>
        <c:lblAlgn val="ctr"/>
        <c:lblOffset val="100"/>
        <c:tickLblSkip val="1"/>
        <c:tickMarkSkip val="1"/>
        <c:noMultiLvlLbl val="0"/>
      </c:catAx>
      <c:valAx>
        <c:axId val="2695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54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4354</c:v>
                </c:pt>
                <c:pt idx="1">
                  <c:v>4125</c:v>
                </c:pt>
                <c:pt idx="2">
                  <c:v>4076</c:v>
                </c:pt>
              </c:numCache>
            </c:numRef>
          </c:val>
          <c:extLst>
            <c:ext xmlns:c16="http://schemas.microsoft.com/office/drawing/2014/chart" uri="{C3380CC4-5D6E-409C-BE32-E72D297353CC}">
              <c16:uniqueId val="{00000000-AECE-41D0-BA27-8BFDF2CDB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AECE-41D0-BA27-8BFDF2CDB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6774</c:v>
                </c:pt>
                <c:pt idx="1">
                  <c:v>7256</c:v>
                </c:pt>
                <c:pt idx="2">
                  <c:v>7895</c:v>
                </c:pt>
              </c:numCache>
            </c:numRef>
          </c:val>
          <c:extLst>
            <c:ext xmlns:c16="http://schemas.microsoft.com/office/drawing/2014/chart" uri="{C3380CC4-5D6E-409C-BE32-E72D297353CC}">
              <c16:uniqueId val="{00000002-AECE-41D0-BA27-8BFDF2CDBA6E}"/>
            </c:ext>
          </c:extLst>
        </c:ser>
        <c:dLbls>
          <c:showLegendKey val="0"/>
          <c:showVal val="0"/>
          <c:showCatName val="0"/>
          <c:showSerName val="0"/>
          <c:showPercent val="0"/>
          <c:showBubbleSize val="0"/>
        </c:dLbls>
        <c:gapWidth val="120"/>
        <c:overlap val="100"/>
        <c:axId val="271198080"/>
        <c:axId val="271199616"/>
      </c:barChart>
      <c:catAx>
        <c:axId val="2711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199616"/>
        <c:crosses val="autoZero"/>
        <c:auto val="1"/>
        <c:lblAlgn val="ctr"/>
        <c:lblOffset val="100"/>
        <c:tickLblSkip val="1"/>
        <c:tickMarkSkip val="1"/>
        <c:noMultiLvlLbl val="0"/>
      </c:catAx>
      <c:valAx>
        <c:axId val="271199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1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{A696352D-943B-415F-B861-D86432BC72C9}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42-471B-98F7-0362EE75B0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{BB608442-942F-4B59-84AA-11EF952483E1}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42-471B-98F7-0362EE75B0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{D14B7B66-4BC2-4445-AEEC-9DE061235CAD}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42-471B-98F7-0362EE75B0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{4FBB8448-391F-4887-8EA1-5401BF194A5F}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42-471B-98F7-0362EE75B0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{0B7705AB-BE51-422D-B1AA-1490F81CB58F}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42-471B-98F7-0362EE75B0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{5281187B-E5B4-412B-BD47-40D46844AA04}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42-471B-98F7-0362EE75B0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{8A0AA74D-03CD-4ECE-98C8-C3754B2F7B2D}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42-471B-98F7-0362EE75B0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{08D0A599-1992-43D6-8EBF-0DE2485112AD}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42-471B-98F7-0362EE75B0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{F36B7898-41FD-4286-8318-5489BB63F2AA}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42-471B-98F7-0362EE75B0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56.4</c:v>
                </c:pt>
                <c:pt idx="24">
                  <c:v>56.7</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42-471B-98F7-0362EE75B0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{D28EED6E-64D5-42C3-A789-0858B52F9CFF}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42-471B-98F7-0362EE75B0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{4B7F203B-F0EE-48B2-A7B2-F411A98160E8}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42-471B-98F7-0362EE75B0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{D694C45A-9744-4E78-A685-ACB5D4155C3A}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42-471B-98F7-0362EE75B0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{1B06B00A-91B9-407F-8DDE-1EF0EB006C96}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42-471B-98F7-0362EE75B0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{62AEC71E-0A97-4CD7-9925-8EA45E12DAE4}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42-471B-98F7-0362EE75B0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{8F3E3728-F705-4886-B0D1-A5B75A48A741}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42-471B-98F7-0362EE75B0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{20706610-CB43-4673-8F82-AB7AB83ECC5A}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42-471B-98F7-0362EE75B0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{7736ABC1-09FA-45B3-BA2A-1030918E0D75}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42-471B-98F7-0362EE75B0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{B07D5F7F-7739-4C3C-AFDF-F0106388A242}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42-471B-98F7-0362EE75B0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842-471B-98F7-0362EE75B099}"/>
            </c:ext>
          </c:extLst>
        </c:ser>
        <c:dLbls>
          <c:showLegendKey val="0"/>
          <c:showVal val="1"/>
          <c:showCatName val="0"/>
          <c:showSerName val="0"/>
          <c:showPercent val="0"/>
          <c:showBubbleSize val="0"/>
        </c:dLbls>
        <c:axId val="112449024"/>
        <c:axId val="112450944"/>
      </c:scatterChart>
      <c:valAx>
        <c:axId val="112449024"/>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50944"/>
        <c:crosses val="autoZero"/>
        <c:crossBetween val="midCat"/>
      </c:valAx>
      <c:valAx>
        <c:axId val="112450944"/>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4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{E3A9F429-088A-4D49-979F-2BDC18C76CB3}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9C-4960-8685-CBE92C6A2D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{970CC9D5-1C64-496D-8B26-9078A1CC1921}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9C-4960-8685-CBE92C6A2D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{D5D24BF1-97D1-40EA-8A95-BE3CB0C79FD6}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9C-4960-8685-CBE92C6A2D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{8EBF439F-7623-46C6-8C1F-182973EAF2CC}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9C-4960-8685-CBE92C6A2D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{8B039258-E5D0-424A-BE33-14F9857592B4}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9C-4960-8685-CBE92C6A2D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{FE131945-B093-4D4A-BD00-2B1FF0642160}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9C-4960-8685-CBE92C6A2D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{BCA12627-6875-4F02-AAB7-D8282AFFD4B2}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9C-4960-8685-CBE92C6A2D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{0738A3D9-7938-476F-89B2-83D9502FEC89}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9C-4960-8685-CBE92C6A2D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{90AC95DA-A624-4197-9397-5BD96B794E00}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9C-4960-8685-CBE92C6A2D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6.6</c:v>
                </c:pt>
                <c:pt idx="24">
                  <c:v>6.3</c:v>
                </c:pt>
                <c:pt idx="32">
                  <c:v>6.6</c:v>
                </c:pt>
              </c:numCache>
            </c:numRef>
          </c:xVal>
          <c:yVal>
            <c:numRef>
              <c:f>公会計指標分析・財政指標組合せ分析表!$BP$73:$DC$73</c:f>
              <c:numCache>
                <c:formatCode>#,##0.0;"▲ "#,##0.0</c:formatCode>
                <c:ptCount val="40"/>
                <c:pt idx="0">
                  <c:v>0</c:v>
                </c:pt>
              </c:numCache>
            </c:numRef>
          </c:yVal>
          <c:smooth val="0"/>
          <c:extLst>
            <c:ext xmlns:c16="http://schemas.microsoft.com/office/drawing/2014/chart" uri="{C3380CC4-5D6E-409C-BE32-E72D297353CC}">
              <c16:uniqueId val="{00000009-F39C-4960-8685-CBE92C6A2D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{3C7367B1-6249-465A-B69B-3112051AF37D}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9C-4960-8685-CBE92C6A2D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{5CF5A6B3-1D9A-49FE-8BF1-A1CEC30BC605}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9C-4960-8685-CBE92C6A2D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{78B39217-079B-4B60-9D71-CDA3D561B32E}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9C-4960-8685-CBE92C6A2D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{67FB91C6-F931-42C2-A58E-A7181A6DC6D0}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9C-4960-8685-CBE92C6A2D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{AD974682-7841-4505-A770-2116DACB0802}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9C-4960-8685-CBE92C6A2DBC}"/>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{CE916D7C-4D9E-4825-9279-1C7C41B5287D}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9C-4960-8685-CBE92C6A2DBC}"/>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{F0109071-D417-4A1B-9571-E566128F0618}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9C-4960-8685-CBE92C6A2DBC}"/>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{FAA32DB8-A55A-4F44-92BE-6C15FB2BDD1C}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9C-4960-8685-CBE92C6A2DBC}"/>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{36B3720A-BA1A-4908-830E-03447E4C1E3A}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9C-4960-8685-CBE92C6A2D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39C-4960-8685-CBE92C6A2DBC}"/>
            </c:ext>
          </c:extLst>
        </c:ser>
        <c:dLbls>
          <c:showLegendKey val="0"/>
          <c:showVal val="1"/>
          <c:showCatName val="0"/>
          <c:showSerName val="0"/>
          <c:showPercent val="0"/>
          <c:showBubbleSize val="0"/>
        </c:dLbls>
        <c:axId val="114803840"/>
        <c:axId val="114805760"/>
      </c:scatterChart>
      <c:valAx>
        <c:axId val="114803840"/>
        <c:scaling>
          <c:orientation val="minMax"/>
          <c:max val="7"/>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05760"/>
        <c:crosses val="autoZero"/>
        <c:crossBetween val="midCat"/>
      </c:valAx>
      <c:valAx>
        <c:axId val="114805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0384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公営企業債の一部償還終了などにより、公営企業債の元利償還金に対する繰入金が</a:t>
          </a:r>
          <a:r>
            <a:rPr kumimoji="1" lang="en-US" altLang="ja-JP" sz="1400">
              <a:solidFill>
                <a:srgbClr val="000000"/>
              </a:solidFill>
              <a:latin typeface="ＭＳ ゴシック" pitchFamily="49" charset="-128"/>
              <a:ea typeface="ＭＳ ゴシック" pitchFamily="49" charset="-128"/>
            </a:rPr>
            <a:t>97</a:t>
          </a:r>
          <a:r>
            <a:rPr kumimoji="1" lang="ja-JP" altLang="en-US" sz="1400">
              <a:solidFill>
                <a:srgbClr val="000000"/>
              </a:solidFill>
              <a:latin typeface="ＭＳ ゴシック" pitchFamily="49" charset="-128"/>
              <a:ea typeface="ＭＳ ゴシック" pitchFamily="49" charset="-128"/>
            </a:rPr>
            <a:t>百万円減少したものの、市営住宅や小中一貫校の整備などで元利償還金が</a:t>
          </a:r>
          <a:r>
            <a:rPr kumimoji="1" lang="en-US" altLang="ja-JP" sz="1400">
              <a:solidFill>
                <a:srgbClr val="000000"/>
              </a:solidFill>
              <a:latin typeface="ＭＳ ゴシック" pitchFamily="49" charset="-128"/>
              <a:ea typeface="ＭＳ ゴシック" pitchFamily="49" charset="-128"/>
            </a:rPr>
            <a:t>293</a:t>
          </a:r>
          <a:r>
            <a:rPr kumimoji="1" lang="ja-JP" altLang="en-US" sz="1400">
              <a:solidFill>
                <a:srgbClr val="000000"/>
              </a:solidFill>
              <a:latin typeface="ＭＳ ゴシック" pitchFamily="49" charset="-128"/>
              <a:ea typeface="ＭＳ ゴシック" pitchFamily="49" charset="-128"/>
            </a:rPr>
            <a:t>百万円増加したため、</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208</a:t>
          </a:r>
          <a:r>
            <a:rPr kumimoji="1" lang="ja-JP" altLang="en-US" sz="1400">
              <a:solidFill>
                <a:srgbClr val="000000"/>
              </a:solidFill>
              <a:latin typeface="ＭＳ ゴシック" pitchFamily="49" charset="-128"/>
              <a:ea typeface="ＭＳ ゴシック" pitchFamily="49" charset="-128"/>
            </a:rPr>
            <a:t>百万円増加となった。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「和泉躍進プラン」での普通建設事業の抑制及び将来的な財政負担を考慮して、地方債の早期償還に取り組んだことから、地方債現在高が</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年度より</a:t>
          </a:r>
          <a:r>
            <a:rPr kumimoji="1" lang="en-US" altLang="ja-JP" sz="1400">
              <a:solidFill>
                <a:srgbClr val="000000"/>
              </a:solidFill>
              <a:latin typeface="ＭＳ ゴシック" pitchFamily="49" charset="-128"/>
              <a:ea typeface="ＭＳ ゴシック" pitchFamily="49" charset="-128"/>
            </a:rPr>
            <a:t>1,796</a:t>
          </a:r>
          <a:r>
            <a:rPr kumimoji="1" lang="ja-JP" altLang="en-US" sz="1400">
              <a:solidFill>
                <a:srgbClr val="000000"/>
              </a:solidFill>
              <a:latin typeface="ＭＳ ゴシック" pitchFamily="49" charset="-128"/>
              <a:ea typeface="ＭＳ ゴシック" pitchFamily="49" charset="-128"/>
            </a:rPr>
            <a:t>百万円減少したことに加え、公営企業債の一部償還終了などにより、公営企業債等繰入見込額が</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年度より</a:t>
          </a:r>
          <a:r>
            <a:rPr kumimoji="1" lang="en-US" altLang="ja-JP" sz="1400">
              <a:solidFill>
                <a:srgbClr val="000000"/>
              </a:solidFill>
              <a:latin typeface="ＭＳ ゴシック" pitchFamily="49" charset="-128"/>
              <a:ea typeface="ＭＳ ゴシック" pitchFamily="49" charset="-128"/>
            </a:rPr>
            <a:t>796</a:t>
          </a:r>
          <a:r>
            <a:rPr kumimoji="1" lang="ja-JP" altLang="en-US" sz="1400">
              <a:solidFill>
                <a:srgbClr val="000000"/>
              </a:solidFill>
              <a:latin typeface="ＭＳ ゴシック" pitchFamily="49" charset="-128"/>
              <a:ea typeface="ＭＳ ゴシック" pitchFamily="49" charset="-128"/>
            </a:rPr>
            <a:t>百万円減少したことにより、</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1,254</a:t>
          </a:r>
          <a:r>
            <a:rPr kumimoji="1" lang="ja-JP" altLang="en-US" sz="1400">
              <a:solidFill>
                <a:srgbClr val="000000"/>
              </a:solidFill>
              <a:latin typeface="ＭＳ ゴシック" pitchFamily="49" charset="-128"/>
              <a:ea typeface="ＭＳ ゴシック" pitchFamily="49" charset="-128"/>
            </a:rPr>
            <a:t>百万円減少となった。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大阪府和泉市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和泉躍進プラン」に掲げる「まちづくりへの取り組み」に関する事業の実施のため、プランに基づき基金繰入を行ったことから、財政調整基金は減少したものの、現在建設中の庁舎や、今後更新が必要となる公共施設の整備に備え、庁舎建設基金及び公共施設整備基金へ積み立てたことから、全体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年度より増加した。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基金全体としては、庁舎の建替えに伴い庁舎建設基金を計画的に取り崩すことなどにより、減少傾向となる。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また、ふるさと納税の制度見直しにより、歳入の減少が見込まれる。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今後は、税収確保に努めるとともに、新たな歳入確保を行うことで基金の維持を目指す。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・公共施設整備基金：公共施設の維持、改修に備えるため積み立てる。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・ふるさと元気基金：ふるさと納税による歳入を寄付者の意向に沿った事業を行うため積み立てる。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・庁舎建設基金：老朽化した庁舎を建替えするため積み立てる。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・再資源化事業推進奨励基金：環境に配慮した施策を行うため積み立てる。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・公共施設整備基金：「和泉躍進プラン」に基づき未利用地の売却に努め、その収入を積み立てたことから、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年度末完成予定の庁舎建替費に充当するため、毎年計画的に積み立てるため増加。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・子どもの夢応援奨学基金：奨学基金を廃止し、新たに基金を設置して積み立てたため増加。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・公共施設整備基金：市内には老朽化した公共施設が多く、今後の公共施設の維持、改修のため計画的に取り崩す。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・ふるさと元気基金：ふるさと納税の寄付者の意向に沿った事業を行うため、計画的に取り崩す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年度末の庁舎建替えに充当するため、計画的に取り崩す。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・子どもの夢応援奨学基金：教育の機会均等を図ることを目的とした事業を行うため、計画的に取り崩す。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・再資源化事業推進奨励基金：環境に配慮した施策を行うため、計画的に取り崩す。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年度は、「和泉躍進プラン」に掲げる「まちづくりへの取り組み」に関する事業の実施のため、プランに基づき基金繰入を行ったことから、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年度末に策定した「和泉創発プラン」に基づき、</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億円を維持するため、積極的な歳入確保を行うとともに、歳出の削減を図る。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年度に引き続き、運用利子の積立のみで数値の変動がなかった。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今後の償還の状況を見極めた上で、必要に応じて減債基金への積み立ての検討を行う。</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年度までに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市営住宅の建替</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、令和元年度に中央消防署の新設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などにより逓減に努めたが、他の公共施設の老朽化もあり類似団体内平均値と近似値になった。　</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、将来の公共施設等の修繕や更新等に係る財政負担を軽減するため、公共施設等総合管理計画に基づき、公共施設の適正管理に努める。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1" name="直線コネクタ 70"/>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2"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3" name="直線コネクタ 72"/>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4"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5" name="直線コネクタ 74"/>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6"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7" name="フローチャート: 判断 76"/>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8" name="フローチャート: 判断 77"/>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0" name="フローチャート: 判断 79"/>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1" name="フローチャート: 判断 80"/>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165989</xdr:rowOff>
    </xdr:from>
    <xdr:to>
      <xdr:col>23</xdr:col>
      <xdr:colOff>136525</xdr:colOff>
      <xdr:row>31</xdr:row>
      <xdr:rowOff>96139</xdr:rowOff>
    </xdr:to>
    <xdr:sp macro="" textlink="">
      <xdr:nvSpPr>
        <xdr:cNvPr id="87" name="楕円 86"/>
        <xdr:cNvSpPr/>
      </xdr:nvSpPr>
      <xdr:spPr>
        <a:xfrm>
          <a:off x="4711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17416</xdr:rowOff>
    </xdr:from>
    <xdr:ext cx="405111" cy="259045"/>
    <xdr:sp macro="" textlink="">
      <xdr:nvSpPr>
        <xdr:cNvPr id="88" name="有形固定資産減価償却率該当値テキスト"/>
        <xdr:cNvSpPr txBox="1"/>
      </xdr:nvSpPr>
      <xdr:spPr>
        <a:xfrm>
          <a:off x="48133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140081</xdr:rowOff>
    </xdr:from>
    <xdr:to>
      <xdr:col>19</xdr:col>
      <xdr:colOff>187325</xdr:colOff>
      <xdr:row>31</xdr:row>
      <xdr:rowOff>70231</xdr:rowOff>
    </xdr:to>
    <xdr:sp macro="" textlink="">
      <xdr:nvSpPr>
        <xdr:cNvPr id="89" name="楕円 88"/>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19431</xdr:rowOff>
    </xdr:from>
    <xdr:to>
      <xdr:col>23</xdr:col>
      <xdr:colOff>85725</xdr:colOff>
      <xdr:row>31</xdr:row>
      <xdr:rowOff>45339</xdr:rowOff>
    </xdr:to>
    <xdr:cxnSp macro="">
      <xdr:nvCxnSpPr>
        <xdr:cNvPr id="90" name="直線コネクタ 89"/>
        <xdr:cNvCxnSpPr/>
      </xdr:nvCxnSpPr>
      <xdr:spPr>
        <a:xfrm>
          <a:off x="4051300" y="610590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91" name="楕円 90"/>
        <xdr:cNvSpPr/>
      </xdr:nvSpPr>
      <xdr:spPr>
        <a:xfrm>
          <a:off x="3238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31</xdr:row>
      <xdr:rowOff>19431</xdr:rowOff>
    </xdr:to>
    <xdr:cxnSp macro="">
      <xdr:nvCxnSpPr>
        <xdr:cNvPr id="92" name="直線コネクタ 91"/>
        <xdr:cNvCxnSpPr/>
      </xdr:nvCxnSpPr>
      <xdr:spPr>
        <a:xfrm>
          <a:off x="3289300" y="609295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3" name="楕円 92"/>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xdr:rowOff>
    </xdr:from>
    <xdr:to>
      <xdr:col>15</xdr:col>
      <xdr:colOff>136525</xdr:colOff>
      <xdr:row>31</xdr:row>
      <xdr:rowOff>10795</xdr:rowOff>
    </xdr:to>
    <xdr:cxnSp macro="">
      <xdr:nvCxnSpPr>
        <xdr:cNvPr id="94" name="直線コネクタ 93"/>
        <xdr:cNvCxnSpPr/>
      </xdr:nvCxnSpPr>
      <xdr:spPr>
        <a:xfrm flipV="1">
          <a:off x="2527300" y="609295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5"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6"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7"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8"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86758</xdr:rowOff>
    </xdr:from>
    <xdr:ext cx="405111" cy="259045"/>
    <xdr:sp macro="" textlink="">
      <xdr:nvSpPr>
        <xdr:cNvPr id="99" name="n_1mainValue有形固定資産減価償却率"/>
        <xdr:cNvSpPr txBox="1"/>
      </xdr:nvSpPr>
      <xdr:spPr>
        <a:xfrm>
          <a:off x="38360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73804</xdr:rowOff>
    </xdr:from>
    <xdr:ext cx="405111" cy="259045"/>
    <xdr:sp macro="" textlink="">
      <xdr:nvSpPr>
        <xdr:cNvPr id="100" name="n_2mainValue有形固定資産減価償却率"/>
        <xdr:cNvSpPr txBox="1"/>
      </xdr:nvSpPr>
      <xdr:spPr>
        <a:xfrm>
          <a:off x="3086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1" name="n_3main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企業会計への繰出や一部事務組合への負担減少により将来負担額が減少したため、類似団体内平均値を下回ることが出来た。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今後は、庁舎建設等の施設更新に伴う将来負担額の悪化が想定されるため、地方債の新規発行抑制等により将来世代の負担軽減に努める。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2" name="直線コネクタ 131"/>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3"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4" name="直線コネクタ 133"/>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7"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8" name="フローチャート: 判断 137"/>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9" name="フローチャート: 判断 138"/>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0" name="フローチャート: 判断 139"/>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1" name="フローチャート: 判断 140"/>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2" name="フローチャート: 判断 141"/>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50174</xdr:rowOff>
    </xdr:from>
    <xdr:to>
      <xdr:col>76</xdr:col>
      <xdr:colOff>73025</xdr:colOff>
      <xdr:row>30</xdr:row>
      <xdr:rowOff>151774</xdr:rowOff>
    </xdr:to>
    <xdr:sp macro="" textlink="">
      <xdr:nvSpPr>
        <xdr:cNvPr id="148" name="楕円 147"/>
        <xdr:cNvSpPr/>
      </xdr:nvSpPr>
      <xdr:spPr>
        <a:xfrm>
          <a:off x="14744700" y="59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73051</xdr:rowOff>
    </xdr:from>
    <xdr:ext cx="469744" cy="259045"/>
    <xdr:sp macro="" textlink="">
      <xdr:nvSpPr>
        <xdr:cNvPr id="149" name="債務償還比率該当値テキスト"/>
        <xdr:cNvSpPr txBox="1"/>
      </xdr:nvSpPr>
      <xdr:spPr>
        <a:xfrm>
          <a:off x="14846300" y="581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102761</xdr:rowOff>
    </xdr:from>
    <xdr:to>
      <xdr:col>72</xdr:col>
      <xdr:colOff>123825</xdr:colOff>
      <xdr:row>31</xdr:row>
      <xdr:rowOff>32911</xdr:rowOff>
    </xdr:to>
    <xdr:sp macro="" textlink="">
      <xdr:nvSpPr>
        <xdr:cNvPr id="150" name="楕円 149"/>
        <xdr:cNvSpPr/>
      </xdr:nvSpPr>
      <xdr:spPr>
        <a:xfrm>
          <a:off x="14033500" y="60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100974</xdr:rowOff>
    </xdr:from>
    <xdr:to>
      <xdr:col>76</xdr:col>
      <xdr:colOff>22225</xdr:colOff>
      <xdr:row>30</xdr:row>
      <xdr:rowOff>153561</xdr:rowOff>
    </xdr:to>
    <xdr:cxnSp macro="">
      <xdr:nvCxnSpPr>
        <xdr:cNvPr id="151" name="直線コネクタ 150"/>
        <xdr:cNvCxnSpPr/>
      </xdr:nvCxnSpPr>
      <xdr:spPr>
        <a:xfrm flipV="1">
          <a:off x="14084300" y="6015999"/>
          <a:ext cx="7112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24302</xdr:rowOff>
    </xdr:from>
    <xdr:to>
      <xdr:col>68</xdr:col>
      <xdr:colOff>123825</xdr:colOff>
      <xdr:row>31</xdr:row>
      <xdr:rowOff>125902</xdr:rowOff>
    </xdr:to>
    <xdr:sp macro="" textlink="">
      <xdr:nvSpPr>
        <xdr:cNvPr id="152" name="楕円 151"/>
        <xdr:cNvSpPr/>
      </xdr:nvSpPr>
      <xdr:spPr>
        <a:xfrm>
          <a:off x="13271500" y="61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153561</xdr:rowOff>
    </xdr:from>
    <xdr:to>
      <xdr:col>72</xdr:col>
      <xdr:colOff>73025</xdr:colOff>
      <xdr:row>31</xdr:row>
      <xdr:rowOff>75102</xdr:rowOff>
    </xdr:to>
    <xdr:cxnSp macro="">
      <xdr:nvCxnSpPr>
        <xdr:cNvPr id="153" name="直線コネクタ 152"/>
        <xdr:cNvCxnSpPr/>
      </xdr:nvCxnSpPr>
      <xdr:spPr>
        <a:xfrm flipV="1">
          <a:off x="13322300" y="6068586"/>
          <a:ext cx="762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168456</xdr:rowOff>
    </xdr:from>
    <xdr:to>
      <xdr:col>64</xdr:col>
      <xdr:colOff>123825</xdr:colOff>
      <xdr:row>31</xdr:row>
      <xdr:rowOff>98606</xdr:rowOff>
    </xdr:to>
    <xdr:sp macro="" textlink="">
      <xdr:nvSpPr>
        <xdr:cNvPr id="154" name="楕円 153"/>
        <xdr:cNvSpPr/>
      </xdr:nvSpPr>
      <xdr:spPr>
        <a:xfrm>
          <a:off x="12509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47806</xdr:rowOff>
    </xdr:from>
    <xdr:to>
      <xdr:col>68</xdr:col>
      <xdr:colOff>73025</xdr:colOff>
      <xdr:row>31</xdr:row>
      <xdr:rowOff>75102</xdr:rowOff>
    </xdr:to>
    <xdr:cxnSp macro="">
      <xdr:nvCxnSpPr>
        <xdr:cNvPr id="155" name="直線コネクタ 154"/>
        <xdr:cNvCxnSpPr/>
      </xdr:nvCxnSpPr>
      <xdr:spPr>
        <a:xfrm>
          <a:off x="12560300" y="6134281"/>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137922</xdr:rowOff>
    </xdr:from>
    <xdr:to>
      <xdr:col>60</xdr:col>
      <xdr:colOff>123825</xdr:colOff>
      <xdr:row>31</xdr:row>
      <xdr:rowOff>68072</xdr:rowOff>
    </xdr:to>
    <xdr:sp macro="" textlink="">
      <xdr:nvSpPr>
        <xdr:cNvPr id="156" name="楕円 155"/>
        <xdr:cNvSpPr/>
      </xdr:nvSpPr>
      <xdr:spPr>
        <a:xfrm>
          <a:off x="11747500" y="6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17272</xdr:rowOff>
    </xdr:from>
    <xdr:to>
      <xdr:col>64</xdr:col>
      <xdr:colOff>73025</xdr:colOff>
      <xdr:row>31</xdr:row>
      <xdr:rowOff>47806</xdr:rowOff>
    </xdr:to>
    <xdr:cxnSp macro="">
      <xdr:nvCxnSpPr>
        <xdr:cNvPr id="157" name="直線コネクタ 156"/>
        <xdr:cNvCxnSpPr/>
      </xdr:nvCxnSpPr>
      <xdr:spPr>
        <a:xfrm>
          <a:off x="11798300" y="6103747"/>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8"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9"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60"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61"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49438</xdr:rowOff>
    </xdr:from>
    <xdr:ext cx="469744" cy="259045"/>
    <xdr:sp macro="" textlink="">
      <xdr:nvSpPr>
        <xdr:cNvPr id="162" name="n_1mainValue債務償還比率"/>
        <xdr:cNvSpPr txBox="1"/>
      </xdr:nvSpPr>
      <xdr:spPr>
        <a:xfrm>
          <a:off x="13836727" y="579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117029</xdr:rowOff>
    </xdr:from>
    <xdr:ext cx="469744" cy="259045"/>
    <xdr:sp macro="" textlink="">
      <xdr:nvSpPr>
        <xdr:cNvPr id="163" name="n_2mainValue債務償還比率"/>
        <xdr:cNvSpPr txBox="1"/>
      </xdr:nvSpPr>
      <xdr:spPr>
        <a:xfrm>
          <a:off x="13087427" y="62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115133</xdr:rowOff>
    </xdr:from>
    <xdr:ext cx="469744" cy="259045"/>
    <xdr:sp macro="" textlink="">
      <xdr:nvSpPr>
        <xdr:cNvPr id="164" name="n_3mainValue債務償還比率"/>
        <xdr:cNvSpPr txBox="1"/>
      </xdr:nvSpPr>
      <xdr:spPr>
        <a:xfrm>
          <a:off x="12325427" y="5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84599</xdr:rowOff>
    </xdr:from>
    <xdr:ext cx="469744" cy="259045"/>
    <xdr:sp macro="" textlink="">
      <xdr:nvSpPr>
        <xdr:cNvPr id="165" name="n_4mainValue債務償還比率"/>
        <xdr:cNvSpPr txBox="1"/>
      </xdr:nvSpPr>
      <xdr:spPr>
        <a:xfrm>
          <a:off x="11563427" y="58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5" name="【道路】&#10;有形固定資産減価償却率該当値テキスト"/>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37</xdr:row>
      <xdr:rowOff>136616</xdr:rowOff>
    </xdr:to>
    <xdr:cxnSp macro="">
      <xdr:nvCxnSpPr>
        <xdr:cNvPr id="77" name="直線コネクタ 76"/>
        <xdr:cNvCxnSpPr/>
      </xdr:nvCxnSpPr>
      <xdr:spPr>
        <a:xfrm>
          <a:off x="3797300" y="6480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136616</xdr:rowOff>
    </xdr:to>
    <xdr:cxnSp macro="">
      <xdr:nvCxnSpPr>
        <xdr:cNvPr id="79" name="直線コネクタ 78"/>
        <xdr:cNvCxnSpPr/>
      </xdr:nvCxnSpPr>
      <xdr:spPr>
        <a:xfrm>
          <a:off x="2908300" y="647536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133169</xdr:rowOff>
    </xdr:from>
    <xdr:to>
      <xdr:col>10</xdr:col>
      <xdr:colOff>165100</xdr:colOff>
      <xdr:row>38</xdr:row>
      <xdr:rowOff>63319</xdr:rowOff>
    </xdr:to>
    <xdr:sp macro="" textlink="">
      <xdr:nvSpPr>
        <xdr:cNvPr id="80" name="楕円 79"/>
        <xdr:cNvSpPr/>
      </xdr:nvSpPr>
      <xdr:spPr>
        <a:xfrm>
          <a:off x="1968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38</xdr:row>
      <xdr:rowOff>12519</xdr:rowOff>
    </xdr:to>
    <xdr:cxnSp macro="">
      <xdr:nvCxnSpPr>
        <xdr:cNvPr id="81" name="直線コネクタ 80"/>
        <xdr:cNvCxnSpPr/>
      </xdr:nvCxnSpPr>
      <xdr:spPr>
        <a:xfrm flipV="1">
          <a:off x="2019300" y="64753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6" name="n_1mainValue【道路】&#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7" name="n_2mainValue【道路】&#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79846</xdr:rowOff>
    </xdr:from>
    <xdr:ext cx="405111" cy="259045"/>
    <xdr:sp macro="" textlink="">
      <xdr:nvSpPr>
        <xdr:cNvPr id="88" name="n_3mainValue【道路】&#10;有形固定資産減価償却率"/>
        <xdr:cNvSpPr txBox="1"/>
      </xdr:nvSpPr>
      <xdr:spPr>
        <a:xfrm>
          <a:off x="1816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157897</xdr:rowOff>
    </xdr:from>
    <xdr:to>
      <xdr:col>55</xdr:col>
      <xdr:colOff>50800</xdr:colOff>
      <xdr:row>41</xdr:row>
      <xdr:rowOff>88047</xdr:rowOff>
    </xdr:to>
    <xdr:sp macro="" textlink="">
      <xdr:nvSpPr>
        <xdr:cNvPr id="126" name="楕円 125"/>
        <xdr:cNvSpPr/>
      </xdr:nvSpPr>
      <xdr:spPr>
        <a:xfrm>
          <a:off x="10426700" y="70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72824</xdr:rowOff>
    </xdr:from>
    <xdr:ext cx="469744" cy="259045"/>
    <xdr:sp macro="" textlink="">
      <xdr:nvSpPr>
        <xdr:cNvPr id="127" name="【道路】&#10;一人当たり延長該当値テキスト"/>
        <xdr:cNvSpPr txBox="1"/>
      </xdr:nvSpPr>
      <xdr:spPr>
        <a:xfrm>
          <a:off x="10515600" y="693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157851</xdr:rowOff>
    </xdr:from>
    <xdr:to>
      <xdr:col>50</xdr:col>
      <xdr:colOff>165100</xdr:colOff>
      <xdr:row>41</xdr:row>
      <xdr:rowOff>88001</xdr:rowOff>
    </xdr:to>
    <xdr:sp macro="" textlink="">
      <xdr:nvSpPr>
        <xdr:cNvPr id="128" name="楕円 127"/>
        <xdr:cNvSpPr/>
      </xdr:nvSpPr>
      <xdr:spPr>
        <a:xfrm>
          <a:off x="9588500" y="70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37201</xdr:rowOff>
    </xdr:from>
    <xdr:to>
      <xdr:col>55</xdr:col>
      <xdr:colOff>0</xdr:colOff>
      <xdr:row>41</xdr:row>
      <xdr:rowOff>37247</xdr:rowOff>
    </xdr:to>
    <xdr:cxnSp macro="">
      <xdr:nvCxnSpPr>
        <xdr:cNvPr id="129" name="直線コネクタ 128"/>
        <xdr:cNvCxnSpPr/>
      </xdr:nvCxnSpPr>
      <xdr:spPr>
        <a:xfrm>
          <a:off x="9639300" y="706665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160411</xdr:rowOff>
    </xdr:from>
    <xdr:to>
      <xdr:col>46</xdr:col>
      <xdr:colOff>38100</xdr:colOff>
      <xdr:row>41</xdr:row>
      <xdr:rowOff>90561</xdr:rowOff>
    </xdr:to>
    <xdr:sp macro="" textlink="">
      <xdr:nvSpPr>
        <xdr:cNvPr id="130" name="楕円 129"/>
        <xdr:cNvSpPr/>
      </xdr:nvSpPr>
      <xdr:spPr>
        <a:xfrm>
          <a:off x="8699500" y="70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37201</xdr:rowOff>
    </xdr:from>
    <xdr:to>
      <xdr:col>50</xdr:col>
      <xdr:colOff>114300</xdr:colOff>
      <xdr:row>41</xdr:row>
      <xdr:rowOff>39761</xdr:rowOff>
    </xdr:to>
    <xdr:cxnSp macro="">
      <xdr:nvCxnSpPr>
        <xdr:cNvPr id="131" name="直線コネクタ 130"/>
        <xdr:cNvCxnSpPr/>
      </xdr:nvCxnSpPr>
      <xdr:spPr>
        <a:xfrm flipV="1">
          <a:off x="8750300" y="706665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159314</xdr:rowOff>
    </xdr:from>
    <xdr:to>
      <xdr:col>41</xdr:col>
      <xdr:colOff>101600</xdr:colOff>
      <xdr:row>41</xdr:row>
      <xdr:rowOff>89464</xdr:rowOff>
    </xdr:to>
    <xdr:sp macro="" textlink="">
      <xdr:nvSpPr>
        <xdr:cNvPr id="132" name="楕円 131"/>
        <xdr:cNvSpPr/>
      </xdr:nvSpPr>
      <xdr:spPr>
        <a:xfrm>
          <a:off x="7810500" y="70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38664</xdr:rowOff>
    </xdr:from>
    <xdr:to>
      <xdr:col>45</xdr:col>
      <xdr:colOff>177800</xdr:colOff>
      <xdr:row>41</xdr:row>
      <xdr:rowOff>39761</xdr:rowOff>
    </xdr:to>
    <xdr:cxnSp macro="">
      <xdr:nvCxnSpPr>
        <xdr:cNvPr id="133" name="直線コネクタ 132"/>
        <xdr:cNvCxnSpPr/>
      </xdr:nvCxnSpPr>
      <xdr:spPr>
        <a:xfrm>
          <a:off x="7861300" y="706811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79128</xdr:rowOff>
    </xdr:from>
    <xdr:ext cx="469744" cy="259045"/>
    <xdr:sp macro="" textlink="">
      <xdr:nvSpPr>
        <xdr:cNvPr id="138" name="n_1mainValue【道路】&#10;一人当たり延長"/>
        <xdr:cNvSpPr txBox="1"/>
      </xdr:nvSpPr>
      <xdr:spPr>
        <a:xfrm>
          <a:off x="9391727" y="710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81688</xdr:rowOff>
    </xdr:from>
    <xdr:ext cx="469744" cy="259045"/>
    <xdr:sp macro="" textlink="">
      <xdr:nvSpPr>
        <xdr:cNvPr id="139" name="n_2mainValue【道路】&#10;一人当たり延長"/>
        <xdr:cNvSpPr txBox="1"/>
      </xdr:nvSpPr>
      <xdr:spPr>
        <a:xfrm>
          <a:off x="8515427" y="711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80591</xdr:rowOff>
    </xdr:from>
    <xdr:ext cx="469744" cy="259045"/>
    <xdr:sp macro="" textlink="">
      <xdr:nvSpPr>
        <xdr:cNvPr id="140" name="n_3mainValue【道路】&#10;一人当たり延長"/>
        <xdr:cNvSpPr txBox="1"/>
      </xdr:nvSpPr>
      <xdr:spPr>
        <a:xfrm>
          <a:off x="7626427" y="71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0" name="楕円 179"/>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1" name="【橋りょう・トンネ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82" name="楕円 181"/>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114300</xdr:rowOff>
    </xdr:to>
    <xdr:cxnSp macro="">
      <xdr:nvCxnSpPr>
        <xdr:cNvPr id="183" name="直線コネクタ 182"/>
        <xdr:cNvCxnSpPr/>
      </xdr:nvCxnSpPr>
      <xdr:spPr>
        <a:xfrm>
          <a:off x="3797300" y="1037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84" name="楕円 183"/>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85725</xdr:rowOff>
    </xdr:to>
    <xdr:cxnSp macro="">
      <xdr:nvCxnSpPr>
        <xdr:cNvPr id="185" name="直線コネクタ 184"/>
        <xdr:cNvCxnSpPr/>
      </xdr:nvCxnSpPr>
      <xdr:spPr>
        <a:xfrm>
          <a:off x="2908300" y="10342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6" name="楕円 185"/>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55245</xdr:rowOff>
    </xdr:to>
    <xdr:cxnSp macro="">
      <xdr:nvCxnSpPr>
        <xdr:cNvPr id="187" name="直線コネクタ 186"/>
        <xdr:cNvCxnSpPr/>
      </xdr:nvCxnSpPr>
      <xdr:spPr>
        <a:xfrm>
          <a:off x="2019300" y="10315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153052</xdr:rowOff>
    </xdr:from>
    <xdr:ext cx="405111" cy="259045"/>
    <xdr:sp macro="" textlink="">
      <xdr:nvSpPr>
        <xdr:cNvPr id="192" name="n_1mainValue【橋りょう・トンネル】&#10;有形固定資産減価償却率"/>
        <xdr:cNvSpPr txBox="1"/>
      </xdr:nvSpPr>
      <xdr:spPr>
        <a:xfrm>
          <a:off x="3582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122572</xdr:rowOff>
    </xdr:from>
    <xdr:ext cx="405111" cy="259045"/>
    <xdr:sp macro="" textlink="">
      <xdr:nvSpPr>
        <xdr:cNvPr id="193" name="n_2mainValue【橋りょう・トンネル】&#10;有形固定資産減価償却率"/>
        <xdr:cNvSpPr txBox="1"/>
      </xdr:nvSpPr>
      <xdr:spPr>
        <a:xfrm>
          <a:off x="2705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94" name="n_3mainValue【橋りょう・トンネ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63522</xdr:rowOff>
    </xdr:from>
    <xdr:to>
      <xdr:col>55</xdr:col>
      <xdr:colOff>50800</xdr:colOff>
      <xdr:row>59</xdr:row>
      <xdr:rowOff>165122</xdr:rowOff>
    </xdr:to>
    <xdr:sp macro="" textlink="">
      <xdr:nvSpPr>
        <xdr:cNvPr id="230" name="楕円 229"/>
        <xdr:cNvSpPr/>
      </xdr:nvSpPr>
      <xdr:spPr>
        <a:xfrm>
          <a:off x="10426700" y="101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86399</xdr:rowOff>
    </xdr:from>
    <xdr:ext cx="599010" cy="259045"/>
    <xdr:sp macro="" textlink="">
      <xdr:nvSpPr>
        <xdr:cNvPr id="231" name="【橋りょう・トンネル】&#10;一人当たり有形固定資産（償却資産）額該当値テキスト"/>
        <xdr:cNvSpPr txBox="1"/>
      </xdr:nvSpPr>
      <xdr:spPr>
        <a:xfrm>
          <a:off x="10515600" y="100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64220</xdr:rowOff>
    </xdr:from>
    <xdr:to>
      <xdr:col>50</xdr:col>
      <xdr:colOff>165100</xdr:colOff>
      <xdr:row>59</xdr:row>
      <xdr:rowOff>165820</xdr:rowOff>
    </xdr:to>
    <xdr:sp macro="" textlink="">
      <xdr:nvSpPr>
        <xdr:cNvPr id="232" name="楕円 231"/>
        <xdr:cNvSpPr/>
      </xdr:nvSpPr>
      <xdr:spPr>
        <a:xfrm>
          <a:off x="9588500" y="101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114322</xdr:rowOff>
    </xdr:from>
    <xdr:to>
      <xdr:col>55</xdr:col>
      <xdr:colOff>0</xdr:colOff>
      <xdr:row>59</xdr:row>
      <xdr:rowOff>115020</xdr:rowOff>
    </xdr:to>
    <xdr:cxnSp macro="">
      <xdr:nvCxnSpPr>
        <xdr:cNvPr id="233" name="直線コネクタ 232"/>
        <xdr:cNvCxnSpPr/>
      </xdr:nvCxnSpPr>
      <xdr:spPr>
        <a:xfrm flipV="1">
          <a:off x="9639300" y="10229872"/>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64540</xdr:rowOff>
    </xdr:from>
    <xdr:to>
      <xdr:col>46</xdr:col>
      <xdr:colOff>38100</xdr:colOff>
      <xdr:row>59</xdr:row>
      <xdr:rowOff>166140</xdr:rowOff>
    </xdr:to>
    <xdr:sp macro="" textlink="">
      <xdr:nvSpPr>
        <xdr:cNvPr id="234" name="楕円 233"/>
        <xdr:cNvSpPr/>
      </xdr:nvSpPr>
      <xdr:spPr>
        <a:xfrm>
          <a:off x="8699500" y="101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115020</xdr:rowOff>
    </xdr:from>
    <xdr:to>
      <xdr:col>50</xdr:col>
      <xdr:colOff>114300</xdr:colOff>
      <xdr:row>59</xdr:row>
      <xdr:rowOff>115340</xdr:rowOff>
    </xdr:to>
    <xdr:cxnSp macro="">
      <xdr:nvCxnSpPr>
        <xdr:cNvPr id="235" name="直線コネクタ 234"/>
        <xdr:cNvCxnSpPr/>
      </xdr:nvCxnSpPr>
      <xdr:spPr>
        <a:xfrm flipV="1">
          <a:off x="8750300" y="1023057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69141</xdr:rowOff>
    </xdr:from>
    <xdr:to>
      <xdr:col>41</xdr:col>
      <xdr:colOff>101600</xdr:colOff>
      <xdr:row>59</xdr:row>
      <xdr:rowOff>170741</xdr:rowOff>
    </xdr:to>
    <xdr:sp macro="" textlink="">
      <xdr:nvSpPr>
        <xdr:cNvPr id="236" name="楕円 235"/>
        <xdr:cNvSpPr/>
      </xdr:nvSpPr>
      <xdr:spPr>
        <a:xfrm>
          <a:off x="7810500" y="101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115340</xdr:rowOff>
    </xdr:from>
    <xdr:to>
      <xdr:col>45</xdr:col>
      <xdr:colOff>177800</xdr:colOff>
      <xdr:row>59</xdr:row>
      <xdr:rowOff>119941</xdr:rowOff>
    </xdr:to>
    <xdr:cxnSp macro="">
      <xdr:nvCxnSpPr>
        <xdr:cNvPr id="237" name="直線コネクタ 236"/>
        <xdr:cNvCxnSpPr/>
      </xdr:nvCxnSpPr>
      <xdr:spPr>
        <a:xfrm flipV="1">
          <a:off x="7861300" y="10230890"/>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10897</xdr:rowOff>
    </xdr:from>
    <xdr:ext cx="599010" cy="259045"/>
    <xdr:sp macro="" textlink="">
      <xdr:nvSpPr>
        <xdr:cNvPr id="242" name="n_1mainValue【橋りょう・トンネル】&#10;一人当たり有形固定資産（償却資産）額"/>
        <xdr:cNvSpPr txBox="1"/>
      </xdr:nvSpPr>
      <xdr:spPr>
        <a:xfrm>
          <a:off x="9327095" y="995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11217</xdr:rowOff>
    </xdr:from>
    <xdr:ext cx="599010" cy="259045"/>
    <xdr:sp macro="" textlink="">
      <xdr:nvSpPr>
        <xdr:cNvPr id="243" name="n_2mainValue【橋りょう・トンネル】&#10;一人当たり有形固定資産（償却資産）額"/>
        <xdr:cNvSpPr txBox="1"/>
      </xdr:nvSpPr>
      <xdr:spPr>
        <a:xfrm>
          <a:off x="8450795" y="99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15818</xdr:rowOff>
    </xdr:from>
    <xdr:ext cx="599010" cy="259045"/>
    <xdr:sp macro="" textlink="">
      <xdr:nvSpPr>
        <xdr:cNvPr id="244" name="n_3mainValue【橋りょう・トンネル】&#10;一人当たり有形固定資産（償却資産）額"/>
        <xdr:cNvSpPr txBox="1"/>
      </xdr:nvSpPr>
      <xdr:spPr>
        <a:xfrm>
          <a:off x="7561795" y="995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3" name="楕円 282"/>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84" name="【公営住宅】&#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285" name="楕円 284"/>
        <xdr:cNvSpPr/>
      </xdr:nvSpPr>
      <xdr:spPr>
        <a:xfrm>
          <a:off x="3746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51815</xdr:rowOff>
    </xdr:from>
    <xdr:to>
      <xdr:col>24</xdr:col>
      <xdr:colOff>63500</xdr:colOff>
      <xdr:row>82</xdr:row>
      <xdr:rowOff>83820</xdr:rowOff>
    </xdr:to>
    <xdr:cxnSp macro="">
      <xdr:nvCxnSpPr>
        <xdr:cNvPr id="286" name="直線コネクタ 285"/>
        <xdr:cNvCxnSpPr/>
      </xdr:nvCxnSpPr>
      <xdr:spPr>
        <a:xfrm>
          <a:off x="3797300" y="141107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287" name="楕円 286"/>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82</xdr:row>
      <xdr:rowOff>111252</xdr:rowOff>
    </xdr:to>
    <xdr:cxnSp macro="">
      <xdr:nvCxnSpPr>
        <xdr:cNvPr id="288" name="直線コネクタ 287"/>
        <xdr:cNvCxnSpPr/>
      </xdr:nvCxnSpPr>
      <xdr:spPr>
        <a:xfrm flipV="1">
          <a:off x="2908300" y="141107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89" name="楕円 288"/>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111252</xdr:rowOff>
    </xdr:to>
    <xdr:cxnSp macro="">
      <xdr:nvCxnSpPr>
        <xdr:cNvPr id="290" name="直線コネクタ 289"/>
        <xdr:cNvCxnSpPr/>
      </xdr:nvCxnSpPr>
      <xdr:spPr>
        <a:xfrm>
          <a:off x="2019300" y="141198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93742</xdr:rowOff>
    </xdr:from>
    <xdr:ext cx="405111" cy="259045"/>
    <xdr:sp macro="" textlink="">
      <xdr:nvSpPr>
        <xdr:cNvPr id="295" name="n_1mainValue【公営住宅】&#10;有形固定資産減価償却率"/>
        <xdr:cNvSpPr txBox="1"/>
      </xdr:nvSpPr>
      <xdr:spPr>
        <a:xfrm>
          <a:off x="35820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296" name="n_2mainValue【公営住宅】&#10;有形固定資産減価償却率"/>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97" name="n_3mainValue【公営住宅】&#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24" name="【公営住宅】&#10;一人当たり面積平均値テキスト"/>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109829</xdr:rowOff>
    </xdr:from>
    <xdr:to>
      <xdr:col>55</xdr:col>
      <xdr:colOff>50800</xdr:colOff>
      <xdr:row>84</xdr:row>
      <xdr:rowOff>39979</xdr:rowOff>
    </xdr:to>
    <xdr:sp macro="" textlink="">
      <xdr:nvSpPr>
        <xdr:cNvPr id="335" name="楕円 334"/>
        <xdr:cNvSpPr/>
      </xdr:nvSpPr>
      <xdr:spPr>
        <a:xfrm>
          <a:off x="10426700" y="143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132706</xdr:rowOff>
    </xdr:from>
    <xdr:ext cx="469744" cy="259045"/>
    <xdr:sp macro="" textlink="">
      <xdr:nvSpPr>
        <xdr:cNvPr id="336" name="【公営住宅】&#10;一人当たり面積該当値テキスト"/>
        <xdr:cNvSpPr txBox="1"/>
      </xdr:nvSpPr>
      <xdr:spPr>
        <a:xfrm>
          <a:off x="10515600" y="141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97943</xdr:rowOff>
    </xdr:from>
    <xdr:to>
      <xdr:col>50</xdr:col>
      <xdr:colOff>165100</xdr:colOff>
      <xdr:row>84</xdr:row>
      <xdr:rowOff>28093</xdr:rowOff>
    </xdr:to>
    <xdr:sp macro="" textlink="">
      <xdr:nvSpPr>
        <xdr:cNvPr id="337" name="楕円 336"/>
        <xdr:cNvSpPr/>
      </xdr:nvSpPr>
      <xdr:spPr>
        <a:xfrm>
          <a:off x="9588500" y="143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148743</xdr:rowOff>
    </xdr:from>
    <xdr:to>
      <xdr:col>55</xdr:col>
      <xdr:colOff>0</xdr:colOff>
      <xdr:row>83</xdr:row>
      <xdr:rowOff>160629</xdr:rowOff>
    </xdr:to>
    <xdr:cxnSp macro="">
      <xdr:nvCxnSpPr>
        <xdr:cNvPr id="338" name="直線コネクタ 337"/>
        <xdr:cNvCxnSpPr/>
      </xdr:nvCxnSpPr>
      <xdr:spPr>
        <a:xfrm>
          <a:off x="9639300" y="14379093"/>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114858</xdr:rowOff>
    </xdr:from>
    <xdr:to>
      <xdr:col>46</xdr:col>
      <xdr:colOff>38100</xdr:colOff>
      <xdr:row>84</xdr:row>
      <xdr:rowOff>45008</xdr:rowOff>
    </xdr:to>
    <xdr:sp macro="" textlink="">
      <xdr:nvSpPr>
        <xdr:cNvPr id="339" name="楕円 338"/>
        <xdr:cNvSpPr/>
      </xdr:nvSpPr>
      <xdr:spPr>
        <a:xfrm>
          <a:off x="8699500" y="14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148743</xdr:rowOff>
    </xdr:from>
    <xdr:to>
      <xdr:col>50</xdr:col>
      <xdr:colOff>114300</xdr:colOff>
      <xdr:row>83</xdr:row>
      <xdr:rowOff>165658</xdr:rowOff>
    </xdr:to>
    <xdr:cxnSp macro="">
      <xdr:nvCxnSpPr>
        <xdr:cNvPr id="340" name="直線コネクタ 339"/>
        <xdr:cNvCxnSpPr/>
      </xdr:nvCxnSpPr>
      <xdr:spPr>
        <a:xfrm flipV="1">
          <a:off x="8750300" y="1437909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147777</xdr:rowOff>
    </xdr:from>
    <xdr:to>
      <xdr:col>41</xdr:col>
      <xdr:colOff>101600</xdr:colOff>
      <xdr:row>84</xdr:row>
      <xdr:rowOff>77927</xdr:rowOff>
    </xdr:to>
    <xdr:sp macro="" textlink="">
      <xdr:nvSpPr>
        <xdr:cNvPr id="341" name="楕円 340"/>
        <xdr:cNvSpPr/>
      </xdr:nvSpPr>
      <xdr:spPr>
        <a:xfrm>
          <a:off x="78105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165658</xdr:rowOff>
    </xdr:from>
    <xdr:to>
      <xdr:col>45</xdr:col>
      <xdr:colOff>177800</xdr:colOff>
      <xdr:row>84</xdr:row>
      <xdr:rowOff>27127</xdr:rowOff>
    </xdr:to>
    <xdr:cxnSp macro="">
      <xdr:nvCxnSpPr>
        <xdr:cNvPr id="342" name="直線コネクタ 341"/>
        <xdr:cNvCxnSpPr/>
      </xdr:nvCxnSpPr>
      <xdr:spPr>
        <a:xfrm flipV="1">
          <a:off x="7861300" y="143960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43" name="n_1aveValue【公営住宅】&#10;一人当たり面積"/>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44" name="n_2aveValue【公営住宅】&#10;一人当たり面積"/>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45" name="n_3aveValue【公営住宅】&#10;一人当たり面積"/>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44620</xdr:rowOff>
    </xdr:from>
    <xdr:ext cx="469744" cy="259045"/>
    <xdr:sp macro="" textlink="">
      <xdr:nvSpPr>
        <xdr:cNvPr id="347" name="n_1mainValue【公営住宅】&#10;一人当たり面積"/>
        <xdr:cNvSpPr txBox="1"/>
      </xdr:nvSpPr>
      <xdr:spPr>
        <a:xfrm>
          <a:off x="9391727" y="1410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61535</xdr:rowOff>
    </xdr:from>
    <xdr:ext cx="469744" cy="259045"/>
    <xdr:sp macro="" textlink="">
      <xdr:nvSpPr>
        <xdr:cNvPr id="348" name="n_2mainValue【公営住宅】&#10;一人当たり面積"/>
        <xdr:cNvSpPr txBox="1"/>
      </xdr:nvSpPr>
      <xdr:spPr>
        <a:xfrm>
          <a:off x="8515427" y="141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94454</xdr:rowOff>
    </xdr:from>
    <xdr:ext cx="469744" cy="259045"/>
    <xdr:sp macro="" textlink="">
      <xdr:nvSpPr>
        <xdr:cNvPr id="349" name="n_3mainValue【公営住宅】&#10;一人当たり面積"/>
        <xdr:cNvSpPr txBox="1"/>
      </xdr:nvSpPr>
      <xdr:spPr>
        <a:xfrm>
          <a:off x="7626427" y="141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95"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06" name="楕円 405"/>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07"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168275</xdr:rowOff>
    </xdr:from>
    <xdr:to>
      <xdr:col>81</xdr:col>
      <xdr:colOff>101600</xdr:colOff>
      <xdr:row>39</xdr:row>
      <xdr:rowOff>98425</xdr:rowOff>
    </xdr:to>
    <xdr:sp macro="" textlink="">
      <xdr:nvSpPr>
        <xdr:cNvPr id="408" name="楕円 407"/>
        <xdr:cNvSpPr/>
      </xdr:nvSpPr>
      <xdr:spPr>
        <a:xfrm>
          <a:off x="1543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47625</xdr:rowOff>
    </xdr:from>
    <xdr:to>
      <xdr:col>85</xdr:col>
      <xdr:colOff>127000</xdr:colOff>
      <xdr:row>39</xdr:row>
      <xdr:rowOff>93345</xdr:rowOff>
    </xdr:to>
    <xdr:cxnSp macro="">
      <xdr:nvCxnSpPr>
        <xdr:cNvPr id="409" name="直線コネクタ 408"/>
        <xdr:cNvCxnSpPr/>
      </xdr:nvCxnSpPr>
      <xdr:spPr>
        <a:xfrm>
          <a:off x="15481300" y="67341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130175</xdr:rowOff>
    </xdr:from>
    <xdr:to>
      <xdr:col>76</xdr:col>
      <xdr:colOff>165100</xdr:colOff>
      <xdr:row>39</xdr:row>
      <xdr:rowOff>60325</xdr:rowOff>
    </xdr:to>
    <xdr:sp macro="" textlink="">
      <xdr:nvSpPr>
        <xdr:cNvPr id="410" name="楕円 409"/>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xdr:rowOff>
    </xdr:from>
    <xdr:to>
      <xdr:col>81</xdr:col>
      <xdr:colOff>50800</xdr:colOff>
      <xdr:row>39</xdr:row>
      <xdr:rowOff>47625</xdr:rowOff>
    </xdr:to>
    <xdr:cxnSp macro="">
      <xdr:nvCxnSpPr>
        <xdr:cNvPr id="411" name="直線コネクタ 410"/>
        <xdr:cNvCxnSpPr/>
      </xdr:nvCxnSpPr>
      <xdr:spPr>
        <a:xfrm>
          <a:off x="14592300" y="669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12" name="楕円 411"/>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9525</xdr:rowOff>
    </xdr:to>
    <xdr:cxnSp macro="">
      <xdr:nvCxnSpPr>
        <xdr:cNvPr id="413" name="直線コネクタ 412"/>
        <xdr:cNvCxnSpPr/>
      </xdr:nvCxnSpPr>
      <xdr:spPr>
        <a:xfrm>
          <a:off x="13703300" y="6657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1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1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89552</xdr:rowOff>
    </xdr:from>
    <xdr:ext cx="405111" cy="259045"/>
    <xdr:sp macro="" textlink="">
      <xdr:nvSpPr>
        <xdr:cNvPr id="418" name="n_1mainValue【認定こども園・幼稚園・保育所】&#10;有形固定資産減価償却率"/>
        <xdr:cNvSpPr txBox="1"/>
      </xdr:nvSpPr>
      <xdr:spPr>
        <a:xfrm>
          <a:off x="15266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51452</xdr:rowOff>
    </xdr:from>
    <xdr:ext cx="405111" cy="259045"/>
    <xdr:sp macro="" textlink="">
      <xdr:nvSpPr>
        <xdr:cNvPr id="419" name="n_2mainValue【認定こども園・幼稚園・保育所】&#10;有形固定資産減価償却率"/>
        <xdr:cNvSpPr txBox="1"/>
      </xdr:nvSpPr>
      <xdr:spPr>
        <a:xfrm>
          <a:off x="14389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420" name="n_3mainValue【認定こども園・幼稚園・保育所】&#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60" name="楕円 459"/>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61" name="【認定こども園・幼稚園・保育所】&#10;一人当たり面積該当値テキスト"/>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62" name="楕円 461"/>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38</xdr:row>
      <xdr:rowOff>167640</xdr:rowOff>
    </xdr:to>
    <xdr:cxnSp macro="">
      <xdr:nvCxnSpPr>
        <xdr:cNvPr id="463" name="直線コネクタ 462"/>
        <xdr:cNvCxnSpPr/>
      </xdr:nvCxnSpPr>
      <xdr:spPr>
        <a:xfrm>
          <a:off x="21323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64" name="楕円 463"/>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38</xdr:row>
      <xdr:rowOff>167640</xdr:rowOff>
    </xdr:to>
    <xdr:cxnSp macro="">
      <xdr:nvCxnSpPr>
        <xdr:cNvPr id="465" name="直線コネクタ 464"/>
        <xdr:cNvCxnSpPr/>
      </xdr:nvCxnSpPr>
      <xdr:spPr>
        <a:xfrm>
          <a:off x="20434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66" name="楕円 465"/>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167640</xdr:rowOff>
    </xdr:to>
    <xdr:cxnSp macro="">
      <xdr:nvCxnSpPr>
        <xdr:cNvPr id="467" name="直線コネクタ 466"/>
        <xdr:cNvCxnSpPr/>
      </xdr:nvCxnSpPr>
      <xdr:spPr>
        <a:xfrm>
          <a:off x="19545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68"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69"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70"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72"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73" name="n_2main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474"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11" name="フローチャート: 判断 510"/>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17" name="楕円 516"/>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18" name="【学校施設】&#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xdr:rowOff>
    </xdr:from>
    <xdr:to>
      <xdr:col>81</xdr:col>
      <xdr:colOff>101600</xdr:colOff>
      <xdr:row>61</xdr:row>
      <xdr:rowOff>117747</xdr:rowOff>
    </xdr:to>
    <xdr:sp macro="" textlink="">
      <xdr:nvSpPr>
        <xdr:cNvPr id="519" name="楕円 518"/>
        <xdr:cNvSpPr/>
      </xdr:nvSpPr>
      <xdr:spPr>
        <a:xfrm>
          <a:off x="15430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66947</xdr:rowOff>
    </xdr:from>
    <xdr:to>
      <xdr:col>85</xdr:col>
      <xdr:colOff>127000</xdr:colOff>
      <xdr:row>61</xdr:row>
      <xdr:rowOff>115933</xdr:rowOff>
    </xdr:to>
    <xdr:cxnSp macro="">
      <xdr:nvCxnSpPr>
        <xdr:cNvPr id="520" name="直線コネクタ 519"/>
        <xdr:cNvCxnSpPr/>
      </xdr:nvCxnSpPr>
      <xdr:spPr>
        <a:xfrm>
          <a:off x="15481300" y="105253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21" name="楕円 520"/>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66947</xdr:rowOff>
    </xdr:to>
    <xdr:cxnSp macro="">
      <xdr:nvCxnSpPr>
        <xdr:cNvPr id="522" name="直線コネクタ 521"/>
        <xdr:cNvCxnSpPr/>
      </xdr:nvCxnSpPr>
      <xdr:spPr>
        <a:xfrm>
          <a:off x="14592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523" name="楕円 522"/>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53884</xdr:rowOff>
    </xdr:from>
    <xdr:to>
      <xdr:col>76</xdr:col>
      <xdr:colOff>114300</xdr:colOff>
      <xdr:row>61</xdr:row>
      <xdr:rowOff>83276</xdr:rowOff>
    </xdr:to>
    <xdr:cxnSp macro="">
      <xdr:nvCxnSpPr>
        <xdr:cNvPr id="524" name="直線コネクタ 523"/>
        <xdr:cNvCxnSpPr/>
      </xdr:nvCxnSpPr>
      <xdr:spPr>
        <a:xfrm flipV="1">
          <a:off x="13703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28"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108874</xdr:rowOff>
    </xdr:from>
    <xdr:ext cx="405111" cy="259045"/>
    <xdr:sp macro="" textlink="">
      <xdr:nvSpPr>
        <xdr:cNvPr id="529" name="n_1mainValue【学校施設】&#10;有形固定資産減価償却率"/>
        <xdr:cNvSpPr txBox="1"/>
      </xdr:nvSpPr>
      <xdr:spPr>
        <a:xfrm>
          <a:off x="15266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30" name="n_2mainValue【学校施設】&#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531" name="n_3mainValue【学校施設】&#10;有形固定資産減価償却率"/>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64" name="フローチャート: 判断 563"/>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48870</xdr:rowOff>
    </xdr:from>
    <xdr:to>
      <xdr:col>116</xdr:col>
      <xdr:colOff>114300</xdr:colOff>
      <xdr:row>63</xdr:row>
      <xdr:rowOff>150470</xdr:rowOff>
    </xdr:to>
    <xdr:sp macro="" textlink="">
      <xdr:nvSpPr>
        <xdr:cNvPr id="570" name="楕円 569"/>
        <xdr:cNvSpPr/>
      </xdr:nvSpPr>
      <xdr:spPr>
        <a:xfrm>
          <a:off x="22110700" y="10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144340</xdr:rowOff>
    </xdr:from>
    <xdr:ext cx="469744" cy="259045"/>
    <xdr:sp macro="" textlink="">
      <xdr:nvSpPr>
        <xdr:cNvPr id="571" name="【学校施設】&#10;一人当たり面積該当値テキスト"/>
        <xdr:cNvSpPr txBox="1"/>
      </xdr:nvSpPr>
      <xdr:spPr>
        <a:xfrm>
          <a:off x="22199600"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48413</xdr:rowOff>
    </xdr:from>
    <xdr:to>
      <xdr:col>112</xdr:col>
      <xdr:colOff>38100</xdr:colOff>
      <xdr:row>63</xdr:row>
      <xdr:rowOff>150013</xdr:rowOff>
    </xdr:to>
    <xdr:sp macro="" textlink="">
      <xdr:nvSpPr>
        <xdr:cNvPr id="572" name="楕円 571"/>
        <xdr:cNvSpPr/>
      </xdr:nvSpPr>
      <xdr:spPr>
        <a:xfrm>
          <a:off x="212725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99213</xdr:rowOff>
    </xdr:from>
    <xdr:to>
      <xdr:col>116</xdr:col>
      <xdr:colOff>63500</xdr:colOff>
      <xdr:row>63</xdr:row>
      <xdr:rowOff>99670</xdr:rowOff>
    </xdr:to>
    <xdr:cxnSp macro="">
      <xdr:nvCxnSpPr>
        <xdr:cNvPr id="573" name="直線コネクタ 572"/>
        <xdr:cNvCxnSpPr/>
      </xdr:nvCxnSpPr>
      <xdr:spPr>
        <a:xfrm>
          <a:off x="21323300" y="109005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574" name="楕円 573"/>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99213</xdr:rowOff>
    </xdr:to>
    <xdr:cxnSp macro="">
      <xdr:nvCxnSpPr>
        <xdr:cNvPr id="575" name="直線コネクタ 574"/>
        <xdr:cNvCxnSpPr/>
      </xdr:nvCxnSpPr>
      <xdr:spPr>
        <a:xfrm>
          <a:off x="20434300" y="108950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36068</xdr:rowOff>
    </xdr:from>
    <xdr:to>
      <xdr:col>102</xdr:col>
      <xdr:colOff>165100</xdr:colOff>
      <xdr:row>63</xdr:row>
      <xdr:rowOff>137668</xdr:rowOff>
    </xdr:to>
    <xdr:sp macro="" textlink="">
      <xdr:nvSpPr>
        <xdr:cNvPr id="576" name="楕円 575"/>
        <xdr:cNvSpPr/>
      </xdr:nvSpPr>
      <xdr:spPr>
        <a:xfrm>
          <a:off x="19494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86868</xdr:rowOff>
    </xdr:from>
    <xdr:to>
      <xdr:col>107</xdr:col>
      <xdr:colOff>50800</xdr:colOff>
      <xdr:row>63</xdr:row>
      <xdr:rowOff>93726</xdr:rowOff>
    </xdr:to>
    <xdr:cxnSp macro="">
      <xdr:nvCxnSpPr>
        <xdr:cNvPr id="577" name="直線コネクタ 576"/>
        <xdr:cNvCxnSpPr/>
      </xdr:nvCxnSpPr>
      <xdr:spPr>
        <a:xfrm>
          <a:off x="19545300" y="108882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81"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141140</xdr:rowOff>
    </xdr:from>
    <xdr:ext cx="469744" cy="259045"/>
    <xdr:sp macro="" textlink="">
      <xdr:nvSpPr>
        <xdr:cNvPr id="582" name="n_1mainValue【学校施設】&#10;一人当たり面積"/>
        <xdr:cNvSpPr txBox="1"/>
      </xdr:nvSpPr>
      <xdr:spPr>
        <a:xfrm>
          <a:off x="21075727" y="109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583" name="n_2mainValue【学校施設】&#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128795</xdr:rowOff>
    </xdr:from>
    <xdr:ext cx="469744" cy="259045"/>
    <xdr:sp macro="" textlink="">
      <xdr:nvSpPr>
        <xdr:cNvPr id="584" name="n_3mainValue【学校施設】&#10;一人当たり面積"/>
        <xdr:cNvSpPr txBox="1"/>
      </xdr:nvSpPr>
      <xdr:spPr>
        <a:xfrm>
          <a:off x="19310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認定こども園・幼稚園・保育所、学校施設、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あり、これらは昭和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年代の高度経済成長期とその後の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年間に多くの施設を集中して建設したことに起因している。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建設から長期間経過しているため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、経年劣化による老朽化、耐震性等の課題を抱えているため、公共施設等総合管理計画に基づき、施設の最適化を図る必要がある。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認定こども園・幼稚園・保育所については、公立保育所・公立保育園のあり方に基づく整備方針により、民間の認定こども園の活用を含め再編・整備を進めていく。</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rPr>
            <a:t>　学校施設については、児童・生徒数を勘案しつつ、老朽化した小学校、中学校を集約・建替し、適正配置を進めていく。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公営住宅については、市営住宅長寿命化計画により、再編・整備を進めており、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に市営唐国住宅の集約建替による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多額の投資活動を行ったため</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は低下したが</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年度は他の市</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営住宅</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の老朽化が進み</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aseline="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80264</xdr:rowOff>
    </xdr:from>
    <xdr:to>
      <xdr:col>24</xdr:col>
      <xdr:colOff>114300</xdr:colOff>
      <xdr:row>35</xdr:row>
      <xdr:rowOff>10414</xdr:rowOff>
    </xdr:to>
    <xdr:sp macro="" textlink="">
      <xdr:nvSpPr>
        <xdr:cNvPr id="71" name="楕円 70"/>
        <xdr:cNvSpPr/>
      </xdr:nvSpPr>
      <xdr:spPr>
        <a:xfrm>
          <a:off x="45847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168165</xdr:rowOff>
    </xdr:from>
    <xdr:ext cx="405111" cy="259045"/>
    <xdr:sp macro="" textlink="">
      <xdr:nvSpPr>
        <xdr:cNvPr id="72" name="【図書館】&#10;有形固定資産減価償却率該当値テキスト"/>
        <xdr:cNvSpPr txBox="1"/>
      </xdr:nvSpPr>
      <xdr:spPr>
        <a:xfrm>
          <a:off x="4673600"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25400</xdr:rowOff>
    </xdr:from>
    <xdr:to>
      <xdr:col>20</xdr:col>
      <xdr:colOff>38100</xdr:colOff>
      <xdr:row>34</xdr:row>
      <xdr:rowOff>127000</xdr:rowOff>
    </xdr:to>
    <xdr:sp macro="" textlink="">
      <xdr:nvSpPr>
        <xdr:cNvPr id="73" name="楕円 72"/>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76200</xdr:rowOff>
    </xdr:from>
    <xdr:to>
      <xdr:col>24</xdr:col>
      <xdr:colOff>63500</xdr:colOff>
      <xdr:row>34</xdr:row>
      <xdr:rowOff>131064</xdr:rowOff>
    </xdr:to>
    <xdr:cxnSp macro="">
      <xdr:nvCxnSpPr>
        <xdr:cNvPr id="74" name="直線コネクタ 73"/>
        <xdr:cNvCxnSpPr/>
      </xdr:nvCxnSpPr>
      <xdr:spPr>
        <a:xfrm>
          <a:off x="3797300" y="5905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139700</xdr:rowOff>
    </xdr:from>
    <xdr:to>
      <xdr:col>15</xdr:col>
      <xdr:colOff>101600</xdr:colOff>
      <xdr:row>34</xdr:row>
      <xdr:rowOff>69850</xdr:rowOff>
    </xdr:to>
    <xdr:sp macro="" textlink="">
      <xdr:nvSpPr>
        <xdr:cNvPr id="75" name="楕円 74"/>
        <xdr:cNvSpPr/>
      </xdr:nvSpPr>
      <xdr:spPr>
        <a:xfrm>
          <a:off x="2857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34</xdr:row>
      <xdr:rowOff>76200</xdr:rowOff>
    </xdr:to>
    <xdr:cxnSp macro="">
      <xdr:nvCxnSpPr>
        <xdr:cNvPr id="76" name="直線コネクタ 75"/>
        <xdr:cNvCxnSpPr/>
      </xdr:nvCxnSpPr>
      <xdr:spPr>
        <a:xfrm>
          <a:off x="2908300" y="584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84836</xdr:rowOff>
    </xdr:from>
    <xdr:to>
      <xdr:col>10</xdr:col>
      <xdr:colOff>165100</xdr:colOff>
      <xdr:row>34</xdr:row>
      <xdr:rowOff>14986</xdr:rowOff>
    </xdr:to>
    <xdr:sp macro="" textlink="">
      <xdr:nvSpPr>
        <xdr:cNvPr id="77" name="楕円 76"/>
        <xdr:cNvSpPr/>
      </xdr:nvSpPr>
      <xdr:spPr>
        <a:xfrm>
          <a:off x="1968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135636</xdr:rowOff>
    </xdr:from>
    <xdr:to>
      <xdr:col>15</xdr:col>
      <xdr:colOff>50800</xdr:colOff>
      <xdr:row>34</xdr:row>
      <xdr:rowOff>19050</xdr:rowOff>
    </xdr:to>
    <xdr:cxnSp macro="">
      <xdr:nvCxnSpPr>
        <xdr:cNvPr id="78" name="直線コネクタ 77"/>
        <xdr:cNvCxnSpPr/>
      </xdr:nvCxnSpPr>
      <xdr:spPr>
        <a:xfrm>
          <a:off x="2019300" y="57934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143527</xdr:rowOff>
    </xdr:from>
    <xdr:ext cx="405111" cy="259045"/>
    <xdr:sp macro="" textlink="">
      <xdr:nvSpPr>
        <xdr:cNvPr id="83" name="n_1mainValue【図書館】&#10;有形固定資産減価償却率"/>
        <xdr:cNvSpPr txBox="1"/>
      </xdr:nvSpPr>
      <xdr:spPr>
        <a:xfrm>
          <a:off x="3582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86377</xdr:rowOff>
    </xdr:from>
    <xdr:ext cx="405111" cy="259045"/>
    <xdr:sp macro="" textlink="">
      <xdr:nvSpPr>
        <xdr:cNvPr id="84" name="n_2mainValue【図書館】&#10;有形固定資産減価償却率"/>
        <xdr:cNvSpPr txBox="1"/>
      </xdr:nvSpPr>
      <xdr:spPr>
        <a:xfrm>
          <a:off x="2705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31513</xdr:rowOff>
    </xdr:from>
    <xdr:ext cx="405111" cy="259045"/>
    <xdr:sp macro="" textlink="">
      <xdr:nvSpPr>
        <xdr:cNvPr id="85" name="n_3mainValue【図書館】&#10;有形固定資産減価償却率"/>
        <xdr:cNvSpPr txBox="1"/>
      </xdr:nvSpPr>
      <xdr:spPr>
        <a:xfrm>
          <a:off x="1816744"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3" name="楕円 122"/>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4"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5" name="楕円 124"/>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6" name="直線コネクタ 125"/>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7" name="楕円 126"/>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8" name="直線コネクタ 127"/>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29" name="楕円 128"/>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0" name="直線コネクタ 129"/>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5"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6"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78" name="楕円 177"/>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79"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180" name="楕円 179"/>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116205</xdr:rowOff>
    </xdr:to>
    <xdr:cxnSp macro="">
      <xdr:nvCxnSpPr>
        <xdr:cNvPr id="181" name="直線コネクタ 180"/>
        <xdr:cNvCxnSpPr/>
      </xdr:nvCxnSpPr>
      <xdr:spPr>
        <a:xfrm>
          <a:off x="3797300" y="101879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147320</xdr:rowOff>
    </xdr:from>
    <xdr:to>
      <xdr:col>15</xdr:col>
      <xdr:colOff>101600</xdr:colOff>
      <xdr:row>59</xdr:row>
      <xdr:rowOff>77470</xdr:rowOff>
    </xdr:to>
    <xdr:sp macro="" textlink="">
      <xdr:nvSpPr>
        <xdr:cNvPr id="182" name="楕円 181"/>
        <xdr:cNvSpPr/>
      </xdr:nvSpPr>
      <xdr:spPr>
        <a:xfrm>
          <a:off x="2857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72390</xdr:rowOff>
    </xdr:to>
    <xdr:cxnSp macro="">
      <xdr:nvCxnSpPr>
        <xdr:cNvPr id="183" name="直線コネクタ 182"/>
        <xdr:cNvCxnSpPr/>
      </xdr:nvCxnSpPr>
      <xdr:spPr>
        <a:xfrm>
          <a:off x="2908300" y="10142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184" name="楕円 183"/>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26670</xdr:rowOff>
    </xdr:to>
    <xdr:cxnSp macro="">
      <xdr:nvCxnSpPr>
        <xdr:cNvPr id="185" name="直線コネクタ 184"/>
        <xdr:cNvCxnSpPr/>
      </xdr:nvCxnSpPr>
      <xdr:spPr>
        <a:xfrm>
          <a:off x="2019300" y="1010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139717</xdr:rowOff>
    </xdr:from>
    <xdr:ext cx="405111" cy="259045"/>
    <xdr:sp macro="" textlink="">
      <xdr:nvSpPr>
        <xdr:cNvPr id="190" name="n_1mainValue【体育館・プー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91" name="n_2mainValue【体育館・プール】&#10;有形固定資産減価償却率"/>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192" name="n_3mainValue【体育館・プール】&#10;有形固定資産減価償却率"/>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90932</xdr:rowOff>
    </xdr:from>
    <xdr:to>
      <xdr:col>55</xdr:col>
      <xdr:colOff>50800</xdr:colOff>
      <xdr:row>63</xdr:row>
      <xdr:rowOff>21082</xdr:rowOff>
    </xdr:to>
    <xdr:sp macro="" textlink="">
      <xdr:nvSpPr>
        <xdr:cNvPr id="230" name="楕円 229"/>
        <xdr:cNvSpPr/>
      </xdr:nvSpPr>
      <xdr:spPr>
        <a:xfrm>
          <a:off x="10426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5859</xdr:rowOff>
    </xdr:from>
    <xdr:ext cx="469744" cy="259045"/>
    <xdr:sp macro="" textlink="">
      <xdr:nvSpPr>
        <xdr:cNvPr id="231" name="【体育館・プール】&#10;一人当たり面積該当値テキスト"/>
        <xdr:cNvSpPr txBox="1"/>
      </xdr:nvSpPr>
      <xdr:spPr>
        <a:xfrm>
          <a:off x="105156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232" name="楕円 231"/>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141732</xdr:rowOff>
    </xdr:from>
    <xdr:to>
      <xdr:col>55</xdr:col>
      <xdr:colOff>0</xdr:colOff>
      <xdr:row>62</xdr:row>
      <xdr:rowOff>141732</xdr:rowOff>
    </xdr:to>
    <xdr:cxnSp macro="">
      <xdr:nvCxnSpPr>
        <xdr:cNvPr id="233" name="直線コネクタ 232"/>
        <xdr:cNvCxnSpPr/>
      </xdr:nvCxnSpPr>
      <xdr:spPr>
        <a:xfrm>
          <a:off x="9639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34" name="楕円 233"/>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141732</xdr:rowOff>
    </xdr:from>
    <xdr:to>
      <xdr:col>50</xdr:col>
      <xdr:colOff>114300</xdr:colOff>
      <xdr:row>62</xdr:row>
      <xdr:rowOff>141732</xdr:rowOff>
    </xdr:to>
    <xdr:cxnSp macro="">
      <xdr:nvCxnSpPr>
        <xdr:cNvPr id="235" name="直線コネクタ 234"/>
        <xdr:cNvCxnSpPr/>
      </xdr:nvCxnSpPr>
      <xdr:spPr>
        <a:xfrm>
          <a:off x="8750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36" name="楕円 235"/>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62</xdr:row>
      <xdr:rowOff>146304</xdr:rowOff>
    </xdr:to>
    <xdr:cxnSp macro="">
      <xdr:nvCxnSpPr>
        <xdr:cNvPr id="237" name="直線コネクタ 236"/>
        <xdr:cNvCxnSpPr/>
      </xdr:nvCxnSpPr>
      <xdr:spPr>
        <a:xfrm flipV="1">
          <a:off x="7861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12209</xdr:rowOff>
    </xdr:from>
    <xdr:ext cx="469744" cy="259045"/>
    <xdr:sp macro="" textlink="">
      <xdr:nvSpPr>
        <xdr:cNvPr id="242" name="n_1mainValue【体育館・プール】&#10;一人当たり面積"/>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12209</xdr:rowOff>
    </xdr:from>
    <xdr:ext cx="469744" cy="259045"/>
    <xdr:sp macro="" textlink="">
      <xdr:nvSpPr>
        <xdr:cNvPr id="243" name="n_2mainValue【体育館・プール】&#10;一人当たり面積"/>
        <xdr:cNvSpPr txBox="1"/>
      </xdr:nvSpPr>
      <xdr:spPr>
        <a:xfrm>
          <a:off x="8515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44"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57513</xdr:rowOff>
    </xdr:from>
    <xdr:to>
      <xdr:col>24</xdr:col>
      <xdr:colOff>114300</xdr:colOff>
      <xdr:row>84</xdr:row>
      <xdr:rowOff>159113</xdr:rowOff>
    </xdr:to>
    <xdr:sp macro="" textlink="">
      <xdr:nvSpPr>
        <xdr:cNvPr id="286" name="楕円 285"/>
        <xdr:cNvSpPr/>
      </xdr:nvSpPr>
      <xdr:spPr>
        <a:xfrm>
          <a:off x="45847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35940</xdr:rowOff>
    </xdr:from>
    <xdr:ext cx="405111" cy="259045"/>
    <xdr:sp macro="" textlink="">
      <xdr:nvSpPr>
        <xdr:cNvPr id="287" name="【福祉施設】&#10;有形固定資産減価償却率該当値テキスト"/>
        <xdr:cNvSpPr txBox="1"/>
      </xdr:nvSpPr>
      <xdr:spPr>
        <a:xfrm>
          <a:off x="4673600"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23223</xdr:rowOff>
    </xdr:from>
    <xdr:to>
      <xdr:col>20</xdr:col>
      <xdr:colOff>38100</xdr:colOff>
      <xdr:row>84</xdr:row>
      <xdr:rowOff>124823</xdr:rowOff>
    </xdr:to>
    <xdr:sp macro="" textlink="">
      <xdr:nvSpPr>
        <xdr:cNvPr id="288" name="楕円 287"/>
        <xdr:cNvSpPr/>
      </xdr:nvSpPr>
      <xdr:spPr>
        <a:xfrm>
          <a:off x="3746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108313</xdr:rowOff>
    </xdr:to>
    <xdr:cxnSp macro="">
      <xdr:nvCxnSpPr>
        <xdr:cNvPr id="289" name="直線コネクタ 288"/>
        <xdr:cNvCxnSpPr/>
      </xdr:nvCxnSpPr>
      <xdr:spPr>
        <a:xfrm>
          <a:off x="3797300" y="1447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162016</xdr:rowOff>
    </xdr:from>
    <xdr:to>
      <xdr:col>15</xdr:col>
      <xdr:colOff>101600</xdr:colOff>
      <xdr:row>84</xdr:row>
      <xdr:rowOff>92166</xdr:rowOff>
    </xdr:to>
    <xdr:sp macro="" textlink="">
      <xdr:nvSpPr>
        <xdr:cNvPr id="290" name="楕円 289"/>
        <xdr:cNvSpPr/>
      </xdr:nvSpPr>
      <xdr:spPr>
        <a:xfrm>
          <a:off x="2857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41366</xdr:rowOff>
    </xdr:from>
    <xdr:to>
      <xdr:col>19</xdr:col>
      <xdr:colOff>177800</xdr:colOff>
      <xdr:row>84</xdr:row>
      <xdr:rowOff>74023</xdr:rowOff>
    </xdr:to>
    <xdr:cxnSp macro="">
      <xdr:nvCxnSpPr>
        <xdr:cNvPr id="291" name="直線コネクタ 290"/>
        <xdr:cNvCxnSpPr/>
      </xdr:nvCxnSpPr>
      <xdr:spPr>
        <a:xfrm>
          <a:off x="2908300" y="1444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292" name="楕円 291"/>
        <xdr:cNvSpPr/>
      </xdr:nvSpPr>
      <xdr:spPr>
        <a:xfrm>
          <a:off x="196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41366</xdr:rowOff>
    </xdr:to>
    <xdr:cxnSp macro="">
      <xdr:nvCxnSpPr>
        <xdr:cNvPr id="293" name="直線コネクタ 292"/>
        <xdr:cNvCxnSpPr/>
      </xdr:nvCxnSpPr>
      <xdr:spPr>
        <a:xfrm>
          <a:off x="2019300" y="144301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115950</xdr:rowOff>
    </xdr:from>
    <xdr:ext cx="405111" cy="259045"/>
    <xdr:sp macro="" textlink="">
      <xdr:nvSpPr>
        <xdr:cNvPr id="298" name="n_1mainValue【福祉施設】&#10;有形固定資産減価償却率"/>
        <xdr:cNvSpPr txBox="1"/>
      </xdr:nvSpPr>
      <xdr:spPr>
        <a:xfrm>
          <a:off x="3582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83293</xdr:rowOff>
    </xdr:from>
    <xdr:ext cx="405111" cy="259045"/>
    <xdr:sp macro="" textlink="">
      <xdr:nvSpPr>
        <xdr:cNvPr id="299" name="n_2mainValue【福祉施設】&#10;有形固定資産減価償却率"/>
        <xdr:cNvSpPr txBox="1"/>
      </xdr:nvSpPr>
      <xdr:spPr>
        <a:xfrm>
          <a:off x="2705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00" name="n_3mainValue【福祉施設】&#10;有形固定資産減価償却率"/>
        <xdr:cNvSpPr txBox="1"/>
      </xdr:nvSpPr>
      <xdr:spPr>
        <a:xfrm>
          <a:off x="1816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0" name="楕円 339"/>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41" name="【福祉施設】&#10;一人当たり面積該当値テキスト"/>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42" name="楕円 341"/>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152400</xdr:rowOff>
    </xdr:to>
    <xdr:cxnSp macro="">
      <xdr:nvCxnSpPr>
        <xdr:cNvPr id="343" name="直線コネクタ 342"/>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44" name="楕円 343"/>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45" name="直線コネクタ 344"/>
        <xdr:cNvCxnSpPr/>
      </xdr:nvCxnSpPr>
      <xdr:spPr>
        <a:xfrm>
          <a:off x="8750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46" name="楕円 345"/>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152400</xdr:rowOff>
    </xdr:to>
    <xdr:cxnSp macro="">
      <xdr:nvCxnSpPr>
        <xdr:cNvPr id="347" name="直線コネクタ 346"/>
        <xdr:cNvCxnSpPr/>
      </xdr:nvCxnSpPr>
      <xdr:spPr>
        <a:xfrm>
          <a:off x="7861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52"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53"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54" name="n_3main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96" name="楕円 395"/>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83838</xdr:rowOff>
    </xdr:from>
    <xdr:ext cx="405111" cy="259045"/>
    <xdr:sp macro="" textlink="">
      <xdr:nvSpPr>
        <xdr:cNvPr id="397" name="【市民会館】&#10;有形固定資産減価償却率該当値テキスト"/>
        <xdr:cNvSpPr txBox="1"/>
      </xdr:nvSpPr>
      <xdr:spPr>
        <a:xfrm>
          <a:off x="4673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69487</xdr:rowOff>
    </xdr:from>
    <xdr:to>
      <xdr:col>20</xdr:col>
      <xdr:colOff>38100</xdr:colOff>
      <xdr:row>104</xdr:row>
      <xdr:rowOff>171087</xdr:rowOff>
    </xdr:to>
    <xdr:sp macro="" textlink="">
      <xdr:nvSpPr>
        <xdr:cNvPr id="398" name="楕円 397"/>
        <xdr:cNvSpPr/>
      </xdr:nvSpPr>
      <xdr:spPr>
        <a:xfrm>
          <a:off x="3746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156211</xdr:rowOff>
    </xdr:to>
    <xdr:cxnSp macro="">
      <xdr:nvCxnSpPr>
        <xdr:cNvPr id="399" name="直線コネクタ 398"/>
        <xdr:cNvCxnSpPr/>
      </xdr:nvCxnSpPr>
      <xdr:spPr>
        <a:xfrm>
          <a:off x="3797300" y="179510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400" name="楕円 399"/>
        <xdr:cNvSpPr/>
      </xdr:nvSpPr>
      <xdr:spPr>
        <a:xfrm>
          <a:off x="2857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84364</xdr:rowOff>
    </xdr:from>
    <xdr:to>
      <xdr:col>19</xdr:col>
      <xdr:colOff>177800</xdr:colOff>
      <xdr:row>104</xdr:row>
      <xdr:rowOff>120287</xdr:rowOff>
    </xdr:to>
    <xdr:cxnSp macro="">
      <xdr:nvCxnSpPr>
        <xdr:cNvPr id="401" name="直線コネクタ 400"/>
        <xdr:cNvCxnSpPr/>
      </xdr:nvCxnSpPr>
      <xdr:spPr>
        <a:xfrm>
          <a:off x="2908300" y="179151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402" name="楕円 401"/>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84364</xdr:rowOff>
    </xdr:to>
    <xdr:cxnSp macro="">
      <xdr:nvCxnSpPr>
        <xdr:cNvPr id="403" name="直線コネクタ 402"/>
        <xdr:cNvCxnSpPr/>
      </xdr:nvCxnSpPr>
      <xdr:spPr>
        <a:xfrm>
          <a:off x="2019300" y="178792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162214</xdr:rowOff>
    </xdr:from>
    <xdr:ext cx="405111" cy="259045"/>
    <xdr:sp macro="" textlink="">
      <xdr:nvSpPr>
        <xdr:cNvPr id="408" name="n_1mainValue【市民会館】&#10;有形固定資産減価償却率"/>
        <xdr:cNvSpPr txBox="1"/>
      </xdr:nvSpPr>
      <xdr:spPr>
        <a:xfrm>
          <a:off x="3582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09" name="n_2main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410" name="n_3mainValue【市民会館】&#10;有形固定資産減価償却率"/>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50" name="楕円 449"/>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51"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52" name="楕円 451"/>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53" name="直線コネクタ 452"/>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54" name="楕円 453"/>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55" name="直線コネクタ 454"/>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56" name="楕円 455"/>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64770</xdr:rowOff>
    </xdr:to>
    <xdr:cxnSp macro="">
      <xdr:nvCxnSpPr>
        <xdr:cNvPr id="457" name="直線コネクタ 456"/>
        <xdr:cNvCxnSpPr/>
      </xdr:nvCxnSpPr>
      <xdr:spPr>
        <a:xfrm>
          <a:off x="7861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62"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63"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64" name="n_3mainValue【市民会館】&#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5" name="楕円 504"/>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111142</xdr:rowOff>
    </xdr:from>
    <xdr:ext cx="405111" cy="259045"/>
    <xdr:sp macro="" textlink="">
      <xdr:nvSpPr>
        <xdr:cNvPr id="506" name="【一般廃棄物処理施設】&#10;有形固定資産減価償却率該当値テキスト"/>
        <xdr:cNvSpPr txBox="1"/>
      </xdr:nvSpPr>
      <xdr:spPr>
        <a:xfrm>
          <a:off x="16357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507" name="楕円 506"/>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139065</xdr:rowOff>
    </xdr:to>
    <xdr:cxnSp macro="">
      <xdr:nvCxnSpPr>
        <xdr:cNvPr id="508" name="直線コネクタ 507"/>
        <xdr:cNvCxnSpPr/>
      </xdr:nvCxnSpPr>
      <xdr:spPr>
        <a:xfrm>
          <a:off x="15481300" y="6440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509" name="楕円 508"/>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97155</xdr:rowOff>
    </xdr:to>
    <xdr:cxnSp macro="">
      <xdr:nvCxnSpPr>
        <xdr:cNvPr id="510" name="直線コネクタ 509"/>
        <xdr:cNvCxnSpPr/>
      </xdr:nvCxnSpPr>
      <xdr:spPr>
        <a:xfrm>
          <a:off x="14592300" y="639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11" name="楕円 510"/>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37</xdr:row>
      <xdr:rowOff>55245</xdr:rowOff>
    </xdr:to>
    <xdr:cxnSp macro="">
      <xdr:nvCxnSpPr>
        <xdr:cNvPr id="512" name="直線コネクタ 511"/>
        <xdr:cNvCxnSpPr/>
      </xdr:nvCxnSpPr>
      <xdr:spPr>
        <a:xfrm>
          <a:off x="13703300" y="63360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517" name="n_1mainValue【一般廃棄物処理施設】&#10;有形固定資産減価償却率"/>
        <xdr:cNvSpPr txBox="1"/>
      </xdr:nvSpPr>
      <xdr:spPr>
        <a:xfrm>
          <a:off x="15266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18" name="n_2mainValue【一般廃棄物処理施設】&#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19" name="n_3mainValue【一般廃棄物処理施設】&#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8"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27899</xdr:rowOff>
    </xdr:from>
    <xdr:to>
      <xdr:col>116</xdr:col>
      <xdr:colOff>114300</xdr:colOff>
      <xdr:row>41</xdr:row>
      <xdr:rowOff>129499</xdr:rowOff>
    </xdr:to>
    <xdr:sp macro="" textlink="">
      <xdr:nvSpPr>
        <xdr:cNvPr id="559" name="楕円 558"/>
        <xdr:cNvSpPr/>
      </xdr:nvSpPr>
      <xdr:spPr>
        <a:xfrm>
          <a:off x="22110700" y="70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114276</xdr:rowOff>
    </xdr:from>
    <xdr:ext cx="534377" cy="259045"/>
    <xdr:sp macro="" textlink="">
      <xdr:nvSpPr>
        <xdr:cNvPr id="560" name="【一般廃棄物処理施設】&#10;一人当たり有形固定資産（償却資産）額該当値テキスト"/>
        <xdr:cNvSpPr txBox="1"/>
      </xdr:nvSpPr>
      <xdr:spPr>
        <a:xfrm>
          <a:off x="22199600" y="69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24433</xdr:rowOff>
    </xdr:from>
    <xdr:to>
      <xdr:col>112</xdr:col>
      <xdr:colOff>38100</xdr:colOff>
      <xdr:row>41</xdr:row>
      <xdr:rowOff>126033</xdr:rowOff>
    </xdr:to>
    <xdr:sp macro="" textlink="">
      <xdr:nvSpPr>
        <xdr:cNvPr id="561" name="楕円 560"/>
        <xdr:cNvSpPr/>
      </xdr:nvSpPr>
      <xdr:spPr>
        <a:xfrm>
          <a:off x="21272500" y="70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75233</xdr:rowOff>
    </xdr:from>
    <xdr:to>
      <xdr:col>116</xdr:col>
      <xdr:colOff>63500</xdr:colOff>
      <xdr:row>41</xdr:row>
      <xdr:rowOff>78699</xdr:rowOff>
    </xdr:to>
    <xdr:cxnSp macro="">
      <xdr:nvCxnSpPr>
        <xdr:cNvPr id="562" name="直線コネクタ 561"/>
        <xdr:cNvCxnSpPr/>
      </xdr:nvCxnSpPr>
      <xdr:spPr>
        <a:xfrm>
          <a:off x="21323300" y="7104683"/>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24859</xdr:rowOff>
    </xdr:from>
    <xdr:to>
      <xdr:col>107</xdr:col>
      <xdr:colOff>101600</xdr:colOff>
      <xdr:row>41</xdr:row>
      <xdr:rowOff>126459</xdr:rowOff>
    </xdr:to>
    <xdr:sp macro="" textlink="">
      <xdr:nvSpPr>
        <xdr:cNvPr id="563" name="楕円 562"/>
        <xdr:cNvSpPr/>
      </xdr:nvSpPr>
      <xdr:spPr>
        <a:xfrm>
          <a:off x="20383500" y="7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75233</xdr:rowOff>
    </xdr:from>
    <xdr:to>
      <xdr:col>111</xdr:col>
      <xdr:colOff>177800</xdr:colOff>
      <xdr:row>41</xdr:row>
      <xdr:rowOff>75659</xdr:rowOff>
    </xdr:to>
    <xdr:cxnSp macro="">
      <xdr:nvCxnSpPr>
        <xdr:cNvPr id="564" name="直線コネクタ 563"/>
        <xdr:cNvCxnSpPr/>
      </xdr:nvCxnSpPr>
      <xdr:spPr>
        <a:xfrm flipV="1">
          <a:off x="20434300" y="7104683"/>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24318</xdr:rowOff>
    </xdr:from>
    <xdr:to>
      <xdr:col>102</xdr:col>
      <xdr:colOff>165100</xdr:colOff>
      <xdr:row>41</xdr:row>
      <xdr:rowOff>125918</xdr:rowOff>
    </xdr:to>
    <xdr:sp macro="" textlink="">
      <xdr:nvSpPr>
        <xdr:cNvPr id="565" name="楕円 564"/>
        <xdr:cNvSpPr/>
      </xdr:nvSpPr>
      <xdr:spPr>
        <a:xfrm>
          <a:off x="19494500" y="70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75118</xdr:rowOff>
    </xdr:from>
    <xdr:to>
      <xdr:col>107</xdr:col>
      <xdr:colOff>50800</xdr:colOff>
      <xdr:row>41</xdr:row>
      <xdr:rowOff>75659</xdr:rowOff>
    </xdr:to>
    <xdr:cxnSp macro="">
      <xdr:nvCxnSpPr>
        <xdr:cNvPr id="566" name="直線コネクタ 565"/>
        <xdr:cNvCxnSpPr/>
      </xdr:nvCxnSpPr>
      <xdr:spPr>
        <a:xfrm>
          <a:off x="19545300" y="7104568"/>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117160</xdr:rowOff>
    </xdr:from>
    <xdr:ext cx="534377" cy="259045"/>
    <xdr:sp macro="" textlink="">
      <xdr:nvSpPr>
        <xdr:cNvPr id="571" name="n_1mainValue【一般廃棄物処理施設】&#10;一人当たり有形固定資産（償却資産）額"/>
        <xdr:cNvSpPr txBox="1"/>
      </xdr:nvSpPr>
      <xdr:spPr>
        <a:xfrm>
          <a:off x="21043411" y="71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117586</xdr:rowOff>
    </xdr:from>
    <xdr:ext cx="534377" cy="259045"/>
    <xdr:sp macro="" textlink="">
      <xdr:nvSpPr>
        <xdr:cNvPr id="572" name="n_2mainValue【一般廃棄物処理施設】&#10;一人当たり有形固定資産（償却資産）額"/>
        <xdr:cNvSpPr txBox="1"/>
      </xdr:nvSpPr>
      <xdr:spPr>
        <a:xfrm>
          <a:off x="20167111" y="71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117045</xdr:rowOff>
    </xdr:from>
    <xdr:ext cx="534377" cy="259045"/>
    <xdr:sp macro="" textlink="">
      <xdr:nvSpPr>
        <xdr:cNvPr id="573" name="n_3mainValue【一般廃棄物処理施設】&#10;一人当たり有形固定資産（償却資産）額"/>
        <xdr:cNvSpPr txBox="1"/>
      </xdr:nvSpPr>
      <xdr:spPr>
        <a:xfrm>
          <a:off x="19278111" y="71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60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618" name="楕円 617"/>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619" name="【保健センター・保健所】&#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97790</xdr:rowOff>
    </xdr:from>
    <xdr:to>
      <xdr:col>81</xdr:col>
      <xdr:colOff>101600</xdr:colOff>
      <xdr:row>57</xdr:row>
      <xdr:rowOff>27940</xdr:rowOff>
    </xdr:to>
    <xdr:sp macro="" textlink="">
      <xdr:nvSpPr>
        <xdr:cNvPr id="620" name="楕円 619"/>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148590</xdr:rowOff>
    </xdr:from>
    <xdr:to>
      <xdr:col>85</xdr:col>
      <xdr:colOff>127000</xdr:colOff>
      <xdr:row>57</xdr:row>
      <xdr:rowOff>34290</xdr:rowOff>
    </xdr:to>
    <xdr:cxnSp macro="">
      <xdr:nvCxnSpPr>
        <xdr:cNvPr id="621" name="直線コネクタ 620"/>
        <xdr:cNvCxnSpPr/>
      </xdr:nvCxnSpPr>
      <xdr:spPr>
        <a:xfrm>
          <a:off x="15481300" y="97497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622" name="楕円 621"/>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148590</xdr:rowOff>
    </xdr:to>
    <xdr:cxnSp macro="">
      <xdr:nvCxnSpPr>
        <xdr:cNvPr id="623" name="直線コネクタ 622"/>
        <xdr:cNvCxnSpPr/>
      </xdr:nvCxnSpPr>
      <xdr:spPr>
        <a:xfrm>
          <a:off x="14592300" y="9692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154940</xdr:rowOff>
    </xdr:from>
    <xdr:to>
      <xdr:col>72</xdr:col>
      <xdr:colOff>38100</xdr:colOff>
      <xdr:row>56</xdr:row>
      <xdr:rowOff>85090</xdr:rowOff>
    </xdr:to>
    <xdr:sp macro="" textlink="">
      <xdr:nvSpPr>
        <xdr:cNvPr id="624" name="楕円 623"/>
        <xdr:cNvSpPr/>
      </xdr:nvSpPr>
      <xdr:spPr>
        <a:xfrm>
          <a:off x="13652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34290</xdr:rowOff>
    </xdr:from>
    <xdr:to>
      <xdr:col>76</xdr:col>
      <xdr:colOff>114300</xdr:colOff>
      <xdr:row>56</xdr:row>
      <xdr:rowOff>91440</xdr:rowOff>
    </xdr:to>
    <xdr:cxnSp macro="">
      <xdr:nvCxnSpPr>
        <xdr:cNvPr id="625" name="直線コネクタ 624"/>
        <xdr:cNvCxnSpPr/>
      </xdr:nvCxnSpPr>
      <xdr:spPr>
        <a:xfrm>
          <a:off x="13703300" y="9635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26"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27"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28" name="n_3aveValue【保健センター・保健所】&#10;有形固定資産減価償却率"/>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44467</xdr:rowOff>
    </xdr:from>
    <xdr:ext cx="405111" cy="259045"/>
    <xdr:sp macro="" textlink="">
      <xdr:nvSpPr>
        <xdr:cNvPr id="630" name="n_1mainValue【保健センター・保健所】&#10;有形固定資産減価償却率"/>
        <xdr:cNvSpPr txBox="1"/>
      </xdr:nvSpPr>
      <xdr:spPr>
        <a:xfrm>
          <a:off x="15266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31"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101617</xdr:rowOff>
    </xdr:from>
    <xdr:ext cx="405111" cy="259045"/>
    <xdr:sp macro="" textlink="">
      <xdr:nvSpPr>
        <xdr:cNvPr id="632" name="n_3mainValue【保健センター・保健所】&#10;有形固定資産減価償却率"/>
        <xdr:cNvSpPr txBox="1"/>
      </xdr:nvSpPr>
      <xdr:spPr>
        <a:xfrm>
          <a:off x="13500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70" name="楕円 66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71"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72" name="楕円 671"/>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673" name="直線コネクタ 672"/>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74" name="楕円 673"/>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675" name="直線コネクタ 674"/>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76" name="楕円 675"/>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77" name="直線コネクタ 676"/>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8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3"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84"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23" name="楕円 722"/>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724" name="【消防施設】&#10;有形固定資産減価償却率該当値テキスト"/>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99313</xdr:rowOff>
    </xdr:from>
    <xdr:to>
      <xdr:col>81</xdr:col>
      <xdr:colOff>101600</xdr:colOff>
      <xdr:row>84</xdr:row>
      <xdr:rowOff>29463</xdr:rowOff>
    </xdr:to>
    <xdr:sp macro="" textlink="">
      <xdr:nvSpPr>
        <xdr:cNvPr id="725" name="楕円 724"/>
        <xdr:cNvSpPr/>
      </xdr:nvSpPr>
      <xdr:spPr>
        <a:xfrm>
          <a:off x="15430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83</xdr:row>
      <xdr:rowOff>150113</xdr:rowOff>
    </xdr:to>
    <xdr:cxnSp macro="">
      <xdr:nvCxnSpPr>
        <xdr:cNvPr id="726" name="直線コネクタ 725"/>
        <xdr:cNvCxnSpPr/>
      </xdr:nvCxnSpPr>
      <xdr:spPr>
        <a:xfrm flipV="1">
          <a:off x="15481300" y="14131289"/>
          <a:ext cx="8382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58165</xdr:rowOff>
    </xdr:from>
    <xdr:to>
      <xdr:col>76</xdr:col>
      <xdr:colOff>165100</xdr:colOff>
      <xdr:row>83</xdr:row>
      <xdr:rowOff>159765</xdr:rowOff>
    </xdr:to>
    <xdr:sp macro="" textlink="">
      <xdr:nvSpPr>
        <xdr:cNvPr id="727" name="楕円 726"/>
        <xdr:cNvSpPr/>
      </xdr:nvSpPr>
      <xdr:spPr>
        <a:xfrm>
          <a:off x="14541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108965</xdr:rowOff>
    </xdr:from>
    <xdr:to>
      <xdr:col>81</xdr:col>
      <xdr:colOff>50800</xdr:colOff>
      <xdr:row>83</xdr:row>
      <xdr:rowOff>150113</xdr:rowOff>
    </xdr:to>
    <xdr:cxnSp macro="">
      <xdr:nvCxnSpPr>
        <xdr:cNvPr id="728" name="直線コネクタ 727"/>
        <xdr:cNvCxnSpPr/>
      </xdr:nvCxnSpPr>
      <xdr:spPr>
        <a:xfrm>
          <a:off x="14592300" y="143393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729" name="楕円 728"/>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108965</xdr:rowOff>
    </xdr:to>
    <xdr:cxnSp macro="">
      <xdr:nvCxnSpPr>
        <xdr:cNvPr id="730" name="直線コネクタ 729"/>
        <xdr:cNvCxnSpPr/>
      </xdr:nvCxnSpPr>
      <xdr:spPr>
        <a:xfrm>
          <a:off x="13703300" y="143027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31"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32"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33"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20590</xdr:rowOff>
    </xdr:from>
    <xdr:ext cx="405111" cy="259045"/>
    <xdr:sp macro="" textlink="">
      <xdr:nvSpPr>
        <xdr:cNvPr id="735" name="n_1mainValue【消防施設】&#10;有形固定資産減価償却率"/>
        <xdr:cNvSpPr txBox="1"/>
      </xdr:nvSpPr>
      <xdr:spPr>
        <a:xfrm>
          <a:off x="152660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150892</xdr:rowOff>
    </xdr:from>
    <xdr:ext cx="405111" cy="259045"/>
    <xdr:sp macro="" textlink="">
      <xdr:nvSpPr>
        <xdr:cNvPr id="736" name="n_2mainValue【消防施設】&#10;有形固定資産減価償却率"/>
        <xdr:cNvSpPr txBox="1"/>
      </xdr:nvSpPr>
      <xdr:spPr>
        <a:xfrm>
          <a:off x="14389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37" name="n_3mainValue【消防施設】&#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66"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777" name="楕円 776"/>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93997</xdr:rowOff>
    </xdr:from>
    <xdr:ext cx="469744" cy="259045"/>
    <xdr:sp macro="" textlink="">
      <xdr:nvSpPr>
        <xdr:cNvPr id="778" name="【消防施設】&#10;一人当たり面積該当値テキスト"/>
        <xdr:cNvSpPr txBox="1"/>
      </xdr:nvSpPr>
      <xdr:spPr>
        <a:xfrm>
          <a:off x="22199600"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79" name="楕円 77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85</xdr:row>
      <xdr:rowOff>49530</xdr:rowOff>
    </xdr:to>
    <xdr:cxnSp macro="">
      <xdr:nvCxnSpPr>
        <xdr:cNvPr id="780" name="直線コネクタ 779"/>
        <xdr:cNvCxnSpPr/>
      </xdr:nvCxnSpPr>
      <xdr:spPr>
        <a:xfrm flipV="1">
          <a:off x="21323300" y="14523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81" name="楕円 78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782" name="直線コネクタ 78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83" name="楕円 782"/>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784" name="直線コネクタ 783"/>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89"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90"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91" name="n_3mainValue【消防施設】&#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833" name="楕円 832"/>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126472</xdr:rowOff>
    </xdr:from>
    <xdr:ext cx="405111" cy="259045"/>
    <xdr:sp macro="" textlink="">
      <xdr:nvSpPr>
        <xdr:cNvPr id="834" name="【庁舎】&#10;有形固定資産減価償却率該当値テキスト"/>
        <xdr:cNvSpPr txBox="1"/>
      </xdr:nvSpPr>
      <xdr:spPr>
        <a:xfrm>
          <a:off x="16357600" y="1830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18869</xdr:rowOff>
    </xdr:from>
    <xdr:to>
      <xdr:col>81</xdr:col>
      <xdr:colOff>101600</xdr:colOff>
      <xdr:row>107</xdr:row>
      <xdr:rowOff>120469</xdr:rowOff>
    </xdr:to>
    <xdr:sp macro="" textlink="">
      <xdr:nvSpPr>
        <xdr:cNvPr id="835" name="楕円 834"/>
        <xdr:cNvSpPr/>
      </xdr:nvSpPr>
      <xdr:spPr>
        <a:xfrm>
          <a:off x="15430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69669</xdr:rowOff>
    </xdr:from>
    <xdr:to>
      <xdr:col>85</xdr:col>
      <xdr:colOff>127000</xdr:colOff>
      <xdr:row>107</xdr:row>
      <xdr:rowOff>90895</xdr:rowOff>
    </xdr:to>
    <xdr:cxnSp macro="">
      <xdr:nvCxnSpPr>
        <xdr:cNvPr id="836" name="直線コネクタ 835"/>
        <xdr:cNvCxnSpPr/>
      </xdr:nvCxnSpPr>
      <xdr:spPr>
        <a:xfrm>
          <a:off x="15481300" y="1841481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837" name="楕円 836"/>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69669</xdr:rowOff>
    </xdr:to>
    <xdr:cxnSp macro="">
      <xdr:nvCxnSpPr>
        <xdr:cNvPr id="838" name="直線コネクタ 837"/>
        <xdr:cNvCxnSpPr/>
      </xdr:nvCxnSpPr>
      <xdr:spPr>
        <a:xfrm>
          <a:off x="14592300" y="183919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839" name="楕円 838"/>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25581</xdr:rowOff>
    </xdr:from>
    <xdr:to>
      <xdr:col>76</xdr:col>
      <xdr:colOff>114300</xdr:colOff>
      <xdr:row>107</xdr:row>
      <xdr:rowOff>46808</xdr:rowOff>
    </xdr:to>
    <xdr:cxnSp macro="">
      <xdr:nvCxnSpPr>
        <xdr:cNvPr id="840" name="直線コネクタ 839"/>
        <xdr:cNvCxnSpPr/>
      </xdr:nvCxnSpPr>
      <xdr:spPr>
        <a:xfrm>
          <a:off x="13703300" y="183707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111596</xdr:rowOff>
    </xdr:from>
    <xdr:ext cx="405111" cy="259045"/>
    <xdr:sp macro="" textlink="">
      <xdr:nvSpPr>
        <xdr:cNvPr id="845" name="n_1mainValue【庁舎】&#10;有形固定資産減価償却率"/>
        <xdr:cNvSpPr txBox="1"/>
      </xdr:nvSpPr>
      <xdr:spPr>
        <a:xfrm>
          <a:off x="15266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846" name="n_2mainValue【庁舎】&#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847" name="n_3mainValue【庁舎】&#10;有形固定資産減価償却率"/>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74"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85" name="楕円 884"/>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86"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87" name="楕円 886"/>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39624</xdr:rowOff>
    </xdr:to>
    <xdr:cxnSp macro="">
      <xdr:nvCxnSpPr>
        <xdr:cNvPr id="888" name="直線コネクタ 887"/>
        <xdr:cNvCxnSpPr/>
      </xdr:nvCxnSpPr>
      <xdr:spPr>
        <a:xfrm>
          <a:off x="21323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889" name="楕円 888"/>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39624</xdr:rowOff>
    </xdr:to>
    <xdr:cxnSp macro="">
      <xdr:nvCxnSpPr>
        <xdr:cNvPr id="890" name="直線コネクタ 889"/>
        <xdr:cNvCxnSpPr/>
      </xdr:nvCxnSpPr>
      <xdr:spPr>
        <a:xfrm>
          <a:off x="20434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891" name="楕円 890"/>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44196</xdr:rowOff>
    </xdr:to>
    <xdr:cxnSp macro="">
      <xdr:nvCxnSpPr>
        <xdr:cNvPr id="892" name="直線コネクタ 891"/>
        <xdr:cNvCxnSpPr/>
      </xdr:nvCxnSpPr>
      <xdr:spPr>
        <a:xfrm flipV="1">
          <a:off x="19545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3"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4"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97"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898" name="n_2mainValue【庁舎】&#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899" name="n_3mainValue【庁舎】&#10;一人当たり面積"/>
        <xdr:cNvSpPr txBox="1"/>
      </xdr:nvSpPr>
      <xdr:spPr>
        <a:xfrm>
          <a:off x="19310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は中央消防署を新設したことで有形固定資産減価償却率が類似団体平均値よりも低下した。また、今後、和泉創発ブラン、個別施設計画に基づき、和泉消防署の移転・建替を予定しているため、さらなる有形固定資産減価償却率の低下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と比較して特に高くなって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が竣工しており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今後は有形固定資産減価償却率の低下が見込まれる。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また、福祉施設も類似団体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と比較して有形固定資産減価償却率が高くなって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おり対策が必要になっている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老朽化が課題となっているため、再配置等の検討を進めていく。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税基盤が乏しいことなどから、財政力指数が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0.75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と類似団体内平均値を大きく下回る結果となっている。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給与制度の適正化や</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年度末に策定した「和泉創発プラン」を着実に実施することなどにより、財政基盤の強化を図る。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8" name="直線コネクタ 77"/>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年度まで、「和泉躍進プラン」に基づき、人件費の削減や経常経費の見直しに取り組んできたが、経常収支比率は類似団体内で下位に位置している。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今後は、「和泉創発プラン」による更なる財政健全化に取り組むとともに、歳入面においても、市税の徴収率強化により歳入確保を図る。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86481</xdr:rowOff>
    </xdr:from>
    <xdr:to>
      <xdr:col>23</xdr:col>
      <xdr:colOff>133350</xdr:colOff>
      <xdr:row>64</xdr:row>
      <xdr:rowOff>86481</xdr:rowOff>
    </xdr:to>
    <xdr:cxnSp macro="">
      <xdr:nvCxnSpPr>
        <xdr:cNvPr id="134" name="直線コネクタ 133"/>
        <xdr:cNvCxnSpPr/>
      </xdr:nvCxnSpPr>
      <xdr:spPr>
        <a:xfrm>
          <a:off x="4114800" y="1105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86481</xdr:rowOff>
    </xdr:from>
    <xdr:to>
      <xdr:col>19</xdr:col>
      <xdr:colOff>133350</xdr:colOff>
      <xdr:row>64</xdr:row>
      <xdr:rowOff>132443</xdr:rowOff>
    </xdr:to>
    <xdr:cxnSp macro="">
      <xdr:nvCxnSpPr>
        <xdr:cNvPr id="137" name="直線コネクタ 136"/>
        <xdr:cNvCxnSpPr/>
      </xdr:nvCxnSpPr>
      <xdr:spPr>
        <a:xfrm flipV="1">
          <a:off x="3225800" y="110592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132443</xdr:rowOff>
    </xdr:to>
    <xdr:cxnSp macro="">
      <xdr:nvCxnSpPr>
        <xdr:cNvPr id="140" name="直線コネクタ 139"/>
        <xdr:cNvCxnSpPr/>
      </xdr:nvCxnSpPr>
      <xdr:spPr>
        <a:xfrm>
          <a:off x="2336800" y="1103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85574</xdr:rowOff>
    </xdr:from>
    <xdr:to>
      <xdr:col>11</xdr:col>
      <xdr:colOff>31750</xdr:colOff>
      <xdr:row>64</xdr:row>
      <xdr:rowOff>63500</xdr:rowOff>
    </xdr:to>
    <xdr:cxnSp macro="">
      <xdr:nvCxnSpPr>
        <xdr:cNvPr id="143" name="直線コネクタ 142"/>
        <xdr:cNvCxnSpPr/>
      </xdr:nvCxnSpPr>
      <xdr:spPr>
        <a:xfrm>
          <a:off x="1447800" y="10886924"/>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35681</xdr:rowOff>
    </xdr:from>
    <xdr:to>
      <xdr:col>23</xdr:col>
      <xdr:colOff>184150</xdr:colOff>
      <xdr:row>64</xdr:row>
      <xdr:rowOff>137281</xdr:rowOff>
    </xdr:to>
    <xdr:sp macro="" textlink="">
      <xdr:nvSpPr>
        <xdr:cNvPr id="153" name="楕円 152"/>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7758</xdr:rowOff>
    </xdr:from>
    <xdr:ext cx="762000" cy="259045"/>
    <xdr:sp macro="" textlink="">
      <xdr:nvSpPr>
        <xdr:cNvPr id="154" name="財政構造の弾力性該当値テキスト"/>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35681</xdr:rowOff>
    </xdr:from>
    <xdr:to>
      <xdr:col>19</xdr:col>
      <xdr:colOff>184150</xdr:colOff>
      <xdr:row>64</xdr:row>
      <xdr:rowOff>137281</xdr:rowOff>
    </xdr:to>
    <xdr:sp macro="" textlink="">
      <xdr:nvSpPr>
        <xdr:cNvPr id="155" name="楕円 154"/>
        <xdr:cNvSpPr/>
      </xdr:nvSpPr>
      <xdr:spPr>
        <a:xfrm>
          <a:off x="4064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56" name="テキスト ボックス 155"/>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81643</xdr:rowOff>
    </xdr:from>
    <xdr:to>
      <xdr:col>15</xdr:col>
      <xdr:colOff>133350</xdr:colOff>
      <xdr:row>65</xdr:row>
      <xdr:rowOff>11793</xdr:rowOff>
    </xdr:to>
    <xdr:sp macro="" textlink="">
      <xdr:nvSpPr>
        <xdr:cNvPr id="157" name="楕円 156"/>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58" name="テキスト ボックス 157"/>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9" name="楕円 158"/>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60" name="テキスト ボックス 159"/>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34774</xdr:rowOff>
    </xdr:from>
    <xdr:to>
      <xdr:col>7</xdr:col>
      <xdr:colOff>31750</xdr:colOff>
      <xdr:row>63</xdr:row>
      <xdr:rowOff>136374</xdr:rowOff>
    </xdr:to>
    <xdr:sp macro="" textlink="">
      <xdr:nvSpPr>
        <xdr:cNvPr id="161" name="楕円 160"/>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121151</xdr:rowOff>
    </xdr:from>
    <xdr:ext cx="762000" cy="259045"/>
    <xdr:sp macro="" textlink="">
      <xdr:nvSpPr>
        <xdr:cNvPr id="162" name="テキスト ボックス 161"/>
        <xdr:cNvSpPr txBox="1"/>
      </xdr:nvSpPr>
      <xdr:spPr>
        <a:xfrm>
          <a:off x="1066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[92,159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人当たりの職員数が類似団体内平均値より少ないため、人口１人当たりの人件費・物件費等決算額が類似団体内平均値に比べて下回っているが、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年度はふるさと元気寄附委託料等の減少により、前年度と比較し減少した。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引き続き、人件費の削減や指定管理者制度の導入などによる事業費削減を進めることにより、人件費・物件費の抑制に努める。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53837</xdr:rowOff>
    </xdr:from>
    <xdr:to>
      <xdr:col>23</xdr:col>
      <xdr:colOff>133350</xdr:colOff>
      <xdr:row>82</xdr:row>
      <xdr:rowOff>106487</xdr:rowOff>
    </xdr:to>
    <xdr:cxnSp macro="">
      <xdr:nvCxnSpPr>
        <xdr:cNvPr id="199" name="直線コネクタ 198"/>
        <xdr:cNvCxnSpPr/>
      </xdr:nvCxnSpPr>
      <xdr:spPr>
        <a:xfrm flipV="1">
          <a:off x="4114800" y="14112737"/>
          <a:ext cx="838200" cy="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95467</xdr:rowOff>
    </xdr:from>
    <xdr:to>
      <xdr:col>19</xdr:col>
      <xdr:colOff>133350</xdr:colOff>
      <xdr:row>82</xdr:row>
      <xdr:rowOff>106487</xdr:rowOff>
    </xdr:to>
    <xdr:cxnSp macro="">
      <xdr:nvCxnSpPr>
        <xdr:cNvPr id="202" name="直線コネクタ 201"/>
        <xdr:cNvCxnSpPr/>
      </xdr:nvCxnSpPr>
      <xdr:spPr>
        <a:xfrm>
          <a:off x="3225800" y="14154367"/>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36692</xdr:rowOff>
    </xdr:from>
    <xdr:to>
      <xdr:col>15</xdr:col>
      <xdr:colOff>82550</xdr:colOff>
      <xdr:row>82</xdr:row>
      <xdr:rowOff>95467</xdr:rowOff>
    </xdr:to>
    <xdr:cxnSp macro="">
      <xdr:nvCxnSpPr>
        <xdr:cNvPr id="205" name="直線コネクタ 204"/>
        <xdr:cNvCxnSpPr/>
      </xdr:nvCxnSpPr>
      <xdr:spPr>
        <a:xfrm>
          <a:off x="2336800" y="14095592"/>
          <a:ext cx="889000" cy="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29845</xdr:rowOff>
    </xdr:from>
    <xdr:to>
      <xdr:col>11</xdr:col>
      <xdr:colOff>31750</xdr:colOff>
      <xdr:row>82</xdr:row>
      <xdr:rowOff>36692</xdr:rowOff>
    </xdr:to>
    <xdr:cxnSp macro="">
      <xdr:nvCxnSpPr>
        <xdr:cNvPr id="208" name="直線コネクタ 207"/>
        <xdr:cNvCxnSpPr/>
      </xdr:nvCxnSpPr>
      <xdr:spPr>
        <a:xfrm>
          <a:off x="1447800" y="1408874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3037</xdr:rowOff>
    </xdr:from>
    <xdr:to>
      <xdr:col>23</xdr:col>
      <xdr:colOff>184150</xdr:colOff>
      <xdr:row>82</xdr:row>
      <xdr:rowOff>104637</xdr:rowOff>
    </xdr:to>
    <xdr:sp macro="" textlink="">
      <xdr:nvSpPr>
        <xdr:cNvPr id="218" name="楕円 217"/>
        <xdr:cNvSpPr/>
      </xdr:nvSpPr>
      <xdr:spPr>
        <a:xfrm>
          <a:off x="4902200" y="140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19564</xdr:rowOff>
    </xdr:from>
    <xdr:ext cx="762000" cy="259045"/>
    <xdr:sp macro="" textlink="">
      <xdr:nvSpPr>
        <xdr:cNvPr id="219" name="人件費・物件費等の状況該当値テキスト"/>
        <xdr:cNvSpPr txBox="1"/>
      </xdr:nvSpPr>
      <xdr:spPr>
        <a:xfrm>
          <a:off x="5041900" y="139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55687</xdr:rowOff>
    </xdr:from>
    <xdr:to>
      <xdr:col>19</xdr:col>
      <xdr:colOff>184150</xdr:colOff>
      <xdr:row>82</xdr:row>
      <xdr:rowOff>157287</xdr:rowOff>
    </xdr:to>
    <xdr:sp macro="" textlink="">
      <xdr:nvSpPr>
        <xdr:cNvPr id="220" name="楕円 219"/>
        <xdr:cNvSpPr/>
      </xdr:nvSpPr>
      <xdr:spPr>
        <a:xfrm>
          <a:off x="4064000" y="141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167464</xdr:rowOff>
    </xdr:from>
    <xdr:ext cx="736600" cy="259045"/>
    <xdr:sp macro="" textlink="">
      <xdr:nvSpPr>
        <xdr:cNvPr id="221" name="テキスト ボックス 220"/>
        <xdr:cNvSpPr txBox="1"/>
      </xdr:nvSpPr>
      <xdr:spPr>
        <a:xfrm>
          <a:off x="3733800" y="1388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44667</xdr:rowOff>
    </xdr:from>
    <xdr:to>
      <xdr:col>15</xdr:col>
      <xdr:colOff>133350</xdr:colOff>
      <xdr:row>82</xdr:row>
      <xdr:rowOff>146267</xdr:rowOff>
    </xdr:to>
    <xdr:sp macro="" textlink="">
      <xdr:nvSpPr>
        <xdr:cNvPr id="222" name="楕円 221"/>
        <xdr:cNvSpPr/>
      </xdr:nvSpPr>
      <xdr:spPr>
        <a:xfrm>
          <a:off x="3175000" y="141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156444</xdr:rowOff>
    </xdr:from>
    <xdr:ext cx="762000" cy="259045"/>
    <xdr:sp macro="" textlink="">
      <xdr:nvSpPr>
        <xdr:cNvPr id="223" name="テキスト ボックス 222"/>
        <xdr:cNvSpPr txBox="1"/>
      </xdr:nvSpPr>
      <xdr:spPr>
        <a:xfrm>
          <a:off x="2844800" y="138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157342</xdr:rowOff>
    </xdr:from>
    <xdr:to>
      <xdr:col>11</xdr:col>
      <xdr:colOff>82550</xdr:colOff>
      <xdr:row>82</xdr:row>
      <xdr:rowOff>87492</xdr:rowOff>
    </xdr:to>
    <xdr:sp macro="" textlink="">
      <xdr:nvSpPr>
        <xdr:cNvPr id="224" name="楕円 223"/>
        <xdr:cNvSpPr/>
      </xdr:nvSpPr>
      <xdr:spPr>
        <a:xfrm>
          <a:off x="2286000" y="14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97669</xdr:rowOff>
    </xdr:from>
    <xdr:ext cx="762000" cy="259045"/>
    <xdr:sp macro="" textlink="">
      <xdr:nvSpPr>
        <xdr:cNvPr id="225" name="テキスト ボックス 224"/>
        <xdr:cNvSpPr txBox="1"/>
      </xdr:nvSpPr>
      <xdr:spPr>
        <a:xfrm>
          <a:off x="1955800" y="138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150495</xdr:rowOff>
    </xdr:from>
    <xdr:to>
      <xdr:col>7</xdr:col>
      <xdr:colOff>31750</xdr:colOff>
      <xdr:row>82</xdr:row>
      <xdr:rowOff>80645</xdr:rowOff>
    </xdr:to>
    <xdr:sp macro="" textlink="">
      <xdr:nvSpPr>
        <xdr:cNvPr id="226" name="楕円 225"/>
        <xdr:cNvSpPr/>
      </xdr:nvSpPr>
      <xdr:spPr>
        <a:xfrm>
          <a:off x="1397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90822</xdr:rowOff>
    </xdr:from>
    <xdr:ext cx="762000" cy="259045"/>
    <xdr:sp macro="" textlink="">
      <xdr:nvSpPr>
        <xdr:cNvPr id="227" name="テキスト ボックス 226"/>
        <xdr:cNvSpPr txBox="1"/>
      </xdr:nvSpPr>
      <xdr:spPr>
        <a:xfrm>
          <a:off x="1066800" y="1380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H23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年度から給料表を国に準拠することなどにより給与制度の適正化を図っていることから、類似団体内平均値と比較して高順位となっている。引き続き適正な管理に努める。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164041</xdr:rowOff>
    </xdr:to>
    <xdr:cxnSp macro="">
      <xdr:nvCxnSpPr>
        <xdr:cNvPr id="261" name="直線コネクタ 260"/>
        <xdr:cNvCxnSpPr/>
      </xdr:nvCxnSpPr>
      <xdr:spPr>
        <a:xfrm>
          <a:off x="16179800" y="142028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52916</xdr:rowOff>
    </xdr:to>
    <xdr:cxnSp macro="">
      <xdr:nvCxnSpPr>
        <xdr:cNvPr id="264" name="直線コネクタ 263"/>
        <xdr:cNvCxnSpPr/>
      </xdr:nvCxnSpPr>
      <xdr:spPr>
        <a:xfrm flipV="1">
          <a:off x="15290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52916</xdr:rowOff>
    </xdr:to>
    <xdr:cxnSp macro="">
      <xdr:nvCxnSpPr>
        <xdr:cNvPr id="267" name="直線コネクタ 266"/>
        <xdr:cNvCxnSpPr/>
      </xdr:nvCxnSpPr>
      <xdr:spPr>
        <a:xfrm>
          <a:off x="14401800" y="140821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83609</xdr:rowOff>
    </xdr:to>
    <xdr:cxnSp macro="">
      <xdr:nvCxnSpPr>
        <xdr:cNvPr id="270" name="直線コネクタ 269"/>
        <xdr:cNvCxnSpPr/>
      </xdr:nvCxnSpPr>
      <xdr:spPr>
        <a:xfrm flipV="1">
          <a:off x="13512800" y="140821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80" name="楕円 279"/>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81" name="給与水準   （国との比較）該当値テキスト"/>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2" name="楕円 281"/>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3" name="テキスト ボックス 28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4" name="楕円 28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5" name="テキスト ボックス 28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6" name="楕円 285"/>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7" name="テキスト ボックス 286"/>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8" name="楕円 287"/>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9" name="テキスト ボックス 288"/>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従来から勧奨退職に取り組み、適正な定員管理に努めてきていることから、類似団体内平均値よりも少ない職員数を維持しており、引き続き適正な定員管理に取り組む。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61</xdr:row>
      <xdr:rowOff>9072</xdr:rowOff>
    </xdr:to>
    <xdr:cxnSp macro="">
      <xdr:nvCxnSpPr>
        <xdr:cNvPr id="326" name="直線コネクタ 325"/>
        <xdr:cNvCxnSpPr/>
      </xdr:nvCxnSpPr>
      <xdr:spPr>
        <a:xfrm>
          <a:off x="16179800" y="10436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149497</xdr:rowOff>
    </xdr:to>
    <xdr:cxnSp macro="">
      <xdr:nvCxnSpPr>
        <xdr:cNvPr id="329" name="直線コネクタ 328"/>
        <xdr:cNvCxnSpPr/>
      </xdr:nvCxnSpPr>
      <xdr:spPr>
        <a:xfrm>
          <a:off x="15290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149497</xdr:rowOff>
    </xdr:to>
    <xdr:cxnSp macro="">
      <xdr:nvCxnSpPr>
        <xdr:cNvPr id="332" name="直線コネクタ 331"/>
        <xdr:cNvCxnSpPr/>
      </xdr:nvCxnSpPr>
      <xdr:spPr>
        <a:xfrm flipV="1">
          <a:off x="14401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61</xdr:row>
      <xdr:rowOff>9072</xdr:rowOff>
    </xdr:to>
    <xdr:cxnSp macro="">
      <xdr:nvCxnSpPr>
        <xdr:cNvPr id="335" name="直線コネクタ 334"/>
        <xdr:cNvCxnSpPr/>
      </xdr:nvCxnSpPr>
      <xdr:spPr>
        <a:xfrm flipV="1">
          <a:off x="13512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5" name="楕円 344"/>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6"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7" name="楕円 346"/>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8" name="テキスト ボックス 347"/>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91803</xdr:rowOff>
    </xdr:from>
    <xdr:to>
      <xdr:col>73</xdr:col>
      <xdr:colOff>44450</xdr:colOff>
      <xdr:row>61</xdr:row>
      <xdr:rowOff>21953</xdr:rowOff>
    </xdr:to>
    <xdr:sp macro="" textlink="">
      <xdr:nvSpPr>
        <xdr:cNvPr id="349" name="楕円 348"/>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32130</xdr:rowOff>
    </xdr:from>
    <xdr:ext cx="762000" cy="259045"/>
    <xdr:sp macro="" textlink="">
      <xdr:nvSpPr>
        <xdr:cNvPr id="350" name="テキスト ボックス 349"/>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51" name="楕円 350"/>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52" name="テキスト ボックス 351"/>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53" name="楕円 352"/>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70049</xdr:rowOff>
    </xdr:from>
    <xdr:ext cx="762000" cy="259045"/>
    <xdr:sp macro="" textlink="">
      <xdr:nvSpPr>
        <xdr:cNvPr id="354" name="テキスト ボックス 353"/>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実質公債費比率について、公共施設等の整備により元利償還金が増加したことから、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年度の数値は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ポイント上昇し、引き続き類似団体内平均値よりも高い比率となっている。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今後は「和泉創発プラン」に基づき、事業費縮減に努めることで公債費負担の抑制を図る。</a:t>
          </a: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25400</xdr:rowOff>
    </xdr:to>
    <xdr:cxnSp macro="">
      <xdr:nvCxnSpPr>
        <xdr:cNvPr id="389" name="直線コネクタ 388"/>
        <xdr:cNvCxnSpPr/>
      </xdr:nvCxnSpPr>
      <xdr:spPr>
        <a:xfrm>
          <a:off x="16179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25400</xdr:rowOff>
    </xdr:to>
    <xdr:cxnSp macro="">
      <xdr:nvCxnSpPr>
        <xdr:cNvPr id="392" name="直線コネクタ 391"/>
        <xdr:cNvCxnSpPr/>
      </xdr:nvCxnSpPr>
      <xdr:spPr>
        <a:xfrm flipV="1">
          <a:off x="15290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25400</xdr:rowOff>
    </xdr:to>
    <xdr:cxnSp macro="">
      <xdr:nvCxnSpPr>
        <xdr:cNvPr id="395" name="直線コネクタ 394"/>
        <xdr:cNvCxnSpPr/>
      </xdr:nvCxnSpPr>
      <xdr:spPr>
        <a:xfrm>
          <a:off x="14401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36891</xdr:rowOff>
    </xdr:to>
    <xdr:cxnSp macro="">
      <xdr:nvCxnSpPr>
        <xdr:cNvPr id="398" name="直線コネクタ 397"/>
        <xdr:cNvCxnSpPr/>
      </xdr:nvCxnSpPr>
      <xdr:spPr>
        <a:xfrm flipV="1">
          <a:off x="13512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10" name="楕円 409"/>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1" name="テキスト ボックス 41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2" name="楕円 41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3" name="テキスト ボックス 41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4" name="楕円 413"/>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5" name="テキスト ボックス 414"/>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6" name="楕円 415"/>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17" name="テキスト ボックス 41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将来負担比率については、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H22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前は多額の地方債発行に伴う公債費の影響により、類似団体内平均値を大きく上回っていたが、近年では公営企業等への繰出や一部事務組合への負担、退職手当などの将来負担が減少傾向にあり、低比率で推移してい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0" name="テキスト ボックス 459"/>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66" name="楕円 465"/>
        <xdr:cNvSpPr/>
      </xdr:nvSpPr>
      <xdr:spPr>
        <a:xfrm>
          <a:off x="13462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7" name="テキスト ボックス 46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従来から実施してきた勧奨退職に伴う職員数の削減及び地域手当の段階的見直し、給料カットなどにより類似団体内平均値を下回っている。引き続き、給与適正化や定員管理適正化を実施していくことにより人件費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24130</xdr:rowOff>
    </xdr:to>
    <xdr:cxnSp macro="">
      <xdr:nvCxnSpPr>
        <xdr:cNvPr id="66" name="直線コネクタ 65"/>
        <xdr:cNvCxnSpPr/>
      </xdr:nvCxnSpPr>
      <xdr:spPr>
        <a:xfrm flipV="1">
          <a:off x="3987800" y="6253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24130</xdr:rowOff>
    </xdr:to>
    <xdr:cxnSp macro="">
      <xdr:nvCxnSpPr>
        <xdr:cNvPr id="69" name="直線コネクタ 68"/>
        <xdr:cNvCxnSpPr/>
      </xdr:nvCxnSpPr>
      <xdr:spPr>
        <a:xfrm>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16510</xdr:rowOff>
    </xdr:to>
    <xdr:cxnSp macro="">
      <xdr:nvCxnSpPr>
        <xdr:cNvPr id="72" name="直線コネクタ 71"/>
        <xdr:cNvCxnSpPr/>
      </xdr:nvCxnSpPr>
      <xdr:spPr>
        <a:xfrm flipV="1">
          <a:off x="2209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85090</xdr:rowOff>
    </xdr:to>
    <xdr:cxnSp macro="">
      <xdr:nvCxnSpPr>
        <xdr:cNvPr id="75" name="直線コネクタ 74"/>
        <xdr:cNvCxnSpPr/>
      </xdr:nvCxnSpPr>
      <xdr:spPr>
        <a:xfrm flipV="1">
          <a:off x="1320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予算額を抑えるために、対前年度同額を予算要求限度額に設定したことや指定管理者制度の活用による事業費の抑制などにより、類似団体内平均値よりも低比率となっている。引き続き事業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14</xdr:row>
      <xdr:rowOff>168148</xdr:rowOff>
    </xdr:to>
    <xdr:cxnSp macro="">
      <xdr:nvCxnSpPr>
        <xdr:cNvPr id="125" name="直線コネクタ 124"/>
        <xdr:cNvCxnSpPr/>
      </xdr:nvCxnSpPr>
      <xdr:spPr>
        <a:xfrm>
          <a:off x="15671800" y="25547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15</xdr:row>
      <xdr:rowOff>1270</xdr:rowOff>
    </xdr:to>
    <xdr:cxnSp macro="">
      <xdr:nvCxnSpPr>
        <xdr:cNvPr id="128" name="直線コネクタ 127"/>
        <xdr:cNvCxnSpPr/>
      </xdr:nvCxnSpPr>
      <xdr:spPr>
        <a:xfrm flipV="1">
          <a:off x="14782800" y="2554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5842</xdr:rowOff>
    </xdr:to>
    <xdr:cxnSp macro="">
      <xdr:nvCxnSpPr>
        <xdr:cNvPr id="131" name="直線コネクタ 130"/>
        <xdr:cNvCxnSpPr/>
      </xdr:nvCxnSpPr>
      <xdr:spPr>
        <a:xfrm flipV="1">
          <a:off x="13893800" y="2573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15</xdr:row>
      <xdr:rowOff>5842</xdr:rowOff>
    </xdr:to>
    <xdr:cxnSp macro="">
      <xdr:nvCxnSpPr>
        <xdr:cNvPr id="134" name="直線コネクタ 133"/>
        <xdr:cNvCxnSpPr/>
      </xdr:nvCxnSpPr>
      <xdr:spPr>
        <a:xfrm>
          <a:off x="13004800" y="2536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117348</xdr:rowOff>
    </xdr:from>
    <xdr:to>
      <xdr:col>82</xdr:col>
      <xdr:colOff>158750</xdr:colOff>
      <xdr:row>15</xdr:row>
      <xdr:rowOff>47498</xdr:rowOff>
    </xdr:to>
    <xdr:sp macro="" textlink="">
      <xdr:nvSpPr>
        <xdr:cNvPr id="144" name="楕円 143"/>
        <xdr:cNvSpPr/>
      </xdr:nvSpPr>
      <xdr:spPr>
        <a:xfrm>
          <a:off x="164592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133875</xdr:rowOff>
    </xdr:from>
    <xdr:ext cx="762000" cy="259045"/>
    <xdr:sp macro="" textlink="">
      <xdr:nvSpPr>
        <xdr:cNvPr id="145" name="物件費該当値テキスト"/>
        <xdr:cNvSpPr txBox="1"/>
      </xdr:nvSpPr>
      <xdr:spPr>
        <a:xfrm>
          <a:off x="16598900" y="236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103632</xdr:rowOff>
    </xdr:from>
    <xdr:to>
      <xdr:col>78</xdr:col>
      <xdr:colOff>120650</xdr:colOff>
      <xdr:row>15</xdr:row>
      <xdr:rowOff>33782</xdr:rowOff>
    </xdr:to>
    <xdr:sp macro="" textlink="">
      <xdr:nvSpPr>
        <xdr:cNvPr id="146" name="楕円 145"/>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43959</xdr:rowOff>
    </xdr:from>
    <xdr:ext cx="736600" cy="259045"/>
    <xdr:sp macro="" textlink="">
      <xdr:nvSpPr>
        <xdr:cNvPr id="147" name="テキスト ボックス 146"/>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126492</xdr:rowOff>
    </xdr:from>
    <xdr:to>
      <xdr:col>69</xdr:col>
      <xdr:colOff>142875</xdr:colOff>
      <xdr:row>15</xdr:row>
      <xdr:rowOff>56642</xdr:rowOff>
    </xdr:to>
    <xdr:sp macro="" textlink="">
      <xdr:nvSpPr>
        <xdr:cNvPr id="150" name="楕円 149"/>
        <xdr:cNvSpPr/>
      </xdr:nvSpPr>
      <xdr:spPr>
        <a:xfrm>
          <a:off x="13843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51" name="テキスト ボックス 150"/>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2" name="楕円 151"/>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3" name="テキスト ボックス 152"/>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対象者の増加により障がい者介護等給付、障がい児通所支援給付が増加したこともあり、扶助費に占める割合も高く、類似団体内平均値を大幅に上回っている。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市単独補助制度の見直しなどにより、扶助費の抑制に努める。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62</xdr:row>
      <xdr:rowOff>31750</xdr:rowOff>
    </xdr:to>
    <xdr:cxnSp macro="">
      <xdr:nvCxnSpPr>
        <xdr:cNvPr id="186" name="直線コネクタ 185"/>
        <xdr:cNvCxnSpPr/>
      </xdr:nvCxnSpPr>
      <xdr:spPr>
        <a:xfrm>
          <a:off x="3987800" y="104140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31750</xdr:rowOff>
    </xdr:to>
    <xdr:cxnSp macro="">
      <xdr:nvCxnSpPr>
        <xdr:cNvPr id="189" name="直線コネクタ 188"/>
        <xdr:cNvCxnSpPr/>
      </xdr:nvCxnSpPr>
      <xdr:spPr>
        <a:xfrm flipV="1">
          <a:off x="3098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61</xdr:row>
      <xdr:rowOff>31750</xdr:rowOff>
    </xdr:to>
    <xdr:cxnSp macro="">
      <xdr:nvCxnSpPr>
        <xdr:cNvPr id="192" name="直線コネクタ 191"/>
        <xdr:cNvCxnSpPr/>
      </xdr:nvCxnSpPr>
      <xdr:spPr>
        <a:xfrm>
          <a:off x="2209800" y="10356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69850</xdr:rowOff>
    </xdr:to>
    <xdr:cxnSp macro="">
      <xdr:nvCxnSpPr>
        <xdr:cNvPr id="195" name="直線コネクタ 194"/>
        <xdr:cNvCxnSpPr/>
      </xdr:nvCxnSpPr>
      <xdr:spPr>
        <a:xfrm>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152400</xdr:rowOff>
    </xdr:from>
    <xdr:to>
      <xdr:col>24</xdr:col>
      <xdr:colOff>76200</xdr:colOff>
      <xdr:row>62</xdr:row>
      <xdr:rowOff>82550</xdr:rowOff>
    </xdr:to>
    <xdr:sp macro="" textlink="">
      <xdr:nvSpPr>
        <xdr:cNvPr id="205" name="楕円 204"/>
        <xdr:cNvSpPr/>
      </xdr:nvSpPr>
      <xdr:spPr>
        <a:xfrm>
          <a:off x="47752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60977</xdr:rowOff>
    </xdr:from>
    <xdr:ext cx="762000" cy="259045"/>
    <xdr:sp macro="" textlink="">
      <xdr:nvSpPr>
        <xdr:cNvPr id="206" name="扶助費該当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9" name="楕円 208"/>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0" name="テキスト ボックス 209"/>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1" name="楕円 210"/>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2" name="テキスト ボックス 211"/>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3" name="楕円 212"/>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4" name="テキスト ボックス 213"/>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高齢化による被保険者の増加により　後期高齢者医療保険事業特別会計、介護保険事業特別会計への繰出金が増加傾向にある。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また、公共施設の老朽化もあり維持補修費も増加傾向にある。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類似団体内平均値を下回っているが、引き続き事業費の抑制を行う。</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56</xdr:row>
      <xdr:rowOff>154215</xdr:rowOff>
    </xdr:to>
    <xdr:cxnSp macro="">
      <xdr:nvCxnSpPr>
        <xdr:cNvPr id="249" name="直線コネクタ 248"/>
        <xdr:cNvCxnSpPr/>
      </xdr:nvCxnSpPr>
      <xdr:spPr>
        <a:xfrm>
          <a:off x="15671800" y="9755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154215</xdr:rowOff>
    </xdr:to>
    <xdr:cxnSp macro="">
      <xdr:nvCxnSpPr>
        <xdr:cNvPr id="252" name="直線コネクタ 251"/>
        <xdr:cNvCxnSpPr/>
      </xdr:nvCxnSpPr>
      <xdr:spPr>
        <a:xfrm>
          <a:off x="14782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132443</xdr:rowOff>
    </xdr:to>
    <xdr:cxnSp macro="">
      <xdr:nvCxnSpPr>
        <xdr:cNvPr id="255" name="直線コネクタ 254"/>
        <xdr:cNvCxnSpPr/>
      </xdr:nvCxnSpPr>
      <xdr:spPr>
        <a:xfrm>
          <a:off x="13893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45357</xdr:rowOff>
    </xdr:to>
    <xdr:cxnSp macro="">
      <xdr:nvCxnSpPr>
        <xdr:cNvPr id="258" name="直線コネクタ 257"/>
        <xdr:cNvCxnSpPr/>
      </xdr:nvCxnSpPr>
      <xdr:spPr>
        <a:xfrm>
          <a:off x="13004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69" name="その他該当値テキスト"/>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0" name="楕円 269"/>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71" name="テキスト ボックス 270"/>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2" name="楕円 271"/>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3" name="テキスト ボックス 272"/>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4" name="楕円 273"/>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5" name="テキスト ボックス 274"/>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6" name="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過去に発行した地方債の一部償還終了等により、一部事務組合の分担金が減少したことから、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R1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年度の数値は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市単独事業補助金の再構築を図るなど引き続き事業費抑制に努める。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16510</xdr:rowOff>
    </xdr:to>
    <xdr:cxnSp macro="">
      <xdr:nvCxnSpPr>
        <xdr:cNvPr id="309" name="直線コネクタ 308"/>
        <xdr:cNvCxnSpPr/>
      </xdr:nvCxnSpPr>
      <xdr:spPr>
        <a:xfrm flipV="1">
          <a:off x="15671800" y="631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39370</xdr:rowOff>
    </xdr:to>
    <xdr:cxnSp macro="">
      <xdr:nvCxnSpPr>
        <xdr:cNvPr id="312" name="直線コネクタ 311"/>
        <xdr:cNvCxnSpPr/>
      </xdr:nvCxnSpPr>
      <xdr:spPr>
        <a:xfrm flipV="1">
          <a:off x="14782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92710</xdr:rowOff>
    </xdr:to>
    <xdr:cxnSp macro="">
      <xdr:nvCxnSpPr>
        <xdr:cNvPr id="315" name="直線コネクタ 314"/>
        <xdr:cNvCxnSpPr/>
      </xdr:nvCxnSpPr>
      <xdr:spPr>
        <a:xfrm flipV="1">
          <a:off x="13893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123190</xdr:rowOff>
    </xdr:to>
    <xdr:cxnSp macro="">
      <xdr:nvCxnSpPr>
        <xdr:cNvPr id="318" name="直線コネクタ 317"/>
        <xdr:cNvCxnSpPr/>
      </xdr:nvCxnSpPr>
      <xdr:spPr>
        <a:xfrm flipV="1">
          <a:off x="13004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28" name="楕円 327"/>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29" name="補助費等該当値テキスト"/>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0" name="楕円 329"/>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1" name="テキスト ボックス 330"/>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2" name="楕円 331"/>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3" name="テキスト ボックス 332"/>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6" name="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的な財政負担を考慮して、地方債の早期償還に取り組んでいることから、公債費は増加傾向にあり、類似団体内平均値を上回っているが、将来負担比率は反比例して減少している。今後も将来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78</xdr:row>
      <xdr:rowOff>149861</xdr:rowOff>
    </xdr:to>
    <xdr:cxnSp macro="">
      <xdr:nvCxnSpPr>
        <xdr:cNvPr id="370" name="直線コネクタ 369"/>
        <xdr:cNvCxnSpPr/>
      </xdr:nvCxnSpPr>
      <xdr:spPr>
        <a:xfrm>
          <a:off x="3987800" y="13484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119380</xdr:rowOff>
    </xdr:to>
    <xdr:cxnSp macro="">
      <xdr:nvCxnSpPr>
        <xdr:cNvPr id="373" name="直線コネクタ 372"/>
        <xdr:cNvCxnSpPr/>
      </xdr:nvCxnSpPr>
      <xdr:spPr>
        <a:xfrm flipV="1">
          <a:off x="3098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119380</xdr:rowOff>
    </xdr:to>
    <xdr:cxnSp macro="">
      <xdr:nvCxnSpPr>
        <xdr:cNvPr id="376" name="直線コネクタ 375"/>
        <xdr:cNvCxnSpPr/>
      </xdr:nvCxnSpPr>
      <xdr:spPr>
        <a:xfrm>
          <a:off x="2209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88900</xdr:rowOff>
    </xdr:to>
    <xdr:cxnSp macro="">
      <xdr:nvCxnSpPr>
        <xdr:cNvPr id="379" name="直線コネクタ 378"/>
        <xdr:cNvCxnSpPr/>
      </xdr:nvCxnSpPr>
      <xdr:spPr>
        <a:xfrm>
          <a:off x="1320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9" name="楕円 388"/>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0"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1" name="楕円 390"/>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2" name="テキスト ボックス 391"/>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3" name="楕円 39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4" name="テキスト ボックス 39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5" name="楕円 394"/>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6" name="テキスト ボックス 395"/>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7" name="楕円 396"/>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8" name="テキスト ボックス 39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歳出予算額を抑えるために、対前年度同額を予算要求限度額に設定するなどにより、類似団体内平均値と同水準に位置している。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今後は、「和泉創発プラン」を着実に実施することにより、事業費の抑制を図る。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165100</xdr:rowOff>
    </xdr:to>
    <xdr:cxnSp macro="">
      <xdr:nvCxnSpPr>
        <xdr:cNvPr id="431" name="直線コネクタ 430"/>
        <xdr:cNvCxnSpPr/>
      </xdr:nvCxnSpPr>
      <xdr:spPr>
        <a:xfrm flipV="1">
          <a:off x="15671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16511</xdr:rowOff>
    </xdr:to>
    <xdr:cxnSp macro="">
      <xdr:nvCxnSpPr>
        <xdr:cNvPr id="434" name="直線コネクタ 433"/>
        <xdr:cNvCxnSpPr/>
      </xdr:nvCxnSpPr>
      <xdr:spPr>
        <a:xfrm flipV="1">
          <a:off x="14782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16511</xdr:rowOff>
    </xdr:to>
    <xdr:cxnSp macro="">
      <xdr:nvCxnSpPr>
        <xdr:cNvPr id="437" name="直線コネクタ 436"/>
        <xdr:cNvCxnSpPr/>
      </xdr:nvCxnSpPr>
      <xdr:spPr>
        <a:xfrm>
          <a:off x="13893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1270</xdr:rowOff>
    </xdr:to>
    <xdr:cxnSp macro="">
      <xdr:nvCxnSpPr>
        <xdr:cNvPr id="440" name="直線コネクタ 439"/>
        <xdr:cNvCxnSpPr/>
      </xdr:nvCxnSpPr>
      <xdr:spPr>
        <a:xfrm>
          <a:off x="13004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1"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2" name="楕円 451"/>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3" name="テキスト ボックス 452"/>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4" name="楕円 453"/>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77487</xdr:rowOff>
    </xdr:from>
    <xdr:ext cx="762000" cy="259045"/>
    <xdr:sp macro="" textlink="">
      <xdr:nvSpPr>
        <xdr:cNvPr id="455" name="テキスト ボックス 454"/>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7" name="テキスト ボックス 456"/>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8" name="楕円 457"/>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59" name="テキスト ボックス 458"/>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29510</xdr:rowOff>
    </xdr:from>
    <xdr:to>
      <xdr:col>29</xdr:col>
      <xdr:colOff>127000</xdr:colOff>
      <xdr:row>19</xdr:row>
      <xdr:rowOff>48255</xdr:rowOff>
    </xdr:to>
    <xdr:cxnSp macro="">
      <xdr:nvCxnSpPr>
        <xdr:cNvPr id="48" name="直線コネクタ 47"/>
        <xdr:cNvCxnSpPr/>
      </xdr:nvCxnSpPr>
      <xdr:spPr bwMode="auto">
        <a:xfrm>
          <a:off x="5003800" y="3334685"/>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123373</xdr:rowOff>
    </xdr:from>
    <xdr:to>
      <xdr:col>26</xdr:col>
      <xdr:colOff>50800</xdr:colOff>
      <xdr:row>19</xdr:row>
      <xdr:rowOff>29510</xdr:rowOff>
    </xdr:to>
    <xdr:cxnSp macro="">
      <xdr:nvCxnSpPr>
        <xdr:cNvPr id="51" name="直線コネクタ 50"/>
        <xdr:cNvCxnSpPr/>
      </xdr:nvCxnSpPr>
      <xdr:spPr bwMode="auto">
        <a:xfrm>
          <a:off x="4305300" y="3085648"/>
          <a:ext cx="698500" cy="24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123373</xdr:rowOff>
    </xdr:from>
    <xdr:to>
      <xdr:col>22</xdr:col>
      <xdr:colOff>114300</xdr:colOff>
      <xdr:row>19</xdr:row>
      <xdr:rowOff>47752</xdr:rowOff>
    </xdr:to>
    <xdr:cxnSp macro="">
      <xdr:nvCxnSpPr>
        <xdr:cNvPr id="54" name="直線コネクタ 53"/>
        <xdr:cNvCxnSpPr/>
      </xdr:nvCxnSpPr>
      <xdr:spPr bwMode="auto">
        <a:xfrm flipV="1">
          <a:off x="3606800" y="3085648"/>
          <a:ext cx="698500" cy="26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132974</xdr:rowOff>
    </xdr:from>
    <xdr:to>
      <xdr:col>18</xdr:col>
      <xdr:colOff>177800</xdr:colOff>
      <xdr:row>19</xdr:row>
      <xdr:rowOff>47752</xdr:rowOff>
    </xdr:to>
    <xdr:cxnSp macro="">
      <xdr:nvCxnSpPr>
        <xdr:cNvPr id="57" name="直線コネクタ 56"/>
        <xdr:cNvCxnSpPr/>
      </xdr:nvCxnSpPr>
      <xdr:spPr bwMode="auto">
        <a:xfrm>
          <a:off x="2908300" y="3266699"/>
          <a:ext cx="698500" cy="8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168905</xdr:rowOff>
    </xdr:from>
    <xdr:to>
      <xdr:col>29</xdr:col>
      <xdr:colOff>177800</xdr:colOff>
      <xdr:row>19</xdr:row>
      <xdr:rowOff>99055</xdr:rowOff>
    </xdr:to>
    <xdr:sp macro="" textlink="">
      <xdr:nvSpPr>
        <xdr:cNvPr id="67" name="楕円 66"/>
        <xdr:cNvSpPr/>
      </xdr:nvSpPr>
      <xdr:spPr bwMode="auto">
        <a:xfrm>
          <a:off x="5600700" y="330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140982</xdr:rowOff>
    </xdr:from>
    <xdr:ext cx="762000" cy="259045"/>
    <xdr:sp macro="" textlink="">
      <xdr:nvSpPr>
        <xdr:cNvPr id="68" name="人口1人当たり決算額の推移該当値テキスト130"/>
        <xdr:cNvSpPr txBox="1"/>
      </xdr:nvSpPr>
      <xdr:spPr>
        <a:xfrm>
          <a:off x="5740400" y="32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150160</xdr:rowOff>
    </xdr:from>
    <xdr:to>
      <xdr:col>26</xdr:col>
      <xdr:colOff>101600</xdr:colOff>
      <xdr:row>19</xdr:row>
      <xdr:rowOff>80310</xdr:rowOff>
    </xdr:to>
    <xdr:sp macro="" textlink="">
      <xdr:nvSpPr>
        <xdr:cNvPr id="69" name="楕円 68"/>
        <xdr:cNvSpPr/>
      </xdr:nvSpPr>
      <xdr:spPr bwMode="auto">
        <a:xfrm>
          <a:off x="4953000" y="32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65087</xdr:rowOff>
    </xdr:from>
    <xdr:ext cx="736600" cy="259045"/>
    <xdr:sp macro="" textlink="">
      <xdr:nvSpPr>
        <xdr:cNvPr id="70" name="テキスト ボックス 69"/>
        <xdr:cNvSpPr txBox="1"/>
      </xdr:nvSpPr>
      <xdr:spPr>
        <a:xfrm>
          <a:off x="4622800" y="337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72573</xdr:rowOff>
    </xdr:from>
    <xdr:to>
      <xdr:col>22</xdr:col>
      <xdr:colOff>165100</xdr:colOff>
      <xdr:row>18</xdr:row>
      <xdr:rowOff>2723</xdr:rowOff>
    </xdr:to>
    <xdr:sp macro="" textlink="">
      <xdr:nvSpPr>
        <xdr:cNvPr id="71" name="楕円 70"/>
        <xdr:cNvSpPr/>
      </xdr:nvSpPr>
      <xdr:spPr bwMode="auto">
        <a:xfrm>
          <a:off x="4254500" y="303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158950</xdr:rowOff>
    </xdr:from>
    <xdr:ext cx="762000" cy="259045"/>
    <xdr:sp macro="" textlink="">
      <xdr:nvSpPr>
        <xdr:cNvPr id="72" name="テキスト ボックス 71"/>
        <xdr:cNvSpPr txBox="1"/>
      </xdr:nvSpPr>
      <xdr:spPr>
        <a:xfrm>
          <a:off x="3924300" y="31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168402</xdr:rowOff>
    </xdr:from>
    <xdr:to>
      <xdr:col>19</xdr:col>
      <xdr:colOff>38100</xdr:colOff>
      <xdr:row>19</xdr:row>
      <xdr:rowOff>98552</xdr:rowOff>
    </xdr:to>
    <xdr:sp macro="" textlink="">
      <xdr:nvSpPr>
        <xdr:cNvPr id="73" name="楕円 72"/>
        <xdr:cNvSpPr/>
      </xdr:nvSpPr>
      <xdr:spPr bwMode="auto">
        <a:xfrm>
          <a:off x="35560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83329</xdr:rowOff>
    </xdr:from>
    <xdr:ext cx="762000" cy="259045"/>
    <xdr:sp macro="" textlink="">
      <xdr:nvSpPr>
        <xdr:cNvPr id="74" name="テキスト ボックス 73"/>
        <xdr:cNvSpPr txBox="1"/>
      </xdr:nvSpPr>
      <xdr:spPr>
        <a:xfrm>
          <a:off x="3225800" y="338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82174</xdr:rowOff>
    </xdr:from>
    <xdr:to>
      <xdr:col>15</xdr:col>
      <xdr:colOff>101600</xdr:colOff>
      <xdr:row>19</xdr:row>
      <xdr:rowOff>12324</xdr:rowOff>
    </xdr:to>
    <xdr:sp macro="" textlink="">
      <xdr:nvSpPr>
        <xdr:cNvPr id="75" name="楕円 74"/>
        <xdr:cNvSpPr/>
      </xdr:nvSpPr>
      <xdr:spPr bwMode="auto">
        <a:xfrm>
          <a:off x="2857500" y="321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168551</xdr:rowOff>
    </xdr:from>
    <xdr:ext cx="762000" cy="259045"/>
    <xdr:sp macro="" textlink="">
      <xdr:nvSpPr>
        <xdr:cNvPr id="76" name="テキスト ボックス 75"/>
        <xdr:cNvSpPr txBox="1"/>
      </xdr:nvSpPr>
      <xdr:spPr>
        <a:xfrm>
          <a:off x="2527300" y="33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127876</xdr:rowOff>
    </xdr:from>
    <xdr:to>
      <xdr:col>29</xdr:col>
      <xdr:colOff>127000</xdr:colOff>
      <xdr:row>35</xdr:row>
      <xdr:rowOff>170777</xdr:rowOff>
    </xdr:to>
    <xdr:cxnSp macro="">
      <xdr:nvCxnSpPr>
        <xdr:cNvPr id="109" name="直線コネクタ 108"/>
        <xdr:cNvCxnSpPr/>
      </xdr:nvCxnSpPr>
      <xdr:spPr bwMode="auto">
        <a:xfrm flipV="1">
          <a:off x="5003800" y="6738226"/>
          <a:ext cx="647700" cy="4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148984</xdr:rowOff>
    </xdr:from>
    <xdr:to>
      <xdr:col>26</xdr:col>
      <xdr:colOff>50800</xdr:colOff>
      <xdr:row>35</xdr:row>
      <xdr:rowOff>170777</xdr:rowOff>
    </xdr:to>
    <xdr:cxnSp macro="">
      <xdr:nvCxnSpPr>
        <xdr:cNvPr id="112" name="直線コネクタ 111"/>
        <xdr:cNvCxnSpPr/>
      </xdr:nvCxnSpPr>
      <xdr:spPr bwMode="auto">
        <a:xfrm>
          <a:off x="4305300" y="675933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148984</xdr:rowOff>
    </xdr:from>
    <xdr:to>
      <xdr:col>22</xdr:col>
      <xdr:colOff>114300</xdr:colOff>
      <xdr:row>35</xdr:row>
      <xdr:rowOff>197600</xdr:rowOff>
    </xdr:to>
    <xdr:cxnSp macro="">
      <xdr:nvCxnSpPr>
        <xdr:cNvPr id="115" name="直線コネクタ 114"/>
        <xdr:cNvCxnSpPr/>
      </xdr:nvCxnSpPr>
      <xdr:spPr bwMode="auto">
        <a:xfrm flipV="1">
          <a:off x="3606800" y="6759334"/>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127267</xdr:rowOff>
    </xdr:from>
    <xdr:to>
      <xdr:col>18</xdr:col>
      <xdr:colOff>177800</xdr:colOff>
      <xdr:row>35</xdr:row>
      <xdr:rowOff>197600</xdr:rowOff>
    </xdr:to>
    <xdr:cxnSp macro="">
      <xdr:nvCxnSpPr>
        <xdr:cNvPr id="118" name="直線コネクタ 117"/>
        <xdr:cNvCxnSpPr/>
      </xdr:nvCxnSpPr>
      <xdr:spPr bwMode="auto">
        <a:xfrm>
          <a:off x="2908300" y="6737617"/>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77076</xdr:rowOff>
    </xdr:from>
    <xdr:to>
      <xdr:col>29</xdr:col>
      <xdr:colOff>177800</xdr:colOff>
      <xdr:row>35</xdr:row>
      <xdr:rowOff>178676</xdr:rowOff>
    </xdr:to>
    <xdr:sp macro="" textlink="">
      <xdr:nvSpPr>
        <xdr:cNvPr id="128" name="楕円 127"/>
        <xdr:cNvSpPr/>
      </xdr:nvSpPr>
      <xdr:spPr bwMode="auto">
        <a:xfrm>
          <a:off x="5600700" y="668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265053</xdr:rowOff>
    </xdr:from>
    <xdr:ext cx="762000" cy="259045"/>
    <xdr:sp macro="" textlink="">
      <xdr:nvSpPr>
        <xdr:cNvPr id="129" name="人口1人当たり決算額の推移該当値テキスト445"/>
        <xdr:cNvSpPr txBox="1"/>
      </xdr:nvSpPr>
      <xdr:spPr>
        <a:xfrm>
          <a:off x="5740400" y="65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119977</xdr:rowOff>
    </xdr:from>
    <xdr:to>
      <xdr:col>26</xdr:col>
      <xdr:colOff>101600</xdr:colOff>
      <xdr:row>35</xdr:row>
      <xdr:rowOff>221577</xdr:rowOff>
    </xdr:to>
    <xdr:sp macro="" textlink="">
      <xdr:nvSpPr>
        <xdr:cNvPr id="130" name="楕円 129"/>
        <xdr:cNvSpPr/>
      </xdr:nvSpPr>
      <xdr:spPr bwMode="auto">
        <a:xfrm>
          <a:off x="4953000" y="67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231754</xdr:rowOff>
    </xdr:from>
    <xdr:ext cx="736600" cy="259045"/>
    <xdr:sp macro="" textlink="">
      <xdr:nvSpPr>
        <xdr:cNvPr id="131" name="テキスト ボックス 130"/>
        <xdr:cNvSpPr txBox="1"/>
      </xdr:nvSpPr>
      <xdr:spPr>
        <a:xfrm>
          <a:off x="4622800" y="6499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98184</xdr:rowOff>
    </xdr:from>
    <xdr:to>
      <xdr:col>22</xdr:col>
      <xdr:colOff>165100</xdr:colOff>
      <xdr:row>35</xdr:row>
      <xdr:rowOff>199784</xdr:rowOff>
    </xdr:to>
    <xdr:sp macro="" textlink="">
      <xdr:nvSpPr>
        <xdr:cNvPr id="132" name="楕円 131"/>
        <xdr:cNvSpPr/>
      </xdr:nvSpPr>
      <xdr:spPr bwMode="auto">
        <a:xfrm>
          <a:off x="4254500" y="670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209961</xdr:rowOff>
    </xdr:from>
    <xdr:ext cx="762000" cy="259045"/>
    <xdr:sp macro="" textlink="">
      <xdr:nvSpPr>
        <xdr:cNvPr id="133" name="テキスト ボックス 132"/>
        <xdr:cNvSpPr txBox="1"/>
      </xdr:nvSpPr>
      <xdr:spPr>
        <a:xfrm>
          <a:off x="3924300" y="647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146800</xdr:rowOff>
    </xdr:from>
    <xdr:to>
      <xdr:col>19</xdr:col>
      <xdr:colOff>38100</xdr:colOff>
      <xdr:row>35</xdr:row>
      <xdr:rowOff>248400</xdr:rowOff>
    </xdr:to>
    <xdr:sp macro="" textlink="">
      <xdr:nvSpPr>
        <xdr:cNvPr id="134" name="楕円 133"/>
        <xdr:cNvSpPr/>
      </xdr:nvSpPr>
      <xdr:spPr bwMode="auto">
        <a:xfrm>
          <a:off x="3556000" y="675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258577</xdr:rowOff>
    </xdr:from>
    <xdr:ext cx="762000" cy="259045"/>
    <xdr:sp macro="" textlink="">
      <xdr:nvSpPr>
        <xdr:cNvPr id="135" name="テキスト ボックス 134"/>
        <xdr:cNvSpPr txBox="1"/>
      </xdr:nvSpPr>
      <xdr:spPr>
        <a:xfrm>
          <a:off x="3225800" y="652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76467</xdr:rowOff>
    </xdr:from>
    <xdr:to>
      <xdr:col>15</xdr:col>
      <xdr:colOff>101600</xdr:colOff>
      <xdr:row>35</xdr:row>
      <xdr:rowOff>178067</xdr:rowOff>
    </xdr:to>
    <xdr:sp macro="" textlink="">
      <xdr:nvSpPr>
        <xdr:cNvPr id="136" name="楕円 135"/>
        <xdr:cNvSpPr/>
      </xdr:nvSpPr>
      <xdr:spPr bwMode="auto">
        <a:xfrm>
          <a:off x="28575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188244</xdr:rowOff>
    </xdr:from>
    <xdr:ext cx="762000" cy="259045"/>
    <xdr:sp macro="" textlink="">
      <xdr:nvSpPr>
        <xdr:cNvPr id="137" name="テキスト ボックス 136"/>
        <xdr:cNvSpPr txBox="1"/>
      </xdr:nvSpPr>
      <xdr:spPr>
        <a:xfrm>
          <a:off x="25273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164084</xdr:rowOff>
    </xdr:from>
    <xdr:to>
      <xdr:col>24</xdr:col>
      <xdr:colOff>63500</xdr:colOff>
      <xdr:row>37</xdr:row>
      <xdr:rowOff>57328</xdr:rowOff>
    </xdr:to>
    <xdr:cxnSp macro="">
      <xdr:nvCxnSpPr>
        <xdr:cNvPr id="61" name="直線コネクタ 60"/>
        <xdr:cNvCxnSpPr/>
      </xdr:nvCxnSpPr>
      <xdr:spPr>
        <a:xfrm>
          <a:off x="3797300" y="6336284"/>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164084</xdr:rowOff>
    </xdr:from>
    <xdr:to>
      <xdr:col>19</xdr:col>
      <xdr:colOff>177800</xdr:colOff>
      <xdr:row>37</xdr:row>
      <xdr:rowOff>52832</xdr:rowOff>
    </xdr:to>
    <xdr:cxnSp macro="">
      <xdr:nvCxnSpPr>
        <xdr:cNvPr id="64" name="直線コネクタ 63"/>
        <xdr:cNvCxnSpPr/>
      </xdr:nvCxnSpPr>
      <xdr:spPr>
        <a:xfrm flipV="1">
          <a:off x="2908300" y="633628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4102</xdr:rowOff>
    </xdr:from>
    <xdr:to>
      <xdr:col>15</xdr:col>
      <xdr:colOff>50800</xdr:colOff>
      <xdr:row>37</xdr:row>
      <xdr:rowOff>52832</xdr:rowOff>
    </xdr:to>
    <xdr:cxnSp macro="">
      <xdr:nvCxnSpPr>
        <xdr:cNvPr id="67" name="直線コネクタ 66"/>
        <xdr:cNvCxnSpPr/>
      </xdr:nvCxnSpPr>
      <xdr:spPr>
        <a:xfrm>
          <a:off x="2019300" y="634775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29248</xdr:rowOff>
    </xdr:from>
    <xdr:to>
      <xdr:col>10</xdr:col>
      <xdr:colOff>114300</xdr:colOff>
      <xdr:row>37</xdr:row>
      <xdr:rowOff>4102</xdr:rowOff>
    </xdr:to>
    <xdr:cxnSp macro="">
      <xdr:nvCxnSpPr>
        <xdr:cNvPr id="70" name="直線コネクタ 69"/>
        <xdr:cNvCxnSpPr/>
      </xdr:nvCxnSpPr>
      <xdr:spPr>
        <a:xfrm>
          <a:off x="1130300" y="62014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6528</xdr:rowOff>
    </xdr:from>
    <xdr:to>
      <xdr:col>24</xdr:col>
      <xdr:colOff>114300</xdr:colOff>
      <xdr:row>37</xdr:row>
      <xdr:rowOff>108128</xdr:rowOff>
    </xdr:to>
    <xdr:sp macro="" textlink="">
      <xdr:nvSpPr>
        <xdr:cNvPr id="80" name="楕円 79"/>
        <xdr:cNvSpPr/>
      </xdr:nvSpPr>
      <xdr:spPr>
        <a:xfrm>
          <a:off x="4584700" y="63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156405</xdr:rowOff>
    </xdr:from>
    <xdr:ext cx="534377" cy="259045"/>
    <xdr:sp macro="" textlink="">
      <xdr:nvSpPr>
        <xdr:cNvPr id="81" name="人件費該当値テキスト"/>
        <xdr:cNvSpPr txBox="1"/>
      </xdr:nvSpPr>
      <xdr:spPr>
        <a:xfrm>
          <a:off x="4686300" y="63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113284</xdr:rowOff>
    </xdr:from>
    <xdr:to>
      <xdr:col>20</xdr:col>
      <xdr:colOff>38100</xdr:colOff>
      <xdr:row>37</xdr:row>
      <xdr:rowOff>43434</xdr:rowOff>
    </xdr:to>
    <xdr:sp macro="" textlink="">
      <xdr:nvSpPr>
        <xdr:cNvPr id="82" name="楕円 81"/>
        <xdr:cNvSpPr/>
      </xdr:nvSpPr>
      <xdr:spPr>
        <a:xfrm>
          <a:off x="37465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34561</xdr:rowOff>
    </xdr:from>
    <xdr:ext cx="534377" cy="259045"/>
    <xdr:sp macro="" textlink="">
      <xdr:nvSpPr>
        <xdr:cNvPr id="83" name="テキスト ボックス 82"/>
        <xdr:cNvSpPr txBox="1"/>
      </xdr:nvSpPr>
      <xdr:spPr>
        <a:xfrm>
          <a:off x="3530111" y="6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2032</xdr:rowOff>
    </xdr:from>
    <xdr:to>
      <xdr:col>15</xdr:col>
      <xdr:colOff>101600</xdr:colOff>
      <xdr:row>37</xdr:row>
      <xdr:rowOff>103632</xdr:rowOff>
    </xdr:to>
    <xdr:sp macro="" textlink="">
      <xdr:nvSpPr>
        <xdr:cNvPr id="84" name="楕円 83"/>
        <xdr:cNvSpPr/>
      </xdr:nvSpPr>
      <xdr:spPr>
        <a:xfrm>
          <a:off x="2857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94759</xdr:rowOff>
    </xdr:from>
    <xdr:ext cx="534377" cy="259045"/>
    <xdr:sp macro="" textlink="">
      <xdr:nvSpPr>
        <xdr:cNvPr id="85" name="テキスト ボックス 84"/>
        <xdr:cNvSpPr txBox="1"/>
      </xdr:nvSpPr>
      <xdr:spPr>
        <a:xfrm>
          <a:off x="2641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124752</xdr:rowOff>
    </xdr:from>
    <xdr:to>
      <xdr:col>10</xdr:col>
      <xdr:colOff>165100</xdr:colOff>
      <xdr:row>37</xdr:row>
      <xdr:rowOff>54902</xdr:rowOff>
    </xdr:to>
    <xdr:sp macro="" textlink="">
      <xdr:nvSpPr>
        <xdr:cNvPr id="86" name="楕円 85"/>
        <xdr:cNvSpPr/>
      </xdr:nvSpPr>
      <xdr:spPr>
        <a:xfrm>
          <a:off x="1968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46029</xdr:rowOff>
    </xdr:from>
    <xdr:ext cx="534377" cy="259045"/>
    <xdr:sp macro="" textlink="">
      <xdr:nvSpPr>
        <xdr:cNvPr id="87" name="テキスト ボックス 86"/>
        <xdr:cNvSpPr txBox="1"/>
      </xdr:nvSpPr>
      <xdr:spPr>
        <a:xfrm>
          <a:off x="1752111"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149898</xdr:rowOff>
    </xdr:from>
    <xdr:to>
      <xdr:col>6</xdr:col>
      <xdr:colOff>38100</xdr:colOff>
      <xdr:row>36</xdr:row>
      <xdr:rowOff>80048</xdr:rowOff>
    </xdr:to>
    <xdr:sp macro="" textlink="">
      <xdr:nvSpPr>
        <xdr:cNvPr id="88" name="楕円 87"/>
        <xdr:cNvSpPr/>
      </xdr:nvSpPr>
      <xdr:spPr>
        <a:xfrm>
          <a:off x="1079500" y="61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71175</xdr:rowOff>
    </xdr:from>
    <xdr:ext cx="534377" cy="259045"/>
    <xdr:sp macro="" textlink="">
      <xdr:nvSpPr>
        <xdr:cNvPr id="89" name="テキスト ボックス 88"/>
        <xdr:cNvSpPr txBox="1"/>
      </xdr:nvSpPr>
      <xdr:spPr>
        <a:xfrm>
          <a:off x="863111" y="62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4450</xdr:rowOff>
    </xdr:from>
    <xdr:to>
      <xdr:col>24</xdr:col>
      <xdr:colOff>63500</xdr:colOff>
      <xdr:row>57</xdr:row>
      <xdr:rowOff>65389</xdr:rowOff>
    </xdr:to>
    <xdr:cxnSp macro="">
      <xdr:nvCxnSpPr>
        <xdr:cNvPr id="121" name="直線コネクタ 120"/>
        <xdr:cNvCxnSpPr/>
      </xdr:nvCxnSpPr>
      <xdr:spPr>
        <a:xfrm>
          <a:off x="3797300" y="9777100"/>
          <a:ext cx="8382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4450</xdr:rowOff>
    </xdr:from>
    <xdr:to>
      <xdr:col>19</xdr:col>
      <xdr:colOff>177800</xdr:colOff>
      <xdr:row>57</xdr:row>
      <xdr:rowOff>17073</xdr:rowOff>
    </xdr:to>
    <xdr:cxnSp macro="">
      <xdr:nvCxnSpPr>
        <xdr:cNvPr id="124" name="直線コネクタ 123"/>
        <xdr:cNvCxnSpPr/>
      </xdr:nvCxnSpPr>
      <xdr:spPr>
        <a:xfrm flipV="1">
          <a:off x="2908300" y="977710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17073</xdr:rowOff>
    </xdr:from>
    <xdr:to>
      <xdr:col>15</xdr:col>
      <xdr:colOff>50800</xdr:colOff>
      <xdr:row>57</xdr:row>
      <xdr:rowOff>101638</xdr:rowOff>
    </xdr:to>
    <xdr:cxnSp macro="">
      <xdr:nvCxnSpPr>
        <xdr:cNvPr id="127" name="直線コネクタ 126"/>
        <xdr:cNvCxnSpPr/>
      </xdr:nvCxnSpPr>
      <xdr:spPr>
        <a:xfrm flipV="1">
          <a:off x="2019300" y="9789723"/>
          <a:ext cx="889000" cy="8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101638</xdr:rowOff>
    </xdr:from>
    <xdr:to>
      <xdr:col>10</xdr:col>
      <xdr:colOff>114300</xdr:colOff>
      <xdr:row>57</xdr:row>
      <xdr:rowOff>146541</xdr:rowOff>
    </xdr:to>
    <xdr:cxnSp macro="">
      <xdr:nvCxnSpPr>
        <xdr:cNvPr id="130" name="直線コネクタ 129"/>
        <xdr:cNvCxnSpPr/>
      </xdr:nvCxnSpPr>
      <xdr:spPr>
        <a:xfrm flipV="1">
          <a:off x="1130300" y="9874288"/>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14589</xdr:rowOff>
    </xdr:from>
    <xdr:to>
      <xdr:col>24</xdr:col>
      <xdr:colOff>114300</xdr:colOff>
      <xdr:row>57</xdr:row>
      <xdr:rowOff>116189</xdr:rowOff>
    </xdr:to>
    <xdr:sp macro="" textlink="">
      <xdr:nvSpPr>
        <xdr:cNvPr id="140" name="楕円 139"/>
        <xdr:cNvSpPr/>
      </xdr:nvSpPr>
      <xdr:spPr>
        <a:xfrm>
          <a:off x="4584700" y="97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164466</xdr:rowOff>
    </xdr:from>
    <xdr:ext cx="534377" cy="259045"/>
    <xdr:sp macro="" textlink="">
      <xdr:nvSpPr>
        <xdr:cNvPr id="141" name="物件費該当値テキスト"/>
        <xdr:cNvSpPr txBox="1"/>
      </xdr:nvSpPr>
      <xdr:spPr>
        <a:xfrm>
          <a:off x="4686300" y="97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125100</xdr:rowOff>
    </xdr:from>
    <xdr:to>
      <xdr:col>20</xdr:col>
      <xdr:colOff>38100</xdr:colOff>
      <xdr:row>57</xdr:row>
      <xdr:rowOff>55250</xdr:rowOff>
    </xdr:to>
    <xdr:sp macro="" textlink="">
      <xdr:nvSpPr>
        <xdr:cNvPr id="142" name="楕円 141"/>
        <xdr:cNvSpPr/>
      </xdr:nvSpPr>
      <xdr:spPr>
        <a:xfrm>
          <a:off x="3746500" y="97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46377</xdr:rowOff>
    </xdr:from>
    <xdr:ext cx="534377" cy="259045"/>
    <xdr:sp macro="" textlink="">
      <xdr:nvSpPr>
        <xdr:cNvPr id="143" name="テキスト ボックス 142"/>
        <xdr:cNvSpPr txBox="1"/>
      </xdr:nvSpPr>
      <xdr:spPr>
        <a:xfrm>
          <a:off x="3530111" y="98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137723</xdr:rowOff>
    </xdr:from>
    <xdr:to>
      <xdr:col>15</xdr:col>
      <xdr:colOff>101600</xdr:colOff>
      <xdr:row>57</xdr:row>
      <xdr:rowOff>67873</xdr:rowOff>
    </xdr:to>
    <xdr:sp macro="" textlink="">
      <xdr:nvSpPr>
        <xdr:cNvPr id="144" name="楕円 143"/>
        <xdr:cNvSpPr/>
      </xdr:nvSpPr>
      <xdr:spPr>
        <a:xfrm>
          <a:off x="2857500" y="97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59000</xdr:rowOff>
    </xdr:from>
    <xdr:ext cx="534377" cy="259045"/>
    <xdr:sp macro="" textlink="">
      <xdr:nvSpPr>
        <xdr:cNvPr id="145" name="テキスト ボックス 144"/>
        <xdr:cNvSpPr txBox="1"/>
      </xdr:nvSpPr>
      <xdr:spPr>
        <a:xfrm>
          <a:off x="2641111" y="98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50838</xdr:rowOff>
    </xdr:from>
    <xdr:to>
      <xdr:col>10</xdr:col>
      <xdr:colOff>165100</xdr:colOff>
      <xdr:row>57</xdr:row>
      <xdr:rowOff>152438</xdr:rowOff>
    </xdr:to>
    <xdr:sp macro="" textlink="">
      <xdr:nvSpPr>
        <xdr:cNvPr id="146" name="楕円 145"/>
        <xdr:cNvSpPr/>
      </xdr:nvSpPr>
      <xdr:spPr>
        <a:xfrm>
          <a:off x="1968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143565</xdr:rowOff>
    </xdr:from>
    <xdr:ext cx="534377" cy="259045"/>
    <xdr:sp macro="" textlink="">
      <xdr:nvSpPr>
        <xdr:cNvPr id="147" name="テキスト ボックス 146"/>
        <xdr:cNvSpPr txBox="1"/>
      </xdr:nvSpPr>
      <xdr:spPr>
        <a:xfrm>
          <a:off x="1752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95741</xdr:rowOff>
    </xdr:from>
    <xdr:to>
      <xdr:col>6</xdr:col>
      <xdr:colOff>38100</xdr:colOff>
      <xdr:row>58</xdr:row>
      <xdr:rowOff>25891</xdr:rowOff>
    </xdr:to>
    <xdr:sp macro="" textlink="">
      <xdr:nvSpPr>
        <xdr:cNvPr id="148" name="楕円 147"/>
        <xdr:cNvSpPr/>
      </xdr:nvSpPr>
      <xdr:spPr>
        <a:xfrm>
          <a:off x="1079500" y="98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17018</xdr:rowOff>
    </xdr:from>
    <xdr:ext cx="534377" cy="259045"/>
    <xdr:sp macro="" textlink="">
      <xdr:nvSpPr>
        <xdr:cNvPr id="149" name="テキスト ボックス 148"/>
        <xdr:cNvSpPr txBox="1"/>
      </xdr:nvSpPr>
      <xdr:spPr>
        <a:xfrm>
          <a:off x="863111" y="9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47498</xdr:rowOff>
    </xdr:from>
    <xdr:to>
      <xdr:col>24</xdr:col>
      <xdr:colOff>63500</xdr:colOff>
      <xdr:row>78</xdr:row>
      <xdr:rowOff>76998</xdr:rowOff>
    </xdr:to>
    <xdr:cxnSp macro="">
      <xdr:nvCxnSpPr>
        <xdr:cNvPr id="180" name="直線コネクタ 179"/>
        <xdr:cNvCxnSpPr/>
      </xdr:nvCxnSpPr>
      <xdr:spPr>
        <a:xfrm>
          <a:off x="3797300" y="13420598"/>
          <a:ext cx="8382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167132</xdr:rowOff>
    </xdr:from>
    <xdr:to>
      <xdr:col>19</xdr:col>
      <xdr:colOff>177800</xdr:colOff>
      <xdr:row>78</xdr:row>
      <xdr:rowOff>47498</xdr:rowOff>
    </xdr:to>
    <xdr:cxnSp macro="">
      <xdr:nvCxnSpPr>
        <xdr:cNvPr id="183" name="直線コネクタ 182"/>
        <xdr:cNvCxnSpPr/>
      </xdr:nvCxnSpPr>
      <xdr:spPr>
        <a:xfrm>
          <a:off x="2908300" y="13368782"/>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167132</xdr:rowOff>
    </xdr:from>
    <xdr:to>
      <xdr:col>15</xdr:col>
      <xdr:colOff>50800</xdr:colOff>
      <xdr:row>78</xdr:row>
      <xdr:rowOff>40749</xdr:rowOff>
    </xdr:to>
    <xdr:cxnSp macro="">
      <xdr:nvCxnSpPr>
        <xdr:cNvPr id="186" name="直線コネクタ 185"/>
        <xdr:cNvCxnSpPr/>
      </xdr:nvCxnSpPr>
      <xdr:spPr>
        <a:xfrm flipV="1">
          <a:off x="2019300" y="1336878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40749</xdr:rowOff>
    </xdr:from>
    <xdr:to>
      <xdr:col>10</xdr:col>
      <xdr:colOff>114300</xdr:colOff>
      <xdr:row>78</xdr:row>
      <xdr:rowOff>47934</xdr:rowOff>
    </xdr:to>
    <xdr:cxnSp macro="">
      <xdr:nvCxnSpPr>
        <xdr:cNvPr id="189" name="直線コネクタ 188"/>
        <xdr:cNvCxnSpPr/>
      </xdr:nvCxnSpPr>
      <xdr:spPr>
        <a:xfrm flipV="1">
          <a:off x="1130300" y="134138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26198</xdr:rowOff>
    </xdr:from>
    <xdr:to>
      <xdr:col>24</xdr:col>
      <xdr:colOff>114300</xdr:colOff>
      <xdr:row>78</xdr:row>
      <xdr:rowOff>127798</xdr:rowOff>
    </xdr:to>
    <xdr:sp macro="" textlink="">
      <xdr:nvSpPr>
        <xdr:cNvPr id="199" name="楕円 198"/>
        <xdr:cNvSpPr/>
      </xdr:nvSpPr>
      <xdr:spPr>
        <a:xfrm>
          <a:off x="45847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4625</xdr:rowOff>
    </xdr:from>
    <xdr:ext cx="469744" cy="259045"/>
    <xdr:sp macro="" textlink="">
      <xdr:nvSpPr>
        <xdr:cNvPr id="200" name="維持補修費該当値テキスト"/>
        <xdr:cNvSpPr txBox="1"/>
      </xdr:nvSpPr>
      <xdr:spPr>
        <a:xfrm>
          <a:off x="4686300" y="1337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168148</xdr:rowOff>
    </xdr:from>
    <xdr:to>
      <xdr:col>20</xdr:col>
      <xdr:colOff>38100</xdr:colOff>
      <xdr:row>78</xdr:row>
      <xdr:rowOff>98298</xdr:rowOff>
    </xdr:to>
    <xdr:sp macro="" textlink="">
      <xdr:nvSpPr>
        <xdr:cNvPr id="201" name="楕円 200"/>
        <xdr:cNvSpPr/>
      </xdr:nvSpPr>
      <xdr:spPr>
        <a:xfrm>
          <a:off x="3746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89425</xdr:rowOff>
    </xdr:from>
    <xdr:ext cx="469744" cy="259045"/>
    <xdr:sp macro="" textlink="">
      <xdr:nvSpPr>
        <xdr:cNvPr id="202" name="テキスト ボックス 201"/>
        <xdr:cNvSpPr txBox="1"/>
      </xdr:nvSpPr>
      <xdr:spPr>
        <a:xfrm>
          <a:off x="3562428"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116332</xdr:rowOff>
    </xdr:from>
    <xdr:to>
      <xdr:col>15</xdr:col>
      <xdr:colOff>101600</xdr:colOff>
      <xdr:row>78</xdr:row>
      <xdr:rowOff>46482</xdr:rowOff>
    </xdr:to>
    <xdr:sp macro="" textlink="">
      <xdr:nvSpPr>
        <xdr:cNvPr id="203" name="楕円 202"/>
        <xdr:cNvSpPr/>
      </xdr:nvSpPr>
      <xdr:spPr>
        <a:xfrm>
          <a:off x="2857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37609</xdr:rowOff>
    </xdr:from>
    <xdr:ext cx="469744" cy="259045"/>
    <xdr:sp macro="" textlink="">
      <xdr:nvSpPr>
        <xdr:cNvPr id="204" name="テキスト ボックス 203"/>
        <xdr:cNvSpPr txBox="1"/>
      </xdr:nvSpPr>
      <xdr:spPr>
        <a:xfrm>
          <a:off x="2673428"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161399</xdr:rowOff>
    </xdr:from>
    <xdr:to>
      <xdr:col>10</xdr:col>
      <xdr:colOff>165100</xdr:colOff>
      <xdr:row>78</xdr:row>
      <xdr:rowOff>91549</xdr:rowOff>
    </xdr:to>
    <xdr:sp macro="" textlink="">
      <xdr:nvSpPr>
        <xdr:cNvPr id="205" name="楕円 204"/>
        <xdr:cNvSpPr/>
      </xdr:nvSpPr>
      <xdr:spPr>
        <a:xfrm>
          <a:off x="1968500" y="13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82676</xdr:rowOff>
    </xdr:from>
    <xdr:ext cx="469744" cy="259045"/>
    <xdr:sp macro="" textlink="">
      <xdr:nvSpPr>
        <xdr:cNvPr id="206" name="テキスト ボックス 205"/>
        <xdr:cNvSpPr txBox="1"/>
      </xdr:nvSpPr>
      <xdr:spPr>
        <a:xfrm>
          <a:off x="1784428" y="134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168584</xdr:rowOff>
    </xdr:from>
    <xdr:to>
      <xdr:col>6</xdr:col>
      <xdr:colOff>38100</xdr:colOff>
      <xdr:row>78</xdr:row>
      <xdr:rowOff>98734</xdr:rowOff>
    </xdr:to>
    <xdr:sp macro="" textlink="">
      <xdr:nvSpPr>
        <xdr:cNvPr id="207" name="楕円 206"/>
        <xdr:cNvSpPr/>
      </xdr:nvSpPr>
      <xdr:spPr>
        <a:xfrm>
          <a:off x="1079500" y="133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89861</xdr:rowOff>
    </xdr:from>
    <xdr:ext cx="469744" cy="259045"/>
    <xdr:sp macro="" textlink="">
      <xdr:nvSpPr>
        <xdr:cNvPr id="208" name="テキスト ボックス 207"/>
        <xdr:cNvSpPr txBox="1"/>
      </xdr:nvSpPr>
      <xdr:spPr>
        <a:xfrm>
          <a:off x="895428" y="134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4497</xdr:rowOff>
    </xdr:from>
    <xdr:to>
      <xdr:col>24</xdr:col>
      <xdr:colOff>63500</xdr:colOff>
      <xdr:row>95</xdr:row>
      <xdr:rowOff>111782</xdr:rowOff>
    </xdr:to>
    <xdr:cxnSp macro="">
      <xdr:nvCxnSpPr>
        <xdr:cNvPr id="242" name="直線コネクタ 241"/>
        <xdr:cNvCxnSpPr/>
      </xdr:nvCxnSpPr>
      <xdr:spPr>
        <a:xfrm flipV="1">
          <a:off x="3797300" y="16292247"/>
          <a:ext cx="838200" cy="1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85565</xdr:rowOff>
    </xdr:from>
    <xdr:to>
      <xdr:col>19</xdr:col>
      <xdr:colOff>177800</xdr:colOff>
      <xdr:row>95</xdr:row>
      <xdr:rowOff>111782</xdr:rowOff>
    </xdr:to>
    <xdr:cxnSp macro="">
      <xdr:nvCxnSpPr>
        <xdr:cNvPr id="245" name="直線コネクタ 244"/>
        <xdr:cNvCxnSpPr/>
      </xdr:nvCxnSpPr>
      <xdr:spPr>
        <a:xfrm>
          <a:off x="2908300" y="16373315"/>
          <a:ext cx="8890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85565</xdr:rowOff>
    </xdr:from>
    <xdr:to>
      <xdr:col>15</xdr:col>
      <xdr:colOff>50800</xdr:colOff>
      <xdr:row>95</xdr:row>
      <xdr:rowOff>120869</xdr:rowOff>
    </xdr:to>
    <xdr:cxnSp macro="">
      <xdr:nvCxnSpPr>
        <xdr:cNvPr id="248" name="直線コネクタ 247"/>
        <xdr:cNvCxnSpPr/>
      </xdr:nvCxnSpPr>
      <xdr:spPr>
        <a:xfrm flipV="1">
          <a:off x="2019300" y="16373315"/>
          <a:ext cx="8890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120869</xdr:rowOff>
    </xdr:from>
    <xdr:to>
      <xdr:col>10</xdr:col>
      <xdr:colOff>114300</xdr:colOff>
      <xdr:row>96</xdr:row>
      <xdr:rowOff>1298</xdr:rowOff>
    </xdr:to>
    <xdr:cxnSp macro="">
      <xdr:nvCxnSpPr>
        <xdr:cNvPr id="251" name="直線コネクタ 250"/>
        <xdr:cNvCxnSpPr/>
      </xdr:nvCxnSpPr>
      <xdr:spPr>
        <a:xfrm flipV="1">
          <a:off x="1130300" y="16408619"/>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125147</xdr:rowOff>
    </xdr:from>
    <xdr:to>
      <xdr:col>24</xdr:col>
      <xdr:colOff>114300</xdr:colOff>
      <xdr:row>95</xdr:row>
      <xdr:rowOff>55297</xdr:rowOff>
    </xdr:to>
    <xdr:sp macro="" textlink="">
      <xdr:nvSpPr>
        <xdr:cNvPr id="261" name="楕円 260"/>
        <xdr:cNvSpPr/>
      </xdr:nvSpPr>
      <xdr:spPr>
        <a:xfrm>
          <a:off x="4584700" y="162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148024</xdr:rowOff>
    </xdr:from>
    <xdr:ext cx="599010" cy="259045"/>
    <xdr:sp macro="" textlink="">
      <xdr:nvSpPr>
        <xdr:cNvPr id="262" name="扶助費該当値テキスト"/>
        <xdr:cNvSpPr txBox="1"/>
      </xdr:nvSpPr>
      <xdr:spPr>
        <a:xfrm>
          <a:off x="4686300" y="1609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60982</xdr:rowOff>
    </xdr:from>
    <xdr:to>
      <xdr:col>20</xdr:col>
      <xdr:colOff>38100</xdr:colOff>
      <xdr:row>95</xdr:row>
      <xdr:rowOff>162582</xdr:rowOff>
    </xdr:to>
    <xdr:sp macro="" textlink="">
      <xdr:nvSpPr>
        <xdr:cNvPr id="263" name="楕円 262"/>
        <xdr:cNvSpPr/>
      </xdr:nvSpPr>
      <xdr:spPr>
        <a:xfrm>
          <a:off x="3746500" y="163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7659</xdr:rowOff>
    </xdr:from>
    <xdr:ext cx="599010" cy="259045"/>
    <xdr:sp macro="" textlink="">
      <xdr:nvSpPr>
        <xdr:cNvPr id="264" name="テキスト ボックス 263"/>
        <xdr:cNvSpPr txBox="1"/>
      </xdr:nvSpPr>
      <xdr:spPr>
        <a:xfrm>
          <a:off x="3497795" y="1612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34765</xdr:rowOff>
    </xdr:from>
    <xdr:to>
      <xdr:col>15</xdr:col>
      <xdr:colOff>101600</xdr:colOff>
      <xdr:row>95</xdr:row>
      <xdr:rowOff>136365</xdr:rowOff>
    </xdr:to>
    <xdr:sp macro="" textlink="">
      <xdr:nvSpPr>
        <xdr:cNvPr id="265" name="楕円 264"/>
        <xdr:cNvSpPr/>
      </xdr:nvSpPr>
      <xdr:spPr>
        <a:xfrm>
          <a:off x="2857500" y="163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152892</xdr:rowOff>
    </xdr:from>
    <xdr:ext cx="599010" cy="259045"/>
    <xdr:sp macro="" textlink="">
      <xdr:nvSpPr>
        <xdr:cNvPr id="266" name="テキスト ボックス 265"/>
        <xdr:cNvSpPr txBox="1"/>
      </xdr:nvSpPr>
      <xdr:spPr>
        <a:xfrm>
          <a:off x="2608795" y="1609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70069</xdr:rowOff>
    </xdr:from>
    <xdr:to>
      <xdr:col>10</xdr:col>
      <xdr:colOff>165100</xdr:colOff>
      <xdr:row>96</xdr:row>
      <xdr:rowOff>219</xdr:rowOff>
    </xdr:to>
    <xdr:sp macro="" textlink="">
      <xdr:nvSpPr>
        <xdr:cNvPr id="267" name="楕円 266"/>
        <xdr:cNvSpPr/>
      </xdr:nvSpPr>
      <xdr:spPr>
        <a:xfrm>
          <a:off x="1968500" y="163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16746</xdr:rowOff>
    </xdr:from>
    <xdr:ext cx="599010" cy="259045"/>
    <xdr:sp macro="" textlink="">
      <xdr:nvSpPr>
        <xdr:cNvPr id="268" name="テキスト ボックス 267"/>
        <xdr:cNvSpPr txBox="1"/>
      </xdr:nvSpPr>
      <xdr:spPr>
        <a:xfrm>
          <a:off x="1719795" y="1613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121948</xdr:rowOff>
    </xdr:from>
    <xdr:to>
      <xdr:col>6</xdr:col>
      <xdr:colOff>38100</xdr:colOff>
      <xdr:row>96</xdr:row>
      <xdr:rowOff>52098</xdr:rowOff>
    </xdr:to>
    <xdr:sp macro="" textlink="">
      <xdr:nvSpPr>
        <xdr:cNvPr id="269" name="楕円 268"/>
        <xdr:cNvSpPr/>
      </xdr:nvSpPr>
      <xdr:spPr>
        <a:xfrm>
          <a:off x="1079500" y="164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68625</xdr:rowOff>
    </xdr:from>
    <xdr:ext cx="599010" cy="259045"/>
    <xdr:sp macro="" textlink="">
      <xdr:nvSpPr>
        <xdr:cNvPr id="270" name="テキスト ボックス 269"/>
        <xdr:cNvSpPr txBox="1"/>
      </xdr:nvSpPr>
      <xdr:spPr>
        <a:xfrm>
          <a:off x="830795" y="1618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35192</xdr:rowOff>
    </xdr:from>
    <xdr:to>
      <xdr:col>55</xdr:col>
      <xdr:colOff>0</xdr:colOff>
      <xdr:row>35</xdr:row>
      <xdr:rowOff>142138</xdr:rowOff>
    </xdr:to>
    <xdr:cxnSp macro="">
      <xdr:nvCxnSpPr>
        <xdr:cNvPr id="300" name="直線コネクタ 299"/>
        <xdr:cNvCxnSpPr/>
      </xdr:nvCxnSpPr>
      <xdr:spPr>
        <a:xfrm flipV="1">
          <a:off x="9639300" y="6035942"/>
          <a:ext cx="8382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126479</xdr:rowOff>
    </xdr:from>
    <xdr:to>
      <xdr:col>50</xdr:col>
      <xdr:colOff>114300</xdr:colOff>
      <xdr:row>35</xdr:row>
      <xdr:rowOff>142138</xdr:rowOff>
    </xdr:to>
    <xdr:cxnSp macro="">
      <xdr:nvCxnSpPr>
        <xdr:cNvPr id="303" name="直線コネクタ 302"/>
        <xdr:cNvCxnSpPr/>
      </xdr:nvCxnSpPr>
      <xdr:spPr>
        <a:xfrm>
          <a:off x="8750300" y="612722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116611</xdr:rowOff>
    </xdr:from>
    <xdr:to>
      <xdr:col>45</xdr:col>
      <xdr:colOff>177800</xdr:colOff>
      <xdr:row>35</xdr:row>
      <xdr:rowOff>126479</xdr:rowOff>
    </xdr:to>
    <xdr:cxnSp macro="">
      <xdr:nvCxnSpPr>
        <xdr:cNvPr id="306" name="直線コネクタ 305"/>
        <xdr:cNvCxnSpPr/>
      </xdr:nvCxnSpPr>
      <xdr:spPr>
        <a:xfrm>
          <a:off x="7861300" y="611736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155130</xdr:rowOff>
    </xdr:from>
    <xdr:to>
      <xdr:col>41</xdr:col>
      <xdr:colOff>50800</xdr:colOff>
      <xdr:row>35</xdr:row>
      <xdr:rowOff>116611</xdr:rowOff>
    </xdr:to>
    <xdr:cxnSp macro="">
      <xdr:nvCxnSpPr>
        <xdr:cNvPr id="309" name="直線コネクタ 308"/>
        <xdr:cNvCxnSpPr/>
      </xdr:nvCxnSpPr>
      <xdr:spPr>
        <a:xfrm>
          <a:off x="6972300" y="5984430"/>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155842</xdr:rowOff>
    </xdr:from>
    <xdr:to>
      <xdr:col>55</xdr:col>
      <xdr:colOff>50800</xdr:colOff>
      <xdr:row>35</xdr:row>
      <xdr:rowOff>85992</xdr:rowOff>
    </xdr:to>
    <xdr:sp macro="" textlink="">
      <xdr:nvSpPr>
        <xdr:cNvPr id="319" name="楕円 318"/>
        <xdr:cNvSpPr/>
      </xdr:nvSpPr>
      <xdr:spPr>
        <a:xfrm>
          <a:off x="10426700" y="59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134269</xdr:rowOff>
    </xdr:from>
    <xdr:ext cx="534377" cy="259045"/>
    <xdr:sp macro="" textlink="">
      <xdr:nvSpPr>
        <xdr:cNvPr id="320" name="補助費等該当値テキスト"/>
        <xdr:cNvSpPr txBox="1"/>
      </xdr:nvSpPr>
      <xdr:spPr>
        <a:xfrm>
          <a:off x="10528300" y="59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91338</xdr:rowOff>
    </xdr:from>
    <xdr:to>
      <xdr:col>50</xdr:col>
      <xdr:colOff>165100</xdr:colOff>
      <xdr:row>36</xdr:row>
      <xdr:rowOff>21488</xdr:rowOff>
    </xdr:to>
    <xdr:sp macro="" textlink="">
      <xdr:nvSpPr>
        <xdr:cNvPr id="321" name="楕円 320"/>
        <xdr:cNvSpPr/>
      </xdr:nvSpPr>
      <xdr:spPr>
        <a:xfrm>
          <a:off x="9588500" y="60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12615</xdr:rowOff>
    </xdr:from>
    <xdr:ext cx="534377" cy="259045"/>
    <xdr:sp macro="" textlink="">
      <xdr:nvSpPr>
        <xdr:cNvPr id="322" name="テキスト ボックス 321"/>
        <xdr:cNvSpPr txBox="1"/>
      </xdr:nvSpPr>
      <xdr:spPr>
        <a:xfrm>
          <a:off x="9372111" y="61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75679</xdr:rowOff>
    </xdr:from>
    <xdr:to>
      <xdr:col>46</xdr:col>
      <xdr:colOff>38100</xdr:colOff>
      <xdr:row>36</xdr:row>
      <xdr:rowOff>5829</xdr:rowOff>
    </xdr:to>
    <xdr:sp macro="" textlink="">
      <xdr:nvSpPr>
        <xdr:cNvPr id="323" name="楕円 322"/>
        <xdr:cNvSpPr/>
      </xdr:nvSpPr>
      <xdr:spPr>
        <a:xfrm>
          <a:off x="8699500" y="60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168406</xdr:rowOff>
    </xdr:from>
    <xdr:ext cx="534377" cy="259045"/>
    <xdr:sp macro="" textlink="">
      <xdr:nvSpPr>
        <xdr:cNvPr id="324" name="テキスト ボックス 323"/>
        <xdr:cNvSpPr txBox="1"/>
      </xdr:nvSpPr>
      <xdr:spPr>
        <a:xfrm>
          <a:off x="8483111" y="61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65811</xdr:rowOff>
    </xdr:from>
    <xdr:to>
      <xdr:col>41</xdr:col>
      <xdr:colOff>101600</xdr:colOff>
      <xdr:row>35</xdr:row>
      <xdr:rowOff>167411</xdr:rowOff>
    </xdr:to>
    <xdr:sp macro="" textlink="">
      <xdr:nvSpPr>
        <xdr:cNvPr id="325" name="楕円 324"/>
        <xdr:cNvSpPr/>
      </xdr:nvSpPr>
      <xdr:spPr>
        <a:xfrm>
          <a:off x="7810500" y="6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158538</xdr:rowOff>
    </xdr:from>
    <xdr:ext cx="534377" cy="259045"/>
    <xdr:sp macro="" textlink="">
      <xdr:nvSpPr>
        <xdr:cNvPr id="326" name="テキスト ボックス 325"/>
        <xdr:cNvSpPr txBox="1"/>
      </xdr:nvSpPr>
      <xdr:spPr>
        <a:xfrm>
          <a:off x="7594111" y="6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104330</xdr:rowOff>
    </xdr:from>
    <xdr:to>
      <xdr:col>36</xdr:col>
      <xdr:colOff>165100</xdr:colOff>
      <xdr:row>35</xdr:row>
      <xdr:rowOff>34480</xdr:rowOff>
    </xdr:to>
    <xdr:sp macro="" textlink="">
      <xdr:nvSpPr>
        <xdr:cNvPr id="327" name="楕円 326"/>
        <xdr:cNvSpPr/>
      </xdr:nvSpPr>
      <xdr:spPr>
        <a:xfrm>
          <a:off x="6921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51007</xdr:rowOff>
    </xdr:from>
    <xdr:ext cx="534377" cy="259045"/>
    <xdr:sp macro="" textlink="">
      <xdr:nvSpPr>
        <xdr:cNvPr id="328" name="テキスト ボックス 327"/>
        <xdr:cNvSpPr txBox="1"/>
      </xdr:nvSpPr>
      <xdr:spPr>
        <a:xfrm>
          <a:off x="6705111" y="57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137153</xdr:rowOff>
    </xdr:from>
    <xdr:to>
      <xdr:col>54</xdr:col>
      <xdr:colOff>189865</xdr:colOff>
      <xdr:row>58</xdr:row>
      <xdr:rowOff>2328</xdr:rowOff>
    </xdr:to>
    <xdr:cxnSp macro="">
      <xdr:nvCxnSpPr>
        <xdr:cNvPr id="354" name="直線コネクタ 353"/>
        <xdr:cNvCxnSpPr/>
      </xdr:nvCxnSpPr>
      <xdr:spPr>
        <a:xfrm flipV="1">
          <a:off x="10475595" y="8538203"/>
          <a:ext cx="1270" cy="140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6155</xdr:rowOff>
    </xdr:from>
    <xdr:ext cx="534377" cy="259045"/>
    <xdr:sp macro="" textlink="">
      <xdr:nvSpPr>
        <xdr:cNvPr id="355" name="普通建設事業費最小値テキスト"/>
        <xdr:cNvSpPr txBox="1"/>
      </xdr:nvSpPr>
      <xdr:spPr>
        <a:xfrm>
          <a:off x="10528300" y="99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xdr:rowOff>
    </xdr:from>
    <xdr:to>
      <xdr:col>55</xdr:col>
      <xdr:colOff>88900</xdr:colOff>
      <xdr:row>58</xdr:row>
      <xdr:rowOff>2328</xdr:rowOff>
    </xdr:to>
    <xdr:cxnSp macro="">
      <xdr:nvCxnSpPr>
        <xdr:cNvPr id="356" name="直線コネクタ 355"/>
        <xdr:cNvCxnSpPr/>
      </xdr:nvCxnSpPr>
      <xdr:spPr>
        <a:xfrm>
          <a:off x="10388600" y="994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83830</xdr:rowOff>
    </xdr:from>
    <xdr:ext cx="599010" cy="259045"/>
    <xdr:sp macro="" textlink="">
      <xdr:nvSpPr>
        <xdr:cNvPr id="357" name="普通建設事業費最大値テキスト"/>
        <xdr:cNvSpPr txBox="1"/>
      </xdr:nvSpPr>
      <xdr:spPr>
        <a:xfrm>
          <a:off x="10528300" y="83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137153</xdr:rowOff>
    </xdr:from>
    <xdr:to>
      <xdr:col>55</xdr:col>
      <xdr:colOff>88900</xdr:colOff>
      <xdr:row>49</xdr:row>
      <xdr:rowOff>137153</xdr:rowOff>
    </xdr:to>
    <xdr:cxnSp macro="">
      <xdr:nvCxnSpPr>
        <xdr:cNvPr id="358" name="直線コネクタ 357"/>
        <xdr:cNvCxnSpPr/>
      </xdr:nvCxnSpPr>
      <xdr:spPr>
        <a:xfrm>
          <a:off x="10388600" y="85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85783</xdr:rowOff>
    </xdr:from>
    <xdr:to>
      <xdr:col>55</xdr:col>
      <xdr:colOff>0</xdr:colOff>
      <xdr:row>56</xdr:row>
      <xdr:rowOff>118571</xdr:rowOff>
    </xdr:to>
    <xdr:cxnSp macro="">
      <xdr:nvCxnSpPr>
        <xdr:cNvPr id="359" name="直線コネクタ 358"/>
        <xdr:cNvCxnSpPr/>
      </xdr:nvCxnSpPr>
      <xdr:spPr>
        <a:xfrm>
          <a:off x="9639300" y="9686983"/>
          <a:ext cx="8382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142083</xdr:rowOff>
    </xdr:from>
    <xdr:ext cx="534377" cy="259045"/>
    <xdr:sp macro="" textlink="">
      <xdr:nvSpPr>
        <xdr:cNvPr id="360" name="普通建設事業費平均値テキスト"/>
        <xdr:cNvSpPr txBox="1"/>
      </xdr:nvSpPr>
      <xdr:spPr>
        <a:xfrm>
          <a:off x="10528300" y="940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119206</xdr:rowOff>
    </xdr:from>
    <xdr:to>
      <xdr:col>55</xdr:col>
      <xdr:colOff>50800</xdr:colOff>
      <xdr:row>56</xdr:row>
      <xdr:rowOff>49356</xdr:rowOff>
    </xdr:to>
    <xdr:sp macro="" textlink="">
      <xdr:nvSpPr>
        <xdr:cNvPr id="361" name="フローチャート: 判断 360"/>
        <xdr:cNvSpPr/>
      </xdr:nvSpPr>
      <xdr:spPr>
        <a:xfrm>
          <a:off x="10426700" y="954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85783</xdr:rowOff>
    </xdr:from>
    <xdr:to>
      <xdr:col>50</xdr:col>
      <xdr:colOff>114300</xdr:colOff>
      <xdr:row>56</xdr:row>
      <xdr:rowOff>98813</xdr:rowOff>
    </xdr:to>
    <xdr:cxnSp macro="">
      <xdr:nvCxnSpPr>
        <xdr:cNvPr id="362" name="直線コネクタ 361"/>
        <xdr:cNvCxnSpPr/>
      </xdr:nvCxnSpPr>
      <xdr:spPr>
        <a:xfrm flipV="1">
          <a:off x="8750300" y="968698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20761</xdr:rowOff>
    </xdr:from>
    <xdr:to>
      <xdr:col>50</xdr:col>
      <xdr:colOff>165100</xdr:colOff>
      <xdr:row>56</xdr:row>
      <xdr:rowOff>122361</xdr:rowOff>
    </xdr:to>
    <xdr:sp macro="" textlink="">
      <xdr:nvSpPr>
        <xdr:cNvPr id="363" name="フローチャート: 判断 362"/>
        <xdr:cNvSpPr/>
      </xdr:nvSpPr>
      <xdr:spPr>
        <a:xfrm>
          <a:off x="9588500" y="96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138888</xdr:rowOff>
    </xdr:from>
    <xdr:ext cx="534377" cy="259045"/>
    <xdr:sp macro="" textlink="">
      <xdr:nvSpPr>
        <xdr:cNvPr id="364" name="テキスト ボックス 363"/>
        <xdr:cNvSpPr txBox="1"/>
      </xdr:nvSpPr>
      <xdr:spPr>
        <a:xfrm>
          <a:off x="9372111" y="93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98813</xdr:rowOff>
    </xdr:from>
    <xdr:to>
      <xdr:col>45</xdr:col>
      <xdr:colOff>177800</xdr:colOff>
      <xdr:row>56</xdr:row>
      <xdr:rowOff>158494</xdr:rowOff>
    </xdr:to>
    <xdr:cxnSp macro="">
      <xdr:nvCxnSpPr>
        <xdr:cNvPr id="365" name="直線コネクタ 364"/>
        <xdr:cNvCxnSpPr/>
      </xdr:nvCxnSpPr>
      <xdr:spPr>
        <a:xfrm flipV="1">
          <a:off x="7861300" y="9700013"/>
          <a:ext cx="8890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63101</xdr:rowOff>
    </xdr:from>
    <xdr:to>
      <xdr:col>46</xdr:col>
      <xdr:colOff>38100</xdr:colOff>
      <xdr:row>55</xdr:row>
      <xdr:rowOff>164701</xdr:rowOff>
    </xdr:to>
    <xdr:sp macro="" textlink="">
      <xdr:nvSpPr>
        <xdr:cNvPr id="366" name="フローチャート: 判断 365"/>
        <xdr:cNvSpPr/>
      </xdr:nvSpPr>
      <xdr:spPr>
        <a:xfrm>
          <a:off x="8699500" y="9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9778</xdr:rowOff>
    </xdr:from>
    <xdr:ext cx="534377" cy="259045"/>
    <xdr:sp macro="" textlink="">
      <xdr:nvSpPr>
        <xdr:cNvPr id="367" name="テキスト ボックス 366"/>
        <xdr:cNvSpPr txBox="1"/>
      </xdr:nvSpPr>
      <xdr:spPr>
        <a:xfrm>
          <a:off x="8483111" y="92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158494</xdr:rowOff>
    </xdr:from>
    <xdr:to>
      <xdr:col>41</xdr:col>
      <xdr:colOff>50800</xdr:colOff>
      <xdr:row>58</xdr:row>
      <xdr:rowOff>67266</xdr:rowOff>
    </xdr:to>
    <xdr:cxnSp macro="">
      <xdr:nvCxnSpPr>
        <xdr:cNvPr id="368" name="直線コネクタ 367"/>
        <xdr:cNvCxnSpPr/>
      </xdr:nvCxnSpPr>
      <xdr:spPr>
        <a:xfrm flipV="1">
          <a:off x="6972300" y="9759694"/>
          <a:ext cx="889000" cy="25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82483</xdr:rowOff>
    </xdr:from>
    <xdr:to>
      <xdr:col>41</xdr:col>
      <xdr:colOff>101600</xdr:colOff>
      <xdr:row>56</xdr:row>
      <xdr:rowOff>12633</xdr:rowOff>
    </xdr:to>
    <xdr:sp macro="" textlink="">
      <xdr:nvSpPr>
        <xdr:cNvPr id="369" name="フローチャート: 判断 368"/>
        <xdr:cNvSpPr/>
      </xdr:nvSpPr>
      <xdr:spPr>
        <a:xfrm>
          <a:off x="78105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29160</xdr:rowOff>
    </xdr:from>
    <xdr:ext cx="534377" cy="259045"/>
    <xdr:sp macro="" textlink="">
      <xdr:nvSpPr>
        <xdr:cNvPr id="370" name="テキスト ボックス 369"/>
        <xdr:cNvSpPr txBox="1"/>
      </xdr:nvSpPr>
      <xdr:spPr>
        <a:xfrm>
          <a:off x="7594111" y="92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81536</xdr:rowOff>
    </xdr:from>
    <xdr:to>
      <xdr:col>36</xdr:col>
      <xdr:colOff>165100</xdr:colOff>
      <xdr:row>56</xdr:row>
      <xdr:rowOff>11686</xdr:rowOff>
    </xdr:to>
    <xdr:sp macro="" textlink="">
      <xdr:nvSpPr>
        <xdr:cNvPr id="371" name="フローチャート: 判断 370"/>
        <xdr:cNvSpPr/>
      </xdr:nvSpPr>
      <xdr:spPr>
        <a:xfrm>
          <a:off x="6921500" y="951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28213</xdr:rowOff>
    </xdr:from>
    <xdr:ext cx="534377" cy="259045"/>
    <xdr:sp macro="" textlink="">
      <xdr:nvSpPr>
        <xdr:cNvPr id="372" name="テキスト ボックス 371"/>
        <xdr:cNvSpPr txBox="1"/>
      </xdr:nvSpPr>
      <xdr:spPr>
        <a:xfrm>
          <a:off x="6705111" y="92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67771</xdr:rowOff>
    </xdr:from>
    <xdr:to>
      <xdr:col>55</xdr:col>
      <xdr:colOff>50800</xdr:colOff>
      <xdr:row>56</xdr:row>
      <xdr:rowOff>169371</xdr:rowOff>
    </xdr:to>
    <xdr:sp macro="" textlink="">
      <xdr:nvSpPr>
        <xdr:cNvPr id="378" name="楕円 377"/>
        <xdr:cNvSpPr/>
      </xdr:nvSpPr>
      <xdr:spPr>
        <a:xfrm>
          <a:off x="10426700" y="966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46198</xdr:rowOff>
    </xdr:from>
    <xdr:ext cx="534377" cy="259045"/>
    <xdr:sp macro="" textlink="">
      <xdr:nvSpPr>
        <xdr:cNvPr id="379" name="普通建設事業費該当値テキスト"/>
        <xdr:cNvSpPr txBox="1"/>
      </xdr:nvSpPr>
      <xdr:spPr>
        <a:xfrm>
          <a:off x="10528300" y="96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34983</xdr:rowOff>
    </xdr:from>
    <xdr:to>
      <xdr:col>50</xdr:col>
      <xdr:colOff>165100</xdr:colOff>
      <xdr:row>56</xdr:row>
      <xdr:rowOff>136583</xdr:rowOff>
    </xdr:to>
    <xdr:sp macro="" textlink="">
      <xdr:nvSpPr>
        <xdr:cNvPr id="380" name="楕円 379"/>
        <xdr:cNvSpPr/>
      </xdr:nvSpPr>
      <xdr:spPr>
        <a:xfrm>
          <a:off x="9588500" y="96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127710</xdr:rowOff>
    </xdr:from>
    <xdr:ext cx="534377" cy="259045"/>
    <xdr:sp macro="" textlink="">
      <xdr:nvSpPr>
        <xdr:cNvPr id="381" name="テキスト ボックス 380"/>
        <xdr:cNvSpPr txBox="1"/>
      </xdr:nvSpPr>
      <xdr:spPr>
        <a:xfrm>
          <a:off x="9372111" y="97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48013</xdr:rowOff>
    </xdr:from>
    <xdr:to>
      <xdr:col>46</xdr:col>
      <xdr:colOff>38100</xdr:colOff>
      <xdr:row>56</xdr:row>
      <xdr:rowOff>149613</xdr:rowOff>
    </xdr:to>
    <xdr:sp macro="" textlink="">
      <xdr:nvSpPr>
        <xdr:cNvPr id="382" name="楕円 381"/>
        <xdr:cNvSpPr/>
      </xdr:nvSpPr>
      <xdr:spPr>
        <a:xfrm>
          <a:off x="8699500" y="96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140740</xdr:rowOff>
    </xdr:from>
    <xdr:ext cx="534377" cy="259045"/>
    <xdr:sp macro="" textlink="">
      <xdr:nvSpPr>
        <xdr:cNvPr id="383" name="テキスト ボックス 382"/>
        <xdr:cNvSpPr txBox="1"/>
      </xdr:nvSpPr>
      <xdr:spPr>
        <a:xfrm>
          <a:off x="8483111" y="97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107694</xdr:rowOff>
    </xdr:from>
    <xdr:to>
      <xdr:col>41</xdr:col>
      <xdr:colOff>101600</xdr:colOff>
      <xdr:row>57</xdr:row>
      <xdr:rowOff>37844</xdr:rowOff>
    </xdr:to>
    <xdr:sp macro="" textlink="">
      <xdr:nvSpPr>
        <xdr:cNvPr id="384" name="楕円 383"/>
        <xdr:cNvSpPr/>
      </xdr:nvSpPr>
      <xdr:spPr>
        <a:xfrm>
          <a:off x="7810500" y="9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28971</xdr:rowOff>
    </xdr:from>
    <xdr:ext cx="534377" cy="259045"/>
    <xdr:sp macro="" textlink="">
      <xdr:nvSpPr>
        <xdr:cNvPr id="385" name="テキスト ボックス 384"/>
        <xdr:cNvSpPr txBox="1"/>
      </xdr:nvSpPr>
      <xdr:spPr>
        <a:xfrm>
          <a:off x="7594111" y="98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16466</xdr:rowOff>
    </xdr:from>
    <xdr:to>
      <xdr:col>36</xdr:col>
      <xdr:colOff>165100</xdr:colOff>
      <xdr:row>58</xdr:row>
      <xdr:rowOff>118066</xdr:rowOff>
    </xdr:to>
    <xdr:sp macro="" textlink="">
      <xdr:nvSpPr>
        <xdr:cNvPr id="386" name="楕円 385"/>
        <xdr:cNvSpPr/>
      </xdr:nvSpPr>
      <xdr:spPr>
        <a:xfrm>
          <a:off x="6921500" y="99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109193</xdr:rowOff>
    </xdr:from>
    <xdr:ext cx="534377" cy="259045"/>
    <xdr:sp macro="" textlink="">
      <xdr:nvSpPr>
        <xdr:cNvPr id="387" name="テキスト ボックス 386"/>
        <xdr:cNvSpPr txBox="1"/>
      </xdr:nvSpPr>
      <xdr:spPr>
        <a:xfrm>
          <a:off x="6705111" y="100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9" name="直線コネクタ 408"/>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10"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1" name="直線コネクタ 410"/>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2"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3" name="直線コネクタ 412"/>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21513</xdr:rowOff>
    </xdr:from>
    <xdr:to>
      <xdr:col>55</xdr:col>
      <xdr:colOff>0</xdr:colOff>
      <xdr:row>75</xdr:row>
      <xdr:rowOff>110302</xdr:rowOff>
    </xdr:to>
    <xdr:cxnSp macro="">
      <xdr:nvCxnSpPr>
        <xdr:cNvPr id="414" name="直線コネクタ 413"/>
        <xdr:cNvCxnSpPr/>
      </xdr:nvCxnSpPr>
      <xdr:spPr>
        <a:xfrm flipV="1">
          <a:off x="9639300" y="12880263"/>
          <a:ext cx="838200" cy="8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5"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6" name="フローチャート: 判断 415"/>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69200</xdr:rowOff>
    </xdr:from>
    <xdr:to>
      <xdr:col>50</xdr:col>
      <xdr:colOff>114300</xdr:colOff>
      <xdr:row>75</xdr:row>
      <xdr:rowOff>110302</xdr:rowOff>
    </xdr:to>
    <xdr:cxnSp macro="">
      <xdr:nvCxnSpPr>
        <xdr:cNvPr id="417" name="直線コネクタ 416"/>
        <xdr:cNvCxnSpPr/>
      </xdr:nvCxnSpPr>
      <xdr:spPr>
        <a:xfrm>
          <a:off x="8750300" y="12756500"/>
          <a:ext cx="889000" cy="2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8" name="フローチャート: 判断 417"/>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9" name="テキスト ボックス 418"/>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69200</xdr:rowOff>
    </xdr:from>
    <xdr:to>
      <xdr:col>45</xdr:col>
      <xdr:colOff>177800</xdr:colOff>
      <xdr:row>75</xdr:row>
      <xdr:rowOff>150307</xdr:rowOff>
    </xdr:to>
    <xdr:cxnSp macro="">
      <xdr:nvCxnSpPr>
        <xdr:cNvPr id="420" name="直線コネクタ 419"/>
        <xdr:cNvCxnSpPr/>
      </xdr:nvCxnSpPr>
      <xdr:spPr>
        <a:xfrm flipV="1">
          <a:off x="7861300" y="12756500"/>
          <a:ext cx="889000" cy="2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1" name="フローチャート: 判断 420"/>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2" name="テキスト ボックス 421"/>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150307</xdr:rowOff>
    </xdr:from>
    <xdr:to>
      <xdr:col>41</xdr:col>
      <xdr:colOff>50800</xdr:colOff>
      <xdr:row>77</xdr:row>
      <xdr:rowOff>78206</xdr:rowOff>
    </xdr:to>
    <xdr:cxnSp macro="">
      <xdr:nvCxnSpPr>
        <xdr:cNvPr id="423" name="直線コネクタ 422"/>
        <xdr:cNvCxnSpPr/>
      </xdr:nvCxnSpPr>
      <xdr:spPr>
        <a:xfrm flipV="1">
          <a:off x="6972300" y="13009057"/>
          <a:ext cx="889000" cy="27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6" name="フローチャート: 判断 425"/>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7" name="テキスト ボックス 426"/>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142163</xdr:rowOff>
    </xdr:from>
    <xdr:to>
      <xdr:col>55</xdr:col>
      <xdr:colOff>50800</xdr:colOff>
      <xdr:row>75</xdr:row>
      <xdr:rowOff>72313</xdr:rowOff>
    </xdr:to>
    <xdr:sp macro="" textlink="">
      <xdr:nvSpPr>
        <xdr:cNvPr id="433" name="楕円 432"/>
        <xdr:cNvSpPr/>
      </xdr:nvSpPr>
      <xdr:spPr>
        <a:xfrm>
          <a:off x="10426700" y="128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165040</xdr:rowOff>
    </xdr:from>
    <xdr:ext cx="534377" cy="259045"/>
    <xdr:sp macro="" textlink="">
      <xdr:nvSpPr>
        <xdr:cNvPr id="434" name="普通建設事業費 （ うち新規整備　）該当値テキスト"/>
        <xdr:cNvSpPr txBox="1"/>
      </xdr:nvSpPr>
      <xdr:spPr>
        <a:xfrm>
          <a:off x="10528300" y="126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59502</xdr:rowOff>
    </xdr:from>
    <xdr:to>
      <xdr:col>50</xdr:col>
      <xdr:colOff>165100</xdr:colOff>
      <xdr:row>75</xdr:row>
      <xdr:rowOff>161102</xdr:rowOff>
    </xdr:to>
    <xdr:sp macro="" textlink="">
      <xdr:nvSpPr>
        <xdr:cNvPr id="435" name="楕円 434"/>
        <xdr:cNvSpPr/>
      </xdr:nvSpPr>
      <xdr:spPr>
        <a:xfrm>
          <a:off x="9588500" y="12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6179</xdr:rowOff>
    </xdr:from>
    <xdr:ext cx="534377" cy="259045"/>
    <xdr:sp macro="" textlink="">
      <xdr:nvSpPr>
        <xdr:cNvPr id="436" name="テキスト ボックス 435"/>
        <xdr:cNvSpPr txBox="1"/>
      </xdr:nvSpPr>
      <xdr:spPr>
        <a:xfrm>
          <a:off x="9372111" y="126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18400</xdr:rowOff>
    </xdr:from>
    <xdr:to>
      <xdr:col>46</xdr:col>
      <xdr:colOff>38100</xdr:colOff>
      <xdr:row>74</xdr:row>
      <xdr:rowOff>120000</xdr:rowOff>
    </xdr:to>
    <xdr:sp macro="" textlink="">
      <xdr:nvSpPr>
        <xdr:cNvPr id="437" name="楕円 436"/>
        <xdr:cNvSpPr/>
      </xdr:nvSpPr>
      <xdr:spPr>
        <a:xfrm>
          <a:off x="8699500" y="127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136527</xdr:rowOff>
    </xdr:from>
    <xdr:ext cx="534377" cy="259045"/>
    <xdr:sp macro="" textlink="">
      <xdr:nvSpPr>
        <xdr:cNvPr id="438" name="テキスト ボックス 437"/>
        <xdr:cNvSpPr txBox="1"/>
      </xdr:nvSpPr>
      <xdr:spPr>
        <a:xfrm>
          <a:off x="8483111" y="124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99507</xdr:rowOff>
    </xdr:from>
    <xdr:to>
      <xdr:col>41</xdr:col>
      <xdr:colOff>101600</xdr:colOff>
      <xdr:row>76</xdr:row>
      <xdr:rowOff>29657</xdr:rowOff>
    </xdr:to>
    <xdr:sp macro="" textlink="">
      <xdr:nvSpPr>
        <xdr:cNvPr id="439" name="楕円 438"/>
        <xdr:cNvSpPr/>
      </xdr:nvSpPr>
      <xdr:spPr>
        <a:xfrm>
          <a:off x="7810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46184</xdr:rowOff>
    </xdr:from>
    <xdr:ext cx="534377" cy="259045"/>
    <xdr:sp macro="" textlink="">
      <xdr:nvSpPr>
        <xdr:cNvPr id="440" name="テキスト ボックス 439"/>
        <xdr:cNvSpPr txBox="1"/>
      </xdr:nvSpPr>
      <xdr:spPr>
        <a:xfrm>
          <a:off x="7594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27406</xdr:rowOff>
    </xdr:from>
    <xdr:to>
      <xdr:col>36</xdr:col>
      <xdr:colOff>165100</xdr:colOff>
      <xdr:row>77</xdr:row>
      <xdr:rowOff>129006</xdr:rowOff>
    </xdr:to>
    <xdr:sp macro="" textlink="">
      <xdr:nvSpPr>
        <xdr:cNvPr id="441" name="楕円 440"/>
        <xdr:cNvSpPr/>
      </xdr:nvSpPr>
      <xdr:spPr>
        <a:xfrm>
          <a:off x="6921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120133</xdr:rowOff>
    </xdr:from>
    <xdr:ext cx="469744" cy="259045"/>
    <xdr:sp macro="" textlink="">
      <xdr:nvSpPr>
        <xdr:cNvPr id="442" name="テキスト ボックス 441"/>
        <xdr:cNvSpPr txBox="1"/>
      </xdr:nvSpPr>
      <xdr:spPr>
        <a:xfrm>
          <a:off x="6737428" y="133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4" name="直線コネクタ 463"/>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5"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6" name="直線コネクタ 465"/>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7"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8" name="直線コネクタ 467"/>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160708</xdr:rowOff>
    </xdr:from>
    <xdr:to>
      <xdr:col>55</xdr:col>
      <xdr:colOff>0</xdr:colOff>
      <xdr:row>97</xdr:row>
      <xdr:rowOff>68239</xdr:rowOff>
    </xdr:to>
    <xdr:cxnSp macro="">
      <xdr:nvCxnSpPr>
        <xdr:cNvPr id="469" name="直線コネクタ 468"/>
        <xdr:cNvCxnSpPr/>
      </xdr:nvCxnSpPr>
      <xdr:spPr>
        <a:xfrm>
          <a:off x="9639300" y="16619908"/>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70"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1" name="フローチャート: 判断 470"/>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160708</xdr:rowOff>
    </xdr:from>
    <xdr:to>
      <xdr:col>50</xdr:col>
      <xdr:colOff>114300</xdr:colOff>
      <xdr:row>97</xdr:row>
      <xdr:rowOff>24234</xdr:rowOff>
    </xdr:to>
    <xdr:cxnSp macro="">
      <xdr:nvCxnSpPr>
        <xdr:cNvPr id="472" name="直線コネクタ 471"/>
        <xdr:cNvCxnSpPr/>
      </xdr:nvCxnSpPr>
      <xdr:spPr>
        <a:xfrm flipV="1">
          <a:off x="8750300" y="1661990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3" name="フローチャート: 判断 472"/>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4" name="テキスト ボックス 473"/>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24234</xdr:rowOff>
    </xdr:from>
    <xdr:to>
      <xdr:col>45</xdr:col>
      <xdr:colOff>177800</xdr:colOff>
      <xdr:row>97</xdr:row>
      <xdr:rowOff>118418</xdr:rowOff>
    </xdr:to>
    <xdr:cxnSp macro="">
      <xdr:nvCxnSpPr>
        <xdr:cNvPr id="475" name="直線コネクタ 474"/>
        <xdr:cNvCxnSpPr/>
      </xdr:nvCxnSpPr>
      <xdr:spPr>
        <a:xfrm flipV="1">
          <a:off x="7861300" y="16654884"/>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6" name="フローチャート: 判断 475"/>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7" name="テキスト ボックス 476"/>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118418</xdr:rowOff>
    </xdr:from>
    <xdr:to>
      <xdr:col>41</xdr:col>
      <xdr:colOff>50800</xdr:colOff>
      <xdr:row>98</xdr:row>
      <xdr:rowOff>12415</xdr:rowOff>
    </xdr:to>
    <xdr:cxnSp macro="">
      <xdr:nvCxnSpPr>
        <xdr:cNvPr id="478" name="直線コネクタ 477"/>
        <xdr:cNvCxnSpPr/>
      </xdr:nvCxnSpPr>
      <xdr:spPr>
        <a:xfrm flipV="1">
          <a:off x="6972300" y="16749068"/>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9" name="フローチャート: 判断 478"/>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80" name="テキスト ボックス 479"/>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1" name="フローチャート: 判断 480"/>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2" name="テキスト ボックス 481"/>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17439</xdr:rowOff>
    </xdr:from>
    <xdr:to>
      <xdr:col>55</xdr:col>
      <xdr:colOff>50800</xdr:colOff>
      <xdr:row>97</xdr:row>
      <xdr:rowOff>119039</xdr:rowOff>
    </xdr:to>
    <xdr:sp macro="" textlink="">
      <xdr:nvSpPr>
        <xdr:cNvPr id="488" name="楕円 487"/>
        <xdr:cNvSpPr/>
      </xdr:nvSpPr>
      <xdr:spPr>
        <a:xfrm>
          <a:off x="104267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167316</xdr:rowOff>
    </xdr:from>
    <xdr:ext cx="534377" cy="259045"/>
    <xdr:sp macro="" textlink="">
      <xdr:nvSpPr>
        <xdr:cNvPr id="489" name="普通建設事業費 （ うち更新整備　）該当値テキスト"/>
        <xdr:cNvSpPr txBox="1"/>
      </xdr:nvSpPr>
      <xdr:spPr>
        <a:xfrm>
          <a:off x="10528300" y="166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109908</xdr:rowOff>
    </xdr:from>
    <xdr:to>
      <xdr:col>50</xdr:col>
      <xdr:colOff>165100</xdr:colOff>
      <xdr:row>97</xdr:row>
      <xdr:rowOff>40058</xdr:rowOff>
    </xdr:to>
    <xdr:sp macro="" textlink="">
      <xdr:nvSpPr>
        <xdr:cNvPr id="490" name="楕円 489"/>
        <xdr:cNvSpPr/>
      </xdr:nvSpPr>
      <xdr:spPr>
        <a:xfrm>
          <a:off x="9588500" y="165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31185</xdr:rowOff>
    </xdr:from>
    <xdr:ext cx="534377" cy="259045"/>
    <xdr:sp macro="" textlink="">
      <xdr:nvSpPr>
        <xdr:cNvPr id="491" name="テキスト ボックス 490"/>
        <xdr:cNvSpPr txBox="1"/>
      </xdr:nvSpPr>
      <xdr:spPr>
        <a:xfrm>
          <a:off x="9372111" y="166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144884</xdr:rowOff>
    </xdr:from>
    <xdr:to>
      <xdr:col>46</xdr:col>
      <xdr:colOff>38100</xdr:colOff>
      <xdr:row>97</xdr:row>
      <xdr:rowOff>75034</xdr:rowOff>
    </xdr:to>
    <xdr:sp macro="" textlink="">
      <xdr:nvSpPr>
        <xdr:cNvPr id="492" name="楕円 491"/>
        <xdr:cNvSpPr/>
      </xdr:nvSpPr>
      <xdr:spPr>
        <a:xfrm>
          <a:off x="8699500" y="166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66161</xdr:rowOff>
    </xdr:from>
    <xdr:ext cx="534377" cy="259045"/>
    <xdr:sp macro="" textlink="">
      <xdr:nvSpPr>
        <xdr:cNvPr id="493" name="テキスト ボックス 492"/>
        <xdr:cNvSpPr txBox="1"/>
      </xdr:nvSpPr>
      <xdr:spPr>
        <a:xfrm>
          <a:off x="8483111" y="166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67618</xdr:rowOff>
    </xdr:from>
    <xdr:to>
      <xdr:col>41</xdr:col>
      <xdr:colOff>101600</xdr:colOff>
      <xdr:row>97</xdr:row>
      <xdr:rowOff>169218</xdr:rowOff>
    </xdr:to>
    <xdr:sp macro="" textlink="">
      <xdr:nvSpPr>
        <xdr:cNvPr id="494" name="楕円 493"/>
        <xdr:cNvSpPr/>
      </xdr:nvSpPr>
      <xdr:spPr>
        <a:xfrm>
          <a:off x="7810500" y="166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160345</xdr:rowOff>
    </xdr:from>
    <xdr:ext cx="469744" cy="259045"/>
    <xdr:sp macro="" textlink="">
      <xdr:nvSpPr>
        <xdr:cNvPr id="495" name="テキスト ボックス 494"/>
        <xdr:cNvSpPr txBox="1"/>
      </xdr:nvSpPr>
      <xdr:spPr>
        <a:xfrm>
          <a:off x="7626428" y="1679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133065</xdr:rowOff>
    </xdr:from>
    <xdr:to>
      <xdr:col>36</xdr:col>
      <xdr:colOff>165100</xdr:colOff>
      <xdr:row>98</xdr:row>
      <xdr:rowOff>63215</xdr:rowOff>
    </xdr:to>
    <xdr:sp macro="" textlink="">
      <xdr:nvSpPr>
        <xdr:cNvPr id="496" name="楕円 495"/>
        <xdr:cNvSpPr/>
      </xdr:nvSpPr>
      <xdr:spPr>
        <a:xfrm>
          <a:off x="6921500" y="167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54342</xdr:rowOff>
    </xdr:from>
    <xdr:ext cx="469744" cy="259045"/>
    <xdr:sp macro="" textlink="">
      <xdr:nvSpPr>
        <xdr:cNvPr id="497" name="テキスト ボックス 496"/>
        <xdr:cNvSpPr txBox="1"/>
      </xdr:nvSpPr>
      <xdr:spPr>
        <a:xfrm>
          <a:off x="6737428" y="168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7" name="テキスト ボックス 51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3" name="直線コネクタ 522"/>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4"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6"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7" name="直線コネクタ 526"/>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87122</xdr:rowOff>
    </xdr:from>
    <xdr:to>
      <xdr:col>85</xdr:col>
      <xdr:colOff>127000</xdr:colOff>
      <xdr:row>39</xdr:row>
      <xdr:rowOff>49403</xdr:rowOff>
    </xdr:to>
    <xdr:cxnSp macro="">
      <xdr:nvCxnSpPr>
        <xdr:cNvPr id="528" name="直線コネクタ 527"/>
        <xdr:cNvCxnSpPr/>
      </xdr:nvCxnSpPr>
      <xdr:spPr>
        <a:xfrm>
          <a:off x="15481300" y="6602222"/>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9"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0" name="フローチャート: 判断 529"/>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87122</xdr:rowOff>
    </xdr:from>
    <xdr:to>
      <xdr:col>81</xdr:col>
      <xdr:colOff>50800</xdr:colOff>
      <xdr:row>39</xdr:row>
      <xdr:rowOff>25074</xdr:rowOff>
    </xdr:to>
    <xdr:cxnSp macro="">
      <xdr:nvCxnSpPr>
        <xdr:cNvPr id="531" name="直線コネクタ 530"/>
        <xdr:cNvCxnSpPr/>
      </xdr:nvCxnSpPr>
      <xdr:spPr>
        <a:xfrm flipV="1">
          <a:off x="14592300" y="660222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2" name="フローチャート: 判断 531"/>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3" name="テキスト ボックス 532"/>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25074</xdr:rowOff>
    </xdr:from>
    <xdr:to>
      <xdr:col>76</xdr:col>
      <xdr:colOff>114300</xdr:colOff>
      <xdr:row>39</xdr:row>
      <xdr:rowOff>98878</xdr:rowOff>
    </xdr:to>
    <xdr:cxnSp macro="">
      <xdr:nvCxnSpPr>
        <xdr:cNvPr id="534" name="直線コネクタ 533"/>
        <xdr:cNvCxnSpPr/>
      </xdr:nvCxnSpPr>
      <xdr:spPr>
        <a:xfrm flipV="1">
          <a:off x="13703300" y="6711624"/>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5" name="フローチャート: 判断 534"/>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6" name="テキスト ボックス 535"/>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94960</xdr:rowOff>
    </xdr:from>
    <xdr:to>
      <xdr:col>71</xdr:col>
      <xdr:colOff>177800</xdr:colOff>
      <xdr:row>39</xdr:row>
      <xdr:rowOff>98878</xdr:rowOff>
    </xdr:to>
    <xdr:cxnSp macro="">
      <xdr:nvCxnSpPr>
        <xdr:cNvPr id="537" name="直線コネクタ 536"/>
        <xdr:cNvCxnSpPr/>
      </xdr:nvCxnSpPr>
      <xdr:spPr>
        <a:xfrm>
          <a:off x="12814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8" name="フローチャート: 判断 537"/>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9" name="テキスト ボックス 538"/>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40" name="フローチャート: 判断 539"/>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1" name="テキスト ボックス 540"/>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170053</xdr:rowOff>
    </xdr:from>
    <xdr:to>
      <xdr:col>85</xdr:col>
      <xdr:colOff>177800</xdr:colOff>
      <xdr:row>39</xdr:row>
      <xdr:rowOff>100203</xdr:rowOff>
    </xdr:to>
    <xdr:sp macro="" textlink="">
      <xdr:nvSpPr>
        <xdr:cNvPr id="547" name="楕円 546"/>
        <xdr:cNvSpPr/>
      </xdr:nvSpPr>
      <xdr:spPr>
        <a:xfrm>
          <a:off x="162687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129430</xdr:rowOff>
    </xdr:from>
    <xdr:ext cx="378565" cy="259045"/>
    <xdr:sp macro="" textlink="">
      <xdr:nvSpPr>
        <xdr:cNvPr id="548" name="災害復旧事業費該当値テキスト"/>
        <xdr:cNvSpPr txBox="1"/>
      </xdr:nvSpPr>
      <xdr:spPr>
        <a:xfrm>
          <a:off x="16370300" y="64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36322</xdr:rowOff>
    </xdr:from>
    <xdr:to>
      <xdr:col>81</xdr:col>
      <xdr:colOff>101600</xdr:colOff>
      <xdr:row>38</xdr:row>
      <xdr:rowOff>137922</xdr:rowOff>
    </xdr:to>
    <xdr:sp macro="" textlink="">
      <xdr:nvSpPr>
        <xdr:cNvPr id="549" name="楕円 548"/>
        <xdr:cNvSpPr/>
      </xdr:nvSpPr>
      <xdr:spPr>
        <a:xfrm>
          <a:off x="1543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154449</xdr:rowOff>
    </xdr:from>
    <xdr:ext cx="469744" cy="259045"/>
    <xdr:sp macro="" textlink="">
      <xdr:nvSpPr>
        <xdr:cNvPr id="550" name="テキスト ボックス 549"/>
        <xdr:cNvSpPr txBox="1"/>
      </xdr:nvSpPr>
      <xdr:spPr>
        <a:xfrm>
          <a:off x="15246428"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145724</xdr:rowOff>
    </xdr:from>
    <xdr:to>
      <xdr:col>76</xdr:col>
      <xdr:colOff>165100</xdr:colOff>
      <xdr:row>39</xdr:row>
      <xdr:rowOff>75874</xdr:rowOff>
    </xdr:to>
    <xdr:sp macro="" textlink="">
      <xdr:nvSpPr>
        <xdr:cNvPr id="551" name="楕円 550"/>
        <xdr:cNvSpPr/>
      </xdr:nvSpPr>
      <xdr:spPr>
        <a:xfrm>
          <a:off x="145415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67001</xdr:rowOff>
    </xdr:from>
    <xdr:ext cx="378565" cy="259045"/>
    <xdr:sp macro="" textlink="">
      <xdr:nvSpPr>
        <xdr:cNvPr id="552" name="テキスト ボックス 551"/>
        <xdr:cNvSpPr txBox="1"/>
      </xdr:nvSpPr>
      <xdr:spPr>
        <a:xfrm>
          <a:off x="14403017" y="675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3" name="楕円 55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4" name="テキスト ボックス 55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44160</xdr:rowOff>
    </xdr:from>
    <xdr:to>
      <xdr:col>67</xdr:col>
      <xdr:colOff>101600</xdr:colOff>
      <xdr:row>39</xdr:row>
      <xdr:rowOff>145760</xdr:rowOff>
    </xdr:to>
    <xdr:sp macro="" textlink="">
      <xdr:nvSpPr>
        <xdr:cNvPr id="555" name="楕円 554"/>
        <xdr:cNvSpPr/>
      </xdr:nvSpPr>
      <xdr:spPr>
        <a:xfrm>
          <a:off x="1276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136887</xdr:rowOff>
    </xdr:from>
    <xdr:ext cx="313932" cy="259045"/>
    <xdr:sp macro="" textlink="">
      <xdr:nvSpPr>
        <xdr:cNvPr id="556" name="テキスト ボックス 555"/>
        <xdr:cNvSpPr txBox="1"/>
      </xdr:nvSpPr>
      <xdr:spPr>
        <a:xfrm>
          <a:off x="1265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8" name="直線コネクタ 627"/>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9"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0" name="直線コネクタ 629"/>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1"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2" name="直線コネクタ 631"/>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110942</xdr:rowOff>
    </xdr:from>
    <xdr:to>
      <xdr:col>85</xdr:col>
      <xdr:colOff>127000</xdr:colOff>
      <xdr:row>76</xdr:row>
      <xdr:rowOff>146786</xdr:rowOff>
    </xdr:to>
    <xdr:cxnSp macro="">
      <xdr:nvCxnSpPr>
        <xdr:cNvPr id="633" name="直線コネクタ 632"/>
        <xdr:cNvCxnSpPr/>
      </xdr:nvCxnSpPr>
      <xdr:spPr>
        <a:xfrm flipV="1">
          <a:off x="15481300" y="13141142"/>
          <a:ext cx="8382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4"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5" name="フローチャート: 判断 634"/>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146512</xdr:rowOff>
    </xdr:from>
    <xdr:to>
      <xdr:col>81</xdr:col>
      <xdr:colOff>50800</xdr:colOff>
      <xdr:row>76</xdr:row>
      <xdr:rowOff>146786</xdr:rowOff>
    </xdr:to>
    <xdr:cxnSp macro="">
      <xdr:nvCxnSpPr>
        <xdr:cNvPr id="636" name="直線コネクタ 635"/>
        <xdr:cNvCxnSpPr/>
      </xdr:nvCxnSpPr>
      <xdr:spPr>
        <a:xfrm>
          <a:off x="14592300" y="131767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7" name="フローチャート: 判断 636"/>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8" name="テキスト ボックス 637"/>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146512</xdr:rowOff>
    </xdr:from>
    <xdr:to>
      <xdr:col>76</xdr:col>
      <xdr:colOff>114300</xdr:colOff>
      <xdr:row>76</xdr:row>
      <xdr:rowOff>153507</xdr:rowOff>
    </xdr:to>
    <xdr:cxnSp macro="">
      <xdr:nvCxnSpPr>
        <xdr:cNvPr id="639" name="直線コネクタ 638"/>
        <xdr:cNvCxnSpPr/>
      </xdr:nvCxnSpPr>
      <xdr:spPr>
        <a:xfrm flipV="1">
          <a:off x="13703300" y="131767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0" name="フローチャート: 判断 639"/>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1" name="テキスト ボックス 640"/>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153507</xdr:rowOff>
    </xdr:from>
    <xdr:to>
      <xdr:col>71</xdr:col>
      <xdr:colOff>177800</xdr:colOff>
      <xdr:row>77</xdr:row>
      <xdr:rowOff>21513</xdr:rowOff>
    </xdr:to>
    <xdr:cxnSp macro="">
      <xdr:nvCxnSpPr>
        <xdr:cNvPr id="642" name="直線コネクタ 641"/>
        <xdr:cNvCxnSpPr/>
      </xdr:nvCxnSpPr>
      <xdr:spPr>
        <a:xfrm flipV="1">
          <a:off x="12814300" y="13183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3" name="フローチャート: 判断 642"/>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4" name="テキスト ボックス 643"/>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5" name="フローチャート: 判断 644"/>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6" name="テキスト ボックス 645"/>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60142</xdr:rowOff>
    </xdr:from>
    <xdr:to>
      <xdr:col>85</xdr:col>
      <xdr:colOff>177800</xdr:colOff>
      <xdr:row>76</xdr:row>
      <xdr:rowOff>161742</xdr:rowOff>
    </xdr:to>
    <xdr:sp macro="" textlink="">
      <xdr:nvSpPr>
        <xdr:cNvPr id="652" name="楕円 651"/>
        <xdr:cNvSpPr/>
      </xdr:nvSpPr>
      <xdr:spPr>
        <a:xfrm>
          <a:off x="16268700" y="130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83019</xdr:rowOff>
    </xdr:from>
    <xdr:ext cx="534377" cy="259045"/>
    <xdr:sp macro="" textlink="">
      <xdr:nvSpPr>
        <xdr:cNvPr id="653" name="公債費該当値テキスト"/>
        <xdr:cNvSpPr txBox="1"/>
      </xdr:nvSpPr>
      <xdr:spPr>
        <a:xfrm>
          <a:off x="16370300" y="129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95986</xdr:rowOff>
    </xdr:from>
    <xdr:to>
      <xdr:col>81</xdr:col>
      <xdr:colOff>101600</xdr:colOff>
      <xdr:row>77</xdr:row>
      <xdr:rowOff>26136</xdr:rowOff>
    </xdr:to>
    <xdr:sp macro="" textlink="">
      <xdr:nvSpPr>
        <xdr:cNvPr id="654" name="楕円 653"/>
        <xdr:cNvSpPr/>
      </xdr:nvSpPr>
      <xdr:spPr>
        <a:xfrm>
          <a:off x="15430500" y="131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42663</xdr:rowOff>
    </xdr:from>
    <xdr:ext cx="534377" cy="259045"/>
    <xdr:sp macro="" textlink="">
      <xdr:nvSpPr>
        <xdr:cNvPr id="655" name="テキスト ボックス 654"/>
        <xdr:cNvSpPr txBox="1"/>
      </xdr:nvSpPr>
      <xdr:spPr>
        <a:xfrm>
          <a:off x="15214111" y="1290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95712</xdr:rowOff>
    </xdr:from>
    <xdr:to>
      <xdr:col>76</xdr:col>
      <xdr:colOff>165100</xdr:colOff>
      <xdr:row>77</xdr:row>
      <xdr:rowOff>25862</xdr:rowOff>
    </xdr:to>
    <xdr:sp macro="" textlink="">
      <xdr:nvSpPr>
        <xdr:cNvPr id="656" name="楕円 655"/>
        <xdr:cNvSpPr/>
      </xdr:nvSpPr>
      <xdr:spPr>
        <a:xfrm>
          <a:off x="145415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42389</xdr:rowOff>
    </xdr:from>
    <xdr:ext cx="534377" cy="259045"/>
    <xdr:sp macro="" textlink="">
      <xdr:nvSpPr>
        <xdr:cNvPr id="657" name="テキスト ボックス 656"/>
        <xdr:cNvSpPr txBox="1"/>
      </xdr:nvSpPr>
      <xdr:spPr>
        <a:xfrm>
          <a:off x="14325111" y="129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102707</xdr:rowOff>
    </xdr:from>
    <xdr:to>
      <xdr:col>72</xdr:col>
      <xdr:colOff>38100</xdr:colOff>
      <xdr:row>77</xdr:row>
      <xdr:rowOff>32857</xdr:rowOff>
    </xdr:to>
    <xdr:sp macro="" textlink="">
      <xdr:nvSpPr>
        <xdr:cNvPr id="658" name="楕円 657"/>
        <xdr:cNvSpPr/>
      </xdr:nvSpPr>
      <xdr:spPr>
        <a:xfrm>
          <a:off x="13652500" y="131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49385</xdr:rowOff>
    </xdr:from>
    <xdr:ext cx="534377" cy="259045"/>
    <xdr:sp macro="" textlink="">
      <xdr:nvSpPr>
        <xdr:cNvPr id="659" name="テキスト ボックス 658"/>
        <xdr:cNvSpPr txBox="1"/>
      </xdr:nvSpPr>
      <xdr:spPr>
        <a:xfrm>
          <a:off x="13436111" y="129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142163</xdr:rowOff>
    </xdr:from>
    <xdr:to>
      <xdr:col>67</xdr:col>
      <xdr:colOff>101600</xdr:colOff>
      <xdr:row>77</xdr:row>
      <xdr:rowOff>72313</xdr:rowOff>
    </xdr:to>
    <xdr:sp macro="" textlink="">
      <xdr:nvSpPr>
        <xdr:cNvPr id="660" name="楕円 659"/>
        <xdr:cNvSpPr/>
      </xdr:nvSpPr>
      <xdr:spPr>
        <a:xfrm>
          <a:off x="12763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88840</xdr:rowOff>
    </xdr:from>
    <xdr:ext cx="534377" cy="259045"/>
    <xdr:sp macro="" textlink="">
      <xdr:nvSpPr>
        <xdr:cNvPr id="661" name="テキスト ボックス 660"/>
        <xdr:cNvSpPr txBox="1"/>
      </xdr:nvSpPr>
      <xdr:spPr>
        <a:xfrm>
          <a:off x="12547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3" name="直線コネクタ 682"/>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4"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5" name="直線コネクタ 684"/>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6"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7" name="直線コネクタ 686"/>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28508</xdr:rowOff>
    </xdr:from>
    <xdr:to>
      <xdr:col>85</xdr:col>
      <xdr:colOff>127000</xdr:colOff>
      <xdr:row>97</xdr:row>
      <xdr:rowOff>52649</xdr:rowOff>
    </xdr:to>
    <xdr:cxnSp macro="">
      <xdr:nvCxnSpPr>
        <xdr:cNvPr id="688" name="直線コネクタ 687"/>
        <xdr:cNvCxnSpPr/>
      </xdr:nvCxnSpPr>
      <xdr:spPr>
        <a:xfrm flipV="1">
          <a:off x="15481300" y="16659158"/>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9"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0" name="フローチャート: 判断 689"/>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67050</xdr:rowOff>
    </xdr:from>
    <xdr:to>
      <xdr:col>81</xdr:col>
      <xdr:colOff>50800</xdr:colOff>
      <xdr:row>97</xdr:row>
      <xdr:rowOff>52649</xdr:rowOff>
    </xdr:to>
    <xdr:cxnSp macro="">
      <xdr:nvCxnSpPr>
        <xdr:cNvPr id="691" name="直線コネクタ 690"/>
        <xdr:cNvCxnSpPr/>
      </xdr:nvCxnSpPr>
      <xdr:spPr>
        <a:xfrm>
          <a:off x="14592300" y="16354800"/>
          <a:ext cx="889000" cy="3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2" name="フローチャート: 判断 691"/>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3" name="テキスト ボックス 692"/>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67050</xdr:rowOff>
    </xdr:from>
    <xdr:to>
      <xdr:col>76</xdr:col>
      <xdr:colOff>114300</xdr:colOff>
      <xdr:row>95</xdr:row>
      <xdr:rowOff>121960</xdr:rowOff>
    </xdr:to>
    <xdr:cxnSp macro="">
      <xdr:nvCxnSpPr>
        <xdr:cNvPr id="694" name="直線コネクタ 693"/>
        <xdr:cNvCxnSpPr/>
      </xdr:nvCxnSpPr>
      <xdr:spPr>
        <a:xfrm flipV="1">
          <a:off x="13703300" y="16354800"/>
          <a:ext cx="8890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5" name="フローチャート: 判断 694"/>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6" name="テキスト ボックス 695"/>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121960</xdr:rowOff>
    </xdr:from>
    <xdr:to>
      <xdr:col>71</xdr:col>
      <xdr:colOff>177800</xdr:colOff>
      <xdr:row>97</xdr:row>
      <xdr:rowOff>14336</xdr:rowOff>
    </xdr:to>
    <xdr:cxnSp macro="">
      <xdr:nvCxnSpPr>
        <xdr:cNvPr id="697" name="直線コネクタ 696"/>
        <xdr:cNvCxnSpPr/>
      </xdr:nvCxnSpPr>
      <xdr:spPr>
        <a:xfrm flipV="1">
          <a:off x="12814300" y="16409710"/>
          <a:ext cx="889000" cy="23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8" name="フローチャート: 判断 697"/>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9" name="テキスト ボックス 698"/>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700" name="フローチャート: 判断 699"/>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1" name="テキスト ボックス 700"/>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149158</xdr:rowOff>
    </xdr:from>
    <xdr:to>
      <xdr:col>85</xdr:col>
      <xdr:colOff>177800</xdr:colOff>
      <xdr:row>97</xdr:row>
      <xdr:rowOff>79308</xdr:rowOff>
    </xdr:to>
    <xdr:sp macro="" textlink="">
      <xdr:nvSpPr>
        <xdr:cNvPr id="707" name="楕円 706"/>
        <xdr:cNvSpPr/>
      </xdr:nvSpPr>
      <xdr:spPr>
        <a:xfrm>
          <a:off x="16268700" y="166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127585</xdr:rowOff>
    </xdr:from>
    <xdr:ext cx="469744" cy="259045"/>
    <xdr:sp macro="" textlink="">
      <xdr:nvSpPr>
        <xdr:cNvPr id="708" name="積立金該当値テキスト"/>
        <xdr:cNvSpPr txBox="1"/>
      </xdr:nvSpPr>
      <xdr:spPr>
        <a:xfrm>
          <a:off x="16370300" y="1658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1849</xdr:rowOff>
    </xdr:from>
    <xdr:to>
      <xdr:col>81</xdr:col>
      <xdr:colOff>101600</xdr:colOff>
      <xdr:row>97</xdr:row>
      <xdr:rowOff>103449</xdr:rowOff>
    </xdr:to>
    <xdr:sp macro="" textlink="">
      <xdr:nvSpPr>
        <xdr:cNvPr id="709" name="楕円 708"/>
        <xdr:cNvSpPr/>
      </xdr:nvSpPr>
      <xdr:spPr>
        <a:xfrm>
          <a:off x="15430500" y="1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94576</xdr:rowOff>
    </xdr:from>
    <xdr:ext cx="469744" cy="259045"/>
    <xdr:sp macro="" textlink="">
      <xdr:nvSpPr>
        <xdr:cNvPr id="710" name="テキスト ボックス 709"/>
        <xdr:cNvSpPr txBox="1"/>
      </xdr:nvSpPr>
      <xdr:spPr>
        <a:xfrm>
          <a:off x="15246428" y="167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16250</xdr:rowOff>
    </xdr:from>
    <xdr:to>
      <xdr:col>76</xdr:col>
      <xdr:colOff>165100</xdr:colOff>
      <xdr:row>95</xdr:row>
      <xdr:rowOff>117850</xdr:rowOff>
    </xdr:to>
    <xdr:sp macro="" textlink="">
      <xdr:nvSpPr>
        <xdr:cNvPr id="711" name="楕円 710"/>
        <xdr:cNvSpPr/>
      </xdr:nvSpPr>
      <xdr:spPr>
        <a:xfrm>
          <a:off x="14541500" y="16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134377</xdr:rowOff>
    </xdr:from>
    <xdr:ext cx="534377" cy="259045"/>
    <xdr:sp macro="" textlink="">
      <xdr:nvSpPr>
        <xdr:cNvPr id="712" name="テキスト ボックス 711"/>
        <xdr:cNvSpPr txBox="1"/>
      </xdr:nvSpPr>
      <xdr:spPr>
        <a:xfrm>
          <a:off x="14325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71160</xdr:rowOff>
    </xdr:from>
    <xdr:to>
      <xdr:col>72</xdr:col>
      <xdr:colOff>38100</xdr:colOff>
      <xdr:row>96</xdr:row>
      <xdr:rowOff>1310</xdr:rowOff>
    </xdr:to>
    <xdr:sp macro="" textlink="">
      <xdr:nvSpPr>
        <xdr:cNvPr id="713" name="楕円 712"/>
        <xdr:cNvSpPr/>
      </xdr:nvSpPr>
      <xdr:spPr>
        <a:xfrm>
          <a:off x="13652500" y="163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17837</xdr:rowOff>
    </xdr:from>
    <xdr:ext cx="534377" cy="259045"/>
    <xdr:sp macro="" textlink="">
      <xdr:nvSpPr>
        <xdr:cNvPr id="714" name="テキスト ボックス 713"/>
        <xdr:cNvSpPr txBox="1"/>
      </xdr:nvSpPr>
      <xdr:spPr>
        <a:xfrm>
          <a:off x="13436111" y="161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134986</xdr:rowOff>
    </xdr:from>
    <xdr:to>
      <xdr:col>67</xdr:col>
      <xdr:colOff>101600</xdr:colOff>
      <xdr:row>97</xdr:row>
      <xdr:rowOff>65136</xdr:rowOff>
    </xdr:to>
    <xdr:sp macro="" textlink="">
      <xdr:nvSpPr>
        <xdr:cNvPr id="715" name="楕円 714"/>
        <xdr:cNvSpPr/>
      </xdr:nvSpPr>
      <xdr:spPr>
        <a:xfrm>
          <a:off x="12763500" y="165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56263</xdr:rowOff>
    </xdr:from>
    <xdr:ext cx="469744" cy="259045"/>
    <xdr:sp macro="" textlink="">
      <xdr:nvSpPr>
        <xdr:cNvPr id="716" name="テキスト ボックス 715"/>
        <xdr:cNvSpPr txBox="1"/>
      </xdr:nvSpPr>
      <xdr:spPr>
        <a:xfrm>
          <a:off x="12579428" y="1668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7" name="フローチャート: 判断 756"/>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8" name="テキスト ボックス 757"/>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18599</xdr:rowOff>
    </xdr:from>
    <xdr:to>
      <xdr:col>116</xdr:col>
      <xdr:colOff>63500</xdr:colOff>
      <xdr:row>58</xdr:row>
      <xdr:rowOff>19171</xdr:rowOff>
    </xdr:to>
    <xdr:cxnSp macro="">
      <xdr:nvCxnSpPr>
        <xdr:cNvPr id="798" name="直線コネクタ 797"/>
        <xdr:cNvCxnSpPr/>
      </xdr:nvCxnSpPr>
      <xdr:spPr>
        <a:xfrm flipV="1">
          <a:off x="21323300" y="99626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9"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19171</xdr:rowOff>
    </xdr:from>
    <xdr:to>
      <xdr:col>111</xdr:col>
      <xdr:colOff>177800</xdr:colOff>
      <xdr:row>58</xdr:row>
      <xdr:rowOff>19228</xdr:rowOff>
    </xdr:to>
    <xdr:cxnSp macro="">
      <xdr:nvCxnSpPr>
        <xdr:cNvPr id="801" name="直線コネクタ 800"/>
        <xdr:cNvCxnSpPr/>
      </xdr:nvCxnSpPr>
      <xdr:spPr>
        <a:xfrm flipV="1">
          <a:off x="20434300" y="9963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19228</xdr:rowOff>
    </xdr:from>
    <xdr:to>
      <xdr:col>107</xdr:col>
      <xdr:colOff>50800</xdr:colOff>
      <xdr:row>58</xdr:row>
      <xdr:rowOff>19228</xdr:rowOff>
    </xdr:to>
    <xdr:cxnSp macro="">
      <xdr:nvCxnSpPr>
        <xdr:cNvPr id="804" name="直線コネクタ 803"/>
        <xdr:cNvCxnSpPr/>
      </xdr:nvCxnSpPr>
      <xdr:spPr>
        <a:xfrm>
          <a:off x="19545300" y="996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19171</xdr:rowOff>
    </xdr:from>
    <xdr:to>
      <xdr:col>102</xdr:col>
      <xdr:colOff>114300</xdr:colOff>
      <xdr:row>58</xdr:row>
      <xdr:rowOff>19228</xdr:rowOff>
    </xdr:to>
    <xdr:cxnSp macro="">
      <xdr:nvCxnSpPr>
        <xdr:cNvPr id="807" name="直線コネクタ 806"/>
        <xdr:cNvCxnSpPr/>
      </xdr:nvCxnSpPr>
      <xdr:spPr>
        <a:xfrm>
          <a:off x="18656300" y="9963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0" name="フローチャート: 判断 809"/>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1" name="テキスト ボックス 810"/>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139249</xdr:rowOff>
    </xdr:from>
    <xdr:to>
      <xdr:col>116</xdr:col>
      <xdr:colOff>114300</xdr:colOff>
      <xdr:row>58</xdr:row>
      <xdr:rowOff>69399</xdr:rowOff>
    </xdr:to>
    <xdr:sp macro="" textlink="">
      <xdr:nvSpPr>
        <xdr:cNvPr id="817" name="楕円 816"/>
        <xdr:cNvSpPr/>
      </xdr:nvSpPr>
      <xdr:spPr>
        <a:xfrm>
          <a:off x="22110700" y="9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54176</xdr:rowOff>
    </xdr:from>
    <xdr:ext cx="378565" cy="259045"/>
    <xdr:sp macro="" textlink="">
      <xdr:nvSpPr>
        <xdr:cNvPr id="818" name="貸付金該当値テキスト"/>
        <xdr:cNvSpPr txBox="1"/>
      </xdr:nvSpPr>
      <xdr:spPr>
        <a:xfrm>
          <a:off x="22212300" y="98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139821</xdr:rowOff>
    </xdr:from>
    <xdr:to>
      <xdr:col>112</xdr:col>
      <xdr:colOff>38100</xdr:colOff>
      <xdr:row>58</xdr:row>
      <xdr:rowOff>69971</xdr:rowOff>
    </xdr:to>
    <xdr:sp macro="" textlink="">
      <xdr:nvSpPr>
        <xdr:cNvPr id="819" name="楕円 818"/>
        <xdr:cNvSpPr/>
      </xdr:nvSpPr>
      <xdr:spPr>
        <a:xfrm>
          <a:off x="212725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61098</xdr:rowOff>
    </xdr:from>
    <xdr:ext cx="378565" cy="259045"/>
    <xdr:sp macro="" textlink="">
      <xdr:nvSpPr>
        <xdr:cNvPr id="820" name="テキスト ボックス 819"/>
        <xdr:cNvSpPr txBox="1"/>
      </xdr:nvSpPr>
      <xdr:spPr>
        <a:xfrm>
          <a:off x="21134017" y="1000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139878</xdr:rowOff>
    </xdr:from>
    <xdr:to>
      <xdr:col>107</xdr:col>
      <xdr:colOff>101600</xdr:colOff>
      <xdr:row>58</xdr:row>
      <xdr:rowOff>70028</xdr:rowOff>
    </xdr:to>
    <xdr:sp macro="" textlink="">
      <xdr:nvSpPr>
        <xdr:cNvPr id="821" name="楕円 820"/>
        <xdr:cNvSpPr/>
      </xdr:nvSpPr>
      <xdr:spPr>
        <a:xfrm>
          <a:off x="20383500" y="99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61155</xdr:rowOff>
    </xdr:from>
    <xdr:ext cx="378565" cy="259045"/>
    <xdr:sp macro="" textlink="">
      <xdr:nvSpPr>
        <xdr:cNvPr id="822" name="テキスト ボックス 821"/>
        <xdr:cNvSpPr txBox="1"/>
      </xdr:nvSpPr>
      <xdr:spPr>
        <a:xfrm>
          <a:off x="20245017" y="1000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139878</xdr:rowOff>
    </xdr:from>
    <xdr:to>
      <xdr:col>102</xdr:col>
      <xdr:colOff>165100</xdr:colOff>
      <xdr:row>58</xdr:row>
      <xdr:rowOff>70028</xdr:rowOff>
    </xdr:to>
    <xdr:sp macro="" textlink="">
      <xdr:nvSpPr>
        <xdr:cNvPr id="823" name="楕円 822"/>
        <xdr:cNvSpPr/>
      </xdr:nvSpPr>
      <xdr:spPr>
        <a:xfrm>
          <a:off x="19494500" y="99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61155</xdr:rowOff>
    </xdr:from>
    <xdr:ext cx="378565" cy="259045"/>
    <xdr:sp macro="" textlink="">
      <xdr:nvSpPr>
        <xdr:cNvPr id="824" name="テキスト ボックス 823"/>
        <xdr:cNvSpPr txBox="1"/>
      </xdr:nvSpPr>
      <xdr:spPr>
        <a:xfrm>
          <a:off x="19356017" y="1000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139821</xdr:rowOff>
    </xdr:from>
    <xdr:to>
      <xdr:col>98</xdr:col>
      <xdr:colOff>38100</xdr:colOff>
      <xdr:row>58</xdr:row>
      <xdr:rowOff>69971</xdr:rowOff>
    </xdr:to>
    <xdr:sp macro="" textlink="">
      <xdr:nvSpPr>
        <xdr:cNvPr id="825" name="楕円 824"/>
        <xdr:cNvSpPr/>
      </xdr:nvSpPr>
      <xdr:spPr>
        <a:xfrm>
          <a:off x="186055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61098</xdr:rowOff>
    </xdr:from>
    <xdr:ext cx="378565" cy="259045"/>
    <xdr:sp macro="" textlink="">
      <xdr:nvSpPr>
        <xdr:cNvPr id="826" name="テキスト ボックス 825"/>
        <xdr:cNvSpPr txBox="1"/>
      </xdr:nvSpPr>
      <xdr:spPr>
        <a:xfrm>
          <a:off x="18467017" y="1000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152228</xdr:rowOff>
    </xdr:from>
    <xdr:to>
      <xdr:col>116</xdr:col>
      <xdr:colOff>63500</xdr:colOff>
      <xdr:row>76</xdr:row>
      <xdr:rowOff>27549</xdr:rowOff>
    </xdr:to>
    <xdr:cxnSp macro="">
      <xdr:nvCxnSpPr>
        <xdr:cNvPr id="854" name="直線コネクタ 853"/>
        <xdr:cNvCxnSpPr/>
      </xdr:nvCxnSpPr>
      <xdr:spPr>
        <a:xfrm flipV="1">
          <a:off x="21323300" y="13010978"/>
          <a:ext cx="8382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5"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27549</xdr:rowOff>
    </xdr:from>
    <xdr:to>
      <xdr:col>111</xdr:col>
      <xdr:colOff>177800</xdr:colOff>
      <xdr:row>76</xdr:row>
      <xdr:rowOff>57998</xdr:rowOff>
    </xdr:to>
    <xdr:cxnSp macro="">
      <xdr:nvCxnSpPr>
        <xdr:cNvPr id="857" name="直線コネクタ 856"/>
        <xdr:cNvCxnSpPr/>
      </xdr:nvCxnSpPr>
      <xdr:spPr>
        <a:xfrm flipV="1">
          <a:off x="20434300" y="13057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9" name="テキスト ボックス 858"/>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57998</xdr:rowOff>
    </xdr:from>
    <xdr:to>
      <xdr:col>107</xdr:col>
      <xdr:colOff>50800</xdr:colOff>
      <xdr:row>76</xdr:row>
      <xdr:rowOff>140660</xdr:rowOff>
    </xdr:to>
    <xdr:cxnSp macro="">
      <xdr:nvCxnSpPr>
        <xdr:cNvPr id="860" name="直線コネクタ 859"/>
        <xdr:cNvCxnSpPr/>
      </xdr:nvCxnSpPr>
      <xdr:spPr>
        <a:xfrm flipV="1">
          <a:off x="19545300" y="13088198"/>
          <a:ext cx="889000" cy="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2" name="テキスト ボックス 861"/>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140660</xdr:rowOff>
    </xdr:from>
    <xdr:to>
      <xdr:col>102</xdr:col>
      <xdr:colOff>114300</xdr:colOff>
      <xdr:row>76</xdr:row>
      <xdr:rowOff>163703</xdr:rowOff>
    </xdr:to>
    <xdr:cxnSp macro="">
      <xdr:nvCxnSpPr>
        <xdr:cNvPr id="863" name="直線コネクタ 862"/>
        <xdr:cNvCxnSpPr/>
      </xdr:nvCxnSpPr>
      <xdr:spPr>
        <a:xfrm flipV="1">
          <a:off x="18656300" y="13170860"/>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5" name="テキスト ボックス 864"/>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6" name="フローチャート: 判断 865"/>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7" name="テキスト ボックス 866"/>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101427</xdr:rowOff>
    </xdr:from>
    <xdr:to>
      <xdr:col>116</xdr:col>
      <xdr:colOff>114300</xdr:colOff>
      <xdr:row>76</xdr:row>
      <xdr:rowOff>31576</xdr:rowOff>
    </xdr:to>
    <xdr:sp macro="" textlink="">
      <xdr:nvSpPr>
        <xdr:cNvPr id="873" name="楕円 872"/>
        <xdr:cNvSpPr/>
      </xdr:nvSpPr>
      <xdr:spPr>
        <a:xfrm>
          <a:off x="22110700" y="129601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79854</xdr:rowOff>
    </xdr:from>
    <xdr:ext cx="534377" cy="259045"/>
    <xdr:sp macro="" textlink="">
      <xdr:nvSpPr>
        <xdr:cNvPr id="874" name="繰出金該当値テキスト"/>
        <xdr:cNvSpPr txBox="1"/>
      </xdr:nvSpPr>
      <xdr:spPr>
        <a:xfrm>
          <a:off x="22212300" y="12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148199</xdr:rowOff>
    </xdr:from>
    <xdr:to>
      <xdr:col>112</xdr:col>
      <xdr:colOff>38100</xdr:colOff>
      <xdr:row>76</xdr:row>
      <xdr:rowOff>78349</xdr:rowOff>
    </xdr:to>
    <xdr:sp macro="" textlink="">
      <xdr:nvSpPr>
        <xdr:cNvPr id="875" name="楕円 874"/>
        <xdr:cNvSpPr/>
      </xdr:nvSpPr>
      <xdr:spPr>
        <a:xfrm>
          <a:off x="21272500" y="13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69476</xdr:rowOff>
    </xdr:from>
    <xdr:ext cx="534377" cy="259045"/>
    <xdr:sp macro="" textlink="">
      <xdr:nvSpPr>
        <xdr:cNvPr id="876" name="テキスト ボックス 875"/>
        <xdr:cNvSpPr txBox="1"/>
      </xdr:nvSpPr>
      <xdr:spPr>
        <a:xfrm>
          <a:off x="21056111" y="130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7198</xdr:rowOff>
    </xdr:from>
    <xdr:to>
      <xdr:col>107</xdr:col>
      <xdr:colOff>101600</xdr:colOff>
      <xdr:row>76</xdr:row>
      <xdr:rowOff>108798</xdr:rowOff>
    </xdr:to>
    <xdr:sp macro="" textlink="">
      <xdr:nvSpPr>
        <xdr:cNvPr id="877" name="楕円 876"/>
        <xdr:cNvSpPr/>
      </xdr:nvSpPr>
      <xdr:spPr>
        <a:xfrm>
          <a:off x="203835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99925</xdr:rowOff>
    </xdr:from>
    <xdr:ext cx="534377" cy="259045"/>
    <xdr:sp macro="" textlink="">
      <xdr:nvSpPr>
        <xdr:cNvPr id="878" name="テキスト ボックス 877"/>
        <xdr:cNvSpPr txBox="1"/>
      </xdr:nvSpPr>
      <xdr:spPr>
        <a:xfrm>
          <a:off x="20167111" y="131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89860</xdr:rowOff>
    </xdr:from>
    <xdr:to>
      <xdr:col>102</xdr:col>
      <xdr:colOff>165100</xdr:colOff>
      <xdr:row>77</xdr:row>
      <xdr:rowOff>20010</xdr:rowOff>
    </xdr:to>
    <xdr:sp macro="" textlink="">
      <xdr:nvSpPr>
        <xdr:cNvPr id="879" name="楕円 878"/>
        <xdr:cNvSpPr/>
      </xdr:nvSpPr>
      <xdr:spPr>
        <a:xfrm>
          <a:off x="19494500" y="131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11137</xdr:rowOff>
    </xdr:from>
    <xdr:ext cx="534377" cy="259045"/>
    <xdr:sp macro="" textlink="">
      <xdr:nvSpPr>
        <xdr:cNvPr id="880" name="テキスト ボックス 879"/>
        <xdr:cNvSpPr txBox="1"/>
      </xdr:nvSpPr>
      <xdr:spPr>
        <a:xfrm>
          <a:off x="19278111" y="132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112903</xdr:rowOff>
    </xdr:from>
    <xdr:to>
      <xdr:col>98</xdr:col>
      <xdr:colOff>38100</xdr:colOff>
      <xdr:row>77</xdr:row>
      <xdr:rowOff>43053</xdr:rowOff>
    </xdr:to>
    <xdr:sp macro="" textlink="">
      <xdr:nvSpPr>
        <xdr:cNvPr id="881" name="楕円 880"/>
        <xdr:cNvSpPr/>
      </xdr:nvSpPr>
      <xdr:spPr>
        <a:xfrm>
          <a:off x="18605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34180</xdr:rowOff>
    </xdr:from>
    <xdr:ext cx="534377" cy="259045"/>
    <xdr:sp macro="" textlink="">
      <xdr:nvSpPr>
        <xdr:cNvPr id="882" name="テキスト ボックス 881"/>
        <xdr:cNvSpPr txBox="1"/>
      </xdr:nvSpPr>
      <xdr:spPr>
        <a:xfrm>
          <a:off x="18389111" y="132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住民一人当たりのコスト比較について、扶助費の額が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117,463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円と高額になっているが、生活保護費をはじめとする社会保障に要する経費が多額となっているため、類似団体の中でも順位が高くなっている。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一方、物件費においては、指定管理者制度の活用による事業費の抑制や経常的な経費に関して、前年度同額を予算要求限度額にするゼロシーリング方式を設定したことなどにより、一人当たりのコストは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43,051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53,068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また、公債費については、将来的な財政負担を考慮して、地方債の早期償還に取り組んでいることから、一人当たりのコストは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36,258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27,277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円を上回っているが、一方で将来負担比率は類似団体内平均値を大きく下回っている。今後も将来負担の軽減に努める。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人件費については、従来から実施してきた勧奨退職に伴う職員数の削減及び地域手当の段階的見直しなどにより、一人当たりのコストが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48,662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56,205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円に比べて低くなっている。引き続き、給与適正化や定員管理適正化を実施していくことにより人件費縮減を図る。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186,079
183,442
84.98
64,031,249
63,885,904
39,467
34,735,901
45,185,558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2,716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66040</xdr:rowOff>
    </xdr:from>
    <xdr:to>
      <xdr:col>24</xdr:col>
      <xdr:colOff>63500</xdr:colOff>
      <xdr:row>34</xdr:row>
      <xdr:rowOff>90170</xdr:rowOff>
    </xdr:to>
    <xdr:cxnSp macro="">
      <xdr:nvCxnSpPr>
        <xdr:cNvPr id="61" name="直線コネクタ 60"/>
        <xdr:cNvCxnSpPr/>
      </xdr:nvCxnSpPr>
      <xdr:spPr>
        <a:xfrm flipV="1">
          <a:off x="3797300" y="58953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90170</xdr:rowOff>
    </xdr:to>
    <xdr:cxnSp macro="">
      <xdr:nvCxnSpPr>
        <xdr:cNvPr id="64" name="直線コネクタ 63"/>
        <xdr:cNvCxnSpPr/>
      </xdr:nvCxnSpPr>
      <xdr:spPr>
        <a:xfrm>
          <a:off x="2908300" y="58940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64770</xdr:rowOff>
    </xdr:from>
    <xdr:to>
      <xdr:col>15</xdr:col>
      <xdr:colOff>50800</xdr:colOff>
      <xdr:row>34</xdr:row>
      <xdr:rowOff>161290</xdr:rowOff>
    </xdr:to>
    <xdr:cxnSp macro="">
      <xdr:nvCxnSpPr>
        <xdr:cNvPr id="67" name="直線コネクタ 66"/>
        <xdr:cNvCxnSpPr/>
      </xdr:nvCxnSpPr>
      <xdr:spPr>
        <a:xfrm flipV="1">
          <a:off x="2019300" y="58940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111760</xdr:rowOff>
    </xdr:from>
    <xdr:to>
      <xdr:col>10</xdr:col>
      <xdr:colOff>114300</xdr:colOff>
      <xdr:row>34</xdr:row>
      <xdr:rowOff>161290</xdr:rowOff>
    </xdr:to>
    <xdr:cxnSp macro="">
      <xdr:nvCxnSpPr>
        <xdr:cNvPr id="70" name="直線コネクタ 69"/>
        <xdr:cNvCxnSpPr/>
      </xdr:nvCxnSpPr>
      <xdr:spPr>
        <a:xfrm>
          <a:off x="1130300" y="57696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xdr:rowOff>
    </xdr:from>
    <xdr:to>
      <xdr:col>24</xdr:col>
      <xdr:colOff>114300</xdr:colOff>
      <xdr:row>34</xdr:row>
      <xdr:rowOff>116840</xdr:rowOff>
    </xdr:to>
    <xdr:sp macro="" textlink="">
      <xdr:nvSpPr>
        <xdr:cNvPr id="80" name="楕円 79"/>
        <xdr:cNvSpPr/>
      </xdr:nvSpPr>
      <xdr:spPr>
        <a:xfrm>
          <a:off x="45847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38117</xdr:rowOff>
    </xdr:from>
    <xdr:ext cx="469744" cy="259045"/>
    <xdr:sp macro="" textlink="">
      <xdr:nvSpPr>
        <xdr:cNvPr id="81" name="議会費該当値テキスト"/>
        <xdr:cNvSpPr txBox="1"/>
      </xdr:nvSpPr>
      <xdr:spPr>
        <a:xfrm>
          <a:off x="46863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39370</xdr:rowOff>
    </xdr:from>
    <xdr:to>
      <xdr:col>20</xdr:col>
      <xdr:colOff>38100</xdr:colOff>
      <xdr:row>34</xdr:row>
      <xdr:rowOff>140970</xdr:rowOff>
    </xdr:to>
    <xdr:sp macro="" textlink="">
      <xdr:nvSpPr>
        <xdr:cNvPr id="82" name="楕円 81"/>
        <xdr:cNvSpPr/>
      </xdr:nvSpPr>
      <xdr:spPr>
        <a:xfrm>
          <a:off x="3746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157497</xdr:rowOff>
    </xdr:from>
    <xdr:ext cx="469744" cy="259045"/>
    <xdr:sp macro="" textlink="">
      <xdr:nvSpPr>
        <xdr:cNvPr id="83" name="テキスト ボックス 82"/>
        <xdr:cNvSpPr txBox="1"/>
      </xdr:nvSpPr>
      <xdr:spPr>
        <a:xfrm>
          <a:off x="3562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13970</xdr:rowOff>
    </xdr:from>
    <xdr:to>
      <xdr:col>15</xdr:col>
      <xdr:colOff>101600</xdr:colOff>
      <xdr:row>34</xdr:row>
      <xdr:rowOff>115570</xdr:rowOff>
    </xdr:to>
    <xdr:sp macro="" textlink="">
      <xdr:nvSpPr>
        <xdr:cNvPr id="84" name="楕円 83"/>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132097</xdr:rowOff>
    </xdr:from>
    <xdr:ext cx="469744" cy="259045"/>
    <xdr:sp macro="" textlink="">
      <xdr:nvSpPr>
        <xdr:cNvPr id="85" name="テキスト ボックス 84"/>
        <xdr:cNvSpPr txBox="1"/>
      </xdr:nvSpPr>
      <xdr:spPr>
        <a:xfrm>
          <a:off x="2673428"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110490</xdr:rowOff>
    </xdr:from>
    <xdr:to>
      <xdr:col>10</xdr:col>
      <xdr:colOff>165100</xdr:colOff>
      <xdr:row>35</xdr:row>
      <xdr:rowOff>40640</xdr:rowOff>
    </xdr:to>
    <xdr:sp macro="" textlink="">
      <xdr:nvSpPr>
        <xdr:cNvPr id="86" name="楕円 85"/>
        <xdr:cNvSpPr/>
      </xdr:nvSpPr>
      <xdr:spPr>
        <a:xfrm>
          <a:off x="1968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31767</xdr:rowOff>
    </xdr:from>
    <xdr:ext cx="469744" cy="259045"/>
    <xdr:sp macro="" textlink="">
      <xdr:nvSpPr>
        <xdr:cNvPr id="87" name="テキスト ボックス 86"/>
        <xdr:cNvSpPr txBox="1"/>
      </xdr:nvSpPr>
      <xdr:spPr>
        <a:xfrm>
          <a:off x="1784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60960</xdr:rowOff>
    </xdr:from>
    <xdr:to>
      <xdr:col>6</xdr:col>
      <xdr:colOff>38100</xdr:colOff>
      <xdr:row>33</xdr:row>
      <xdr:rowOff>162560</xdr:rowOff>
    </xdr:to>
    <xdr:sp macro="" textlink="">
      <xdr:nvSpPr>
        <xdr:cNvPr id="88" name="楕円 87"/>
        <xdr:cNvSpPr/>
      </xdr:nvSpPr>
      <xdr:spPr>
        <a:xfrm>
          <a:off x="10795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7637</xdr:rowOff>
    </xdr:from>
    <xdr:ext cx="469744" cy="259045"/>
    <xdr:sp macro="" textlink="">
      <xdr:nvSpPr>
        <xdr:cNvPr id="89" name="テキスト ボックス 88"/>
        <xdr:cNvSpPr txBox="1"/>
      </xdr:nvSpPr>
      <xdr:spPr>
        <a:xfrm>
          <a:off x="895428"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73,700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110485</xdr:rowOff>
    </xdr:from>
    <xdr:to>
      <xdr:col>24</xdr:col>
      <xdr:colOff>63500</xdr:colOff>
      <xdr:row>57</xdr:row>
      <xdr:rowOff>94620</xdr:rowOff>
    </xdr:to>
    <xdr:cxnSp macro="">
      <xdr:nvCxnSpPr>
        <xdr:cNvPr id="117" name="直線コネクタ 116"/>
        <xdr:cNvCxnSpPr/>
      </xdr:nvCxnSpPr>
      <xdr:spPr>
        <a:xfrm>
          <a:off x="3797300" y="9711685"/>
          <a:ext cx="8382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37127</xdr:rowOff>
    </xdr:from>
    <xdr:to>
      <xdr:col>19</xdr:col>
      <xdr:colOff>177800</xdr:colOff>
      <xdr:row>56</xdr:row>
      <xdr:rowOff>110485</xdr:rowOff>
    </xdr:to>
    <xdr:cxnSp macro="">
      <xdr:nvCxnSpPr>
        <xdr:cNvPr id="120" name="直線コネクタ 119"/>
        <xdr:cNvCxnSpPr/>
      </xdr:nvCxnSpPr>
      <xdr:spPr>
        <a:xfrm>
          <a:off x="2908300" y="9638327"/>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37127</xdr:rowOff>
    </xdr:from>
    <xdr:to>
      <xdr:col>15</xdr:col>
      <xdr:colOff>50800</xdr:colOff>
      <xdr:row>56</xdr:row>
      <xdr:rowOff>156868</xdr:rowOff>
    </xdr:to>
    <xdr:cxnSp macro="">
      <xdr:nvCxnSpPr>
        <xdr:cNvPr id="123" name="直線コネクタ 122"/>
        <xdr:cNvCxnSpPr/>
      </xdr:nvCxnSpPr>
      <xdr:spPr>
        <a:xfrm flipV="1">
          <a:off x="2019300" y="9638327"/>
          <a:ext cx="889000" cy="1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156868</xdr:rowOff>
    </xdr:from>
    <xdr:to>
      <xdr:col>10</xdr:col>
      <xdr:colOff>114300</xdr:colOff>
      <xdr:row>57</xdr:row>
      <xdr:rowOff>26726</xdr:rowOff>
    </xdr:to>
    <xdr:cxnSp macro="">
      <xdr:nvCxnSpPr>
        <xdr:cNvPr id="126" name="直線コネクタ 125"/>
        <xdr:cNvCxnSpPr/>
      </xdr:nvCxnSpPr>
      <xdr:spPr>
        <a:xfrm flipV="1">
          <a:off x="1130300" y="9758068"/>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43820</xdr:rowOff>
    </xdr:from>
    <xdr:to>
      <xdr:col>24</xdr:col>
      <xdr:colOff>114300</xdr:colOff>
      <xdr:row>57</xdr:row>
      <xdr:rowOff>145420</xdr:rowOff>
    </xdr:to>
    <xdr:sp macro="" textlink="">
      <xdr:nvSpPr>
        <xdr:cNvPr id="136" name="楕円 135"/>
        <xdr:cNvSpPr/>
      </xdr:nvSpPr>
      <xdr:spPr>
        <a:xfrm>
          <a:off x="4584700" y="98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22247</xdr:rowOff>
    </xdr:from>
    <xdr:ext cx="534377" cy="259045"/>
    <xdr:sp macro="" textlink="">
      <xdr:nvSpPr>
        <xdr:cNvPr id="137" name="総務費該当値テキスト"/>
        <xdr:cNvSpPr txBox="1"/>
      </xdr:nvSpPr>
      <xdr:spPr>
        <a:xfrm>
          <a:off x="4686300" y="97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59685</xdr:rowOff>
    </xdr:from>
    <xdr:to>
      <xdr:col>20</xdr:col>
      <xdr:colOff>38100</xdr:colOff>
      <xdr:row>56</xdr:row>
      <xdr:rowOff>161285</xdr:rowOff>
    </xdr:to>
    <xdr:sp macro="" textlink="">
      <xdr:nvSpPr>
        <xdr:cNvPr id="138" name="楕円 137"/>
        <xdr:cNvSpPr/>
      </xdr:nvSpPr>
      <xdr:spPr>
        <a:xfrm>
          <a:off x="3746500" y="9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152412</xdr:rowOff>
    </xdr:from>
    <xdr:ext cx="534377" cy="259045"/>
    <xdr:sp macro="" textlink="">
      <xdr:nvSpPr>
        <xdr:cNvPr id="139" name="テキスト ボックス 138"/>
        <xdr:cNvSpPr txBox="1"/>
      </xdr:nvSpPr>
      <xdr:spPr>
        <a:xfrm>
          <a:off x="3530111" y="97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157777</xdr:rowOff>
    </xdr:from>
    <xdr:to>
      <xdr:col>15</xdr:col>
      <xdr:colOff>101600</xdr:colOff>
      <xdr:row>56</xdr:row>
      <xdr:rowOff>87927</xdr:rowOff>
    </xdr:to>
    <xdr:sp macro="" textlink="">
      <xdr:nvSpPr>
        <xdr:cNvPr id="140" name="楕円 139"/>
        <xdr:cNvSpPr/>
      </xdr:nvSpPr>
      <xdr:spPr>
        <a:xfrm>
          <a:off x="2857500" y="95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79054</xdr:rowOff>
    </xdr:from>
    <xdr:ext cx="534377" cy="259045"/>
    <xdr:sp macro="" textlink="">
      <xdr:nvSpPr>
        <xdr:cNvPr id="141" name="テキスト ボックス 140"/>
        <xdr:cNvSpPr txBox="1"/>
      </xdr:nvSpPr>
      <xdr:spPr>
        <a:xfrm>
          <a:off x="2641111" y="968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106068</xdr:rowOff>
    </xdr:from>
    <xdr:to>
      <xdr:col>10</xdr:col>
      <xdr:colOff>165100</xdr:colOff>
      <xdr:row>57</xdr:row>
      <xdr:rowOff>36218</xdr:rowOff>
    </xdr:to>
    <xdr:sp macro="" textlink="">
      <xdr:nvSpPr>
        <xdr:cNvPr id="142" name="楕円 141"/>
        <xdr:cNvSpPr/>
      </xdr:nvSpPr>
      <xdr:spPr>
        <a:xfrm>
          <a:off x="1968500" y="97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27345</xdr:rowOff>
    </xdr:from>
    <xdr:ext cx="534377" cy="259045"/>
    <xdr:sp macro="" textlink="">
      <xdr:nvSpPr>
        <xdr:cNvPr id="143" name="テキスト ボックス 142"/>
        <xdr:cNvSpPr txBox="1"/>
      </xdr:nvSpPr>
      <xdr:spPr>
        <a:xfrm>
          <a:off x="1752111" y="979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147376</xdr:rowOff>
    </xdr:from>
    <xdr:to>
      <xdr:col>6</xdr:col>
      <xdr:colOff>38100</xdr:colOff>
      <xdr:row>57</xdr:row>
      <xdr:rowOff>77526</xdr:rowOff>
    </xdr:to>
    <xdr:sp macro="" textlink="">
      <xdr:nvSpPr>
        <xdr:cNvPr id="144" name="楕円 143"/>
        <xdr:cNvSpPr/>
      </xdr:nvSpPr>
      <xdr:spPr>
        <a:xfrm>
          <a:off x="1079500" y="9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68653</xdr:rowOff>
    </xdr:from>
    <xdr:ext cx="534377" cy="259045"/>
    <xdr:sp macro="" textlink="">
      <xdr:nvSpPr>
        <xdr:cNvPr id="145" name="テキスト ボックス 144"/>
        <xdr:cNvSpPr txBox="1"/>
      </xdr:nvSpPr>
      <xdr:spPr>
        <a:xfrm>
          <a:off x="863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231,947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107176</xdr:rowOff>
    </xdr:from>
    <xdr:to>
      <xdr:col>24</xdr:col>
      <xdr:colOff>63500</xdr:colOff>
      <xdr:row>76</xdr:row>
      <xdr:rowOff>109144</xdr:rowOff>
    </xdr:to>
    <xdr:cxnSp macro="">
      <xdr:nvCxnSpPr>
        <xdr:cNvPr id="175" name="直線コネクタ 174"/>
        <xdr:cNvCxnSpPr/>
      </xdr:nvCxnSpPr>
      <xdr:spPr>
        <a:xfrm flipV="1">
          <a:off x="3797300" y="12965926"/>
          <a:ext cx="838200" cy="1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93168</xdr:rowOff>
    </xdr:from>
    <xdr:to>
      <xdr:col>19</xdr:col>
      <xdr:colOff>177800</xdr:colOff>
      <xdr:row>76</xdr:row>
      <xdr:rowOff>109144</xdr:rowOff>
    </xdr:to>
    <xdr:cxnSp macro="">
      <xdr:nvCxnSpPr>
        <xdr:cNvPr id="178" name="直線コネクタ 177"/>
        <xdr:cNvCxnSpPr/>
      </xdr:nvCxnSpPr>
      <xdr:spPr>
        <a:xfrm>
          <a:off x="2908300" y="13123368"/>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93168</xdr:rowOff>
    </xdr:from>
    <xdr:to>
      <xdr:col>15</xdr:col>
      <xdr:colOff>50800</xdr:colOff>
      <xdr:row>76</xdr:row>
      <xdr:rowOff>121323</xdr:rowOff>
    </xdr:to>
    <xdr:cxnSp macro="">
      <xdr:nvCxnSpPr>
        <xdr:cNvPr id="181" name="直線コネクタ 180"/>
        <xdr:cNvCxnSpPr/>
      </xdr:nvCxnSpPr>
      <xdr:spPr>
        <a:xfrm flipV="1">
          <a:off x="2019300" y="13123368"/>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121323</xdr:rowOff>
    </xdr:from>
    <xdr:to>
      <xdr:col>10</xdr:col>
      <xdr:colOff>114300</xdr:colOff>
      <xdr:row>76</xdr:row>
      <xdr:rowOff>160110</xdr:rowOff>
    </xdr:to>
    <xdr:cxnSp macro="">
      <xdr:nvCxnSpPr>
        <xdr:cNvPr id="184" name="直線コネクタ 183"/>
        <xdr:cNvCxnSpPr/>
      </xdr:nvCxnSpPr>
      <xdr:spPr>
        <a:xfrm flipV="1">
          <a:off x="1130300" y="13151523"/>
          <a:ext cx="8890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88" name="テキスト ボックス 187"/>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56376</xdr:rowOff>
    </xdr:from>
    <xdr:to>
      <xdr:col>24</xdr:col>
      <xdr:colOff>114300</xdr:colOff>
      <xdr:row>75</xdr:row>
      <xdr:rowOff>157975</xdr:rowOff>
    </xdr:to>
    <xdr:sp macro="" textlink="">
      <xdr:nvSpPr>
        <xdr:cNvPr id="194" name="楕円 193"/>
        <xdr:cNvSpPr/>
      </xdr:nvSpPr>
      <xdr:spPr>
        <a:xfrm>
          <a:off x="4584700" y="12915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79253</xdr:rowOff>
    </xdr:from>
    <xdr:ext cx="599010" cy="259045"/>
    <xdr:sp macro="" textlink="">
      <xdr:nvSpPr>
        <xdr:cNvPr id="195" name="民生費該当値テキスト"/>
        <xdr:cNvSpPr txBox="1"/>
      </xdr:nvSpPr>
      <xdr:spPr>
        <a:xfrm>
          <a:off x="4686300" y="1276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58344</xdr:rowOff>
    </xdr:from>
    <xdr:to>
      <xdr:col>20</xdr:col>
      <xdr:colOff>38100</xdr:colOff>
      <xdr:row>76</xdr:row>
      <xdr:rowOff>159944</xdr:rowOff>
    </xdr:to>
    <xdr:sp macro="" textlink="">
      <xdr:nvSpPr>
        <xdr:cNvPr id="196" name="楕円 195"/>
        <xdr:cNvSpPr/>
      </xdr:nvSpPr>
      <xdr:spPr>
        <a:xfrm>
          <a:off x="3746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5021</xdr:rowOff>
    </xdr:from>
    <xdr:ext cx="599010" cy="259045"/>
    <xdr:sp macro="" textlink="">
      <xdr:nvSpPr>
        <xdr:cNvPr id="197" name="テキスト ボックス 196"/>
        <xdr:cNvSpPr txBox="1"/>
      </xdr:nvSpPr>
      <xdr:spPr>
        <a:xfrm>
          <a:off x="3497795" y="1286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42368</xdr:rowOff>
    </xdr:from>
    <xdr:to>
      <xdr:col>15</xdr:col>
      <xdr:colOff>101600</xdr:colOff>
      <xdr:row>76</xdr:row>
      <xdr:rowOff>143968</xdr:rowOff>
    </xdr:to>
    <xdr:sp macro="" textlink="">
      <xdr:nvSpPr>
        <xdr:cNvPr id="198" name="楕円 197"/>
        <xdr:cNvSpPr/>
      </xdr:nvSpPr>
      <xdr:spPr>
        <a:xfrm>
          <a:off x="2857500" y="130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160494</xdr:rowOff>
    </xdr:from>
    <xdr:ext cx="599010" cy="259045"/>
    <xdr:sp macro="" textlink="">
      <xdr:nvSpPr>
        <xdr:cNvPr id="199" name="テキスト ボックス 198"/>
        <xdr:cNvSpPr txBox="1"/>
      </xdr:nvSpPr>
      <xdr:spPr>
        <a:xfrm>
          <a:off x="2608795" y="128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70523</xdr:rowOff>
    </xdr:from>
    <xdr:to>
      <xdr:col>10</xdr:col>
      <xdr:colOff>165100</xdr:colOff>
      <xdr:row>77</xdr:row>
      <xdr:rowOff>673</xdr:rowOff>
    </xdr:to>
    <xdr:sp macro="" textlink="">
      <xdr:nvSpPr>
        <xdr:cNvPr id="200" name="楕円 199"/>
        <xdr:cNvSpPr/>
      </xdr:nvSpPr>
      <xdr:spPr>
        <a:xfrm>
          <a:off x="1968500" y="131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163250</xdr:rowOff>
    </xdr:from>
    <xdr:ext cx="599010" cy="259045"/>
    <xdr:sp macro="" textlink="">
      <xdr:nvSpPr>
        <xdr:cNvPr id="201" name="テキスト ボックス 200"/>
        <xdr:cNvSpPr txBox="1"/>
      </xdr:nvSpPr>
      <xdr:spPr>
        <a:xfrm>
          <a:off x="1719795" y="131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109310</xdr:rowOff>
    </xdr:from>
    <xdr:to>
      <xdr:col>6</xdr:col>
      <xdr:colOff>38100</xdr:colOff>
      <xdr:row>77</xdr:row>
      <xdr:rowOff>39460</xdr:rowOff>
    </xdr:to>
    <xdr:sp macro="" textlink="">
      <xdr:nvSpPr>
        <xdr:cNvPr id="202" name="楕円 201"/>
        <xdr:cNvSpPr/>
      </xdr:nvSpPr>
      <xdr:spPr>
        <a:xfrm>
          <a:off x="1079500" y="131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55986</xdr:rowOff>
    </xdr:from>
    <xdr:ext cx="599010" cy="259045"/>
    <xdr:sp macro="" textlink="">
      <xdr:nvSpPr>
        <xdr:cNvPr id="203" name="テキスト ボックス 202"/>
        <xdr:cNvSpPr txBox="1"/>
      </xdr:nvSpPr>
      <xdr:spPr>
        <a:xfrm>
          <a:off x="830795" y="1291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50,580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90018</xdr:rowOff>
    </xdr:from>
    <xdr:to>
      <xdr:col>24</xdr:col>
      <xdr:colOff>63500</xdr:colOff>
      <xdr:row>96</xdr:row>
      <xdr:rowOff>9740</xdr:rowOff>
    </xdr:to>
    <xdr:cxnSp macro="">
      <xdr:nvCxnSpPr>
        <xdr:cNvPr id="233" name="直線コネクタ 232"/>
        <xdr:cNvCxnSpPr/>
      </xdr:nvCxnSpPr>
      <xdr:spPr>
        <a:xfrm>
          <a:off x="3797300" y="16377768"/>
          <a:ext cx="838200" cy="9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90018</xdr:rowOff>
    </xdr:from>
    <xdr:to>
      <xdr:col>19</xdr:col>
      <xdr:colOff>177800</xdr:colOff>
      <xdr:row>95</xdr:row>
      <xdr:rowOff>103048</xdr:rowOff>
    </xdr:to>
    <xdr:cxnSp macro="">
      <xdr:nvCxnSpPr>
        <xdr:cNvPr id="236" name="直線コネクタ 235"/>
        <xdr:cNvCxnSpPr/>
      </xdr:nvCxnSpPr>
      <xdr:spPr>
        <a:xfrm flipV="1">
          <a:off x="2908300" y="1637776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103048</xdr:rowOff>
    </xdr:from>
    <xdr:to>
      <xdr:col>15</xdr:col>
      <xdr:colOff>50800</xdr:colOff>
      <xdr:row>95</xdr:row>
      <xdr:rowOff>119241</xdr:rowOff>
    </xdr:to>
    <xdr:cxnSp macro="">
      <xdr:nvCxnSpPr>
        <xdr:cNvPr id="239" name="直線コネクタ 238"/>
        <xdr:cNvCxnSpPr/>
      </xdr:nvCxnSpPr>
      <xdr:spPr>
        <a:xfrm flipV="1">
          <a:off x="2019300" y="1639079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749</xdr:rowOff>
    </xdr:from>
    <xdr:to>
      <xdr:col>10</xdr:col>
      <xdr:colOff>114300</xdr:colOff>
      <xdr:row>95</xdr:row>
      <xdr:rowOff>119241</xdr:rowOff>
    </xdr:to>
    <xdr:cxnSp macro="">
      <xdr:nvCxnSpPr>
        <xdr:cNvPr id="242" name="直線コネクタ 241"/>
        <xdr:cNvCxnSpPr/>
      </xdr:nvCxnSpPr>
      <xdr:spPr>
        <a:xfrm>
          <a:off x="1130300" y="16288499"/>
          <a:ext cx="8890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130390</xdr:rowOff>
    </xdr:from>
    <xdr:to>
      <xdr:col>24</xdr:col>
      <xdr:colOff>114300</xdr:colOff>
      <xdr:row>96</xdr:row>
      <xdr:rowOff>60540</xdr:rowOff>
    </xdr:to>
    <xdr:sp macro="" textlink="">
      <xdr:nvSpPr>
        <xdr:cNvPr id="252" name="楕円 251"/>
        <xdr:cNvSpPr/>
      </xdr:nvSpPr>
      <xdr:spPr>
        <a:xfrm>
          <a:off x="4584700" y="164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108817</xdr:rowOff>
    </xdr:from>
    <xdr:ext cx="534377" cy="259045"/>
    <xdr:sp macro="" textlink="">
      <xdr:nvSpPr>
        <xdr:cNvPr id="253" name="衛生費該当値テキスト"/>
        <xdr:cNvSpPr txBox="1"/>
      </xdr:nvSpPr>
      <xdr:spPr>
        <a:xfrm>
          <a:off x="4686300" y="163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39218</xdr:rowOff>
    </xdr:from>
    <xdr:to>
      <xdr:col>20</xdr:col>
      <xdr:colOff>38100</xdr:colOff>
      <xdr:row>95</xdr:row>
      <xdr:rowOff>140818</xdr:rowOff>
    </xdr:to>
    <xdr:sp macro="" textlink="">
      <xdr:nvSpPr>
        <xdr:cNvPr id="254" name="楕円 253"/>
        <xdr:cNvSpPr/>
      </xdr:nvSpPr>
      <xdr:spPr>
        <a:xfrm>
          <a:off x="3746500" y="163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131945</xdr:rowOff>
    </xdr:from>
    <xdr:ext cx="534377" cy="259045"/>
    <xdr:sp macro="" textlink="">
      <xdr:nvSpPr>
        <xdr:cNvPr id="255" name="テキスト ボックス 254"/>
        <xdr:cNvSpPr txBox="1"/>
      </xdr:nvSpPr>
      <xdr:spPr>
        <a:xfrm>
          <a:off x="3530111" y="164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52248</xdr:rowOff>
    </xdr:from>
    <xdr:to>
      <xdr:col>15</xdr:col>
      <xdr:colOff>101600</xdr:colOff>
      <xdr:row>95</xdr:row>
      <xdr:rowOff>153848</xdr:rowOff>
    </xdr:to>
    <xdr:sp macro="" textlink="">
      <xdr:nvSpPr>
        <xdr:cNvPr id="256" name="楕円 255"/>
        <xdr:cNvSpPr/>
      </xdr:nvSpPr>
      <xdr:spPr>
        <a:xfrm>
          <a:off x="2857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144975</xdr:rowOff>
    </xdr:from>
    <xdr:ext cx="534377" cy="259045"/>
    <xdr:sp macro="" textlink="">
      <xdr:nvSpPr>
        <xdr:cNvPr id="257" name="テキスト ボックス 256"/>
        <xdr:cNvSpPr txBox="1"/>
      </xdr:nvSpPr>
      <xdr:spPr>
        <a:xfrm>
          <a:off x="2641111" y="164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68441</xdr:rowOff>
    </xdr:from>
    <xdr:to>
      <xdr:col>10</xdr:col>
      <xdr:colOff>165100</xdr:colOff>
      <xdr:row>95</xdr:row>
      <xdr:rowOff>170041</xdr:rowOff>
    </xdr:to>
    <xdr:sp macro="" textlink="">
      <xdr:nvSpPr>
        <xdr:cNvPr id="258" name="楕円 257"/>
        <xdr:cNvSpPr/>
      </xdr:nvSpPr>
      <xdr:spPr>
        <a:xfrm>
          <a:off x="1968500" y="163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161168</xdr:rowOff>
    </xdr:from>
    <xdr:ext cx="534377" cy="259045"/>
    <xdr:sp macro="" textlink="">
      <xdr:nvSpPr>
        <xdr:cNvPr id="259" name="テキスト ボックス 258"/>
        <xdr:cNvSpPr txBox="1"/>
      </xdr:nvSpPr>
      <xdr:spPr>
        <a:xfrm>
          <a:off x="1752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121399</xdr:rowOff>
    </xdr:from>
    <xdr:to>
      <xdr:col>6</xdr:col>
      <xdr:colOff>38100</xdr:colOff>
      <xdr:row>95</xdr:row>
      <xdr:rowOff>51549</xdr:rowOff>
    </xdr:to>
    <xdr:sp macro="" textlink="">
      <xdr:nvSpPr>
        <xdr:cNvPr id="260" name="楕円 259"/>
        <xdr:cNvSpPr/>
      </xdr:nvSpPr>
      <xdr:spPr>
        <a:xfrm>
          <a:off x="1079500" y="162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42676</xdr:rowOff>
    </xdr:from>
    <xdr:ext cx="534377" cy="259045"/>
    <xdr:sp macro="" textlink="">
      <xdr:nvSpPr>
        <xdr:cNvPr id="261" name="テキスト ボックス 260"/>
        <xdr:cNvSpPr txBox="1"/>
      </xdr:nvSpPr>
      <xdr:spPr>
        <a:xfrm>
          <a:off x="863111" y="163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6,550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64719</xdr:rowOff>
    </xdr:from>
    <xdr:to>
      <xdr:col>55</xdr:col>
      <xdr:colOff>0</xdr:colOff>
      <xdr:row>38</xdr:row>
      <xdr:rowOff>66777</xdr:rowOff>
    </xdr:to>
    <xdr:cxnSp macro="">
      <xdr:nvCxnSpPr>
        <xdr:cNvPr id="288" name="直線コネクタ 287"/>
        <xdr:cNvCxnSpPr/>
      </xdr:nvCxnSpPr>
      <xdr:spPr>
        <a:xfrm>
          <a:off x="9639300" y="657981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66091</xdr:rowOff>
    </xdr:to>
    <xdr:cxnSp macro="">
      <xdr:nvCxnSpPr>
        <xdr:cNvPr id="291" name="直線コネクタ 290"/>
        <xdr:cNvCxnSpPr/>
      </xdr:nvCxnSpPr>
      <xdr:spPr>
        <a:xfrm flipV="1">
          <a:off x="8750300" y="65798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66091</xdr:rowOff>
    </xdr:from>
    <xdr:to>
      <xdr:col>45</xdr:col>
      <xdr:colOff>177800</xdr:colOff>
      <xdr:row>38</xdr:row>
      <xdr:rowOff>66319</xdr:rowOff>
    </xdr:to>
    <xdr:cxnSp macro="">
      <xdr:nvCxnSpPr>
        <xdr:cNvPr id="294" name="直線コネクタ 293"/>
        <xdr:cNvCxnSpPr/>
      </xdr:nvCxnSpPr>
      <xdr:spPr>
        <a:xfrm flipV="1">
          <a:off x="7861300" y="65811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63119</xdr:rowOff>
    </xdr:from>
    <xdr:to>
      <xdr:col>41</xdr:col>
      <xdr:colOff>50800</xdr:colOff>
      <xdr:row>38</xdr:row>
      <xdr:rowOff>66319</xdr:rowOff>
    </xdr:to>
    <xdr:cxnSp macro="">
      <xdr:nvCxnSpPr>
        <xdr:cNvPr id="297" name="直線コネクタ 296"/>
        <xdr:cNvCxnSpPr/>
      </xdr:nvCxnSpPr>
      <xdr:spPr>
        <a:xfrm>
          <a:off x="6972300" y="657821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15977</xdr:rowOff>
    </xdr:from>
    <xdr:to>
      <xdr:col>55</xdr:col>
      <xdr:colOff>50800</xdr:colOff>
      <xdr:row>38</xdr:row>
      <xdr:rowOff>117577</xdr:rowOff>
    </xdr:to>
    <xdr:sp macro="" textlink="">
      <xdr:nvSpPr>
        <xdr:cNvPr id="307" name="楕円 306"/>
        <xdr:cNvSpPr/>
      </xdr:nvSpPr>
      <xdr:spPr>
        <a:xfrm>
          <a:off x="104267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102354</xdr:rowOff>
    </xdr:from>
    <xdr:ext cx="378565" cy="259045"/>
    <xdr:sp macro="" textlink="">
      <xdr:nvSpPr>
        <xdr:cNvPr id="308" name="労働費該当値テキスト"/>
        <xdr:cNvSpPr txBox="1"/>
      </xdr:nvSpPr>
      <xdr:spPr>
        <a:xfrm>
          <a:off x="10528300" y="6446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xdr:rowOff>
    </xdr:from>
    <xdr:to>
      <xdr:col>50</xdr:col>
      <xdr:colOff>165100</xdr:colOff>
      <xdr:row>38</xdr:row>
      <xdr:rowOff>115519</xdr:rowOff>
    </xdr:to>
    <xdr:sp macro="" textlink="">
      <xdr:nvSpPr>
        <xdr:cNvPr id="309" name="楕円 308"/>
        <xdr:cNvSpPr/>
      </xdr:nvSpPr>
      <xdr:spPr>
        <a:xfrm>
          <a:off x="958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106646</xdr:rowOff>
    </xdr:from>
    <xdr:ext cx="378565" cy="259045"/>
    <xdr:sp macro="" textlink="">
      <xdr:nvSpPr>
        <xdr:cNvPr id="310" name="テキスト ボックス 309"/>
        <xdr:cNvSpPr txBox="1"/>
      </xdr:nvSpPr>
      <xdr:spPr>
        <a:xfrm>
          <a:off x="9450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15291</xdr:rowOff>
    </xdr:from>
    <xdr:to>
      <xdr:col>46</xdr:col>
      <xdr:colOff>38100</xdr:colOff>
      <xdr:row>38</xdr:row>
      <xdr:rowOff>116891</xdr:rowOff>
    </xdr:to>
    <xdr:sp macro="" textlink="">
      <xdr:nvSpPr>
        <xdr:cNvPr id="311" name="楕円 310"/>
        <xdr:cNvSpPr/>
      </xdr:nvSpPr>
      <xdr:spPr>
        <a:xfrm>
          <a:off x="8699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108018</xdr:rowOff>
    </xdr:from>
    <xdr:ext cx="378565" cy="259045"/>
    <xdr:sp macro="" textlink="">
      <xdr:nvSpPr>
        <xdr:cNvPr id="312" name="テキスト ボックス 311"/>
        <xdr:cNvSpPr txBox="1"/>
      </xdr:nvSpPr>
      <xdr:spPr>
        <a:xfrm>
          <a:off x="8561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15519</xdr:rowOff>
    </xdr:from>
    <xdr:to>
      <xdr:col>41</xdr:col>
      <xdr:colOff>101600</xdr:colOff>
      <xdr:row>38</xdr:row>
      <xdr:rowOff>117119</xdr:rowOff>
    </xdr:to>
    <xdr:sp macro="" textlink="">
      <xdr:nvSpPr>
        <xdr:cNvPr id="313" name="楕円 312"/>
        <xdr:cNvSpPr/>
      </xdr:nvSpPr>
      <xdr:spPr>
        <a:xfrm>
          <a:off x="7810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108246</xdr:rowOff>
    </xdr:from>
    <xdr:ext cx="378565" cy="259045"/>
    <xdr:sp macro="" textlink="">
      <xdr:nvSpPr>
        <xdr:cNvPr id="314" name="テキスト ボックス 313"/>
        <xdr:cNvSpPr txBox="1"/>
      </xdr:nvSpPr>
      <xdr:spPr>
        <a:xfrm>
          <a:off x="7672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15" name="楕円 314"/>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105046</xdr:rowOff>
    </xdr:from>
    <xdr:ext cx="378565" cy="259045"/>
    <xdr:sp macro="" textlink="">
      <xdr:nvSpPr>
        <xdr:cNvPr id="316" name="テキスト ボックス 315"/>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80569</xdr:rowOff>
    </xdr:from>
    <xdr:to>
      <xdr:col>55</xdr:col>
      <xdr:colOff>0</xdr:colOff>
      <xdr:row>58</xdr:row>
      <xdr:rowOff>13132</xdr:rowOff>
    </xdr:to>
    <xdr:cxnSp macro="">
      <xdr:nvCxnSpPr>
        <xdr:cNvPr id="345" name="直線コネクタ 344"/>
        <xdr:cNvCxnSpPr/>
      </xdr:nvCxnSpPr>
      <xdr:spPr>
        <a:xfrm flipV="1">
          <a:off x="9639300" y="9853219"/>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13132</xdr:rowOff>
    </xdr:from>
    <xdr:to>
      <xdr:col>50</xdr:col>
      <xdr:colOff>114300</xdr:colOff>
      <xdr:row>58</xdr:row>
      <xdr:rowOff>25705</xdr:rowOff>
    </xdr:to>
    <xdr:cxnSp macro="">
      <xdr:nvCxnSpPr>
        <xdr:cNvPr id="348" name="直線コネクタ 347"/>
        <xdr:cNvCxnSpPr/>
      </xdr:nvCxnSpPr>
      <xdr:spPr>
        <a:xfrm flipV="1">
          <a:off x="8750300" y="995723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7341</xdr:rowOff>
    </xdr:from>
    <xdr:to>
      <xdr:col>45</xdr:col>
      <xdr:colOff>177800</xdr:colOff>
      <xdr:row>58</xdr:row>
      <xdr:rowOff>25705</xdr:rowOff>
    </xdr:to>
    <xdr:cxnSp macro="">
      <xdr:nvCxnSpPr>
        <xdr:cNvPr id="351" name="直線コネクタ 350"/>
        <xdr:cNvCxnSpPr/>
      </xdr:nvCxnSpPr>
      <xdr:spPr>
        <a:xfrm>
          <a:off x="7861300" y="995144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7341</xdr:rowOff>
    </xdr:from>
    <xdr:to>
      <xdr:col>41</xdr:col>
      <xdr:colOff>50800</xdr:colOff>
      <xdr:row>58</xdr:row>
      <xdr:rowOff>30505</xdr:rowOff>
    </xdr:to>
    <xdr:cxnSp macro="">
      <xdr:nvCxnSpPr>
        <xdr:cNvPr id="354" name="直線コネクタ 353"/>
        <xdr:cNvCxnSpPr/>
      </xdr:nvCxnSpPr>
      <xdr:spPr>
        <a:xfrm flipV="1">
          <a:off x="6972300" y="9951441"/>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29769</xdr:rowOff>
    </xdr:from>
    <xdr:to>
      <xdr:col>55</xdr:col>
      <xdr:colOff>50800</xdr:colOff>
      <xdr:row>57</xdr:row>
      <xdr:rowOff>131369</xdr:rowOff>
    </xdr:to>
    <xdr:sp macro="" textlink="">
      <xdr:nvSpPr>
        <xdr:cNvPr id="364" name="楕円 363"/>
        <xdr:cNvSpPr/>
      </xdr:nvSpPr>
      <xdr:spPr>
        <a:xfrm>
          <a:off x="10426700" y="9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52646</xdr:rowOff>
    </xdr:from>
    <xdr:ext cx="469744" cy="259045"/>
    <xdr:sp macro="" textlink="">
      <xdr:nvSpPr>
        <xdr:cNvPr id="365" name="農林水産業費該当値テキスト"/>
        <xdr:cNvSpPr txBox="1"/>
      </xdr:nvSpPr>
      <xdr:spPr>
        <a:xfrm>
          <a:off x="10528300" y="96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133782</xdr:rowOff>
    </xdr:from>
    <xdr:to>
      <xdr:col>50</xdr:col>
      <xdr:colOff>165100</xdr:colOff>
      <xdr:row>58</xdr:row>
      <xdr:rowOff>63932</xdr:rowOff>
    </xdr:to>
    <xdr:sp macro="" textlink="">
      <xdr:nvSpPr>
        <xdr:cNvPr id="366" name="楕円 365"/>
        <xdr:cNvSpPr/>
      </xdr:nvSpPr>
      <xdr:spPr>
        <a:xfrm>
          <a:off x="9588500" y="99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80459</xdr:rowOff>
    </xdr:from>
    <xdr:ext cx="469744" cy="259045"/>
    <xdr:sp macro="" textlink="">
      <xdr:nvSpPr>
        <xdr:cNvPr id="367" name="テキスト ボックス 366"/>
        <xdr:cNvSpPr txBox="1"/>
      </xdr:nvSpPr>
      <xdr:spPr>
        <a:xfrm>
          <a:off x="9404428" y="968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146355</xdr:rowOff>
    </xdr:from>
    <xdr:to>
      <xdr:col>46</xdr:col>
      <xdr:colOff>38100</xdr:colOff>
      <xdr:row>58</xdr:row>
      <xdr:rowOff>76505</xdr:rowOff>
    </xdr:to>
    <xdr:sp macro="" textlink="">
      <xdr:nvSpPr>
        <xdr:cNvPr id="368" name="楕円 367"/>
        <xdr:cNvSpPr/>
      </xdr:nvSpPr>
      <xdr:spPr>
        <a:xfrm>
          <a:off x="8699500" y="99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67632</xdr:rowOff>
    </xdr:from>
    <xdr:ext cx="469744" cy="259045"/>
    <xdr:sp macro="" textlink="">
      <xdr:nvSpPr>
        <xdr:cNvPr id="369" name="テキスト ボックス 368"/>
        <xdr:cNvSpPr txBox="1"/>
      </xdr:nvSpPr>
      <xdr:spPr>
        <a:xfrm>
          <a:off x="8515428" y="1001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127991</xdr:rowOff>
    </xdr:from>
    <xdr:to>
      <xdr:col>41</xdr:col>
      <xdr:colOff>101600</xdr:colOff>
      <xdr:row>58</xdr:row>
      <xdr:rowOff>58141</xdr:rowOff>
    </xdr:to>
    <xdr:sp macro="" textlink="">
      <xdr:nvSpPr>
        <xdr:cNvPr id="370" name="楕円 369"/>
        <xdr:cNvSpPr/>
      </xdr:nvSpPr>
      <xdr:spPr>
        <a:xfrm>
          <a:off x="7810500" y="99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49268</xdr:rowOff>
    </xdr:from>
    <xdr:ext cx="469744" cy="259045"/>
    <xdr:sp macro="" textlink="">
      <xdr:nvSpPr>
        <xdr:cNvPr id="371" name="テキスト ボックス 370"/>
        <xdr:cNvSpPr txBox="1"/>
      </xdr:nvSpPr>
      <xdr:spPr>
        <a:xfrm>
          <a:off x="7626428" y="999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151155</xdr:rowOff>
    </xdr:from>
    <xdr:to>
      <xdr:col>36</xdr:col>
      <xdr:colOff>165100</xdr:colOff>
      <xdr:row>58</xdr:row>
      <xdr:rowOff>81305</xdr:rowOff>
    </xdr:to>
    <xdr:sp macro="" textlink="">
      <xdr:nvSpPr>
        <xdr:cNvPr id="372" name="楕円 371"/>
        <xdr:cNvSpPr/>
      </xdr:nvSpPr>
      <xdr:spPr>
        <a:xfrm>
          <a:off x="6921500" y="99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72432</xdr:rowOff>
    </xdr:from>
    <xdr:ext cx="469744" cy="259045"/>
    <xdr:sp macro="" textlink="">
      <xdr:nvSpPr>
        <xdr:cNvPr id="373" name="テキスト ボックス 372"/>
        <xdr:cNvSpPr txBox="1"/>
      </xdr:nvSpPr>
      <xdr:spPr>
        <a:xfrm>
          <a:off x="6737428" y="100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37,421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148616</xdr:rowOff>
    </xdr:from>
    <xdr:to>
      <xdr:col>55</xdr:col>
      <xdr:colOff>0</xdr:colOff>
      <xdr:row>78</xdr:row>
      <xdr:rowOff>162713</xdr:rowOff>
    </xdr:to>
    <xdr:cxnSp macro="">
      <xdr:nvCxnSpPr>
        <xdr:cNvPr id="402" name="直線コネクタ 401"/>
        <xdr:cNvCxnSpPr/>
      </xdr:nvCxnSpPr>
      <xdr:spPr>
        <a:xfrm>
          <a:off x="9639300" y="13521716"/>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146825</xdr:rowOff>
    </xdr:from>
    <xdr:to>
      <xdr:col>50</xdr:col>
      <xdr:colOff>114300</xdr:colOff>
      <xdr:row>78</xdr:row>
      <xdr:rowOff>148616</xdr:rowOff>
    </xdr:to>
    <xdr:cxnSp macro="">
      <xdr:nvCxnSpPr>
        <xdr:cNvPr id="405" name="直線コネクタ 404"/>
        <xdr:cNvCxnSpPr/>
      </xdr:nvCxnSpPr>
      <xdr:spPr>
        <a:xfrm>
          <a:off x="8750300" y="135199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146825</xdr:rowOff>
    </xdr:from>
    <xdr:to>
      <xdr:col>45</xdr:col>
      <xdr:colOff>177800</xdr:colOff>
      <xdr:row>78</xdr:row>
      <xdr:rowOff>161837</xdr:rowOff>
    </xdr:to>
    <xdr:cxnSp macro="">
      <xdr:nvCxnSpPr>
        <xdr:cNvPr id="408" name="直線コネクタ 407"/>
        <xdr:cNvCxnSpPr/>
      </xdr:nvCxnSpPr>
      <xdr:spPr>
        <a:xfrm flipV="1">
          <a:off x="7861300" y="1351992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120802</xdr:rowOff>
    </xdr:from>
    <xdr:to>
      <xdr:col>41</xdr:col>
      <xdr:colOff>50800</xdr:colOff>
      <xdr:row>78</xdr:row>
      <xdr:rowOff>161837</xdr:rowOff>
    </xdr:to>
    <xdr:cxnSp macro="">
      <xdr:nvCxnSpPr>
        <xdr:cNvPr id="411" name="直線コネクタ 410"/>
        <xdr:cNvCxnSpPr/>
      </xdr:nvCxnSpPr>
      <xdr:spPr>
        <a:xfrm>
          <a:off x="6972300" y="13493902"/>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111913</xdr:rowOff>
    </xdr:from>
    <xdr:to>
      <xdr:col>55</xdr:col>
      <xdr:colOff>50800</xdr:colOff>
      <xdr:row>79</xdr:row>
      <xdr:rowOff>42063</xdr:rowOff>
    </xdr:to>
    <xdr:sp macro="" textlink="">
      <xdr:nvSpPr>
        <xdr:cNvPr id="421" name="楕円 420"/>
        <xdr:cNvSpPr/>
      </xdr:nvSpPr>
      <xdr:spPr>
        <a:xfrm>
          <a:off x="104267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26840</xdr:rowOff>
    </xdr:from>
    <xdr:ext cx="469744" cy="259045"/>
    <xdr:sp macro="" textlink="">
      <xdr:nvSpPr>
        <xdr:cNvPr id="422" name="商工費該当値テキスト"/>
        <xdr:cNvSpPr txBox="1"/>
      </xdr:nvSpPr>
      <xdr:spPr>
        <a:xfrm>
          <a:off x="10528300" y="133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97816</xdr:rowOff>
    </xdr:from>
    <xdr:to>
      <xdr:col>50</xdr:col>
      <xdr:colOff>165100</xdr:colOff>
      <xdr:row>79</xdr:row>
      <xdr:rowOff>27966</xdr:rowOff>
    </xdr:to>
    <xdr:sp macro="" textlink="">
      <xdr:nvSpPr>
        <xdr:cNvPr id="423" name="楕円 422"/>
        <xdr:cNvSpPr/>
      </xdr:nvSpPr>
      <xdr:spPr>
        <a:xfrm>
          <a:off x="958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19093</xdr:rowOff>
    </xdr:from>
    <xdr:ext cx="469744" cy="259045"/>
    <xdr:sp macro="" textlink="">
      <xdr:nvSpPr>
        <xdr:cNvPr id="424" name="テキスト ボックス 423"/>
        <xdr:cNvSpPr txBox="1"/>
      </xdr:nvSpPr>
      <xdr:spPr>
        <a:xfrm>
          <a:off x="9404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96025</xdr:rowOff>
    </xdr:from>
    <xdr:to>
      <xdr:col>46</xdr:col>
      <xdr:colOff>38100</xdr:colOff>
      <xdr:row>79</xdr:row>
      <xdr:rowOff>26175</xdr:rowOff>
    </xdr:to>
    <xdr:sp macro="" textlink="">
      <xdr:nvSpPr>
        <xdr:cNvPr id="425" name="楕円 424"/>
        <xdr:cNvSpPr/>
      </xdr:nvSpPr>
      <xdr:spPr>
        <a:xfrm>
          <a:off x="8699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17302</xdr:rowOff>
    </xdr:from>
    <xdr:ext cx="469744" cy="259045"/>
    <xdr:sp macro="" textlink="">
      <xdr:nvSpPr>
        <xdr:cNvPr id="426" name="テキスト ボックス 425"/>
        <xdr:cNvSpPr txBox="1"/>
      </xdr:nvSpPr>
      <xdr:spPr>
        <a:xfrm>
          <a:off x="8515428"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111037</xdr:rowOff>
    </xdr:from>
    <xdr:to>
      <xdr:col>41</xdr:col>
      <xdr:colOff>101600</xdr:colOff>
      <xdr:row>79</xdr:row>
      <xdr:rowOff>41187</xdr:rowOff>
    </xdr:to>
    <xdr:sp macro="" textlink="">
      <xdr:nvSpPr>
        <xdr:cNvPr id="427" name="楕円 426"/>
        <xdr:cNvSpPr/>
      </xdr:nvSpPr>
      <xdr:spPr>
        <a:xfrm>
          <a:off x="7810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32314</xdr:rowOff>
    </xdr:from>
    <xdr:ext cx="469744" cy="259045"/>
    <xdr:sp macro="" textlink="">
      <xdr:nvSpPr>
        <xdr:cNvPr id="428" name="テキスト ボックス 427"/>
        <xdr:cNvSpPr txBox="1"/>
      </xdr:nvSpPr>
      <xdr:spPr>
        <a:xfrm>
          <a:off x="7626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70002</xdr:rowOff>
    </xdr:from>
    <xdr:to>
      <xdr:col>36</xdr:col>
      <xdr:colOff>165100</xdr:colOff>
      <xdr:row>79</xdr:row>
      <xdr:rowOff>152</xdr:rowOff>
    </xdr:to>
    <xdr:sp macro="" textlink="">
      <xdr:nvSpPr>
        <xdr:cNvPr id="429" name="楕円 428"/>
        <xdr:cNvSpPr/>
      </xdr:nvSpPr>
      <xdr:spPr>
        <a:xfrm>
          <a:off x="69215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162729</xdr:rowOff>
    </xdr:from>
    <xdr:ext cx="469744" cy="259045"/>
    <xdr:sp macro="" textlink="">
      <xdr:nvSpPr>
        <xdr:cNvPr id="430" name="テキスト ボックス 429"/>
        <xdr:cNvSpPr txBox="1"/>
      </xdr:nvSpPr>
      <xdr:spPr>
        <a:xfrm>
          <a:off x="6737428" y="135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58,967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90976</xdr:rowOff>
    </xdr:from>
    <xdr:to>
      <xdr:col>55</xdr:col>
      <xdr:colOff>0</xdr:colOff>
      <xdr:row>97</xdr:row>
      <xdr:rowOff>120466</xdr:rowOff>
    </xdr:to>
    <xdr:cxnSp macro="">
      <xdr:nvCxnSpPr>
        <xdr:cNvPr id="462" name="直線コネクタ 461"/>
        <xdr:cNvCxnSpPr/>
      </xdr:nvCxnSpPr>
      <xdr:spPr>
        <a:xfrm>
          <a:off x="9639300" y="16550176"/>
          <a:ext cx="838200" cy="2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90976</xdr:rowOff>
    </xdr:from>
    <xdr:to>
      <xdr:col>50</xdr:col>
      <xdr:colOff>114300</xdr:colOff>
      <xdr:row>97</xdr:row>
      <xdr:rowOff>2409</xdr:rowOff>
    </xdr:to>
    <xdr:cxnSp macro="">
      <xdr:nvCxnSpPr>
        <xdr:cNvPr id="465" name="直線コネクタ 464"/>
        <xdr:cNvCxnSpPr/>
      </xdr:nvCxnSpPr>
      <xdr:spPr>
        <a:xfrm flipV="1">
          <a:off x="8750300" y="16550176"/>
          <a:ext cx="889000" cy="8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159686</xdr:rowOff>
    </xdr:from>
    <xdr:to>
      <xdr:col>45</xdr:col>
      <xdr:colOff>177800</xdr:colOff>
      <xdr:row>97</xdr:row>
      <xdr:rowOff>2409</xdr:rowOff>
    </xdr:to>
    <xdr:cxnSp macro="">
      <xdr:nvCxnSpPr>
        <xdr:cNvPr id="468" name="直線コネクタ 467"/>
        <xdr:cNvCxnSpPr/>
      </xdr:nvCxnSpPr>
      <xdr:spPr>
        <a:xfrm>
          <a:off x="7861300" y="1661888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159686</xdr:rowOff>
    </xdr:from>
    <xdr:to>
      <xdr:col>41</xdr:col>
      <xdr:colOff>50800</xdr:colOff>
      <xdr:row>98</xdr:row>
      <xdr:rowOff>60931</xdr:rowOff>
    </xdr:to>
    <xdr:cxnSp macro="">
      <xdr:nvCxnSpPr>
        <xdr:cNvPr id="471" name="直線コネクタ 470"/>
        <xdr:cNvCxnSpPr/>
      </xdr:nvCxnSpPr>
      <xdr:spPr>
        <a:xfrm flipV="1">
          <a:off x="6972300" y="16618886"/>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5" name="テキスト ボックス 474"/>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69666</xdr:rowOff>
    </xdr:from>
    <xdr:to>
      <xdr:col>55</xdr:col>
      <xdr:colOff>50800</xdr:colOff>
      <xdr:row>97</xdr:row>
      <xdr:rowOff>171266</xdr:rowOff>
    </xdr:to>
    <xdr:sp macro="" textlink="">
      <xdr:nvSpPr>
        <xdr:cNvPr id="481" name="楕円 480"/>
        <xdr:cNvSpPr/>
      </xdr:nvSpPr>
      <xdr:spPr>
        <a:xfrm>
          <a:off x="10426700" y="16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48093</xdr:rowOff>
    </xdr:from>
    <xdr:ext cx="534377" cy="259045"/>
    <xdr:sp macro="" textlink="">
      <xdr:nvSpPr>
        <xdr:cNvPr id="482" name="土木費該当値テキスト"/>
        <xdr:cNvSpPr txBox="1"/>
      </xdr:nvSpPr>
      <xdr:spPr>
        <a:xfrm>
          <a:off x="10528300" y="166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40176</xdr:rowOff>
    </xdr:from>
    <xdr:to>
      <xdr:col>50</xdr:col>
      <xdr:colOff>165100</xdr:colOff>
      <xdr:row>96</xdr:row>
      <xdr:rowOff>141776</xdr:rowOff>
    </xdr:to>
    <xdr:sp macro="" textlink="">
      <xdr:nvSpPr>
        <xdr:cNvPr id="483" name="楕円 482"/>
        <xdr:cNvSpPr/>
      </xdr:nvSpPr>
      <xdr:spPr>
        <a:xfrm>
          <a:off x="9588500" y="16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132903</xdr:rowOff>
    </xdr:from>
    <xdr:ext cx="534377" cy="259045"/>
    <xdr:sp macro="" textlink="">
      <xdr:nvSpPr>
        <xdr:cNvPr id="484" name="テキスト ボックス 483"/>
        <xdr:cNvSpPr txBox="1"/>
      </xdr:nvSpPr>
      <xdr:spPr>
        <a:xfrm>
          <a:off x="9372111" y="165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123059</xdr:rowOff>
    </xdr:from>
    <xdr:to>
      <xdr:col>46</xdr:col>
      <xdr:colOff>38100</xdr:colOff>
      <xdr:row>97</xdr:row>
      <xdr:rowOff>53209</xdr:rowOff>
    </xdr:to>
    <xdr:sp macro="" textlink="">
      <xdr:nvSpPr>
        <xdr:cNvPr id="485" name="楕円 484"/>
        <xdr:cNvSpPr/>
      </xdr:nvSpPr>
      <xdr:spPr>
        <a:xfrm>
          <a:off x="8699500" y="165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44336</xdr:rowOff>
    </xdr:from>
    <xdr:ext cx="534377" cy="259045"/>
    <xdr:sp macro="" textlink="">
      <xdr:nvSpPr>
        <xdr:cNvPr id="486" name="テキスト ボックス 485"/>
        <xdr:cNvSpPr txBox="1"/>
      </xdr:nvSpPr>
      <xdr:spPr>
        <a:xfrm>
          <a:off x="8483111" y="16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108886</xdr:rowOff>
    </xdr:from>
    <xdr:to>
      <xdr:col>41</xdr:col>
      <xdr:colOff>101600</xdr:colOff>
      <xdr:row>97</xdr:row>
      <xdr:rowOff>39036</xdr:rowOff>
    </xdr:to>
    <xdr:sp macro="" textlink="">
      <xdr:nvSpPr>
        <xdr:cNvPr id="487" name="楕円 486"/>
        <xdr:cNvSpPr/>
      </xdr:nvSpPr>
      <xdr:spPr>
        <a:xfrm>
          <a:off x="7810500" y="165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30163</xdr:rowOff>
    </xdr:from>
    <xdr:ext cx="534377" cy="259045"/>
    <xdr:sp macro="" textlink="">
      <xdr:nvSpPr>
        <xdr:cNvPr id="488" name="テキスト ボックス 487"/>
        <xdr:cNvSpPr txBox="1"/>
      </xdr:nvSpPr>
      <xdr:spPr>
        <a:xfrm>
          <a:off x="7594111" y="166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10131</xdr:rowOff>
    </xdr:from>
    <xdr:to>
      <xdr:col>36</xdr:col>
      <xdr:colOff>165100</xdr:colOff>
      <xdr:row>98</xdr:row>
      <xdr:rowOff>111731</xdr:rowOff>
    </xdr:to>
    <xdr:sp macro="" textlink="">
      <xdr:nvSpPr>
        <xdr:cNvPr id="489" name="楕円 488"/>
        <xdr:cNvSpPr/>
      </xdr:nvSpPr>
      <xdr:spPr>
        <a:xfrm>
          <a:off x="6921500" y="168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102858</xdr:rowOff>
    </xdr:from>
    <xdr:ext cx="534377" cy="259045"/>
    <xdr:sp macro="" textlink="">
      <xdr:nvSpPr>
        <xdr:cNvPr id="490" name="テキスト ボックス 489"/>
        <xdr:cNvSpPr txBox="1"/>
      </xdr:nvSpPr>
      <xdr:spPr>
        <a:xfrm>
          <a:off x="6705111" y="169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147320</xdr:rowOff>
    </xdr:from>
    <xdr:to>
      <xdr:col>85</xdr:col>
      <xdr:colOff>126364</xdr:colOff>
      <xdr:row>37</xdr:row>
      <xdr:rowOff>93109</xdr:rowOff>
    </xdr:to>
    <xdr:cxnSp macro="">
      <xdr:nvCxnSpPr>
        <xdr:cNvPr id="517" name="直線コネクタ 516"/>
        <xdr:cNvCxnSpPr/>
      </xdr:nvCxnSpPr>
      <xdr:spPr>
        <a:xfrm flipV="1">
          <a:off x="16317595" y="5119370"/>
          <a:ext cx="1269"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96936</xdr:rowOff>
    </xdr:from>
    <xdr:ext cx="469744" cy="259045"/>
    <xdr:sp macro="" textlink="">
      <xdr:nvSpPr>
        <xdr:cNvPr id="518" name="消防費最小値テキスト"/>
        <xdr:cNvSpPr txBox="1"/>
      </xdr:nvSpPr>
      <xdr:spPr>
        <a:xfrm>
          <a:off x="16370300" y="64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93109</xdr:rowOff>
    </xdr:from>
    <xdr:to>
      <xdr:col>86</xdr:col>
      <xdr:colOff>25400</xdr:colOff>
      <xdr:row>37</xdr:row>
      <xdr:rowOff>93109</xdr:rowOff>
    </xdr:to>
    <xdr:cxnSp macro="">
      <xdr:nvCxnSpPr>
        <xdr:cNvPr id="519" name="直線コネクタ 518"/>
        <xdr:cNvCxnSpPr/>
      </xdr:nvCxnSpPr>
      <xdr:spPr>
        <a:xfrm>
          <a:off x="16230600" y="643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93997</xdr:rowOff>
    </xdr:from>
    <xdr:ext cx="534377" cy="259045"/>
    <xdr:sp macro="" textlink="">
      <xdr:nvSpPr>
        <xdr:cNvPr id="520" name="消防費最大値テキスト"/>
        <xdr:cNvSpPr txBox="1"/>
      </xdr:nvSpPr>
      <xdr:spPr>
        <a:xfrm>
          <a:off x="16370300" y="48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21,305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29</xdr:row>
      <xdr:rowOff>147320</xdr:rowOff>
    </xdr:from>
    <xdr:to>
      <xdr:col>86</xdr:col>
      <xdr:colOff>25400</xdr:colOff>
      <xdr:row>29</xdr:row>
      <xdr:rowOff>147320</xdr:rowOff>
    </xdr:to>
    <xdr:cxnSp macro="">
      <xdr:nvCxnSpPr>
        <xdr:cNvPr id="521" name="直線コネクタ 520"/>
        <xdr:cNvCxnSpPr/>
      </xdr:nvCxnSpPr>
      <xdr:spPr>
        <a:xfrm>
          <a:off x="16230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136325</xdr:rowOff>
    </xdr:from>
    <xdr:to>
      <xdr:col>85</xdr:col>
      <xdr:colOff>127000</xdr:colOff>
      <xdr:row>37</xdr:row>
      <xdr:rowOff>60452</xdr:rowOff>
    </xdr:to>
    <xdr:cxnSp macro="">
      <xdr:nvCxnSpPr>
        <xdr:cNvPr id="522" name="直線コネクタ 521"/>
        <xdr:cNvCxnSpPr/>
      </xdr:nvCxnSpPr>
      <xdr:spPr>
        <a:xfrm flipV="1">
          <a:off x="15481300" y="5965625"/>
          <a:ext cx="838200" cy="4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87466</xdr:rowOff>
    </xdr:from>
    <xdr:ext cx="534377" cy="259045"/>
    <xdr:sp macro="" textlink="">
      <xdr:nvSpPr>
        <xdr:cNvPr id="523" name="消防費平均値テキスト"/>
        <xdr:cNvSpPr txBox="1"/>
      </xdr:nvSpPr>
      <xdr:spPr>
        <a:xfrm>
          <a:off x="16370300" y="5916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109039</xdr:rowOff>
    </xdr:from>
    <xdr:to>
      <xdr:col>85</xdr:col>
      <xdr:colOff>177800</xdr:colOff>
      <xdr:row>35</xdr:row>
      <xdr:rowOff>39189</xdr:rowOff>
    </xdr:to>
    <xdr:sp macro="" textlink="">
      <xdr:nvSpPr>
        <xdr:cNvPr id="524" name="フローチャート: 判断 523"/>
        <xdr:cNvSpPr/>
      </xdr:nvSpPr>
      <xdr:spPr>
        <a:xfrm>
          <a:off x="16268700" y="59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60452</xdr:rowOff>
    </xdr:from>
    <xdr:to>
      <xdr:col>81</xdr:col>
      <xdr:colOff>50800</xdr:colOff>
      <xdr:row>38</xdr:row>
      <xdr:rowOff>22243</xdr:rowOff>
    </xdr:to>
    <xdr:cxnSp macro="">
      <xdr:nvCxnSpPr>
        <xdr:cNvPr id="525" name="直線コネクタ 524"/>
        <xdr:cNvCxnSpPr/>
      </xdr:nvCxnSpPr>
      <xdr:spPr>
        <a:xfrm flipV="1">
          <a:off x="14592300" y="6404102"/>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6495</xdr:rowOff>
    </xdr:from>
    <xdr:to>
      <xdr:col>81</xdr:col>
      <xdr:colOff>101600</xdr:colOff>
      <xdr:row>35</xdr:row>
      <xdr:rowOff>108095</xdr:rowOff>
    </xdr:to>
    <xdr:sp macro="" textlink="">
      <xdr:nvSpPr>
        <xdr:cNvPr id="526" name="フローチャート: 判断 525"/>
        <xdr:cNvSpPr/>
      </xdr:nvSpPr>
      <xdr:spPr>
        <a:xfrm>
          <a:off x="15430500" y="60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124622</xdr:rowOff>
    </xdr:from>
    <xdr:ext cx="534377" cy="259045"/>
    <xdr:sp macro="" textlink="">
      <xdr:nvSpPr>
        <xdr:cNvPr id="527" name="テキスト ボックス 526"/>
        <xdr:cNvSpPr txBox="1"/>
      </xdr:nvSpPr>
      <xdr:spPr>
        <a:xfrm>
          <a:off x="15214111" y="57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95395</xdr:rowOff>
    </xdr:from>
    <xdr:to>
      <xdr:col>76</xdr:col>
      <xdr:colOff>114300</xdr:colOff>
      <xdr:row>38</xdr:row>
      <xdr:rowOff>22243</xdr:rowOff>
    </xdr:to>
    <xdr:cxnSp macro="">
      <xdr:nvCxnSpPr>
        <xdr:cNvPr id="528" name="直線コネクタ 527"/>
        <xdr:cNvCxnSpPr/>
      </xdr:nvCxnSpPr>
      <xdr:spPr>
        <a:xfrm>
          <a:off x="13703300" y="6439045"/>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35995</xdr:rowOff>
    </xdr:from>
    <xdr:to>
      <xdr:col>76</xdr:col>
      <xdr:colOff>165100</xdr:colOff>
      <xdr:row>35</xdr:row>
      <xdr:rowOff>137595</xdr:rowOff>
    </xdr:to>
    <xdr:sp macro="" textlink="">
      <xdr:nvSpPr>
        <xdr:cNvPr id="529" name="フローチャート: 判断 528"/>
        <xdr:cNvSpPr/>
      </xdr:nvSpPr>
      <xdr:spPr>
        <a:xfrm>
          <a:off x="14541500" y="603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154122</xdr:rowOff>
    </xdr:from>
    <xdr:ext cx="534377" cy="259045"/>
    <xdr:sp macro="" textlink="">
      <xdr:nvSpPr>
        <xdr:cNvPr id="530" name="テキスト ボックス 529"/>
        <xdr:cNvSpPr txBox="1"/>
      </xdr:nvSpPr>
      <xdr:spPr>
        <a:xfrm>
          <a:off x="14325111" y="58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95395</xdr:rowOff>
    </xdr:from>
    <xdr:to>
      <xdr:col>71</xdr:col>
      <xdr:colOff>177800</xdr:colOff>
      <xdr:row>38</xdr:row>
      <xdr:rowOff>112268</xdr:rowOff>
    </xdr:to>
    <xdr:cxnSp macro="">
      <xdr:nvCxnSpPr>
        <xdr:cNvPr id="531" name="直線コネクタ 530"/>
        <xdr:cNvCxnSpPr/>
      </xdr:nvCxnSpPr>
      <xdr:spPr>
        <a:xfrm flipV="1">
          <a:off x="12814300" y="6439045"/>
          <a:ext cx="8890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23804</xdr:rowOff>
    </xdr:from>
    <xdr:to>
      <xdr:col>72</xdr:col>
      <xdr:colOff>38100</xdr:colOff>
      <xdr:row>35</xdr:row>
      <xdr:rowOff>125404</xdr:rowOff>
    </xdr:to>
    <xdr:sp macro="" textlink="">
      <xdr:nvSpPr>
        <xdr:cNvPr id="532" name="フローチャート: 判断 531"/>
        <xdr:cNvSpPr/>
      </xdr:nvSpPr>
      <xdr:spPr>
        <a:xfrm>
          <a:off x="13652500" y="602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141931</xdr:rowOff>
    </xdr:from>
    <xdr:ext cx="534377" cy="259045"/>
    <xdr:sp macro="" textlink="">
      <xdr:nvSpPr>
        <xdr:cNvPr id="533" name="テキスト ボックス 532"/>
        <xdr:cNvSpPr txBox="1"/>
      </xdr:nvSpPr>
      <xdr:spPr>
        <a:xfrm>
          <a:off x="13436111" y="57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22388</xdr:rowOff>
    </xdr:from>
    <xdr:to>
      <xdr:col>67</xdr:col>
      <xdr:colOff>101600</xdr:colOff>
      <xdr:row>35</xdr:row>
      <xdr:rowOff>123988</xdr:rowOff>
    </xdr:to>
    <xdr:sp macro="" textlink="">
      <xdr:nvSpPr>
        <xdr:cNvPr id="534" name="フローチャート: 判断 533"/>
        <xdr:cNvSpPr/>
      </xdr:nvSpPr>
      <xdr:spPr>
        <a:xfrm>
          <a:off x="127635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140515</xdr:rowOff>
    </xdr:from>
    <xdr:ext cx="534377" cy="259045"/>
    <xdr:sp macro="" textlink="">
      <xdr:nvSpPr>
        <xdr:cNvPr id="535" name="テキスト ボックス 534"/>
        <xdr:cNvSpPr txBox="1"/>
      </xdr:nvSpPr>
      <xdr:spPr>
        <a:xfrm>
          <a:off x="12547111" y="5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85525</xdr:rowOff>
    </xdr:from>
    <xdr:to>
      <xdr:col>85</xdr:col>
      <xdr:colOff>177800</xdr:colOff>
      <xdr:row>35</xdr:row>
      <xdr:rowOff>15675</xdr:rowOff>
    </xdr:to>
    <xdr:sp macro="" textlink="">
      <xdr:nvSpPr>
        <xdr:cNvPr id="541" name="楕円 540"/>
        <xdr:cNvSpPr/>
      </xdr:nvSpPr>
      <xdr:spPr>
        <a:xfrm>
          <a:off x="16268700" y="59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108402</xdr:rowOff>
    </xdr:from>
    <xdr:ext cx="534377" cy="259045"/>
    <xdr:sp macro="" textlink="">
      <xdr:nvSpPr>
        <xdr:cNvPr id="542" name="消防費該当値テキスト"/>
        <xdr:cNvSpPr txBox="1"/>
      </xdr:nvSpPr>
      <xdr:spPr>
        <a:xfrm>
          <a:off x="16370300" y="5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9652</xdr:rowOff>
    </xdr:from>
    <xdr:to>
      <xdr:col>81</xdr:col>
      <xdr:colOff>101600</xdr:colOff>
      <xdr:row>37</xdr:row>
      <xdr:rowOff>111252</xdr:rowOff>
    </xdr:to>
    <xdr:sp macro="" textlink="">
      <xdr:nvSpPr>
        <xdr:cNvPr id="543" name="楕円 542"/>
        <xdr:cNvSpPr/>
      </xdr:nvSpPr>
      <xdr:spPr>
        <a:xfrm>
          <a:off x="15430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102379</xdr:rowOff>
    </xdr:from>
    <xdr:ext cx="469744" cy="259045"/>
    <xdr:sp macro="" textlink="">
      <xdr:nvSpPr>
        <xdr:cNvPr id="544" name="テキスト ボックス 543"/>
        <xdr:cNvSpPr txBox="1"/>
      </xdr:nvSpPr>
      <xdr:spPr>
        <a:xfrm>
          <a:off x="15246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142893</xdr:rowOff>
    </xdr:from>
    <xdr:to>
      <xdr:col>76</xdr:col>
      <xdr:colOff>165100</xdr:colOff>
      <xdr:row>38</xdr:row>
      <xdr:rowOff>73044</xdr:rowOff>
    </xdr:to>
    <xdr:sp macro="" textlink="">
      <xdr:nvSpPr>
        <xdr:cNvPr id="545" name="楕円 544"/>
        <xdr:cNvSpPr/>
      </xdr:nvSpPr>
      <xdr:spPr>
        <a:xfrm>
          <a:off x="14541500" y="6486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64170</xdr:rowOff>
    </xdr:from>
    <xdr:ext cx="469744" cy="259045"/>
    <xdr:sp macro="" textlink="">
      <xdr:nvSpPr>
        <xdr:cNvPr id="546" name="テキスト ボックス 545"/>
        <xdr:cNvSpPr txBox="1"/>
      </xdr:nvSpPr>
      <xdr:spPr>
        <a:xfrm>
          <a:off x="14357428" y="65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44595</xdr:rowOff>
    </xdr:from>
    <xdr:to>
      <xdr:col>72</xdr:col>
      <xdr:colOff>38100</xdr:colOff>
      <xdr:row>37</xdr:row>
      <xdr:rowOff>146195</xdr:rowOff>
    </xdr:to>
    <xdr:sp macro="" textlink="">
      <xdr:nvSpPr>
        <xdr:cNvPr id="547" name="楕円 546"/>
        <xdr:cNvSpPr/>
      </xdr:nvSpPr>
      <xdr:spPr>
        <a:xfrm>
          <a:off x="13652500" y="63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137322</xdr:rowOff>
    </xdr:from>
    <xdr:ext cx="469744" cy="259045"/>
    <xdr:sp macro="" textlink="">
      <xdr:nvSpPr>
        <xdr:cNvPr id="548" name="テキスト ボックス 547"/>
        <xdr:cNvSpPr txBox="1"/>
      </xdr:nvSpPr>
      <xdr:spPr>
        <a:xfrm>
          <a:off x="13468428" y="64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61468</xdr:rowOff>
    </xdr:from>
    <xdr:to>
      <xdr:col>67</xdr:col>
      <xdr:colOff>101600</xdr:colOff>
      <xdr:row>38</xdr:row>
      <xdr:rowOff>163068</xdr:rowOff>
    </xdr:to>
    <xdr:sp macro="" textlink="">
      <xdr:nvSpPr>
        <xdr:cNvPr id="549" name="楕円 548"/>
        <xdr:cNvSpPr/>
      </xdr:nvSpPr>
      <xdr:spPr>
        <a:xfrm>
          <a:off x="12763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154195</xdr:rowOff>
    </xdr:from>
    <xdr:ext cx="469744" cy="259045"/>
    <xdr:sp macro="" textlink="">
      <xdr:nvSpPr>
        <xdr:cNvPr id="550" name="テキスト ボックス 549"/>
        <xdr:cNvSpPr txBox="1"/>
      </xdr:nvSpPr>
      <xdr:spPr>
        <a:xfrm>
          <a:off x="12579428" y="66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138465</xdr:rowOff>
    </xdr:from>
    <xdr:to>
      <xdr:col>85</xdr:col>
      <xdr:colOff>127000</xdr:colOff>
      <xdr:row>55</xdr:row>
      <xdr:rowOff>157508</xdr:rowOff>
    </xdr:to>
    <xdr:cxnSp macro="">
      <xdr:nvCxnSpPr>
        <xdr:cNvPr id="578" name="直線コネクタ 577"/>
        <xdr:cNvCxnSpPr/>
      </xdr:nvCxnSpPr>
      <xdr:spPr>
        <a:xfrm flipV="1">
          <a:off x="15481300" y="9568215"/>
          <a:ext cx="8382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24257</xdr:rowOff>
    </xdr:from>
    <xdr:to>
      <xdr:col>81</xdr:col>
      <xdr:colOff>50800</xdr:colOff>
      <xdr:row>55</xdr:row>
      <xdr:rowOff>157508</xdr:rowOff>
    </xdr:to>
    <xdr:cxnSp macro="">
      <xdr:nvCxnSpPr>
        <xdr:cNvPr id="581" name="直線コネクタ 580"/>
        <xdr:cNvCxnSpPr/>
      </xdr:nvCxnSpPr>
      <xdr:spPr>
        <a:xfrm>
          <a:off x="14592300" y="9454007"/>
          <a:ext cx="889000" cy="1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24257</xdr:rowOff>
    </xdr:from>
    <xdr:to>
      <xdr:col>76</xdr:col>
      <xdr:colOff>114300</xdr:colOff>
      <xdr:row>55</xdr:row>
      <xdr:rowOff>170881</xdr:rowOff>
    </xdr:to>
    <xdr:cxnSp macro="">
      <xdr:nvCxnSpPr>
        <xdr:cNvPr id="584" name="直線コネクタ 583"/>
        <xdr:cNvCxnSpPr/>
      </xdr:nvCxnSpPr>
      <xdr:spPr>
        <a:xfrm flipV="1">
          <a:off x="13703300" y="9454007"/>
          <a:ext cx="8890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170881</xdr:rowOff>
    </xdr:from>
    <xdr:to>
      <xdr:col>71</xdr:col>
      <xdr:colOff>177800</xdr:colOff>
      <xdr:row>57</xdr:row>
      <xdr:rowOff>60787</xdr:rowOff>
    </xdr:to>
    <xdr:cxnSp macro="">
      <xdr:nvCxnSpPr>
        <xdr:cNvPr id="587" name="直線コネクタ 586"/>
        <xdr:cNvCxnSpPr/>
      </xdr:nvCxnSpPr>
      <xdr:spPr>
        <a:xfrm flipV="1">
          <a:off x="12814300" y="9600631"/>
          <a:ext cx="889000" cy="2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91" name="テキスト ボックス 590"/>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87665</xdr:rowOff>
    </xdr:from>
    <xdr:to>
      <xdr:col>85</xdr:col>
      <xdr:colOff>177800</xdr:colOff>
      <xdr:row>56</xdr:row>
      <xdr:rowOff>17815</xdr:rowOff>
    </xdr:to>
    <xdr:sp macro="" textlink="">
      <xdr:nvSpPr>
        <xdr:cNvPr id="597" name="楕円 596"/>
        <xdr:cNvSpPr/>
      </xdr:nvSpPr>
      <xdr:spPr>
        <a:xfrm>
          <a:off x="16268700" y="95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110542</xdr:rowOff>
    </xdr:from>
    <xdr:ext cx="534377" cy="259045"/>
    <xdr:sp macro="" textlink="">
      <xdr:nvSpPr>
        <xdr:cNvPr id="598" name="教育費該当値テキスト"/>
        <xdr:cNvSpPr txBox="1"/>
      </xdr:nvSpPr>
      <xdr:spPr>
        <a:xfrm>
          <a:off x="16370300" y="9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106708</xdr:rowOff>
    </xdr:from>
    <xdr:to>
      <xdr:col>81</xdr:col>
      <xdr:colOff>101600</xdr:colOff>
      <xdr:row>56</xdr:row>
      <xdr:rowOff>36858</xdr:rowOff>
    </xdr:to>
    <xdr:sp macro="" textlink="">
      <xdr:nvSpPr>
        <xdr:cNvPr id="599" name="楕円 598"/>
        <xdr:cNvSpPr/>
      </xdr:nvSpPr>
      <xdr:spPr>
        <a:xfrm>
          <a:off x="15430500" y="95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53385</xdr:rowOff>
    </xdr:from>
    <xdr:ext cx="534377" cy="259045"/>
    <xdr:sp macro="" textlink="">
      <xdr:nvSpPr>
        <xdr:cNvPr id="600" name="テキスト ボックス 599"/>
        <xdr:cNvSpPr txBox="1"/>
      </xdr:nvSpPr>
      <xdr:spPr>
        <a:xfrm>
          <a:off x="15214111" y="93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144907</xdr:rowOff>
    </xdr:from>
    <xdr:to>
      <xdr:col>76</xdr:col>
      <xdr:colOff>165100</xdr:colOff>
      <xdr:row>55</xdr:row>
      <xdr:rowOff>75057</xdr:rowOff>
    </xdr:to>
    <xdr:sp macro="" textlink="">
      <xdr:nvSpPr>
        <xdr:cNvPr id="601" name="楕円 600"/>
        <xdr:cNvSpPr/>
      </xdr:nvSpPr>
      <xdr:spPr>
        <a:xfrm>
          <a:off x="14541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91584</xdr:rowOff>
    </xdr:from>
    <xdr:ext cx="534377" cy="259045"/>
    <xdr:sp macro="" textlink="">
      <xdr:nvSpPr>
        <xdr:cNvPr id="602" name="テキスト ボックス 601"/>
        <xdr:cNvSpPr txBox="1"/>
      </xdr:nvSpPr>
      <xdr:spPr>
        <a:xfrm>
          <a:off x="14325111" y="9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120081</xdr:rowOff>
    </xdr:from>
    <xdr:to>
      <xdr:col>72</xdr:col>
      <xdr:colOff>38100</xdr:colOff>
      <xdr:row>56</xdr:row>
      <xdr:rowOff>50231</xdr:rowOff>
    </xdr:to>
    <xdr:sp macro="" textlink="">
      <xdr:nvSpPr>
        <xdr:cNvPr id="603" name="楕円 602"/>
        <xdr:cNvSpPr/>
      </xdr:nvSpPr>
      <xdr:spPr>
        <a:xfrm>
          <a:off x="13652500" y="95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66758</xdr:rowOff>
    </xdr:from>
    <xdr:ext cx="534377" cy="259045"/>
    <xdr:sp macro="" textlink="">
      <xdr:nvSpPr>
        <xdr:cNvPr id="604" name="テキスト ボックス 603"/>
        <xdr:cNvSpPr txBox="1"/>
      </xdr:nvSpPr>
      <xdr:spPr>
        <a:xfrm>
          <a:off x="13436111" y="93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9987</xdr:rowOff>
    </xdr:from>
    <xdr:to>
      <xdr:col>67</xdr:col>
      <xdr:colOff>101600</xdr:colOff>
      <xdr:row>57</xdr:row>
      <xdr:rowOff>111587</xdr:rowOff>
    </xdr:to>
    <xdr:sp macro="" textlink="">
      <xdr:nvSpPr>
        <xdr:cNvPr id="605" name="楕円 604"/>
        <xdr:cNvSpPr/>
      </xdr:nvSpPr>
      <xdr:spPr>
        <a:xfrm>
          <a:off x="12763500" y="97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102714</xdr:rowOff>
    </xdr:from>
    <xdr:ext cx="534377" cy="259045"/>
    <xdr:sp macro="" textlink="">
      <xdr:nvSpPr>
        <xdr:cNvPr id="606" name="テキスト ボックス 605"/>
        <xdr:cNvSpPr txBox="1"/>
      </xdr:nvSpPr>
      <xdr:spPr>
        <a:xfrm>
          <a:off x="12547111" y="98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87122</xdr:rowOff>
    </xdr:from>
    <xdr:to>
      <xdr:col>85</xdr:col>
      <xdr:colOff>127000</xdr:colOff>
      <xdr:row>79</xdr:row>
      <xdr:rowOff>49403</xdr:rowOff>
    </xdr:to>
    <xdr:cxnSp macro="">
      <xdr:nvCxnSpPr>
        <xdr:cNvPr id="637" name="直線コネクタ 636"/>
        <xdr:cNvCxnSpPr/>
      </xdr:nvCxnSpPr>
      <xdr:spPr>
        <a:xfrm>
          <a:off x="15481300" y="13460222"/>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87122</xdr:rowOff>
    </xdr:from>
    <xdr:to>
      <xdr:col>81</xdr:col>
      <xdr:colOff>50800</xdr:colOff>
      <xdr:row>79</xdr:row>
      <xdr:rowOff>25073</xdr:rowOff>
    </xdr:to>
    <xdr:cxnSp macro="">
      <xdr:nvCxnSpPr>
        <xdr:cNvPr id="640" name="直線コネクタ 639"/>
        <xdr:cNvCxnSpPr/>
      </xdr:nvCxnSpPr>
      <xdr:spPr>
        <a:xfrm flipV="1">
          <a:off x="14592300" y="13460222"/>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25073</xdr:rowOff>
    </xdr:from>
    <xdr:to>
      <xdr:col>76</xdr:col>
      <xdr:colOff>114300</xdr:colOff>
      <xdr:row>79</xdr:row>
      <xdr:rowOff>98879</xdr:rowOff>
    </xdr:to>
    <xdr:cxnSp macro="">
      <xdr:nvCxnSpPr>
        <xdr:cNvPr id="643" name="直線コネクタ 642"/>
        <xdr:cNvCxnSpPr/>
      </xdr:nvCxnSpPr>
      <xdr:spPr>
        <a:xfrm flipV="1">
          <a:off x="13703300" y="13569623"/>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94960</xdr:rowOff>
    </xdr:from>
    <xdr:to>
      <xdr:col>71</xdr:col>
      <xdr:colOff>177800</xdr:colOff>
      <xdr:row>79</xdr:row>
      <xdr:rowOff>98879</xdr:rowOff>
    </xdr:to>
    <xdr:cxnSp macro="">
      <xdr:nvCxnSpPr>
        <xdr:cNvPr id="646" name="直線コネクタ 645"/>
        <xdr:cNvCxnSpPr/>
      </xdr:nvCxnSpPr>
      <xdr:spPr>
        <a:xfrm>
          <a:off x="12814300" y="1363951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170053</xdr:rowOff>
    </xdr:from>
    <xdr:to>
      <xdr:col>85</xdr:col>
      <xdr:colOff>177800</xdr:colOff>
      <xdr:row>79</xdr:row>
      <xdr:rowOff>100203</xdr:rowOff>
    </xdr:to>
    <xdr:sp macro="" textlink="">
      <xdr:nvSpPr>
        <xdr:cNvPr id="656" name="楕円 655"/>
        <xdr:cNvSpPr/>
      </xdr:nvSpPr>
      <xdr:spPr>
        <a:xfrm>
          <a:off x="162687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129430</xdr:rowOff>
    </xdr:from>
    <xdr:ext cx="378565" cy="259045"/>
    <xdr:sp macro="" textlink="">
      <xdr:nvSpPr>
        <xdr:cNvPr id="657" name="災害復旧費該当値テキスト"/>
        <xdr:cNvSpPr txBox="1"/>
      </xdr:nvSpPr>
      <xdr:spPr>
        <a:xfrm>
          <a:off x="16370300" y="1333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36322</xdr:rowOff>
    </xdr:from>
    <xdr:to>
      <xdr:col>81</xdr:col>
      <xdr:colOff>101600</xdr:colOff>
      <xdr:row>78</xdr:row>
      <xdr:rowOff>137922</xdr:rowOff>
    </xdr:to>
    <xdr:sp macro="" textlink="">
      <xdr:nvSpPr>
        <xdr:cNvPr id="658" name="楕円 657"/>
        <xdr:cNvSpPr/>
      </xdr:nvSpPr>
      <xdr:spPr>
        <a:xfrm>
          <a:off x="15430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154449</xdr:rowOff>
    </xdr:from>
    <xdr:ext cx="469744" cy="259045"/>
    <xdr:sp macro="" textlink="">
      <xdr:nvSpPr>
        <xdr:cNvPr id="659" name="テキスト ボックス 658"/>
        <xdr:cNvSpPr txBox="1"/>
      </xdr:nvSpPr>
      <xdr:spPr>
        <a:xfrm>
          <a:off x="15246428" y="131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145723</xdr:rowOff>
    </xdr:from>
    <xdr:to>
      <xdr:col>76</xdr:col>
      <xdr:colOff>165100</xdr:colOff>
      <xdr:row>79</xdr:row>
      <xdr:rowOff>75873</xdr:rowOff>
    </xdr:to>
    <xdr:sp macro="" textlink="">
      <xdr:nvSpPr>
        <xdr:cNvPr id="660" name="楕円 659"/>
        <xdr:cNvSpPr/>
      </xdr:nvSpPr>
      <xdr:spPr>
        <a:xfrm>
          <a:off x="145415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67000</xdr:rowOff>
    </xdr:from>
    <xdr:ext cx="378565" cy="259045"/>
    <xdr:sp macro="" textlink="">
      <xdr:nvSpPr>
        <xdr:cNvPr id="661" name="テキスト ボックス 660"/>
        <xdr:cNvSpPr txBox="1"/>
      </xdr:nvSpPr>
      <xdr:spPr>
        <a:xfrm>
          <a:off x="14403017" y="1361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44160</xdr:rowOff>
    </xdr:from>
    <xdr:to>
      <xdr:col>67</xdr:col>
      <xdr:colOff>101600</xdr:colOff>
      <xdr:row>79</xdr:row>
      <xdr:rowOff>145760</xdr:rowOff>
    </xdr:to>
    <xdr:sp macro="" textlink="">
      <xdr:nvSpPr>
        <xdr:cNvPr id="664" name="楕円 663"/>
        <xdr:cNvSpPr/>
      </xdr:nvSpPr>
      <xdr:spPr>
        <a:xfrm>
          <a:off x="12763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136887</xdr:rowOff>
    </xdr:from>
    <xdr:ext cx="313932" cy="259045"/>
    <xdr:sp macro="" textlink="">
      <xdr:nvSpPr>
        <xdr:cNvPr id="665" name="テキスト ボックス 664"/>
        <xdr:cNvSpPr txBox="1"/>
      </xdr:nvSpPr>
      <xdr:spPr>
        <a:xfrm>
          <a:off x="12657333" y="13681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110942</xdr:rowOff>
    </xdr:from>
    <xdr:to>
      <xdr:col>85</xdr:col>
      <xdr:colOff>127000</xdr:colOff>
      <xdr:row>96</xdr:row>
      <xdr:rowOff>146786</xdr:rowOff>
    </xdr:to>
    <xdr:cxnSp macro="">
      <xdr:nvCxnSpPr>
        <xdr:cNvPr id="693" name="直線コネクタ 692"/>
        <xdr:cNvCxnSpPr/>
      </xdr:nvCxnSpPr>
      <xdr:spPr>
        <a:xfrm flipV="1">
          <a:off x="15481300" y="16570142"/>
          <a:ext cx="8382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146512</xdr:rowOff>
    </xdr:from>
    <xdr:to>
      <xdr:col>81</xdr:col>
      <xdr:colOff>50800</xdr:colOff>
      <xdr:row>96</xdr:row>
      <xdr:rowOff>146786</xdr:rowOff>
    </xdr:to>
    <xdr:cxnSp macro="">
      <xdr:nvCxnSpPr>
        <xdr:cNvPr id="696" name="直線コネクタ 695"/>
        <xdr:cNvCxnSpPr/>
      </xdr:nvCxnSpPr>
      <xdr:spPr>
        <a:xfrm>
          <a:off x="14592300" y="166057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146512</xdr:rowOff>
    </xdr:from>
    <xdr:to>
      <xdr:col>76</xdr:col>
      <xdr:colOff>114300</xdr:colOff>
      <xdr:row>96</xdr:row>
      <xdr:rowOff>153507</xdr:rowOff>
    </xdr:to>
    <xdr:cxnSp macro="">
      <xdr:nvCxnSpPr>
        <xdr:cNvPr id="699" name="直線コネクタ 698"/>
        <xdr:cNvCxnSpPr/>
      </xdr:nvCxnSpPr>
      <xdr:spPr>
        <a:xfrm flipV="1">
          <a:off x="13703300" y="166057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153507</xdr:rowOff>
    </xdr:from>
    <xdr:to>
      <xdr:col>71</xdr:col>
      <xdr:colOff>177800</xdr:colOff>
      <xdr:row>97</xdr:row>
      <xdr:rowOff>21513</xdr:rowOff>
    </xdr:to>
    <xdr:cxnSp macro="">
      <xdr:nvCxnSpPr>
        <xdr:cNvPr id="702" name="直線コネクタ 701"/>
        <xdr:cNvCxnSpPr/>
      </xdr:nvCxnSpPr>
      <xdr:spPr>
        <a:xfrm flipV="1">
          <a:off x="12814300" y="16612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60142</xdr:rowOff>
    </xdr:from>
    <xdr:to>
      <xdr:col>85</xdr:col>
      <xdr:colOff>177800</xdr:colOff>
      <xdr:row>96</xdr:row>
      <xdr:rowOff>161742</xdr:rowOff>
    </xdr:to>
    <xdr:sp macro="" textlink="">
      <xdr:nvSpPr>
        <xdr:cNvPr id="712" name="楕円 711"/>
        <xdr:cNvSpPr/>
      </xdr:nvSpPr>
      <xdr:spPr>
        <a:xfrm>
          <a:off x="16268700" y="1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83019</xdr:rowOff>
    </xdr:from>
    <xdr:ext cx="534377" cy="259045"/>
    <xdr:sp macro="" textlink="">
      <xdr:nvSpPr>
        <xdr:cNvPr id="713" name="公債費該当値テキスト"/>
        <xdr:cNvSpPr txBox="1"/>
      </xdr:nvSpPr>
      <xdr:spPr>
        <a:xfrm>
          <a:off x="16370300" y="163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95986</xdr:rowOff>
    </xdr:from>
    <xdr:to>
      <xdr:col>81</xdr:col>
      <xdr:colOff>101600</xdr:colOff>
      <xdr:row>97</xdr:row>
      <xdr:rowOff>26136</xdr:rowOff>
    </xdr:to>
    <xdr:sp macro="" textlink="">
      <xdr:nvSpPr>
        <xdr:cNvPr id="714" name="楕円 713"/>
        <xdr:cNvSpPr/>
      </xdr:nvSpPr>
      <xdr:spPr>
        <a:xfrm>
          <a:off x="15430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42663</xdr:rowOff>
    </xdr:from>
    <xdr:ext cx="534377" cy="259045"/>
    <xdr:sp macro="" textlink="">
      <xdr:nvSpPr>
        <xdr:cNvPr id="715" name="テキスト ボックス 714"/>
        <xdr:cNvSpPr txBox="1"/>
      </xdr:nvSpPr>
      <xdr:spPr>
        <a:xfrm>
          <a:off x="15214111" y="163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95712</xdr:rowOff>
    </xdr:from>
    <xdr:to>
      <xdr:col>76</xdr:col>
      <xdr:colOff>165100</xdr:colOff>
      <xdr:row>97</xdr:row>
      <xdr:rowOff>25862</xdr:rowOff>
    </xdr:to>
    <xdr:sp macro="" textlink="">
      <xdr:nvSpPr>
        <xdr:cNvPr id="716" name="楕円 715"/>
        <xdr:cNvSpPr/>
      </xdr:nvSpPr>
      <xdr:spPr>
        <a:xfrm>
          <a:off x="14541500" y="165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42389</xdr:rowOff>
    </xdr:from>
    <xdr:ext cx="534377" cy="259045"/>
    <xdr:sp macro="" textlink="">
      <xdr:nvSpPr>
        <xdr:cNvPr id="717" name="テキスト ボックス 716"/>
        <xdr:cNvSpPr txBox="1"/>
      </xdr:nvSpPr>
      <xdr:spPr>
        <a:xfrm>
          <a:off x="14325111" y="163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102707</xdr:rowOff>
    </xdr:from>
    <xdr:to>
      <xdr:col>72</xdr:col>
      <xdr:colOff>38100</xdr:colOff>
      <xdr:row>97</xdr:row>
      <xdr:rowOff>32857</xdr:rowOff>
    </xdr:to>
    <xdr:sp macro="" textlink="">
      <xdr:nvSpPr>
        <xdr:cNvPr id="718" name="楕円 717"/>
        <xdr:cNvSpPr/>
      </xdr:nvSpPr>
      <xdr:spPr>
        <a:xfrm>
          <a:off x="13652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49384</xdr:rowOff>
    </xdr:from>
    <xdr:ext cx="534377" cy="259045"/>
    <xdr:sp macro="" textlink="">
      <xdr:nvSpPr>
        <xdr:cNvPr id="719" name="テキスト ボックス 718"/>
        <xdr:cNvSpPr txBox="1"/>
      </xdr:nvSpPr>
      <xdr:spPr>
        <a:xfrm>
          <a:off x="13436111" y="163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142163</xdr:rowOff>
    </xdr:from>
    <xdr:to>
      <xdr:col>67</xdr:col>
      <xdr:colOff>101600</xdr:colOff>
      <xdr:row>97</xdr:row>
      <xdr:rowOff>72313</xdr:rowOff>
    </xdr:to>
    <xdr:sp macro="" textlink="">
      <xdr:nvSpPr>
        <xdr:cNvPr id="720" name="楕円 719"/>
        <xdr:cNvSpPr/>
      </xdr:nvSpPr>
      <xdr:spPr>
        <a:xfrm>
          <a:off x="12763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88840</xdr:rowOff>
    </xdr:from>
    <xdr:ext cx="534377" cy="259045"/>
    <xdr:sp macro="" textlink="">
      <xdr:nvSpPr>
        <xdr:cNvPr id="721" name="テキスト ボックス 720"/>
        <xdr:cNvSpPr txBox="1"/>
      </xdr:nvSpPr>
      <xdr:spPr>
        <a:xfrm>
          <a:off x="12547111" y="163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住民一人当たりのコスト比較について、民生費においては一人当たり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万円を超え、他の費目の中で最も高い結果となっている。これは、生活保護費や児童福祉、障がい福祉、高齢者福祉といった社会保障経費に要する事業が高額となっているものである。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土木費については、一人当たり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19,839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円となっており、類似団体内平均値よりも少額であるが、「和泉創発プラン」により今後予定している大型事業に備え、普通建設事業の抑制を行っていることによるものである。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また教育費について、小中学校等の施設整備や子ども子育て支援新制度に伴う施設型給付などで費用が増加していることから、住民一人当たりの金額は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42,554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「和泉躍進プラン」での普通建設事業の抑制、施設の統廃合などにより歳出額の抑制に努めたが、障がい児通所支援給付費などの扶助費が増加したため、</a:t>
          </a:r>
          <a:r>
            <a:rPr kumimoji="1" lang="en-US" altLang="ja-JP" sz="1300">
              <a:solidFill>
                <a:srgbClr val="000000"/>
              </a:solidFill>
              <a:latin typeface="ＭＳ ゴシック" pitchFamily="49" charset="-128"/>
              <a:ea typeface="ＭＳ ゴシック" pitchFamily="49" charset="-128"/>
            </a:rPr>
            <a:t>H30</a:t>
          </a:r>
          <a:r>
            <a:rPr kumimoji="1" lang="ja-JP" altLang="en-US" sz="1300">
              <a:solidFill>
                <a:srgbClr val="000000"/>
              </a:solidFill>
              <a:latin typeface="ＭＳ ゴシック" pitchFamily="49" charset="-128"/>
              <a:ea typeface="ＭＳ ゴシック" pitchFamily="49" charset="-128"/>
            </a:rPr>
            <a:t>年度に引き続き実質単年度収支がマイナスになった。</a:t>
          </a:r>
        </a:p>
        <a:p>
          <a:r>
            <a:rPr kumimoji="1" lang="ja-JP" altLang="en-US" sz="1300">
              <a:solidFill>
                <a:srgbClr val="000000"/>
              </a:solidFill>
              <a:latin typeface="ＭＳ ゴシック" pitchFamily="49" charset="-128"/>
              <a:ea typeface="ＭＳ ゴシック" pitchFamily="49" charset="-128"/>
            </a:rPr>
            <a:t>　しかしながら、納税義務者の増等の影響により市税が増となったことから</a:t>
          </a:r>
          <a:r>
            <a:rPr kumimoji="1" lang="en-US" altLang="ja-JP" sz="1300">
              <a:solidFill>
                <a:srgbClr val="000000"/>
              </a:solidFill>
              <a:latin typeface="ＭＳ ゴシック" pitchFamily="49" charset="-128"/>
              <a:ea typeface="ＭＳ ゴシック" pitchFamily="49" charset="-128"/>
            </a:rPr>
            <a:t>H30</a:t>
          </a:r>
          <a:r>
            <a:rPr kumimoji="1" lang="ja-JP" altLang="en-US" sz="1300">
              <a:solidFill>
                <a:srgbClr val="000000"/>
              </a:solidFill>
              <a:latin typeface="ＭＳ ゴシック" pitchFamily="49" charset="-128"/>
              <a:ea typeface="ＭＳ ゴシック" pitchFamily="49" charset="-128"/>
            </a:rPr>
            <a:t>年度より</a:t>
          </a:r>
          <a:r>
            <a:rPr kumimoji="1" lang="en-US" altLang="ja-JP" sz="1300">
              <a:solidFill>
                <a:srgbClr val="000000"/>
              </a:solidFill>
              <a:latin typeface="ＭＳ ゴシック" pitchFamily="49" charset="-128"/>
              <a:ea typeface="ＭＳ ゴシック" pitchFamily="49" charset="-128"/>
            </a:rPr>
            <a:t>0.49</a:t>
          </a:r>
          <a:r>
            <a:rPr kumimoji="1" lang="ja-JP" altLang="en-US" sz="1300">
              <a:solidFill>
                <a:srgbClr val="000000"/>
              </a:solidFill>
              <a:latin typeface="ＭＳ ゴシック" pitchFamily="49" charset="-128"/>
              <a:ea typeface="ＭＳ ゴシック" pitchFamily="49" charset="-128"/>
            </a:rPr>
            <a:t>ポイント改善しており、</a:t>
          </a:r>
          <a:r>
            <a:rPr kumimoji="1" lang="en-US" altLang="ja-JP" sz="1300">
              <a:solidFill>
                <a:srgbClr val="000000"/>
              </a:solidFill>
              <a:latin typeface="ＭＳ ゴシック" pitchFamily="49" charset="-128"/>
              <a:ea typeface="ＭＳ ゴシック" pitchFamily="49" charset="-128"/>
            </a:rPr>
            <a:t>R1</a:t>
          </a:r>
          <a:r>
            <a:rPr kumimoji="1" lang="ja-JP" altLang="en-US" sz="1300">
              <a:solidFill>
                <a:srgbClr val="000000"/>
              </a:solidFill>
              <a:latin typeface="ＭＳ ゴシック" pitchFamily="49" charset="-128"/>
              <a:ea typeface="ＭＳ ゴシック" pitchFamily="49" charset="-128"/>
            </a:rPr>
            <a:t>年度末に策定した「和泉創発プラン」を着実に実施することで引き続き健全な財政運営を図る。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全会計において黒字となっているものの、一般会計において物件費や扶助費等の増により、</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年度から黒字幅は減少しており、さらなる事業費の抑制に努め、健全な財政運営を図る。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0izum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56.5</v>
          </cell>
          <cell r="CF53">
            <v>56.4</v>
          </cell>
          <cell r="CN53">
            <v>56.7</v>
          </cell>
          <cell r="CV53">
            <v>57.3</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0</v>
          </cell>
        </row>
        <row r="75">
          <cell r="BP75">
            <v>6.7</v>
          </cell>
          <cell r="BX75">
            <v>6.5</v>
          </cell>
          <cell r="CF75">
            <v>6.6</v>
          </cell>
          <cell r="CN75">
            <v>6.3</v>
          </cell>
          <cell r="CV75">
            <v>6.6</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64031249</v>
      </c>
      <c r="BO4" s="424"/>
      <c r="BP4" s="424"/>
      <c r="BQ4" s="424"/>
      <c r="BR4" s="424"/>
      <c r="BS4" s="424"/>
      <c r="BT4" s="424"/>
      <c r="BU4" s="425"/>
      <c r="BV4" s="423">
        <v>63309668</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0.1</v>
      </c>
      <c r="CU4" s="608"/>
      <c r="CV4" s="608"/>
      <c r="CW4" s="608"/>
      <c r="CX4" s="608"/>
      <c r="CY4" s="608"/>
      <c r="CZ4" s="608"/>
      <c r="DA4" s="609"/>
      <c r="DB4" s="607">
        <v>0.3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63885904</v>
      </c>
      <c r="BO5" s="429"/>
      <c r="BP5" s="429"/>
      <c r="BQ5" s="429"/>
      <c r="BR5" s="429"/>
      <c r="BS5" s="429"/>
      <c r="BT5" s="429"/>
      <c r="BU5" s="430"/>
      <c r="BV5" s="428">
        <v>62964647</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96.8</v>
      </c>
      <c r="CU5" s="399"/>
      <c r="CV5" s="399"/>
      <c r="CW5" s="399"/>
      <c r="CX5" s="399"/>
      <c r="CY5" s="399"/>
      <c r="CZ5" s="399"/>
      <c r="DA5" s="400"/>
      <c r="DB5" s="398">
        <v>96.8</v>
      </c>
      <c r="DC5" s="399"/>
      <c r="DD5" s="399"/>
      <c r="DE5" s="399"/>
      <c r="DF5" s="399"/>
      <c r="DG5" s="399"/>
      <c r="DH5" s="399"/>
      <c r="DI5" s="400"/>
      <c r="DJ5" s="186"/>
      <c r="DK5" s="186"/>
      <c r="DL5" s="186"/>
      <c r="DM5" s="186"/>
      <c r="DN5" s="186"/>
      <c r="DO5" s="186"/>
    </row>
    <row r="6" spans="1:119" ht="18.75" customHeight="1" x14ac:dyDescent="0.15">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95</v>
      </c>
      <c r="AV6" s="486"/>
      <c r="AW6" s="486"/>
      <c r="AX6" s="486"/>
      <c r="AY6" s="408" t="s">
        <v>103</v>
      </c>
      <c r="AZ6" s="409"/>
      <c r="BA6" s="409"/>
      <c r="BB6" s="409"/>
      <c r="BC6" s="409"/>
      <c r="BD6" s="409"/>
      <c r="BE6" s="409"/>
      <c r="BF6" s="409"/>
      <c r="BG6" s="409"/>
      <c r="BH6" s="409"/>
      <c r="BI6" s="409"/>
      <c r="BJ6" s="409"/>
      <c r="BK6" s="409"/>
      <c r="BL6" s="409"/>
      <c r="BM6" s="410"/>
      <c r="BN6" s="428">
        <v>145345</v>
      </c>
      <c r="BO6" s="429"/>
      <c r="BP6" s="429"/>
      <c r="BQ6" s="429"/>
      <c r="BR6" s="429"/>
      <c r="BS6" s="429"/>
      <c r="BT6" s="429"/>
      <c r="BU6" s="430"/>
      <c r="BV6" s="428">
        <v>345021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103</v>
      </c>
      <c r="CU6" s="582"/>
      <c r="CV6" s="582"/>
      <c r="CW6" s="582"/>
      <c r="CX6" s="582"/>
      <c r="CY6" s="582"/>
      <c r="CZ6" s="582"/>
      <c r="DA6" s="583"/>
      <c r="DB6" s="581">
        <v>103.5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105878</v>
      </c>
      <c r="BO7" s="429"/>
      <c r="BP7" s="429"/>
      <c r="BQ7" s="429"/>
      <c r="BR7" s="429"/>
      <c r="BS7" s="429"/>
      <c r="BT7" s="429"/>
      <c r="BU7" s="430"/>
      <c r="BV7" s="428">
        <v>254945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34735901</v>
      </c>
      <c r="CU7" s="429"/>
      <c r="CV7" s="429"/>
      <c r="CW7" s="429"/>
      <c r="CX7" s="429"/>
      <c r="CY7" s="429"/>
      <c r="CZ7" s="429"/>
      <c r="DA7" s="430"/>
      <c r="DB7" s="428">
        <v>34455437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39467</v>
      </c>
      <c r="BO8" s="429"/>
      <c r="BP8" s="429"/>
      <c r="BQ8" s="429"/>
      <c r="BR8" s="429"/>
      <c r="BS8" s="429"/>
      <c r="BT8" s="429"/>
      <c r="BU8" s="430"/>
      <c r="BV8" s="428">
        <v>90076</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0.75</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186109</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-50609</v>
      </c>
      <c r="BO9" s="429"/>
      <c r="BP9" s="429"/>
      <c r="BQ9" s="429"/>
      <c r="BR9" s="429"/>
      <c r="BS9" s="429"/>
      <c r="BT9" s="429"/>
      <c r="BU9" s="430"/>
      <c r="BV9" s="428">
        <v>-38191</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16.7</v>
      </c>
      <c r="CU9" s="399"/>
      <c r="CV9" s="399"/>
      <c r="CW9" s="399"/>
      <c r="CX9" s="399"/>
      <c r="CY9" s="399"/>
      <c r="CZ9" s="399"/>
      <c r="DA9" s="400"/>
      <c r="DB9" s="398">
        <v>16.3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184988</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50910</v>
      </c>
      <c r="BO10" s="429"/>
      <c r="BP10" s="429"/>
      <c r="BQ10" s="429"/>
      <c r="BR10" s="429"/>
      <c r="BS10" s="429"/>
      <c r="BT10" s="429"/>
      <c r="BU10" s="430"/>
      <c r="BV10" s="428">
        <v>71060</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122</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186079</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117</v>
      </c>
      <c r="AV12" s="486"/>
      <c r="AW12" s="486"/>
      <c r="AX12" s="486"/>
      <c r="AY12" s="408" t="s">
        <v>137</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300000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183442</v>
      </c>
      <c r="S13" s="532"/>
      <c r="T13" s="532"/>
      <c r="U13" s="532"/>
      <c r="V13" s="533"/>
      <c r="W13" s="519" t="s">
        <v>141</v>
      </c>
      <c r="X13" s="441"/>
      <c r="Y13" s="441"/>
      <c r="Z13" s="441"/>
      <c r="AA13" s="441"/>
      <c r="AB13" s="442"/>
      <c r="AC13" s="404">
        <v>751</v>
      </c>
      <c r="AD13" s="405"/>
      <c r="AE13" s="405"/>
      <c r="AF13" s="405"/>
      <c r="AG13" s="406"/>
      <c r="AH13" s="404">
        <v>712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-99699</v>
      </c>
      <c r="BO13" s="429"/>
      <c r="BP13" s="429"/>
      <c r="BQ13" s="429"/>
      <c r="BR13" s="429"/>
      <c r="BS13" s="429"/>
      <c r="BT13" s="429"/>
      <c r="BU13" s="430"/>
      <c r="BV13" s="428">
        <v>-267131</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6.6</v>
      </c>
      <c r="CU13" s="399"/>
      <c r="CV13" s="399"/>
      <c r="CW13" s="399"/>
      <c r="CX13" s="399"/>
      <c r="CY13" s="399"/>
      <c r="CZ13" s="399"/>
      <c r="DA13" s="400"/>
      <c r="DB13" s="398">
        <v>6.3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186060</v>
      </c>
      <c r="S14" s="532"/>
      <c r="T14" s="532"/>
      <c r="U14" s="532"/>
      <c r="V14" s="533"/>
      <c r="W14" s="534"/>
      <c r="X14" s="444"/>
      <c r="Y14" s="444"/>
      <c r="Z14" s="444"/>
      <c r="AA14" s="444"/>
      <c r="AB14" s="445"/>
      <c r="AC14" s="524">
        <v>1</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139</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183694</v>
      </c>
      <c r="S15" s="532"/>
      <c r="T15" s="532"/>
      <c r="U15" s="532"/>
      <c r="V15" s="533"/>
      <c r="W15" s="519" t="s">
        <v>149</v>
      </c>
      <c r="X15" s="441"/>
      <c r="Y15" s="441"/>
      <c r="Z15" s="441"/>
      <c r="AA15" s="441"/>
      <c r="AB15" s="442"/>
      <c r="AC15" s="404">
        <v>17805</v>
      </c>
      <c r="AD15" s="405"/>
      <c r="AE15" s="405"/>
      <c r="AF15" s="405"/>
      <c r="AG15" s="406"/>
      <c r="AH15" s="404">
        <v>17901</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19969816</v>
      </c>
      <c r="BO15" s="424"/>
      <c r="BP15" s="424"/>
      <c r="BQ15" s="424"/>
      <c r="BR15" s="424"/>
      <c r="BS15" s="424"/>
      <c r="BT15" s="424"/>
      <c r="BU15" s="425"/>
      <c r="BV15" s="423">
        <v>19950730</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23.7</v>
      </c>
      <c r="AD16" s="525"/>
      <c r="AE16" s="525"/>
      <c r="AF16" s="525"/>
      <c r="AG16" s="526"/>
      <c r="AH16" s="524">
        <v>24.5</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27027589</v>
      </c>
      <c r="BO16" s="429"/>
      <c r="BP16" s="429"/>
      <c r="BQ16" s="429"/>
      <c r="BR16" s="429"/>
      <c r="BS16" s="429"/>
      <c r="BT16" s="429"/>
      <c r="BU16" s="430"/>
      <c r="BV16" s="428">
        <v>26488525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56625</v>
      </c>
      <c r="AD17" s="405"/>
      <c r="AE17" s="405"/>
      <c r="AF17" s="405"/>
      <c r="AG17" s="406"/>
      <c r="AH17" s="404">
        <v>54528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25552220</v>
      </c>
      <c r="BO17" s="429"/>
      <c r="BP17" s="429"/>
      <c r="BQ17" s="429"/>
      <c r="BR17" s="429"/>
      <c r="BS17" s="429"/>
      <c r="BT17" s="429"/>
      <c r="BU17" s="430"/>
      <c r="BV17" s="428">
        <v>25513952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84.98</v>
      </c>
      <c r="M18" s="493"/>
      <c r="N18" s="493"/>
      <c r="O18" s="493"/>
      <c r="P18" s="493"/>
      <c r="Q18" s="493"/>
      <c r="R18" s="494"/>
      <c r="S18" s="494"/>
      <c r="T18" s="494"/>
      <c r="U18" s="494"/>
      <c r="V18" s="495"/>
      <c r="W18" s="509"/>
      <c r="X18" s="510"/>
      <c r="Y18" s="510"/>
      <c r="Z18" s="510"/>
      <c r="AA18" s="510"/>
      <c r="AB18" s="520"/>
      <c r="AC18" s="392">
        <v>75.3</v>
      </c>
      <c r="AD18" s="393"/>
      <c r="AE18" s="393"/>
      <c r="AF18" s="393"/>
      <c r="AG18" s="496"/>
      <c r="AH18" s="392">
        <v>74.599999999999994</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34966218</v>
      </c>
      <c r="BO18" s="429"/>
      <c r="BP18" s="429"/>
      <c r="BQ18" s="429"/>
      <c r="BR18" s="429"/>
      <c r="BS18" s="429"/>
      <c r="BT18" s="429"/>
      <c r="BU18" s="430"/>
      <c r="BV18" s="428">
        <v>34375021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2190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39542325</v>
      </c>
      <c r="BO19" s="429"/>
      <c r="BP19" s="429"/>
      <c r="BQ19" s="429"/>
      <c r="BR19" s="429"/>
      <c r="BS19" s="429"/>
      <c r="BT19" s="429"/>
      <c r="BU19" s="430"/>
      <c r="BV19" s="428">
        <v>38792895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71013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45185558</v>
      </c>
      <c r="BO23" s="429"/>
      <c r="BP23" s="429"/>
      <c r="BQ23" s="429"/>
      <c r="BR23" s="429"/>
      <c r="BS23" s="429"/>
      <c r="BT23" s="429"/>
      <c r="BU23" s="430"/>
      <c r="BV23" s="428">
        <v>46982313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9900</v>
      </c>
      <c r="R24" s="405"/>
      <c r="S24" s="405"/>
      <c r="T24" s="405"/>
      <c r="U24" s="405"/>
      <c r="V24" s="406"/>
      <c r="W24" s="470"/>
      <c r="X24" s="461"/>
      <c r="Y24" s="462"/>
      <c r="Z24" s="401" t="s">
        <v>173</v>
      </c>
      <c r="AA24" s="402"/>
      <c r="AB24" s="402"/>
      <c r="AC24" s="402"/>
      <c r="AD24" s="402"/>
      <c r="AE24" s="402"/>
      <c r="AF24" s="402"/>
      <c r="AG24" s="403"/>
      <c r="AH24" s="404">
        <v>1003</v>
      </c>
      <c r="AI24" s="405"/>
      <c r="AJ24" s="405"/>
      <c r="AK24" s="405"/>
      <c r="AL24" s="406"/>
      <c r="AM24" s="404">
        <v>2996964</v>
      </c>
      <c r="AN24" s="405"/>
      <c r="AO24" s="405"/>
      <c r="AP24" s="405"/>
      <c r="AQ24" s="405"/>
      <c r="AR24" s="406"/>
      <c r="AS24" s="404">
        <v>2988</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32884134</v>
      </c>
      <c r="BO24" s="429"/>
      <c r="BP24" s="429"/>
      <c r="BQ24" s="429"/>
      <c r="BR24" s="429"/>
      <c r="BS24" s="429"/>
      <c r="BT24" s="429"/>
      <c r="BU24" s="430"/>
      <c r="BV24" s="428">
        <v>35126186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8500</v>
      </c>
      <c r="R25" s="405"/>
      <c r="S25" s="405"/>
      <c r="T25" s="405"/>
      <c r="U25" s="405"/>
      <c r="V25" s="406"/>
      <c r="W25" s="470"/>
      <c r="X25" s="461"/>
      <c r="Y25" s="462"/>
      <c r="Z25" s="401" t="s">
        <v>176</v>
      </c>
      <c r="AA25" s="402"/>
      <c r="AB25" s="402"/>
      <c r="AC25" s="402"/>
      <c r="AD25" s="402"/>
      <c r="AE25" s="402"/>
      <c r="AF25" s="402"/>
      <c r="AG25" s="403"/>
      <c r="AH25" s="404">
        <v>161</v>
      </c>
      <c r="AI25" s="405"/>
      <c r="AJ25" s="405"/>
      <c r="AK25" s="405"/>
      <c r="AL25" s="406"/>
      <c r="AM25" s="404">
        <v>454181</v>
      </c>
      <c r="AN25" s="405"/>
      <c r="AO25" s="405"/>
      <c r="AP25" s="405"/>
      <c r="AQ25" s="405"/>
      <c r="AR25" s="406"/>
      <c r="AS25" s="404">
        <v>2821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5506386</v>
      </c>
      <c r="BO25" s="424"/>
      <c r="BP25" s="424"/>
      <c r="BQ25" s="424"/>
      <c r="BR25" s="424"/>
      <c r="BS25" s="424"/>
      <c r="BT25" s="424"/>
      <c r="BU25" s="425"/>
      <c r="BV25" s="423">
        <v>7247180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7600</v>
      </c>
      <c r="R26" s="405"/>
      <c r="S26" s="405"/>
      <c r="T26" s="405"/>
      <c r="U26" s="405"/>
      <c r="V26" s="406"/>
      <c r="W26" s="470"/>
      <c r="X26" s="461"/>
      <c r="Y26" s="462"/>
      <c r="Z26" s="401" t="s">
        <v>179</v>
      </c>
      <c r="AA26" s="483"/>
      <c r="AB26" s="483"/>
      <c r="AC26" s="483"/>
      <c r="AD26" s="483"/>
      <c r="AE26" s="483"/>
      <c r="AF26" s="483"/>
      <c r="AG26" s="484"/>
      <c r="AH26" s="404">
        <v>87</v>
      </c>
      <c r="AI26" s="405"/>
      <c r="AJ26" s="405"/>
      <c r="AK26" s="405"/>
      <c r="AL26" s="406"/>
      <c r="AM26" s="404">
        <v>292755</v>
      </c>
      <c r="AN26" s="405"/>
      <c r="AO26" s="405"/>
      <c r="AP26" s="405"/>
      <c r="AQ26" s="405"/>
      <c r="AR26" s="406"/>
      <c r="AS26" s="404">
        <v>3365</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131</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6600</v>
      </c>
      <c r="R27" s="405"/>
      <c r="S27" s="405"/>
      <c r="T27" s="405"/>
      <c r="U27" s="405"/>
      <c r="V27" s="406"/>
      <c r="W27" s="470"/>
      <c r="X27" s="461"/>
      <c r="Y27" s="462"/>
      <c r="Z27" s="401" t="s">
        <v>182</v>
      </c>
      <c r="AA27" s="402"/>
      <c r="AB27" s="402"/>
      <c r="AC27" s="402"/>
      <c r="AD27" s="402"/>
      <c r="AE27" s="402"/>
      <c r="AF27" s="402"/>
      <c r="AG27" s="403"/>
      <c r="AH27" s="404">
        <v>29</v>
      </c>
      <c r="AI27" s="405"/>
      <c r="AJ27" s="405"/>
      <c r="AK27" s="405"/>
      <c r="AL27" s="406"/>
      <c r="AM27" s="404">
        <v>110668</v>
      </c>
      <c r="AN27" s="405"/>
      <c r="AO27" s="405"/>
      <c r="AP27" s="405"/>
      <c r="AQ27" s="405"/>
      <c r="AR27" s="406"/>
      <c r="AS27" s="404">
        <v>3816</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139</v>
      </c>
      <c r="BO27" s="432"/>
      <c r="BP27" s="432"/>
      <c r="BQ27" s="432"/>
      <c r="BR27" s="432"/>
      <c r="BS27" s="432"/>
      <c r="BT27" s="432"/>
      <c r="BU27" s="433"/>
      <c r="BV27" s="431" t="s">
        <v>139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6300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186</v>
      </c>
      <c r="AZ28" s="412"/>
      <c r="BA28" s="412"/>
      <c r="BB28" s="413"/>
      <c r="BC28" s="420" t="s">
        <v>49</v>
      </c>
      <c r="BD28" s="421"/>
      <c r="BE28" s="421"/>
      <c r="BF28" s="421"/>
      <c r="BG28" s="421"/>
      <c r="BH28" s="421"/>
      <c r="BI28" s="421"/>
      <c r="BJ28" s="421"/>
      <c r="BK28" s="421"/>
      <c r="BL28" s="421"/>
      <c r="BM28" s="422"/>
      <c r="BN28" s="423">
        <v>4076130</v>
      </c>
      <c r="BO28" s="424"/>
      <c r="BP28" s="424"/>
      <c r="BQ28" s="424"/>
      <c r="BR28" s="424"/>
      <c r="BS28" s="424"/>
      <c r="BT28" s="424"/>
      <c r="BU28" s="425"/>
      <c r="BV28" s="423">
        <v>4125220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22</v>
      </c>
      <c r="M29" s="405"/>
      <c r="N29" s="405"/>
      <c r="O29" s="405"/>
      <c r="P29" s="406"/>
      <c r="Q29" s="404">
        <v>6000</v>
      </c>
      <c r="R29" s="405"/>
      <c r="S29" s="405"/>
      <c r="T29" s="405"/>
      <c r="U29" s="405"/>
      <c r="V29" s="406"/>
      <c r="W29" s="471"/>
      <c r="X29" s="472"/>
      <c r="Y29" s="473"/>
      <c r="Z29" s="401" t="s">
        <v>188</v>
      </c>
      <c r="AA29" s="402"/>
      <c r="AB29" s="402"/>
      <c r="AC29" s="402"/>
      <c r="AD29" s="402"/>
      <c r="AE29" s="402"/>
      <c r="AF29" s="402"/>
      <c r="AG29" s="403"/>
      <c r="AH29" s="404">
        <v>1032</v>
      </c>
      <c r="AI29" s="405"/>
      <c r="AJ29" s="405"/>
      <c r="AK29" s="405"/>
      <c r="AL29" s="406"/>
      <c r="AM29" s="404">
        <v>3107632</v>
      </c>
      <c r="AN29" s="405"/>
      <c r="AO29" s="405"/>
      <c r="AP29" s="405"/>
      <c r="AQ29" s="405"/>
      <c r="AR29" s="406"/>
      <c r="AS29" s="404">
        <v>3011</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212280</v>
      </c>
      <c r="BO29" s="429"/>
      <c r="BP29" s="429"/>
      <c r="BQ29" s="429"/>
      <c r="BR29" s="429"/>
      <c r="BS29" s="429"/>
      <c r="BT29" s="429"/>
      <c r="BU29" s="430"/>
      <c r="BV29" s="428">
        <v>212250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7895019</v>
      </c>
      <c r="BO30" s="432"/>
      <c r="BP30" s="432"/>
      <c r="BQ30" s="432"/>
      <c r="BR30" s="432"/>
      <c r="BS30" s="432"/>
      <c r="BT30" s="432"/>
      <c r="BU30" s="433"/>
      <c r="BV30" s="431">
        <v>7255902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浄化槽事業特別会計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泉北環境整備施設組合（一般会計）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和泉市公共施設管理公社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公共用地先行取得事業特別会計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泉北水道企業団</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和泉市文化振興財団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IF('各会計、関係団体の財政状況及び健全化判断比率'!B33="","",'各会計、関係団体の財政状況及び健全化判断比率'!B33)</f>
        <v>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泉大津市、和泉市墓地組合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大阪府後期高齢者医療広域連合（一般会計）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大阪府後期高齢者医療広域連合（後期高齢者医療特別会計）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大阪広域水道企業団（水道事業会計）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大阪広域水道企業団（工業用水道事業会計）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NrrFwfLgO2Er1Jyn+97/TTUrYr+WnZSMU4WN0e0H3aR8PKs5Gj3tnu/ngACMo22Fn51S2UV3JafR/gXkr0rew==" saltValue="XKzX9Xag2oGrYI85m7r+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581</v>
      </c>
      <c r="D34" s="1210"/>
      <c r="E34" s="1211"/>
      <c r="F34" s="32">
        <v>3.87</v>
      </c>
      <c r="G34" s="33">
        <v>3.18</v>
      </c>
      <c r="H34" s="33">
        <v>4.4400000000000004</v>
      </c>
      <c r="I34" s="33">
        <v>5.5</v>
      </c>
      <c r="J34" s="34">
        <v>6.42</v>
      </c>
      <c r="K34" s="22"/>
      <c r="L34" s="22"/>
      <c r="M34" s="22"/>
      <c r="N34" s="22"/>
      <c r="O34" s="22"/>
      <c r="P34" s="22"/>
    </row>
    <row r="35" spans="1:16" ht="39" customHeight="1" x14ac:dyDescent="0.15">
      <c r="A35" s="22"/>
      <c r="B35" s="35"/>
      <c r="C35" s="1204" t="s">
        <v>582</v>
      </c>
      <c r="D35" s="1205"/>
      <c r="E35" s="1206"/>
      <c r="F35" s="36">
        <v>0.31</v>
      </c>
      <c r="G35" s="37">
        <v>0.15</v>
      </c>
      <c r="H35" s="37">
        <v>0.17</v>
      </c>
      <c r="I35" s="37">
        <v>0.5</v>
      </c>
      <c r="J35" s="38">
        <v>1.37</v>
      </c>
      <c r="K35" s="22"/>
      <c r="L35" s="22"/>
      <c r="M35" s="22"/>
      <c r="N35" s="22"/>
      <c r="O35" s="22"/>
      <c r="P35" s="22"/>
    </row>
    <row r="36" spans="1:16" ht="39" customHeight="1" x14ac:dyDescent="0.15">
      <c r="A36" s="22"/>
      <c r="B36" s="35"/>
      <c r="C36" s="1204" t="s">
        <v>583</v>
      </c>
      <c r="D36" s="1205"/>
      <c r="E36" s="1206"/>
      <c r="F36" s="36">
        <v>0.08</v>
      </c>
      <c r="G36" s="37">
        <v>0.05</v>
      </c>
      <c r="H36" s="37">
        <v>0.16</v>
      </c>
      <c r="I36" s="37">
        <v>0.23</v>
      </c>
      <c r="J36" s="38">
        <v>0.9</v>
      </c>
      <c r="K36" s="22"/>
      <c r="L36" s="22"/>
      <c r="M36" s="22"/>
      <c r="N36" s="22"/>
      <c r="O36" s="22"/>
      <c r="P36" s="22"/>
    </row>
    <row r="37" spans="1:16" ht="39" customHeight="1" x14ac:dyDescent="0.15">
      <c r="A37" s="22"/>
      <c r="B37" s="35"/>
      <c r="C37" s="1204" t="s">
        <v>584</v>
      </c>
      <c r="D37" s="1205"/>
      <c r="E37" s="1206"/>
      <c r="F37" s="36">
        <v>0.48</v>
      </c>
      <c r="G37" s="37">
        <v>0.53</v>
      </c>
      <c r="H37" s="37">
        <v>0.57999999999999996</v>
      </c>
      <c r="I37" s="37">
        <v>0.5</v>
      </c>
      <c r="J37" s="38">
        <v>0.19</v>
      </c>
      <c r="K37" s="22"/>
      <c r="L37" s="22"/>
      <c r="M37" s="22"/>
      <c r="N37" s="22"/>
      <c r="O37" s="22"/>
      <c r="P37" s="22"/>
    </row>
    <row r="38" spans="1:16" ht="39" customHeight="1" x14ac:dyDescent="0.15">
      <c r="A38" s="22"/>
      <c r="B38" s="35"/>
      <c r="C38" s="1204" t="s">
        <v>585</v>
      </c>
      <c r="D38" s="1205"/>
      <c r="E38" s="1206"/>
      <c r="F38" s="36">
        <v>0.14000000000000001</v>
      </c>
      <c r="G38" s="37">
        <v>0.16</v>
      </c>
      <c r="H38" s="37">
        <v>0.16</v>
      </c>
      <c r="I38" s="37">
        <v>0.18</v>
      </c>
      <c r="J38" s="38">
        <v>0.16</v>
      </c>
      <c r="K38" s="22"/>
      <c r="L38" s="22"/>
      <c r="M38" s="22"/>
      <c r="N38" s="22"/>
      <c r="O38" s="22"/>
      <c r="P38" s="22"/>
    </row>
    <row r="39" spans="1:16" ht="39" customHeight="1" x14ac:dyDescent="0.15">
      <c r="A39" s="22"/>
      <c r="B39" s="35"/>
      <c r="C39" s="1204" t="s">
        <v>586</v>
      </c>
      <c r="D39" s="1205"/>
      <c r="E39" s="1206"/>
      <c r="F39" s="36">
        <v>1.03</v>
      </c>
      <c r="G39" s="37">
        <v>0.65</v>
      </c>
      <c r="H39" s="37">
        <v>0.37</v>
      </c>
      <c r="I39" s="37">
        <v>0.26</v>
      </c>
      <c r="J39" s="38">
        <v>0.11</v>
      </c>
      <c r="K39" s="22"/>
      <c r="L39" s="22"/>
      <c r="M39" s="22"/>
      <c r="N39" s="22"/>
      <c r="O39" s="22"/>
      <c r="P39" s="22"/>
    </row>
    <row r="40" spans="1:16" ht="39" customHeight="1" x14ac:dyDescent="0.15">
      <c r="A40" s="22"/>
      <c r="B40" s="35"/>
      <c r="C40" s="1204" t="s">
        <v>587</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589</v>
      </c>
      <c r="D42" s="1205"/>
      <c r="E42" s="1206"/>
      <c r="F42" s="36" t="s">
        <v>532</v>
      </c>
      <c r="G42" s="37" t="s">
        <v>532</v>
      </c>
      <c r="H42" s="37" t="s">
        <v>532</v>
      </c>
      <c r="I42" s="37" t="s">
        <v>532</v>
      </c>
      <c r="J42" s="38" t="s">
        <v>532</v>
      </c>
      <c r="K42" s="22"/>
      <c r="L42" s="22"/>
      <c r="M42" s="22"/>
      <c r="N42" s="22"/>
      <c r="O42" s="22"/>
      <c r="P42" s="22"/>
    </row>
    <row r="43" spans="1:16" ht="39" customHeight="1" thickBot="1" x14ac:dyDescent="0.2">
      <c r="A43" s="22"/>
      <c r="B43" s="40"/>
      <c r="C43" s="1207" t="s">
        <v>590</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v8j49EffWC6/sqxZTjL4r9JRv0rJmDM4fVsPWcka4eb3vQzkEA9SRMSwZJNNCp2XahtbOMDJtCkx6eq5xo7QQ==" saltValue="9BtV/IeD/srRX4dqGGK5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6104</v>
      </c>
      <c r="L45" s="60">
        <v>6424</v>
      </c>
      <c r="M45" s="60">
        <v>6460</v>
      </c>
      <c r="N45" s="60">
        <v>6454</v>
      </c>
      <c r="O45" s="61">
        <v>6747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532</v>
      </c>
      <c r="L46" s="64" t="s">
        <v>532</v>
      </c>
      <c r="M46" s="64" t="s">
        <v>532</v>
      </c>
      <c r="N46" s="64" t="s">
        <v>532</v>
      </c>
      <c r="O46" s="65" t="s">
        <v>532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532</v>
      </c>
      <c r="L47" s="64" t="s">
        <v>532</v>
      </c>
      <c r="M47" s="64" t="s">
        <v>532</v>
      </c>
      <c r="N47" s="64" t="s">
        <v>532</v>
      </c>
      <c r="O47" s="65" t="s">
        <v>532</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1229</v>
      </c>
      <c r="L48" s="64">
        <v>814</v>
      </c>
      <c r="M48" s="64">
        <v>799</v>
      </c>
      <c r="N48" s="64">
        <v>762</v>
      </c>
      <c r="O48" s="65">
        <v>665</v>
      </c>
      <c r="P48" s="48"/>
      <c r="Q48" s="48"/>
      <c r="R48" s="48"/>
      <c r="S48" s="48"/>
      <c r="T48" s="48"/>
      <c r="U48" s="48"/>
    </row>
    <row r="49" spans="1:21" ht="30.75" customHeight="1" x14ac:dyDescent="0.15">
      <c r="A49" s="48"/>
      <c r="B49" s="1232"/>
      <c r="C49" s="1233"/>
      <c r="D49" s="62"/>
      <c r="E49" s="1214" t="s">
        <v>16</v>
      </c>
      <c r="F49" s="1214"/>
      <c r="G49" s="1214"/>
      <c r="H49" s="1214"/>
      <c r="I49" s="1214"/>
      <c r="J49" s="1215"/>
      <c r="K49" s="63">
        <v>564</v>
      </c>
      <c r="L49" s="64">
        <v>360</v>
      </c>
      <c r="M49" s="64">
        <v>362</v>
      </c>
      <c r="N49" s="64">
        <v>137</v>
      </c>
      <c r="O49" s="65">
        <v>143</v>
      </c>
      <c r="P49" s="48"/>
      <c r="Q49" s="48"/>
      <c r="R49" s="48"/>
      <c r="S49" s="48"/>
      <c r="T49" s="48"/>
      <c r="U49" s="48"/>
    </row>
    <row r="50" spans="1:21" ht="30.75" customHeight="1" x14ac:dyDescent="0.15">
      <c r="A50" s="48"/>
      <c r="B50" s="1232"/>
      <c r="C50" s="1233"/>
      <c r="D50" s="62"/>
      <c r="E50" s="1214" t="s">
        <v>17</v>
      </c>
      <c r="F50" s="1214"/>
      <c r="G50" s="1214"/>
      <c r="H50" s="1214"/>
      <c r="I50" s="1214"/>
      <c r="J50" s="1215"/>
      <c r="K50" s="63">
        <v>250</v>
      </c>
      <c r="L50" s="64">
        <v>285</v>
      </c>
      <c r="M50" s="64">
        <v>256</v>
      </c>
      <c r="N50" s="64">
        <v>260</v>
      </c>
      <c r="O50" s="65">
        <v>275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532</v>
      </c>
      <c r="L51" s="64" t="s">
        <v>532</v>
      </c>
      <c r="M51" s="64" t="s">
        <v>532</v>
      </c>
      <c r="N51" s="64" t="s">
        <v>532</v>
      </c>
      <c r="O51" s="65" t="s">
        <v>532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6001</v>
      </c>
      <c r="L52" s="64">
        <v>6083</v>
      </c>
      <c r="M52" s="64">
        <v>5844</v>
      </c>
      <c r="N52" s="64">
        <v>5687</v>
      </c>
      <c r="O52" s="65">
        <v>5696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2146</v>
      </c>
      <c r="L53" s="69">
        <v>1800</v>
      </c>
      <c r="M53" s="69">
        <v>2033</v>
      </c>
      <c r="N53" s="69">
        <v>1926</v>
      </c>
      <c r="O53" s="70">
        <v>2134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0" t="s">
        <v>26</v>
      </c>
      <c r="C57" s="1221"/>
      <c r="D57" s="1224" t="s">
        <v>27</v>
      </c>
      <c r="E57" s="1225"/>
      <c r="F57" s="1225"/>
      <c r="G57" s="1225"/>
      <c r="H57" s="1225"/>
      <c r="I57" s="1225"/>
      <c r="J57" s="1226"/>
      <c r="K57" s="83" t="s">
        <v>612</v>
      </c>
      <c r="L57" s="84" t="s">
        <v>612</v>
      </c>
      <c r="M57" s="84" t="s">
        <v>612</v>
      </c>
      <c r="N57" s="84" t="s">
        <v>612</v>
      </c>
      <c r="O57" s="85" t="s">
        <v>612</v>
      </c>
    </row>
    <row r="58" spans="1:21" ht="31.5" customHeight="1" thickBot="1" x14ac:dyDescent="0.2">
      <c r="B58" s="1222"/>
      <c r="C58" s="1223"/>
      <c r="D58" s="1227" t="s">
        <v>28</v>
      </c>
      <c r="E58" s="1228"/>
      <c r="F58" s="1228"/>
      <c r="G58" s="1228"/>
      <c r="H58" s="1228"/>
      <c r="I58" s="1228"/>
      <c r="J58" s="1229"/>
      <c r="K58" s="86" t="s">
        <v>612</v>
      </c>
      <c r="L58" s="87" t="s">
        <v>612</v>
      </c>
      <c r="M58" s="87" t="s">
        <v>612</v>
      </c>
      <c r="N58" s="87" t="s">
        <v>612</v>
      </c>
      <c r="O58" s="88" t="s">
        <v>612</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Mn9bQKJ+DoWmzvviPb1HYcn+MfSgC+tL0Nfd99LjmDtiH4LS5ro8wfBbSXTFDdWeDRe/xgWGJtTtFYG417fA==" saltValue="U1nORx3xBLFju0dTDHVp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0" t="s">
        <v>31</v>
      </c>
      <c r="C41" s="1251"/>
      <c r="D41" s="102"/>
      <c r="E41" s="1252" t="s">
        <v>32</v>
      </c>
      <c r="F41" s="1252"/>
      <c r="G41" s="1252"/>
      <c r="H41" s="1253"/>
      <c r="I41" s="103">
        <v>51080</v>
      </c>
      <c r="J41" s="104">
        <v>49747</v>
      </c>
      <c r="K41" s="104">
        <v>48333</v>
      </c>
      <c r="L41" s="104">
        <v>46982</v>
      </c>
      <c r="M41" s="105">
        <v>45186</v>
      </c>
    </row>
    <row r="42" spans="2:13" ht="27.75" customHeight="1" x14ac:dyDescent="0.15">
      <c r="B42" s="1240"/>
      <c r="C42" s="1241"/>
      <c r="D42" s="106"/>
      <c r="E42" s="1244" t="s">
        <v>33</v>
      </c>
      <c r="F42" s="1244"/>
      <c r="G42" s="1244"/>
      <c r="H42" s="1245"/>
      <c r="I42" s="107">
        <v>2431</v>
      </c>
      <c r="J42" s="108">
        <v>2169</v>
      </c>
      <c r="K42" s="108">
        <v>1906</v>
      </c>
      <c r="L42" s="108">
        <v>1900</v>
      </c>
      <c r="M42" s="109">
        <v>1630</v>
      </c>
    </row>
    <row r="43" spans="2:13" ht="27.75" customHeight="1" x14ac:dyDescent="0.15">
      <c r="B43" s="1240"/>
      <c r="C43" s="1241"/>
      <c r="D43" s="106"/>
      <c r="E43" s="1244" t="s">
        <v>34</v>
      </c>
      <c r="F43" s="1244"/>
      <c r="G43" s="1244"/>
      <c r="H43" s="1245"/>
      <c r="I43" s="107">
        <v>11391</v>
      </c>
      <c r="J43" s="108">
        <v>11147</v>
      </c>
      <c r="K43" s="108">
        <v>15253</v>
      </c>
      <c r="L43" s="108">
        <v>14401</v>
      </c>
      <c r="M43" s="109">
        <v>13605</v>
      </c>
    </row>
    <row r="44" spans="2:13" ht="27.75" customHeight="1" x14ac:dyDescent="0.15">
      <c r="B44" s="1240"/>
      <c r="C44" s="1241"/>
      <c r="D44" s="106"/>
      <c r="E44" s="1244" t="s">
        <v>35</v>
      </c>
      <c r="F44" s="1244"/>
      <c r="G44" s="1244"/>
      <c r="H44" s="1245"/>
      <c r="I44" s="107">
        <v>2118</v>
      </c>
      <c r="J44" s="108">
        <v>1975</v>
      </c>
      <c r="K44" s="108">
        <v>1628</v>
      </c>
      <c r="L44" s="108">
        <v>1522</v>
      </c>
      <c r="M44" s="109">
        <v>1446</v>
      </c>
    </row>
    <row r="45" spans="2:13" ht="27.75" customHeight="1" x14ac:dyDescent="0.15">
      <c r="B45" s="1240"/>
      <c r="C45" s="1241"/>
      <c r="D45" s="106"/>
      <c r="E45" s="1244" t="s">
        <v>36</v>
      </c>
      <c r="F45" s="1244"/>
      <c r="G45" s="1244"/>
      <c r="H45" s="1245"/>
      <c r="I45" s="107">
        <v>6435</v>
      </c>
      <c r="J45" s="108">
        <v>6541</v>
      </c>
      <c r="K45" s="108">
        <v>6704</v>
      </c>
      <c r="L45" s="108">
        <v>6513</v>
      </c>
      <c r="M45" s="109">
        <v>6623</v>
      </c>
    </row>
    <row r="46" spans="2:13" ht="27.75" customHeight="1" x14ac:dyDescent="0.15">
      <c r="B46" s="1240"/>
      <c r="C46" s="1241"/>
      <c r="D46" s="110"/>
      <c r="E46" s="1244" t="s">
        <v>37</v>
      </c>
      <c r="F46" s="1244"/>
      <c r="G46" s="1244"/>
      <c r="H46" s="1245"/>
      <c r="I46" s="107" t="s">
        <v>532</v>
      </c>
      <c r="J46" s="108" t="s">
        <v>532</v>
      </c>
      <c r="K46" s="108" t="s">
        <v>532</v>
      </c>
      <c r="L46" s="108" t="s">
        <v>532</v>
      </c>
      <c r="M46" s="109" t="s">
        <v>532</v>
      </c>
    </row>
    <row r="47" spans="2:13" ht="27.75" customHeight="1" x14ac:dyDescent="0.15">
      <c r="B47" s="1240"/>
      <c r="C47" s="1241"/>
      <c r="D47" s="111"/>
      <c r="E47" s="1254" t="s">
        <v>38</v>
      </c>
      <c r="F47" s="1255"/>
      <c r="G47" s="1255"/>
      <c r="H47" s="1256"/>
      <c r="I47" s="107" t="s">
        <v>532</v>
      </c>
      <c r="J47" s="108" t="s">
        <v>532</v>
      </c>
      <c r="K47" s="108" t="s">
        <v>532</v>
      </c>
      <c r="L47" s="108" t="s">
        <v>532</v>
      </c>
      <c r="M47" s="109" t="s">
        <v>532</v>
      </c>
    </row>
    <row r="48" spans="2:13" ht="27.75" customHeight="1" x14ac:dyDescent="0.15">
      <c r="B48" s="1240"/>
      <c r="C48" s="1241"/>
      <c r="D48" s="106"/>
      <c r="E48" s="1244" t="s">
        <v>39</v>
      </c>
      <c r="F48" s="1244"/>
      <c r="G48" s="1244"/>
      <c r="H48" s="1245"/>
      <c r="I48" s="107" t="s">
        <v>532</v>
      </c>
      <c r="J48" s="108" t="s">
        <v>532</v>
      </c>
      <c r="K48" s="108" t="s">
        <v>532</v>
      </c>
      <c r="L48" s="108" t="s">
        <v>532</v>
      </c>
      <c r="M48" s="109" t="s">
        <v>532</v>
      </c>
    </row>
    <row r="49" spans="2:13" ht="27.75" customHeight="1" x14ac:dyDescent="0.15">
      <c r="B49" s="1242"/>
      <c r="C49" s="1243"/>
      <c r="D49" s="106"/>
      <c r="E49" s="1244" t="s">
        <v>40</v>
      </c>
      <c r="F49" s="1244"/>
      <c r="G49" s="1244"/>
      <c r="H49" s="1245"/>
      <c r="I49" s="107" t="s">
        <v>532</v>
      </c>
      <c r="J49" s="108" t="s">
        <v>532</v>
      </c>
      <c r="K49" s="108" t="s">
        <v>532</v>
      </c>
      <c r="L49" s="108" t="s">
        <v>532</v>
      </c>
      <c r="M49" s="109" t="s">
        <v>532</v>
      </c>
    </row>
    <row r="50" spans="2:13" ht="27.75" customHeight="1" x14ac:dyDescent="0.15">
      <c r="B50" s="1238" t="s">
        <v>41</v>
      </c>
      <c r="C50" s="1239"/>
      <c r="D50" s="112"/>
      <c r="E50" s="1244" t="s">
        <v>42</v>
      </c>
      <c r="F50" s="1244"/>
      <c r="G50" s="1244"/>
      <c r="H50" s="1245"/>
      <c r="I50" s="107">
        <v>9759</v>
      </c>
      <c r="J50" s="108">
        <v>11634</v>
      </c>
      <c r="K50" s="108">
        <v>13093</v>
      </c>
      <c r="L50" s="108">
        <v>13311</v>
      </c>
      <c r="M50" s="109">
        <v>13810</v>
      </c>
    </row>
    <row r="51" spans="2:13" ht="27.75" customHeight="1" x14ac:dyDescent="0.15">
      <c r="B51" s="1240"/>
      <c r="C51" s="1241"/>
      <c r="D51" s="106"/>
      <c r="E51" s="1244" t="s">
        <v>43</v>
      </c>
      <c r="F51" s="1244"/>
      <c r="G51" s="1244"/>
      <c r="H51" s="1245"/>
      <c r="I51" s="107">
        <v>13783</v>
      </c>
      <c r="J51" s="108">
        <v>13394</v>
      </c>
      <c r="K51" s="108">
        <v>12192</v>
      </c>
      <c r="L51" s="108">
        <v>14861</v>
      </c>
      <c r="M51" s="109">
        <v>13088</v>
      </c>
    </row>
    <row r="52" spans="2:13" ht="27.75" customHeight="1" x14ac:dyDescent="0.15">
      <c r="B52" s="1242"/>
      <c r="C52" s="1243"/>
      <c r="D52" s="106"/>
      <c r="E52" s="1244" t="s">
        <v>44</v>
      </c>
      <c r="F52" s="1244"/>
      <c r="G52" s="1244"/>
      <c r="H52" s="1245"/>
      <c r="I52" s="107">
        <v>49901</v>
      </c>
      <c r="J52" s="108">
        <v>49893</v>
      </c>
      <c r="K52" s="108">
        <v>52550</v>
      </c>
      <c r="L52" s="108">
        <v>52156</v>
      </c>
      <c r="M52" s="109">
        <v>51856</v>
      </c>
    </row>
    <row r="53" spans="2:13" ht="27.75" customHeight="1" thickBot="1" x14ac:dyDescent="0.2">
      <c r="B53" s="1246" t="s">
        <v>45</v>
      </c>
      <c r="C53" s="1247"/>
      <c r="D53" s="113"/>
      <c r="E53" s="1248" t="s">
        <v>46</v>
      </c>
      <c r="F53" s="1248"/>
      <c r="G53" s="1248"/>
      <c r="H53" s="1249"/>
      <c r="I53" s="114">
        <v>12</v>
      </c>
      <c r="J53" s="115">
        <v>-3343</v>
      </c>
      <c r="K53" s="115">
        <v>-4013</v>
      </c>
      <c r="L53" s="115">
        <v>-9010</v>
      </c>
      <c r="M53" s="116">
        <v>-10264</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iOWLyOKzz32EMYHrIB9Dl5xnFxURPk5loXSzWyC+FG22uY9RGZLGCwIgmUF9N9cEBTPxG5DNWJAaH77YqXVJw==" saltValue="nR+O4oHIOTmUtkdU8+21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49</v>
      </c>
      <c r="D55" s="1265"/>
      <c r="E55" s="1266"/>
      <c r="F55" s="128">
        <v>4354</v>
      </c>
      <c r="G55" s="128">
        <v>4125</v>
      </c>
      <c r="H55" s="129">
        <v>4076</v>
      </c>
    </row>
    <row r="56" spans="2:8" ht="52.5" customHeight="1" x14ac:dyDescent="0.15">
      <c r="B56" s="130"/>
      <c r="C56" s="1267" t="s">
        <v>50</v>
      </c>
      <c r="D56" s="1267"/>
      <c r="E56" s="1268"/>
      <c r="F56" s="131">
        <v>212</v>
      </c>
      <c r="G56" s="131">
        <v>212</v>
      </c>
      <c r="H56" s="132">
        <v>212</v>
      </c>
    </row>
    <row r="57" spans="2:8" ht="53.25" customHeight="1" x14ac:dyDescent="0.15">
      <c r="B57" s="130"/>
      <c r="C57" s="1269" t="s">
        <v>51</v>
      </c>
      <c r="D57" s="1269"/>
      <c r="E57" s="1270"/>
      <c r="F57" s="133">
        <v>6774</v>
      </c>
      <c r="G57" s="133">
        <v>7256</v>
      </c>
      <c r="H57" s="134">
        <v>7895</v>
      </c>
    </row>
    <row r="58" spans="2:8" ht="45.75" customHeight="1" x14ac:dyDescent="0.15">
      <c r="B58" s="135"/>
      <c r="C58" s="1257" t="s">
        <v>605</v>
      </c>
      <c r="D58" s="1258"/>
      <c r="E58" s="1259"/>
      <c r="F58" s="136">
        <v>3285</v>
      </c>
      <c r="G58" s="136">
        <v>3135</v>
      </c>
      <c r="H58" s="137">
        <v>3427</v>
      </c>
    </row>
    <row r="59" spans="2:8" ht="45.75" customHeight="1" x14ac:dyDescent="0.15">
      <c r="B59" s="135"/>
      <c r="C59" s="1257" t="s">
        <v>606</v>
      </c>
      <c r="D59" s="1258"/>
      <c r="E59" s="1259"/>
      <c r="F59" s="136">
        <v>2124</v>
      </c>
      <c r="G59" s="136">
        <v>2340</v>
      </c>
      <c r="H59" s="137">
        <v>2281</v>
      </c>
    </row>
    <row r="60" spans="2:8" ht="45.75" customHeight="1" x14ac:dyDescent="0.15">
      <c r="B60" s="135"/>
      <c r="C60" s="1257" t="s">
        <v>607</v>
      </c>
      <c r="D60" s="1258"/>
      <c r="E60" s="1259"/>
      <c r="F60" s="136">
        <v>1200</v>
      </c>
      <c r="G60" s="136">
        <v>1580</v>
      </c>
      <c r="H60" s="137">
        <v>1735</v>
      </c>
    </row>
    <row r="61" spans="2:8" ht="45.75" customHeight="1" x14ac:dyDescent="0.15">
      <c r="B61" s="135"/>
      <c r="C61" s="1257" t="s">
        <v>608</v>
      </c>
      <c r="D61" s="1258"/>
      <c r="E61" s="1259"/>
      <c r="F61" s="136">
        <v>0</v>
      </c>
      <c r="G61" s="136">
        <v>0</v>
      </c>
      <c r="H61" s="137">
        <v>263</v>
      </c>
    </row>
    <row r="62" spans="2:8" ht="45.75" customHeight="1" thickBot="1" x14ac:dyDescent="0.2">
      <c r="B62" s="138"/>
      <c r="C62" s="1260" t="s">
        <v>609</v>
      </c>
      <c r="D62" s="1261"/>
      <c r="E62" s="1262"/>
      <c r="F62" s="139">
        <v>92</v>
      </c>
      <c r="G62" s="139">
        <v>116</v>
      </c>
      <c r="H62" s="140">
        <v>95</v>
      </c>
    </row>
    <row r="63" spans="2:8" ht="52.5" customHeight="1" thickBot="1" x14ac:dyDescent="0.2">
      <c r="B63" s="141"/>
      <c r="C63" s="1263" t="s">
        <v>52</v>
      </c>
      <c r="D63" s="1263"/>
      <c r="E63" s="1264"/>
      <c r="F63" s="142">
        <v>11340</v>
      </c>
      <c r="G63" s="142">
        <v>11593</v>
      </c>
      <c r="H63" s="143">
        <v>12183</v>
      </c>
    </row>
    <row r="64" spans="2:8" ht="15" customHeight="1" x14ac:dyDescent="0.15"/>
  </sheetData>
  <sheetProtection algorithmName="SHA-512" hashValue="cDgwD2WMAORw/Lpo39xBhj3EUL6xCkjWO1C9pd9oO9Eoozr7bPWGFtMKBCu1DMCXBNX8xfSM7upRlYlYqViRRQ==" saltValue="CHiERK4wHuPwcQY1/lWs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573</v>
      </c>
      <c r="BQ50" s="1305"/>
      <c r="BR50" s="1305"/>
      <c r="BS50" s="1305"/>
      <c r="BT50" s="1305"/>
      <c r="BU50" s="1305"/>
      <c r="BV50" s="1305"/>
      <c r="BW50" s="1305"/>
      <c r="BX50" s="1305" t="s">
        <v>574</v>
      </c>
      <c r="BY50" s="1305"/>
      <c r="BZ50" s="1305"/>
      <c r="CA50" s="1305"/>
      <c r="CB50" s="1305"/>
      <c r="CC50" s="1305"/>
      <c r="CD50" s="1305"/>
      <c r="CE50" s="1305"/>
      <c r="CF50" s="1305" t="s">
        <v>575</v>
      </c>
      <c r="CG50" s="1305"/>
      <c r="CH50" s="1305"/>
      <c r="CI50" s="1305"/>
      <c r="CJ50" s="1305"/>
      <c r="CK50" s="1305"/>
      <c r="CL50" s="1305"/>
      <c r="CM50" s="1305"/>
      <c r="CN50" s="1305" t="s">
        <v>576</v>
      </c>
      <c r="CO50" s="1305"/>
      <c r="CP50" s="1305"/>
      <c r="CQ50" s="1305"/>
      <c r="CR50" s="1305"/>
      <c r="CS50" s="1305"/>
      <c r="CT50" s="1305"/>
      <c r="CU50" s="1305"/>
      <c r="CV50" s="1305" t="s">
        <v>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56.5</v>
      </c>
      <c r="BY53" s="1311"/>
      <c r="BZ53" s="1311"/>
      <c r="CA53" s="1311"/>
      <c r="CB53" s="1311"/>
      <c r="CC53" s="1311"/>
      <c r="CD53" s="1311"/>
      <c r="CE53" s="1311"/>
      <c r="CF53" s="1311">
        <v>56.4</v>
      </c>
      <c r="CG53" s="1311"/>
      <c r="CH53" s="1311"/>
      <c r="CI53" s="1311"/>
      <c r="CJ53" s="1311"/>
      <c r="CK53" s="1311"/>
      <c r="CL53" s="1311"/>
      <c r="CM53" s="1311"/>
      <c r="CN53" s="1311">
        <v>56.7</v>
      </c>
      <c r="CO53" s="1311"/>
      <c r="CP53" s="1311"/>
      <c r="CQ53" s="1311"/>
      <c r="CR53" s="1311"/>
      <c r="CS53" s="1311"/>
      <c r="CT53" s="1311"/>
      <c r="CU53" s="1311"/>
      <c r="CV53" s="1311">
        <v>57.3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622</v>
      </c>
      <c r="AO55" s="1305"/>
      <c r="AP55" s="1305"/>
      <c r="AQ55" s="1305"/>
      <c r="AR55" s="1305"/>
      <c r="AS55" s="1305"/>
      <c r="AT55" s="1305"/>
      <c r="AU55" s="1305"/>
      <c r="AV55" s="1305"/>
      <c r="AW55" s="1305"/>
      <c r="AX55" s="1305"/>
      <c r="AY55" s="1305"/>
      <c r="AZ55" s="1305"/>
      <c r="BA55" s="1305"/>
      <c r="BB55" s="1309" t="s">
        <v>620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623</v>
      </c>
    </row>
    <row r="64" spans="1:109" x14ac:dyDescent="0.15">
      <c r="B64" s="1280"/>
      <c r="G64" s="1287"/>
      <c r="I64" s="1321"/>
      <c r="J64" s="1321"/>
      <c r="K64" s="1321"/>
      <c r="L64" s="1321"/>
      <c r="M64" s="1321"/>
      <c r="N64" s="1322"/>
      <c r="AM64" s="1287"/>
      <c r="AN64" s="1287" t="s">
        <v>616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573</v>
      </c>
      <c r="BQ72" s="1305"/>
      <c r="BR72" s="1305"/>
      <c r="BS72" s="1305"/>
      <c r="BT72" s="1305"/>
      <c r="BU72" s="1305"/>
      <c r="BV72" s="1305"/>
      <c r="BW72" s="1305"/>
      <c r="BX72" s="1305" t="s">
        <v>574</v>
      </c>
      <c r="BY72" s="1305"/>
      <c r="BZ72" s="1305"/>
      <c r="CA72" s="1305"/>
      <c r="CB72" s="1305"/>
      <c r="CC72" s="1305"/>
      <c r="CD72" s="1305"/>
      <c r="CE72" s="1305"/>
      <c r="CF72" s="1305" t="s">
        <v>575</v>
      </c>
      <c r="CG72" s="1305"/>
      <c r="CH72" s="1305"/>
      <c r="CI72" s="1305"/>
      <c r="CJ72" s="1305"/>
      <c r="CK72" s="1305"/>
      <c r="CL72" s="1305"/>
      <c r="CM72" s="1305"/>
      <c r="CN72" s="1305" t="s">
        <v>576</v>
      </c>
      <c r="CO72" s="1305"/>
      <c r="CP72" s="1305"/>
      <c r="CQ72" s="1305"/>
      <c r="CR72" s="1305"/>
      <c r="CS72" s="1305"/>
      <c r="CT72" s="1305"/>
      <c r="CU72" s="1305"/>
      <c r="CV72" s="1305" t="s">
        <v>577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11">
        <v>0</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11">
        <v>6.7</v>
      </c>
      <c r="BQ75" s="1311"/>
      <c r="BR75" s="1311"/>
      <c r="BS75" s="1311"/>
      <c r="BT75" s="1311"/>
      <c r="BU75" s="1311"/>
      <c r="BV75" s="1311"/>
      <c r="BW75" s="1311"/>
      <c r="BX75" s="1311">
        <v>6.5</v>
      </c>
      <c r="BY75" s="1311"/>
      <c r="BZ75" s="1311"/>
      <c r="CA75" s="1311"/>
      <c r="CB75" s="1311"/>
      <c r="CC75" s="1311"/>
      <c r="CD75" s="1311"/>
      <c r="CE75" s="1311"/>
      <c r="CF75" s="1311">
        <v>6.6</v>
      </c>
      <c r="CG75" s="1311"/>
      <c r="CH75" s="1311"/>
      <c r="CI75" s="1311"/>
      <c r="CJ75" s="1311"/>
      <c r="CK75" s="1311"/>
      <c r="CL75" s="1311"/>
      <c r="CM75" s="1311"/>
      <c r="CN75" s="1311">
        <v>6.3</v>
      </c>
      <c r="CO75" s="1311"/>
      <c r="CP75" s="1311"/>
      <c r="CQ75" s="1311"/>
      <c r="CR75" s="1311"/>
      <c r="CS75" s="1311"/>
      <c r="CT75" s="1311"/>
      <c r="CU75" s="1311"/>
      <c r="CV75" s="1311">
        <v>6.6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622</v>
      </c>
      <c r="AO77" s="1305"/>
      <c r="AP77" s="1305"/>
      <c r="AQ77" s="1305"/>
      <c r="AR77" s="1305"/>
      <c r="AS77" s="1305"/>
      <c r="AT77" s="1305"/>
      <c r="AU77" s="1305"/>
      <c r="AV77" s="1305"/>
      <c r="AW77" s="1305"/>
      <c r="AX77" s="1305"/>
      <c r="AY77" s="1305"/>
      <c r="AZ77" s="1305"/>
      <c r="BA77" s="1305"/>
      <c r="BB77" s="1309" t="s">
        <v>620</v>
      </c>
      <c r="BC77" s="1309"/>
      <c r="BD77" s="1309"/>
      <c r="BE77" s="1309"/>
      <c r="BF77" s="1309"/>
      <c r="BG77" s="1309"/>
      <c r="BH77" s="1309"/>
      <c r="BI77" s="1309"/>
      <c r="BJ77" s="1309"/>
      <c r="BK77" s="1309"/>
      <c r="BL77" s="1309"/>
      <c r="BM77" s="1309"/>
      <c r="BN77" s="1309"/>
      <c r="BO77" s="1309"/>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625</v>
      </c>
      <c r="BC79" s="1309"/>
      <c r="BD79" s="1309"/>
      <c r="BE79" s="1309"/>
      <c r="BF79" s="1309"/>
      <c r="BG79" s="1309"/>
      <c r="BH79" s="1309"/>
      <c r="BI79" s="1309"/>
      <c r="BJ79" s="1309"/>
      <c r="BK79" s="1309"/>
      <c r="BL79" s="1309"/>
      <c r="BM79" s="1309"/>
      <c r="BN79" s="1309"/>
      <c r="BO79" s="1309"/>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oUWnHL+035y668zZi5G5xd5XZyP2U8r2QZuMtFpFSIgC6Dblcsgj936+QaWhxjce0tApD+Li2QVVHSl7/t79eQ==" saltValue="SBzWLQZZOLoGrQZtF96K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XRNOaNWnTZWHWIO6u5ElgB+/CkK0qj4cm0hDGigAJE8Z0ziYnakFsv+f/ypWS3rwaAS9Fd4SICAoB9IfRJnNWw==" saltValue="FIjG4aEnjYpnpABUmD03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072gKRtRgIA2HnOyyy6a090VvhDOK6StrYEFawBY9BEH3A+qO5ubPegfTcDgjvh6l2njIWloFnWlu9kLhe4FBA==" saltValue="XzACSkE8d8o9kefpG9D7N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570</v>
      </c>
      <c r="G2" s="157"/>
      <c r="H2" s="158"/>
    </row>
    <row r="3" spans="1:8" x14ac:dyDescent="0.15">
      <c r="A3" s="154" t="s">
        <v>563</v>
      </c>
      <c r="B3" s="159"/>
      <c r="C3" s="160"/>
      <c r="D3" s="161">
        <v>12436</v>
      </c>
      <c r="E3" s="162"/>
      <c r="F3" s="163">
        <v>39951</v>
      </c>
      <c r="G3" s="164"/>
      <c r="H3" s="165"/>
    </row>
    <row r="4" spans="1:8" x14ac:dyDescent="0.15">
      <c r="A4" s="166"/>
      <c r="B4" s="167"/>
      <c r="C4" s="168"/>
      <c r="D4" s="169">
        <v>8956</v>
      </c>
      <c r="E4" s="170"/>
      <c r="F4" s="171">
        <v>22555</v>
      </c>
      <c r="G4" s="172"/>
      <c r="H4" s="173"/>
    </row>
    <row r="5" spans="1:8" x14ac:dyDescent="0.15">
      <c r="A5" s="154" t="s">
        <v>565</v>
      </c>
      <c r="B5" s="159"/>
      <c r="C5" s="160"/>
      <c r="D5" s="161">
        <v>27849</v>
      </c>
      <c r="E5" s="162"/>
      <c r="F5" s="163">
        <v>39893</v>
      </c>
      <c r="G5" s="164"/>
      <c r="H5" s="165"/>
    </row>
    <row r="6" spans="1:8" x14ac:dyDescent="0.15">
      <c r="A6" s="166"/>
      <c r="B6" s="167"/>
      <c r="C6" s="168"/>
      <c r="D6" s="169">
        <v>21762</v>
      </c>
      <c r="E6" s="170"/>
      <c r="F6" s="171">
        <v>26170</v>
      </c>
      <c r="G6" s="172"/>
      <c r="H6" s="173"/>
    </row>
    <row r="7" spans="1:8" x14ac:dyDescent="0.15">
      <c r="A7" s="154" t="s">
        <v>566</v>
      </c>
      <c r="B7" s="159"/>
      <c r="C7" s="160"/>
      <c r="D7" s="161">
        <v>31504</v>
      </c>
      <c r="E7" s="162"/>
      <c r="F7" s="163">
        <v>41080</v>
      </c>
      <c r="G7" s="164"/>
      <c r="H7" s="165"/>
    </row>
    <row r="8" spans="1:8" x14ac:dyDescent="0.15">
      <c r="A8" s="166"/>
      <c r="B8" s="167"/>
      <c r="C8" s="168"/>
      <c r="D8" s="169">
        <v>10460</v>
      </c>
      <c r="E8" s="170"/>
      <c r="F8" s="171">
        <v>27265</v>
      </c>
      <c r="G8" s="172"/>
      <c r="H8" s="173"/>
    </row>
    <row r="9" spans="1:8" x14ac:dyDescent="0.15">
      <c r="A9" s="154" t="s">
        <v>567</v>
      </c>
      <c r="B9" s="159"/>
      <c r="C9" s="160"/>
      <c r="D9" s="161">
        <v>32302</v>
      </c>
      <c r="E9" s="162"/>
      <c r="F9" s="163">
        <v>33173</v>
      </c>
      <c r="G9" s="164"/>
      <c r="H9" s="165"/>
    </row>
    <row r="10" spans="1:8" x14ac:dyDescent="0.15">
      <c r="A10" s="166"/>
      <c r="B10" s="167"/>
      <c r="C10" s="168"/>
      <c r="D10" s="169">
        <v>10124</v>
      </c>
      <c r="E10" s="170"/>
      <c r="F10" s="171">
        <v>20353</v>
      </c>
      <c r="G10" s="172"/>
      <c r="H10" s="173"/>
    </row>
    <row r="11" spans="1:8" x14ac:dyDescent="0.15">
      <c r="A11" s="154" t="s">
        <v>568</v>
      </c>
      <c r="B11" s="159"/>
      <c r="C11" s="160"/>
      <c r="D11" s="161">
        <v>30294</v>
      </c>
      <c r="E11" s="162"/>
      <c r="F11" s="163">
        <v>37644</v>
      </c>
      <c r="G11" s="164"/>
      <c r="H11" s="165"/>
    </row>
    <row r="12" spans="1:8" x14ac:dyDescent="0.15">
      <c r="A12" s="166"/>
      <c r="B12" s="167"/>
      <c r="C12" s="174"/>
      <c r="D12" s="169">
        <v>13714</v>
      </c>
      <c r="E12" s="170"/>
      <c r="F12" s="171">
        <v>24939</v>
      </c>
      <c r="G12" s="172"/>
      <c r="H12" s="173"/>
    </row>
    <row r="13" spans="1:8" x14ac:dyDescent="0.15">
      <c r="A13" s="154"/>
      <c r="B13" s="159"/>
      <c r="C13" s="175"/>
      <c r="D13" s="176">
        <v>26877</v>
      </c>
      <c r="E13" s="177"/>
      <c r="F13" s="178">
        <v>38348</v>
      </c>
      <c r="G13" s="179"/>
      <c r="H13" s="165"/>
    </row>
    <row r="14" spans="1:8" x14ac:dyDescent="0.15">
      <c r="A14" s="166"/>
      <c r="B14" s="167"/>
      <c r="C14" s="168"/>
      <c r="D14" s="169">
        <v>13003</v>
      </c>
      <c r="E14" s="170"/>
      <c r="F14" s="171">
        <v>24256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1.03</v>
      </c>
      <c r="C19" s="180">
        <f>ROUND(VALUE(SUBSTITUTE(実質収支比率等に係る経年分析!G$48,"▲","-")),2)</f>
        <v>0.65</v>
      </c>
      <c r="D19" s="180">
        <f>ROUND(VALUE(SUBSTITUTE(実質収支比率等に係る経年分析!H$48,"▲","-")),2)</f>
        <v>0.38</v>
      </c>
      <c r="E19" s="180">
        <f>ROUND(VALUE(SUBSTITUTE(実質収支比率等に係る経年分析!I$48,"▲","-")),2)</f>
        <v>0.26</v>
      </c>
      <c r="F19" s="180">
        <f>ROUND(VALUE(SUBSTITUTE(実質収支比率等に係る経年分析!J$48,"▲","-")),2)</f>
        <v>0.11</v>
      </c>
    </row>
    <row r="20" spans="1:11" x14ac:dyDescent="0.15">
      <c r="A20" s="180" t="s">
        <v>56</v>
      </c>
      <c r="B20" s="180">
        <f>ROUND(VALUE(SUBSTITUTE(実質収支比率等に係る経年分析!F$47,"▲","-")),2)</f>
        <v>14.21</v>
      </c>
      <c r="C20" s="180">
        <f>ROUND(VALUE(SUBSTITUTE(実質収支比率等に係る経年分析!G$47,"▲","-")),2)</f>
        <v>14.64</v>
      </c>
      <c r="D20" s="180">
        <f>ROUND(VALUE(SUBSTITUTE(実質収支比率等に係る経年分析!H$47,"▲","-")),2)</f>
        <v>12.74</v>
      </c>
      <c r="E20" s="180">
        <f>ROUND(VALUE(SUBSTITUTE(実質収支比率等に係る経年分析!I$47,"▲","-")),2)</f>
        <v>11.97</v>
      </c>
      <c r="F20" s="180">
        <f>ROUND(VALUE(SUBSTITUTE(実質収支比率等に係る経年分析!J$47,"▲","-")),2)</f>
        <v>11.73</v>
      </c>
    </row>
    <row r="21" spans="1:11" x14ac:dyDescent="0.15">
      <c r="A21" s="180" t="s">
        <v>57</v>
      </c>
      <c r="B21" s="180">
        <f>IF(ISNUMBER(VALUE(SUBSTITUTE(実質収支比率等に係る経年分析!F$49,"▲","-"))),ROUND(VALUE(SUBSTITUTE(実質収支比率等に係る経年分析!F$49,"▲","-")),2),NA())</f>
        <v>3.59</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-0.28999999999999998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6.42</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6001</v>
      </c>
      <c r="E42" s="182"/>
      <c r="F42" s="182"/>
      <c r="G42" s="182">
        <f>'実質公債費比率（分子）の構造'!L$52</f>
        <v>6083</v>
      </c>
      <c r="H42" s="182"/>
      <c r="I42" s="182"/>
      <c r="J42" s="182">
        <f>'実質公債費比率（分子）の構造'!M$52</f>
        <v>5844</v>
      </c>
      <c r="K42" s="182"/>
      <c r="L42" s="182"/>
      <c r="M42" s="182">
        <f>'実質公債費比率（分子）の構造'!N$52</f>
        <v>5687</v>
      </c>
      <c r="N42" s="182"/>
      <c r="O42" s="182"/>
      <c r="P42" s="182">
        <f>'実質公債費比率（分子）の構造'!O$52</f>
        <v>5696</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250</v>
      </c>
      <c r="C44" s="182"/>
      <c r="D44" s="182"/>
      <c r="E44" s="182">
        <f>'実質公債費比率（分子）の構造'!L$50</f>
        <v>285</v>
      </c>
      <c r="F44" s="182"/>
      <c r="G44" s="182"/>
      <c r="H44" s="182">
        <f>'実質公債費比率（分子）の構造'!M$50</f>
        <v>256</v>
      </c>
      <c r="I44" s="182"/>
      <c r="J44" s="182"/>
      <c r="K44" s="182">
        <f>'実質公債費比率（分子）の構造'!N$50</f>
        <v>260</v>
      </c>
      <c r="L44" s="182"/>
      <c r="M44" s="182"/>
      <c r="N44" s="182">
        <f>'実質公債費比率（分子）の構造'!O$50</f>
        <v>275</v>
      </c>
      <c r="O44" s="182"/>
      <c r="P44" s="182"/>
    </row>
    <row r="45" spans="1:16" x14ac:dyDescent="0.15">
      <c r="A45" s="182" t="s">
        <v>67</v>
      </c>
      <c r="B45" s="182">
        <f>'実質公債費比率（分子）の構造'!K$49</f>
        <v>564</v>
      </c>
      <c r="C45" s="182"/>
      <c r="D45" s="182"/>
      <c r="E45" s="182">
        <f>'実質公債費比率（分子）の構造'!L$49</f>
        <v>360</v>
      </c>
      <c r="F45" s="182"/>
      <c r="G45" s="182"/>
      <c r="H45" s="182">
        <f>'実質公債費比率（分子）の構造'!M$49</f>
        <v>362</v>
      </c>
      <c r="I45" s="182"/>
      <c r="J45" s="182"/>
      <c r="K45" s="182">
        <f>'実質公債費比率（分子）の構造'!N$49</f>
        <v>137</v>
      </c>
      <c r="L45" s="182"/>
      <c r="M45" s="182"/>
      <c r="N45" s="182">
        <f>'実質公債費比率（分子）の構造'!O$49</f>
        <v>143</v>
      </c>
      <c r="O45" s="182"/>
      <c r="P45" s="182"/>
    </row>
    <row r="46" spans="1:16" x14ac:dyDescent="0.15">
      <c r="A46" s="182" t="s">
        <v>68</v>
      </c>
      <c r="B46" s="182">
        <f>'実質公債費比率（分子）の構造'!K$48</f>
        <v>1229</v>
      </c>
      <c r="C46" s="182"/>
      <c r="D46" s="182"/>
      <c r="E46" s="182">
        <f>'実質公債費比率（分子）の構造'!L$48</f>
        <v>814</v>
      </c>
      <c r="F46" s="182"/>
      <c r="G46" s="182"/>
      <c r="H46" s="182">
        <f>'実質公債費比率（分子）の構造'!M$48</f>
        <v>799</v>
      </c>
      <c r="I46" s="182"/>
      <c r="J46" s="182"/>
      <c r="K46" s="182">
        <f>'実質公債費比率（分子）の構造'!N$48</f>
        <v>762</v>
      </c>
      <c r="L46" s="182"/>
      <c r="M46" s="182"/>
      <c r="N46" s="182">
        <f>'実質公債費比率（分子）の構造'!O$48</f>
        <v>665</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6104</v>
      </c>
      <c r="C49" s="182"/>
      <c r="D49" s="182"/>
      <c r="E49" s="182">
        <f>'実質公債費比率（分子）の構造'!L$45</f>
        <v>6424</v>
      </c>
      <c r="F49" s="182"/>
      <c r="G49" s="182"/>
      <c r="H49" s="182">
        <f>'実質公債費比率（分子）の構造'!M$45</f>
        <v>6460</v>
      </c>
      <c r="I49" s="182"/>
      <c r="J49" s="182"/>
      <c r="K49" s="182">
        <f>'実質公債費比率（分子）の構造'!N$45</f>
        <v>6454</v>
      </c>
      <c r="L49" s="182"/>
      <c r="M49" s="182"/>
      <c r="N49" s="182">
        <f>'実質公債費比率（分子）の構造'!O$45</f>
        <v>6747</v>
      </c>
      <c r="O49" s="182"/>
      <c r="P49" s="182"/>
    </row>
    <row r="50" spans="1:16" x14ac:dyDescent="0.15">
      <c r="A50" s="182" t="s">
        <v>72</v>
      </c>
      <c r="B50" s="182" t="e">
        <f>NA()</f>
        <v>#N/A</v>
      </c>
      <c r="C50" s="182">
        <f>IF(ISNUMBER('実質公債費比率（分子）の構造'!K$53),'実質公債費比率（分子）の構造'!K$53,NA())</f>
        <v>2146</v>
      </c>
      <c r="D50" s="182" t="e">
        <f>NA()</f>
        <v>#N/A</v>
      </c>
      <c r="E50" s="182" t="e">
        <f>NA()</f>
        <v>#N/A</v>
      </c>
      <c r="F50" s="182">
        <f>IF(ISNUMBER('実質公債費比率（分子）の構造'!L$53),'実質公債費比率（分子）の構造'!L$53,NA())</f>
        <v>1800</v>
      </c>
      <c r="G50" s="182" t="e">
        <f>NA()</f>
        <v>#N/A</v>
      </c>
      <c r="H50" s="182" t="e">
        <f>NA()</f>
        <v>#N/A</v>
      </c>
      <c r="I50" s="182">
        <f>IF(ISNUMBER('実質公債費比率（分子）の構造'!M$53),'実質公債費比率（分子）の構造'!M$53,NA())</f>
        <v>2033</v>
      </c>
      <c r="J50" s="182" t="e">
        <f>NA()</f>
        <v>#N/A</v>
      </c>
      <c r="K50" s="182" t="e">
        <f>NA()</f>
        <v>#N/A</v>
      </c>
      <c r="L50" s="182">
        <f>IF(ISNUMBER('実質公債費比率（分子）の構造'!N$53),'実質公債費比率（分子）の構造'!N$53,NA())</f>
        <v>1926</v>
      </c>
      <c r="M50" s="182" t="e">
        <f>NA()</f>
        <v>#N/A</v>
      </c>
      <c r="N50" s="182" t="e">
        <f>NA()</f>
        <v>#N/A</v>
      </c>
      <c r="O50" s="182">
        <f>IF(ISNUMBER('実質公債費比率（分子）の構造'!O$53),'実質公債費比率（分子）の構造'!O$53,NA())</f>
        <v>2134</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49901</v>
      </c>
      <c r="E56" s="181"/>
      <c r="F56" s="181"/>
      <c r="G56" s="181">
        <f>'将来負担比率（分子）の構造'!J$52</f>
        <v>49893</v>
      </c>
      <c r="H56" s="181"/>
      <c r="I56" s="181"/>
      <c r="J56" s="181">
        <f>'将来負担比率（分子）の構造'!K$52</f>
        <v>52550</v>
      </c>
      <c r="K56" s="181"/>
      <c r="L56" s="181"/>
      <c r="M56" s="181">
        <f>'将来負担比率（分子）の構造'!L$52</f>
        <v>52156</v>
      </c>
      <c r="N56" s="181"/>
      <c r="O56" s="181"/>
      <c r="P56" s="181">
        <f>'将来負担比率（分子）の構造'!M$52</f>
        <v>51856</v>
      </c>
    </row>
    <row r="57" spans="1:16" x14ac:dyDescent="0.15">
      <c r="A57" s="181" t="s">
        <v>43</v>
      </c>
      <c r="B57" s="181"/>
      <c r="C57" s="181"/>
      <c r="D57" s="181">
        <f>'将来負担比率（分子）の構造'!I$51</f>
        <v>13783</v>
      </c>
      <c r="E57" s="181"/>
      <c r="F57" s="181"/>
      <c r="G57" s="181">
        <f>'将来負担比率（分子）の構造'!J$51</f>
        <v>13394</v>
      </c>
      <c r="H57" s="181"/>
      <c r="I57" s="181"/>
      <c r="J57" s="181">
        <f>'将来負担比率（分子）の構造'!K$51</f>
        <v>12192</v>
      </c>
      <c r="K57" s="181"/>
      <c r="L57" s="181"/>
      <c r="M57" s="181">
        <f>'将来負担比率（分子）の構造'!L$51</f>
        <v>14861</v>
      </c>
      <c r="N57" s="181"/>
      <c r="O57" s="181"/>
      <c r="P57" s="181">
        <f>'将来負担比率（分子）の構造'!M$51</f>
        <v>13088</v>
      </c>
    </row>
    <row r="58" spans="1:16" x14ac:dyDescent="0.15">
      <c r="A58" s="181" t="s">
        <v>42</v>
      </c>
      <c r="B58" s="181"/>
      <c r="C58" s="181"/>
      <c r="D58" s="181">
        <f>'将来負担比率（分子）の構造'!I$50</f>
        <v>9759</v>
      </c>
      <c r="E58" s="181"/>
      <c r="F58" s="181"/>
      <c r="G58" s="181">
        <f>'将来負担比率（分子）の構造'!J$50</f>
        <v>11634</v>
      </c>
      <c r="H58" s="181"/>
      <c r="I58" s="181"/>
      <c r="J58" s="181">
        <f>'将来負担比率（分子）の構造'!K$50</f>
        <v>13093</v>
      </c>
      <c r="K58" s="181"/>
      <c r="L58" s="181"/>
      <c r="M58" s="181">
        <f>'将来負担比率（分子）の構造'!L$50</f>
        <v>13311</v>
      </c>
      <c r="N58" s="181"/>
      <c r="O58" s="181"/>
      <c r="P58" s="181">
        <f>'将来負担比率（分子）の構造'!M$50</f>
        <v>13810</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6435</v>
      </c>
      <c r="C62" s="181"/>
      <c r="D62" s="181"/>
      <c r="E62" s="181">
        <f>'将来負担比率（分子）の構造'!J$45</f>
        <v>6541</v>
      </c>
      <c r="F62" s="181"/>
      <c r="G62" s="181"/>
      <c r="H62" s="181">
        <f>'将来負担比率（分子）の構造'!K$45</f>
        <v>6704</v>
      </c>
      <c r="I62" s="181"/>
      <c r="J62" s="181"/>
      <c r="K62" s="181">
        <f>'将来負担比率（分子）の構造'!L$45</f>
        <v>6513</v>
      </c>
      <c r="L62" s="181"/>
      <c r="M62" s="181"/>
      <c r="N62" s="181">
        <f>'将来負担比率（分子）の構造'!M$45</f>
        <v>6623</v>
      </c>
      <c r="O62" s="181"/>
      <c r="P62" s="181"/>
    </row>
    <row r="63" spans="1:16" x14ac:dyDescent="0.15">
      <c r="A63" s="181" t="s">
        <v>35</v>
      </c>
      <c r="B63" s="181">
        <f>'将来負担比率（分子）の構造'!I$44</f>
        <v>2118</v>
      </c>
      <c r="C63" s="181"/>
      <c r="D63" s="181"/>
      <c r="E63" s="181">
        <f>'将来負担比率（分子）の構造'!J$44</f>
        <v>1975</v>
      </c>
      <c r="F63" s="181"/>
      <c r="G63" s="181"/>
      <c r="H63" s="181">
        <f>'将来負担比率（分子）の構造'!K$44</f>
        <v>1628</v>
      </c>
      <c r="I63" s="181"/>
      <c r="J63" s="181"/>
      <c r="K63" s="181">
        <f>'将来負担比率（分子）の構造'!L$44</f>
        <v>1522</v>
      </c>
      <c r="L63" s="181"/>
      <c r="M63" s="181"/>
      <c r="N63" s="181">
        <f>'将来負担比率（分子）の構造'!M$44</f>
        <v>1446</v>
      </c>
      <c r="O63" s="181"/>
      <c r="P63" s="181"/>
    </row>
    <row r="64" spans="1:16" x14ac:dyDescent="0.15">
      <c r="A64" s="181" t="s">
        <v>34</v>
      </c>
      <c r="B64" s="181">
        <f>'将来負担比率（分子）の構造'!I$43</f>
        <v>11391</v>
      </c>
      <c r="C64" s="181"/>
      <c r="D64" s="181"/>
      <c r="E64" s="181">
        <f>'将来負担比率（分子）の構造'!J$43</f>
        <v>11147</v>
      </c>
      <c r="F64" s="181"/>
      <c r="G64" s="181"/>
      <c r="H64" s="181">
        <f>'将来負担比率（分子）の構造'!K$43</f>
        <v>15253</v>
      </c>
      <c r="I64" s="181"/>
      <c r="J64" s="181"/>
      <c r="K64" s="181">
        <f>'将来負担比率（分子）の構造'!L$43</f>
        <v>14401</v>
      </c>
      <c r="L64" s="181"/>
      <c r="M64" s="181"/>
      <c r="N64" s="181">
        <f>'将来負担比率（分子）の構造'!M$43</f>
        <v>13605</v>
      </c>
      <c r="O64" s="181"/>
      <c r="P64" s="181"/>
    </row>
    <row r="65" spans="1:16" x14ac:dyDescent="0.15">
      <c r="A65" s="181" t="s">
        <v>33</v>
      </c>
      <c r="B65" s="181">
        <f>'将来負担比率（分子）の構造'!I$42</f>
        <v>2431</v>
      </c>
      <c r="C65" s="181"/>
      <c r="D65" s="181"/>
      <c r="E65" s="181">
        <f>'将来負担比率（分子）の構造'!J$42</f>
        <v>2169</v>
      </c>
      <c r="F65" s="181"/>
      <c r="G65" s="181"/>
      <c r="H65" s="181">
        <f>'将来負担比率（分子）の構造'!K$42</f>
        <v>1906</v>
      </c>
      <c r="I65" s="181"/>
      <c r="J65" s="181"/>
      <c r="K65" s="181">
        <f>'将来負担比率（分子）の構造'!L$42</f>
        <v>1900</v>
      </c>
      <c r="L65" s="181"/>
      <c r="M65" s="181"/>
      <c r="N65" s="181">
        <f>'将来負担比率（分子）の構造'!M$42</f>
        <v>1630</v>
      </c>
      <c r="O65" s="181"/>
      <c r="P65" s="181"/>
    </row>
    <row r="66" spans="1:16" x14ac:dyDescent="0.15">
      <c r="A66" s="181" t="s">
        <v>32</v>
      </c>
      <c r="B66" s="181">
        <f>'将来負担比率（分子）の構造'!I$41</f>
        <v>51080</v>
      </c>
      <c r="C66" s="181"/>
      <c r="D66" s="181"/>
      <c r="E66" s="181">
        <f>'将来負担比率（分子）の構造'!J$41</f>
        <v>49747</v>
      </c>
      <c r="F66" s="181"/>
      <c r="G66" s="181"/>
      <c r="H66" s="181">
        <f>'将来負担比率（分子）の構造'!K$41</f>
        <v>48333</v>
      </c>
      <c r="I66" s="181"/>
      <c r="J66" s="181"/>
      <c r="K66" s="181">
        <f>'将来負担比率（分子）の構造'!L$41</f>
        <v>46982</v>
      </c>
      <c r="L66" s="181"/>
      <c r="M66" s="181"/>
      <c r="N66" s="181">
        <f>'将来負担比率（分子）の構造'!M$41</f>
        <v>45186</v>
      </c>
      <c r="O66" s="181"/>
      <c r="P66" s="181"/>
    </row>
    <row r="67" spans="1:16" x14ac:dyDescent="0.15">
      <c r="A67" s="181" t="s">
        <v>76</v>
      </c>
      <c r="B67" s="181" t="e">
        <f>NA()</f>
        <v>#N/A</v>
      </c>
      <c r="C67" s="181">
        <f>IF(ISNUMBER('将来負担比率（分子）の構造'!I$53), IF('将来負担比率（分子）の構造'!I$53 &lt; 0, 0, '将来負担比率（分子）の構造'!I$53), NA())</f>
        <v>12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4354</v>
      </c>
      <c r="C72" s="185">
        <f>基金残高に係る経年分析!G55</f>
        <v>4125</v>
      </c>
      <c r="D72" s="185">
        <f>基金残高に係る経年分析!H55</f>
        <v>4076</v>
      </c>
    </row>
    <row r="73" spans="1:16" x14ac:dyDescent="0.15">
      <c r="A73" s="184" t="s">
        <v>79</v>
      </c>
      <c r="B73" s="185">
        <f>基金残高に係る経年分析!F56</f>
        <v>212</v>
      </c>
      <c r="C73" s="185">
        <f>基金残高に係る経年分析!G56</f>
        <v>212</v>
      </c>
      <c r="D73" s="185">
        <f>基金残高に係る経年分析!H56</f>
        <v>212</v>
      </c>
    </row>
    <row r="74" spans="1:16" x14ac:dyDescent="0.15">
      <c r="A74" s="184" t="s">
        <v>80</v>
      </c>
      <c r="B74" s="185">
        <f>基金残高に係る経年分析!F57</f>
        <v>6774</v>
      </c>
      <c r="C74" s="185">
        <f>基金残高に係る経年分析!G57</f>
        <v>7256</v>
      </c>
      <c r="D74" s="185">
        <f>基金残高に係る経年分析!H57</f>
        <v>7895</v>
      </c>
    </row>
  </sheetData>
  <sheetProtection algorithmName="SHA-512" hashValue="AaNGbDTGs4P3W6n5RPuFk0dx0HgHY6Fa77D2fijHoS5/zKguOMgEHX7KwONgLxesWB2wZoELT/At+X0pBXQYrg==" saltValue="4emPqmHtImmovgc1uk1H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24089652</v>
      </c>
      <c r="S5" s="696"/>
      <c r="T5" s="696"/>
      <c r="U5" s="696"/>
      <c r="V5" s="696"/>
      <c r="W5" s="696"/>
      <c r="X5" s="696"/>
      <c r="Y5" s="739"/>
      <c r="Z5" s="757">
        <v>37.6</v>
      </c>
      <c r="AA5" s="757"/>
      <c r="AB5" s="757"/>
      <c r="AC5" s="757"/>
      <c r="AD5" s="758">
        <v>22169927</v>
      </c>
      <c r="AE5" s="758"/>
      <c r="AF5" s="758"/>
      <c r="AG5" s="758"/>
      <c r="AH5" s="758"/>
      <c r="AI5" s="758"/>
      <c r="AJ5" s="758"/>
      <c r="AK5" s="758"/>
      <c r="AL5" s="740">
        <v>65.3</v>
      </c>
      <c r="AM5" s="711"/>
      <c r="AN5" s="711"/>
      <c r="AO5" s="741"/>
      <c r="AP5" s="706" t="s">
        <v>226</v>
      </c>
      <c r="AQ5" s="707"/>
      <c r="AR5" s="707"/>
      <c r="AS5" s="707"/>
      <c r="AT5" s="707"/>
      <c r="AU5" s="707"/>
      <c r="AV5" s="707"/>
      <c r="AW5" s="707"/>
      <c r="AX5" s="707"/>
      <c r="AY5" s="707"/>
      <c r="AZ5" s="707"/>
      <c r="BA5" s="707"/>
      <c r="BB5" s="707"/>
      <c r="BC5" s="707"/>
      <c r="BD5" s="707"/>
      <c r="BE5" s="707"/>
      <c r="BF5" s="708"/>
      <c r="BG5" s="640">
        <v>22169927</v>
      </c>
      <c r="BH5" s="641"/>
      <c r="BI5" s="641"/>
      <c r="BJ5" s="641"/>
      <c r="BK5" s="641"/>
      <c r="BL5" s="641"/>
      <c r="BM5" s="641"/>
      <c r="BN5" s="642"/>
      <c r="BO5" s="677">
        <v>92</v>
      </c>
      <c r="BP5" s="677"/>
      <c r="BQ5" s="677"/>
      <c r="BR5" s="677"/>
      <c r="BS5" s="678">
        <v>298331</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325609</v>
      </c>
      <c r="S6" s="641"/>
      <c r="T6" s="641"/>
      <c r="U6" s="641"/>
      <c r="V6" s="641"/>
      <c r="W6" s="641"/>
      <c r="X6" s="641"/>
      <c r="Y6" s="642"/>
      <c r="Z6" s="677">
        <v>0.5</v>
      </c>
      <c r="AA6" s="677"/>
      <c r="AB6" s="677"/>
      <c r="AC6" s="677"/>
      <c r="AD6" s="678">
        <v>325609</v>
      </c>
      <c r="AE6" s="678"/>
      <c r="AF6" s="678"/>
      <c r="AG6" s="678"/>
      <c r="AH6" s="678"/>
      <c r="AI6" s="678"/>
      <c r="AJ6" s="678"/>
      <c r="AK6" s="678"/>
      <c r="AL6" s="643">
        <v>1</v>
      </c>
      <c r="AM6" s="644"/>
      <c r="AN6" s="644"/>
      <c r="AO6" s="679"/>
      <c r="AP6" s="637" t="s">
        <v>231</v>
      </c>
      <c r="AQ6" s="638"/>
      <c r="AR6" s="638"/>
      <c r="AS6" s="638"/>
      <c r="AT6" s="638"/>
      <c r="AU6" s="638"/>
      <c r="AV6" s="638"/>
      <c r="AW6" s="638"/>
      <c r="AX6" s="638"/>
      <c r="AY6" s="638"/>
      <c r="AZ6" s="638"/>
      <c r="BA6" s="638"/>
      <c r="BB6" s="638"/>
      <c r="BC6" s="638"/>
      <c r="BD6" s="638"/>
      <c r="BE6" s="638"/>
      <c r="BF6" s="639"/>
      <c r="BG6" s="640">
        <v>22169927</v>
      </c>
      <c r="BH6" s="641"/>
      <c r="BI6" s="641"/>
      <c r="BJ6" s="641"/>
      <c r="BK6" s="641"/>
      <c r="BL6" s="641"/>
      <c r="BM6" s="641"/>
      <c r="BN6" s="642"/>
      <c r="BO6" s="677">
        <v>92</v>
      </c>
      <c r="BP6" s="677"/>
      <c r="BQ6" s="677"/>
      <c r="BR6" s="677"/>
      <c r="BS6" s="678">
        <v>298331</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401471</v>
      </c>
      <c r="CS6" s="641"/>
      <c r="CT6" s="641"/>
      <c r="CU6" s="641"/>
      <c r="CV6" s="641"/>
      <c r="CW6" s="641"/>
      <c r="CX6" s="641"/>
      <c r="CY6" s="642"/>
      <c r="CZ6" s="740">
        <v>0.6</v>
      </c>
      <c r="DA6" s="711"/>
      <c r="DB6" s="711"/>
      <c r="DC6" s="743"/>
      <c r="DD6" s="646" t="s">
        <v>131</v>
      </c>
      <c r="DE6" s="641"/>
      <c r="DF6" s="641"/>
      <c r="DG6" s="641"/>
      <c r="DH6" s="641"/>
      <c r="DI6" s="641"/>
      <c r="DJ6" s="641"/>
      <c r="DK6" s="641"/>
      <c r="DL6" s="641"/>
      <c r="DM6" s="641"/>
      <c r="DN6" s="641"/>
      <c r="DO6" s="641"/>
      <c r="DP6" s="642"/>
      <c r="DQ6" s="646">
        <v>401471</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35216</v>
      </c>
      <c r="S7" s="641"/>
      <c r="T7" s="641"/>
      <c r="U7" s="641"/>
      <c r="V7" s="641"/>
      <c r="W7" s="641"/>
      <c r="X7" s="641"/>
      <c r="Y7" s="642"/>
      <c r="Z7" s="677">
        <v>0.1</v>
      </c>
      <c r="AA7" s="677"/>
      <c r="AB7" s="677"/>
      <c r="AC7" s="677"/>
      <c r="AD7" s="678">
        <v>35216</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11296326</v>
      </c>
      <c r="BH7" s="641"/>
      <c r="BI7" s="641"/>
      <c r="BJ7" s="641"/>
      <c r="BK7" s="641"/>
      <c r="BL7" s="641"/>
      <c r="BM7" s="641"/>
      <c r="BN7" s="642"/>
      <c r="BO7" s="677">
        <v>46.9</v>
      </c>
      <c r="BP7" s="677"/>
      <c r="BQ7" s="677"/>
      <c r="BR7" s="677"/>
      <c r="BS7" s="678">
        <v>298331</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5484054</v>
      </c>
      <c r="CS7" s="641"/>
      <c r="CT7" s="641"/>
      <c r="CU7" s="641"/>
      <c r="CV7" s="641"/>
      <c r="CW7" s="641"/>
      <c r="CX7" s="641"/>
      <c r="CY7" s="642"/>
      <c r="CZ7" s="677">
        <v>8.6</v>
      </c>
      <c r="DA7" s="677"/>
      <c r="DB7" s="677"/>
      <c r="DC7" s="677"/>
      <c r="DD7" s="646">
        <v>615066</v>
      </c>
      <c r="DE7" s="641"/>
      <c r="DF7" s="641"/>
      <c r="DG7" s="641"/>
      <c r="DH7" s="641"/>
      <c r="DI7" s="641"/>
      <c r="DJ7" s="641"/>
      <c r="DK7" s="641"/>
      <c r="DL7" s="641"/>
      <c r="DM7" s="641"/>
      <c r="DN7" s="641"/>
      <c r="DO7" s="641"/>
      <c r="DP7" s="642"/>
      <c r="DQ7" s="646">
        <v>4304606</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162499</v>
      </c>
      <c r="S8" s="641"/>
      <c r="T8" s="641"/>
      <c r="U8" s="641"/>
      <c r="V8" s="641"/>
      <c r="W8" s="641"/>
      <c r="X8" s="641"/>
      <c r="Y8" s="642"/>
      <c r="Z8" s="677">
        <v>0.3</v>
      </c>
      <c r="AA8" s="677"/>
      <c r="AB8" s="677"/>
      <c r="AC8" s="677"/>
      <c r="AD8" s="678">
        <v>162499</v>
      </c>
      <c r="AE8" s="678"/>
      <c r="AF8" s="678"/>
      <c r="AG8" s="678"/>
      <c r="AH8" s="678"/>
      <c r="AI8" s="678"/>
      <c r="AJ8" s="678"/>
      <c r="AK8" s="678"/>
      <c r="AL8" s="643">
        <v>0.5</v>
      </c>
      <c r="AM8" s="644"/>
      <c r="AN8" s="644"/>
      <c r="AO8" s="679"/>
      <c r="AP8" s="637" t="s">
        <v>237</v>
      </c>
      <c r="AQ8" s="638"/>
      <c r="AR8" s="638"/>
      <c r="AS8" s="638"/>
      <c r="AT8" s="638"/>
      <c r="AU8" s="638"/>
      <c r="AV8" s="638"/>
      <c r="AW8" s="638"/>
      <c r="AX8" s="638"/>
      <c r="AY8" s="638"/>
      <c r="AZ8" s="638"/>
      <c r="BA8" s="638"/>
      <c r="BB8" s="638"/>
      <c r="BC8" s="638"/>
      <c r="BD8" s="638"/>
      <c r="BE8" s="638"/>
      <c r="BF8" s="639"/>
      <c r="BG8" s="640">
        <v>295021</v>
      </c>
      <c r="BH8" s="641"/>
      <c r="BI8" s="641"/>
      <c r="BJ8" s="641"/>
      <c r="BK8" s="641"/>
      <c r="BL8" s="641"/>
      <c r="BM8" s="641"/>
      <c r="BN8" s="642"/>
      <c r="BO8" s="677">
        <v>1.2</v>
      </c>
      <c r="BP8" s="677"/>
      <c r="BQ8" s="677"/>
      <c r="BR8" s="677"/>
      <c r="BS8" s="646" t="s">
        <v>139</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31458772</v>
      </c>
      <c r="CS8" s="641"/>
      <c r="CT8" s="641"/>
      <c r="CU8" s="641"/>
      <c r="CV8" s="641"/>
      <c r="CW8" s="641"/>
      <c r="CX8" s="641"/>
      <c r="CY8" s="642"/>
      <c r="CZ8" s="677">
        <v>49.2</v>
      </c>
      <c r="DA8" s="677"/>
      <c r="DB8" s="677"/>
      <c r="DC8" s="677"/>
      <c r="DD8" s="646">
        <v>679302</v>
      </c>
      <c r="DE8" s="641"/>
      <c r="DF8" s="641"/>
      <c r="DG8" s="641"/>
      <c r="DH8" s="641"/>
      <c r="DI8" s="641"/>
      <c r="DJ8" s="641"/>
      <c r="DK8" s="641"/>
      <c r="DL8" s="641"/>
      <c r="DM8" s="641"/>
      <c r="DN8" s="641"/>
      <c r="DO8" s="641"/>
      <c r="DP8" s="642"/>
      <c r="DQ8" s="646">
        <v>13869682</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93528</v>
      </c>
      <c r="S9" s="641"/>
      <c r="T9" s="641"/>
      <c r="U9" s="641"/>
      <c r="V9" s="641"/>
      <c r="W9" s="641"/>
      <c r="X9" s="641"/>
      <c r="Y9" s="642"/>
      <c r="Z9" s="677">
        <v>0.1</v>
      </c>
      <c r="AA9" s="677"/>
      <c r="AB9" s="677"/>
      <c r="AC9" s="677"/>
      <c r="AD9" s="678">
        <v>93528</v>
      </c>
      <c r="AE9" s="678"/>
      <c r="AF9" s="678"/>
      <c r="AG9" s="678"/>
      <c r="AH9" s="678"/>
      <c r="AI9" s="678"/>
      <c r="AJ9" s="678"/>
      <c r="AK9" s="678"/>
      <c r="AL9" s="643">
        <v>0.3</v>
      </c>
      <c r="AM9" s="644"/>
      <c r="AN9" s="644"/>
      <c r="AO9" s="679"/>
      <c r="AP9" s="637" t="s">
        <v>240</v>
      </c>
      <c r="AQ9" s="638"/>
      <c r="AR9" s="638"/>
      <c r="AS9" s="638"/>
      <c r="AT9" s="638"/>
      <c r="AU9" s="638"/>
      <c r="AV9" s="638"/>
      <c r="AW9" s="638"/>
      <c r="AX9" s="638"/>
      <c r="AY9" s="638"/>
      <c r="AZ9" s="638"/>
      <c r="BA9" s="638"/>
      <c r="BB9" s="638"/>
      <c r="BC9" s="638"/>
      <c r="BD9" s="638"/>
      <c r="BE9" s="638"/>
      <c r="BF9" s="639"/>
      <c r="BG9" s="640">
        <v>9419192</v>
      </c>
      <c r="BH9" s="641"/>
      <c r="BI9" s="641"/>
      <c r="BJ9" s="641"/>
      <c r="BK9" s="641"/>
      <c r="BL9" s="641"/>
      <c r="BM9" s="641"/>
      <c r="BN9" s="642"/>
      <c r="BO9" s="677">
        <v>39.1</v>
      </c>
      <c r="BP9" s="677"/>
      <c r="BQ9" s="677"/>
      <c r="BR9" s="677"/>
      <c r="BS9" s="646" t="s">
        <v>131</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4542320</v>
      </c>
      <c r="CS9" s="641"/>
      <c r="CT9" s="641"/>
      <c r="CU9" s="641"/>
      <c r="CV9" s="641"/>
      <c r="CW9" s="641"/>
      <c r="CX9" s="641"/>
      <c r="CY9" s="642"/>
      <c r="CZ9" s="677">
        <v>7.1</v>
      </c>
      <c r="DA9" s="677"/>
      <c r="DB9" s="677"/>
      <c r="DC9" s="677"/>
      <c r="DD9" s="646">
        <v>41187</v>
      </c>
      <c r="DE9" s="641"/>
      <c r="DF9" s="641"/>
      <c r="DG9" s="641"/>
      <c r="DH9" s="641"/>
      <c r="DI9" s="641"/>
      <c r="DJ9" s="641"/>
      <c r="DK9" s="641"/>
      <c r="DL9" s="641"/>
      <c r="DM9" s="641"/>
      <c r="DN9" s="641"/>
      <c r="DO9" s="641"/>
      <c r="DP9" s="642"/>
      <c r="DQ9" s="646">
        <v>3878991</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131</v>
      </c>
      <c r="AA10" s="677"/>
      <c r="AB10" s="677"/>
      <c r="AC10" s="677"/>
      <c r="AD10" s="678" t="s">
        <v>131</v>
      </c>
      <c r="AE10" s="678"/>
      <c r="AF10" s="678"/>
      <c r="AG10" s="678"/>
      <c r="AH10" s="678"/>
      <c r="AI10" s="678"/>
      <c r="AJ10" s="678"/>
      <c r="AK10" s="678"/>
      <c r="AL10" s="643" t="s">
        <v>131</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474017</v>
      </c>
      <c r="BH10" s="641"/>
      <c r="BI10" s="641"/>
      <c r="BJ10" s="641"/>
      <c r="BK10" s="641"/>
      <c r="BL10" s="641"/>
      <c r="BM10" s="641"/>
      <c r="BN10" s="642"/>
      <c r="BO10" s="677">
        <v>2</v>
      </c>
      <c r="BP10" s="677"/>
      <c r="BQ10" s="677"/>
      <c r="BR10" s="677"/>
      <c r="BS10" s="646">
        <v>78882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59342</v>
      </c>
      <c r="CS10" s="641"/>
      <c r="CT10" s="641"/>
      <c r="CU10" s="641"/>
      <c r="CV10" s="641"/>
      <c r="CW10" s="641"/>
      <c r="CX10" s="641"/>
      <c r="CY10" s="642"/>
      <c r="CZ10" s="677">
        <v>0.1</v>
      </c>
      <c r="DA10" s="677"/>
      <c r="DB10" s="677"/>
      <c r="DC10" s="677"/>
      <c r="DD10" s="646" t="s">
        <v>243</v>
      </c>
      <c r="DE10" s="641"/>
      <c r="DF10" s="641"/>
      <c r="DG10" s="641"/>
      <c r="DH10" s="641"/>
      <c r="DI10" s="641"/>
      <c r="DJ10" s="641"/>
      <c r="DK10" s="641"/>
      <c r="DL10" s="641"/>
      <c r="DM10" s="641"/>
      <c r="DN10" s="641"/>
      <c r="DO10" s="641"/>
      <c r="DP10" s="642"/>
      <c r="DQ10" s="646">
        <v>59327</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2886969</v>
      </c>
      <c r="S11" s="641"/>
      <c r="T11" s="641"/>
      <c r="U11" s="641"/>
      <c r="V11" s="641"/>
      <c r="W11" s="641"/>
      <c r="X11" s="641"/>
      <c r="Y11" s="642"/>
      <c r="Z11" s="643">
        <v>4.5</v>
      </c>
      <c r="AA11" s="644"/>
      <c r="AB11" s="644"/>
      <c r="AC11" s="645"/>
      <c r="AD11" s="646">
        <v>2886969</v>
      </c>
      <c r="AE11" s="641"/>
      <c r="AF11" s="641"/>
      <c r="AG11" s="641"/>
      <c r="AH11" s="641"/>
      <c r="AI11" s="641"/>
      <c r="AJ11" s="641"/>
      <c r="AK11" s="642"/>
      <c r="AL11" s="643">
        <v>8.5</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1108096</v>
      </c>
      <c r="BH11" s="641"/>
      <c r="BI11" s="641"/>
      <c r="BJ11" s="641"/>
      <c r="BK11" s="641"/>
      <c r="BL11" s="641"/>
      <c r="BM11" s="641"/>
      <c r="BN11" s="642"/>
      <c r="BO11" s="677">
        <v>4.5999999999999996</v>
      </c>
      <c r="BP11" s="677"/>
      <c r="BQ11" s="677"/>
      <c r="BR11" s="677"/>
      <c r="BS11" s="646">
        <v>219449</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749079</v>
      </c>
      <c r="CS11" s="641"/>
      <c r="CT11" s="641"/>
      <c r="CU11" s="641"/>
      <c r="CV11" s="641"/>
      <c r="CW11" s="641"/>
      <c r="CX11" s="641"/>
      <c r="CY11" s="642"/>
      <c r="CZ11" s="677">
        <v>1.2</v>
      </c>
      <c r="DA11" s="677"/>
      <c r="DB11" s="677"/>
      <c r="DC11" s="677"/>
      <c r="DD11" s="646">
        <v>265122</v>
      </c>
      <c r="DE11" s="641"/>
      <c r="DF11" s="641"/>
      <c r="DG11" s="641"/>
      <c r="DH11" s="641"/>
      <c r="DI11" s="641"/>
      <c r="DJ11" s="641"/>
      <c r="DK11" s="641"/>
      <c r="DL11" s="641"/>
      <c r="DM11" s="641"/>
      <c r="DN11" s="641"/>
      <c r="DO11" s="641"/>
      <c r="DP11" s="642"/>
      <c r="DQ11" s="646">
        <v>417007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29553</v>
      </c>
      <c r="S12" s="641"/>
      <c r="T12" s="641"/>
      <c r="U12" s="641"/>
      <c r="V12" s="641"/>
      <c r="W12" s="641"/>
      <c r="X12" s="641"/>
      <c r="Y12" s="642"/>
      <c r="Z12" s="677">
        <v>0</v>
      </c>
      <c r="AA12" s="677"/>
      <c r="AB12" s="677"/>
      <c r="AC12" s="677"/>
      <c r="AD12" s="678">
        <v>29553</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9452691</v>
      </c>
      <c r="BH12" s="641"/>
      <c r="BI12" s="641"/>
      <c r="BJ12" s="641"/>
      <c r="BK12" s="641"/>
      <c r="BL12" s="641"/>
      <c r="BM12" s="641"/>
      <c r="BN12" s="642"/>
      <c r="BO12" s="677">
        <v>39.200000000000003</v>
      </c>
      <c r="BP12" s="677"/>
      <c r="BQ12" s="677"/>
      <c r="BR12" s="677"/>
      <c r="BS12" s="646" t="s">
        <v>131</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259691</v>
      </c>
      <c r="CS12" s="641"/>
      <c r="CT12" s="641"/>
      <c r="CU12" s="641"/>
      <c r="CV12" s="641"/>
      <c r="CW12" s="641"/>
      <c r="CX12" s="641"/>
      <c r="CY12" s="642"/>
      <c r="CZ12" s="677">
        <v>0.4</v>
      </c>
      <c r="DA12" s="677"/>
      <c r="DB12" s="677"/>
      <c r="DC12" s="677"/>
      <c r="DD12" s="646">
        <v>5948</v>
      </c>
      <c r="DE12" s="641"/>
      <c r="DF12" s="641"/>
      <c r="DG12" s="641"/>
      <c r="DH12" s="641"/>
      <c r="DI12" s="641"/>
      <c r="DJ12" s="641"/>
      <c r="DK12" s="641"/>
      <c r="DL12" s="641"/>
      <c r="DM12" s="641"/>
      <c r="DN12" s="641"/>
      <c r="DO12" s="641"/>
      <c r="DP12" s="642"/>
      <c r="DQ12" s="646">
        <v>222941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131</v>
      </c>
      <c r="AA13" s="677"/>
      <c r="AB13" s="677"/>
      <c r="AC13" s="677"/>
      <c r="AD13" s="678" t="s">
        <v>131</v>
      </c>
      <c r="AE13" s="678"/>
      <c r="AF13" s="678"/>
      <c r="AG13" s="678"/>
      <c r="AH13" s="678"/>
      <c r="AI13" s="678"/>
      <c r="AJ13" s="678"/>
      <c r="AK13" s="678"/>
      <c r="AL13" s="643" t="s">
        <v>131</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9370322</v>
      </c>
      <c r="BH13" s="641"/>
      <c r="BI13" s="641"/>
      <c r="BJ13" s="641"/>
      <c r="BK13" s="641"/>
      <c r="BL13" s="641"/>
      <c r="BM13" s="641"/>
      <c r="BN13" s="642"/>
      <c r="BO13" s="677">
        <v>38.9</v>
      </c>
      <c r="BP13" s="677"/>
      <c r="BQ13" s="677"/>
      <c r="BR13" s="677"/>
      <c r="BS13" s="646" t="s">
        <v>243</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3691590</v>
      </c>
      <c r="CS13" s="641"/>
      <c r="CT13" s="641"/>
      <c r="CU13" s="641"/>
      <c r="CV13" s="641"/>
      <c r="CW13" s="641"/>
      <c r="CX13" s="641"/>
      <c r="CY13" s="642"/>
      <c r="CZ13" s="677">
        <v>5.8</v>
      </c>
      <c r="DA13" s="677"/>
      <c r="DB13" s="677"/>
      <c r="DC13" s="677"/>
      <c r="DD13" s="646">
        <v>944879</v>
      </c>
      <c r="DE13" s="641"/>
      <c r="DF13" s="641"/>
      <c r="DG13" s="641"/>
      <c r="DH13" s="641"/>
      <c r="DI13" s="641"/>
      <c r="DJ13" s="641"/>
      <c r="DK13" s="641"/>
      <c r="DL13" s="641"/>
      <c r="DM13" s="641"/>
      <c r="DN13" s="641"/>
      <c r="DO13" s="641"/>
      <c r="DP13" s="642"/>
      <c r="DQ13" s="646">
        <v>2944226</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92081</v>
      </c>
      <c r="S14" s="641"/>
      <c r="T14" s="641"/>
      <c r="U14" s="641"/>
      <c r="V14" s="641"/>
      <c r="W14" s="641"/>
      <c r="X14" s="641"/>
      <c r="Y14" s="642"/>
      <c r="Z14" s="677">
        <v>0.1</v>
      </c>
      <c r="AA14" s="677"/>
      <c r="AB14" s="677"/>
      <c r="AC14" s="677"/>
      <c r="AD14" s="678">
        <v>92081</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372095</v>
      </c>
      <c r="BH14" s="641"/>
      <c r="BI14" s="641"/>
      <c r="BJ14" s="641"/>
      <c r="BK14" s="641"/>
      <c r="BL14" s="641"/>
      <c r="BM14" s="641"/>
      <c r="BN14" s="642"/>
      <c r="BO14" s="677">
        <v>1.5</v>
      </c>
      <c r="BP14" s="677"/>
      <c r="BQ14" s="677"/>
      <c r="BR14" s="677"/>
      <c r="BS14" s="646" t="s">
        <v>131</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2517878</v>
      </c>
      <c r="CS14" s="641"/>
      <c r="CT14" s="641"/>
      <c r="CU14" s="641"/>
      <c r="CV14" s="641"/>
      <c r="CW14" s="641"/>
      <c r="CX14" s="641"/>
      <c r="CY14" s="642"/>
      <c r="CZ14" s="677">
        <v>3.9</v>
      </c>
      <c r="DA14" s="677"/>
      <c r="DB14" s="677"/>
      <c r="DC14" s="677"/>
      <c r="DD14" s="646">
        <v>994004</v>
      </c>
      <c r="DE14" s="641"/>
      <c r="DF14" s="641"/>
      <c r="DG14" s="641"/>
      <c r="DH14" s="641"/>
      <c r="DI14" s="641"/>
      <c r="DJ14" s="641"/>
      <c r="DK14" s="641"/>
      <c r="DL14" s="641"/>
      <c r="DM14" s="641"/>
      <c r="DN14" s="641"/>
      <c r="DO14" s="641"/>
      <c r="DP14" s="642"/>
      <c r="DQ14" s="646">
        <v>1936428</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131</v>
      </c>
      <c r="AA15" s="677"/>
      <c r="AB15" s="677"/>
      <c r="AC15" s="677"/>
      <c r="AD15" s="678" t="s">
        <v>131</v>
      </c>
      <c r="AE15" s="678"/>
      <c r="AF15" s="678"/>
      <c r="AG15" s="678"/>
      <c r="AH15" s="678"/>
      <c r="AI15" s="678"/>
      <c r="AJ15" s="678"/>
      <c r="AK15" s="678"/>
      <c r="AL15" s="643" t="s">
        <v>131</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1048815</v>
      </c>
      <c r="BH15" s="641"/>
      <c r="BI15" s="641"/>
      <c r="BJ15" s="641"/>
      <c r="BK15" s="641"/>
      <c r="BL15" s="641"/>
      <c r="BM15" s="641"/>
      <c r="BN15" s="642"/>
      <c r="BO15" s="677">
        <v>4.4000000000000004</v>
      </c>
      <c r="BP15" s="677"/>
      <c r="BQ15" s="677"/>
      <c r="BR15" s="677"/>
      <c r="BS15" s="646" t="s">
        <v>139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7918393</v>
      </c>
      <c r="CS15" s="641"/>
      <c r="CT15" s="641"/>
      <c r="CU15" s="641"/>
      <c r="CV15" s="641"/>
      <c r="CW15" s="641"/>
      <c r="CX15" s="641"/>
      <c r="CY15" s="642"/>
      <c r="CZ15" s="677">
        <v>12.4</v>
      </c>
      <c r="DA15" s="677"/>
      <c r="DB15" s="677"/>
      <c r="DC15" s="677"/>
      <c r="DD15" s="646">
        <v>2091580</v>
      </c>
      <c r="DE15" s="641"/>
      <c r="DF15" s="641"/>
      <c r="DG15" s="641"/>
      <c r="DH15" s="641"/>
      <c r="DI15" s="641"/>
      <c r="DJ15" s="641"/>
      <c r="DK15" s="641"/>
      <c r="DL15" s="641"/>
      <c r="DM15" s="641"/>
      <c r="DN15" s="641"/>
      <c r="DO15" s="641"/>
      <c r="DP15" s="642"/>
      <c r="DQ15" s="646">
        <v>4759602</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28663</v>
      </c>
      <c r="S16" s="641"/>
      <c r="T16" s="641"/>
      <c r="U16" s="641"/>
      <c r="V16" s="641"/>
      <c r="W16" s="641"/>
      <c r="X16" s="641"/>
      <c r="Y16" s="642"/>
      <c r="Z16" s="677">
        <v>0</v>
      </c>
      <c r="AA16" s="677"/>
      <c r="AB16" s="677"/>
      <c r="AC16" s="677"/>
      <c r="AD16" s="678">
        <v>28663</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243</v>
      </c>
      <c r="BP16" s="677"/>
      <c r="BQ16" s="677"/>
      <c r="BR16" s="677"/>
      <c r="BS16" s="646" t="s">
        <v>139</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56465</v>
      </c>
      <c r="CS16" s="641"/>
      <c r="CT16" s="641"/>
      <c r="CU16" s="641"/>
      <c r="CV16" s="641"/>
      <c r="CW16" s="641"/>
      <c r="CX16" s="641"/>
      <c r="CY16" s="642"/>
      <c r="CZ16" s="677">
        <v>0.1</v>
      </c>
      <c r="DA16" s="677"/>
      <c r="DB16" s="677"/>
      <c r="DC16" s="677"/>
      <c r="DD16" s="646" t="s">
        <v>243</v>
      </c>
      <c r="DE16" s="641"/>
      <c r="DF16" s="641"/>
      <c r="DG16" s="641"/>
      <c r="DH16" s="641"/>
      <c r="DI16" s="641"/>
      <c r="DJ16" s="641"/>
      <c r="DK16" s="641"/>
      <c r="DL16" s="641"/>
      <c r="DM16" s="641"/>
      <c r="DN16" s="641"/>
      <c r="DO16" s="641"/>
      <c r="DP16" s="642"/>
      <c r="DQ16" s="646" t="s">
        <v>139</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464124</v>
      </c>
      <c r="S17" s="641"/>
      <c r="T17" s="641"/>
      <c r="U17" s="641"/>
      <c r="V17" s="641"/>
      <c r="W17" s="641"/>
      <c r="X17" s="641"/>
      <c r="Y17" s="642"/>
      <c r="Z17" s="677">
        <v>0.7</v>
      </c>
      <c r="AA17" s="677"/>
      <c r="AB17" s="677"/>
      <c r="AC17" s="677"/>
      <c r="AD17" s="678">
        <v>464124</v>
      </c>
      <c r="AE17" s="678"/>
      <c r="AF17" s="678"/>
      <c r="AG17" s="678"/>
      <c r="AH17" s="678"/>
      <c r="AI17" s="678"/>
      <c r="AJ17" s="678"/>
      <c r="AK17" s="678"/>
      <c r="AL17" s="643">
        <v>1.4</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243</v>
      </c>
      <c r="BP17" s="677"/>
      <c r="BQ17" s="677"/>
      <c r="BR17" s="677"/>
      <c r="BS17" s="646" t="s">
        <v>131</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6746849</v>
      </c>
      <c r="CS17" s="641"/>
      <c r="CT17" s="641"/>
      <c r="CU17" s="641"/>
      <c r="CV17" s="641"/>
      <c r="CW17" s="641"/>
      <c r="CX17" s="641"/>
      <c r="CY17" s="642"/>
      <c r="CZ17" s="677">
        <v>10.6</v>
      </c>
      <c r="DA17" s="677"/>
      <c r="DB17" s="677"/>
      <c r="DC17" s="677"/>
      <c r="DD17" s="646" t="s">
        <v>131</v>
      </c>
      <c r="DE17" s="641"/>
      <c r="DF17" s="641"/>
      <c r="DG17" s="641"/>
      <c r="DH17" s="641"/>
      <c r="DI17" s="641"/>
      <c r="DJ17" s="641"/>
      <c r="DK17" s="641"/>
      <c r="DL17" s="641"/>
      <c r="DM17" s="641"/>
      <c r="DN17" s="641"/>
      <c r="DO17" s="641"/>
      <c r="DP17" s="642"/>
      <c r="DQ17" s="646">
        <v>6602699</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197216</v>
      </c>
      <c r="S18" s="641"/>
      <c r="T18" s="641"/>
      <c r="U18" s="641"/>
      <c r="V18" s="641"/>
      <c r="W18" s="641"/>
      <c r="X18" s="641"/>
      <c r="Y18" s="642"/>
      <c r="Z18" s="677">
        <v>0.3</v>
      </c>
      <c r="AA18" s="677"/>
      <c r="AB18" s="677"/>
      <c r="AC18" s="677"/>
      <c r="AD18" s="678">
        <v>197216</v>
      </c>
      <c r="AE18" s="678"/>
      <c r="AF18" s="678"/>
      <c r="AG18" s="678"/>
      <c r="AH18" s="678"/>
      <c r="AI18" s="678"/>
      <c r="AJ18" s="678"/>
      <c r="AK18" s="678"/>
      <c r="AL18" s="643">
        <v>0.6</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131</v>
      </c>
      <c r="BP18" s="677"/>
      <c r="BQ18" s="677"/>
      <c r="BR18" s="677"/>
      <c r="BS18" s="646" t="s">
        <v>243</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139</v>
      </c>
      <c r="DA18" s="677"/>
      <c r="DB18" s="677"/>
      <c r="DC18" s="677"/>
      <c r="DD18" s="646" t="s">
        <v>139</v>
      </c>
      <c r="DE18" s="641"/>
      <c r="DF18" s="641"/>
      <c r="DG18" s="641"/>
      <c r="DH18" s="641"/>
      <c r="DI18" s="641"/>
      <c r="DJ18" s="641"/>
      <c r="DK18" s="641"/>
      <c r="DL18" s="641"/>
      <c r="DM18" s="641"/>
      <c r="DN18" s="641"/>
      <c r="DO18" s="641"/>
      <c r="DP18" s="642"/>
      <c r="DQ18" s="646" t="s">
        <v>131</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12893</v>
      </c>
      <c r="S19" s="641"/>
      <c r="T19" s="641"/>
      <c r="U19" s="641"/>
      <c r="V19" s="641"/>
      <c r="W19" s="641"/>
      <c r="X19" s="641"/>
      <c r="Y19" s="642"/>
      <c r="Z19" s="677">
        <v>0</v>
      </c>
      <c r="AA19" s="677"/>
      <c r="AB19" s="677"/>
      <c r="AC19" s="677"/>
      <c r="AD19" s="678">
        <v>12893</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1919725</v>
      </c>
      <c r="BH19" s="641"/>
      <c r="BI19" s="641"/>
      <c r="BJ19" s="641"/>
      <c r="BK19" s="641"/>
      <c r="BL19" s="641"/>
      <c r="BM19" s="641"/>
      <c r="BN19" s="642"/>
      <c r="BO19" s="677">
        <v>8</v>
      </c>
      <c r="BP19" s="677"/>
      <c r="BQ19" s="677"/>
      <c r="BR19" s="677"/>
      <c r="BS19" s="646" t="s">
        <v>243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131</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4119</v>
      </c>
      <c r="S20" s="641"/>
      <c r="T20" s="641"/>
      <c r="U20" s="641"/>
      <c r="V20" s="641"/>
      <c r="W20" s="641"/>
      <c r="X20" s="641"/>
      <c r="Y20" s="642"/>
      <c r="Z20" s="677">
        <v>0</v>
      </c>
      <c r="AA20" s="677"/>
      <c r="AB20" s="677"/>
      <c r="AC20" s="677"/>
      <c r="AD20" s="678">
        <v>4119</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1919725</v>
      </c>
      <c r="BH20" s="641"/>
      <c r="BI20" s="641"/>
      <c r="BJ20" s="641"/>
      <c r="BK20" s="641"/>
      <c r="BL20" s="641"/>
      <c r="BM20" s="641"/>
      <c r="BN20" s="642"/>
      <c r="BO20" s="677">
        <v>8</v>
      </c>
      <c r="BP20" s="677"/>
      <c r="BQ20" s="677"/>
      <c r="BR20" s="677"/>
      <c r="BS20" s="646" t="s">
        <v>131</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63885904</v>
      </c>
      <c r="CS20" s="641"/>
      <c r="CT20" s="641"/>
      <c r="CU20" s="641"/>
      <c r="CV20" s="641"/>
      <c r="CW20" s="641"/>
      <c r="CX20" s="641"/>
      <c r="CY20" s="642"/>
      <c r="CZ20" s="677">
        <v>100</v>
      </c>
      <c r="DA20" s="677"/>
      <c r="DB20" s="677"/>
      <c r="DC20" s="677"/>
      <c r="DD20" s="646">
        <v>5637088</v>
      </c>
      <c r="DE20" s="641"/>
      <c r="DF20" s="641"/>
      <c r="DG20" s="641"/>
      <c r="DH20" s="641"/>
      <c r="DI20" s="641"/>
      <c r="DJ20" s="641"/>
      <c r="DK20" s="641"/>
      <c r="DL20" s="641"/>
      <c r="DM20" s="641"/>
      <c r="DN20" s="641"/>
      <c r="DO20" s="641"/>
      <c r="DP20" s="642"/>
      <c r="DQ20" s="646">
        <v>39396980</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249896</v>
      </c>
      <c r="S21" s="641"/>
      <c r="T21" s="641"/>
      <c r="U21" s="641"/>
      <c r="V21" s="641"/>
      <c r="W21" s="641"/>
      <c r="X21" s="641"/>
      <c r="Y21" s="642"/>
      <c r="Z21" s="677">
        <v>0.4</v>
      </c>
      <c r="AA21" s="677"/>
      <c r="AB21" s="677"/>
      <c r="AC21" s="677"/>
      <c r="AD21" s="678">
        <v>249896</v>
      </c>
      <c r="AE21" s="678"/>
      <c r="AF21" s="678"/>
      <c r="AG21" s="678"/>
      <c r="AH21" s="678"/>
      <c r="AI21" s="678"/>
      <c r="AJ21" s="678"/>
      <c r="AK21" s="678"/>
      <c r="AL21" s="643">
        <v>0.7</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131</v>
      </c>
      <c r="BH21" s="641"/>
      <c r="BI21" s="641"/>
      <c r="BJ21" s="641"/>
      <c r="BK21" s="641"/>
      <c r="BL21" s="641"/>
      <c r="BM21" s="641"/>
      <c r="BN21" s="642"/>
      <c r="BO21" s="677" t="s">
        <v>243</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7648345</v>
      </c>
      <c r="S22" s="641"/>
      <c r="T22" s="641"/>
      <c r="U22" s="641"/>
      <c r="V22" s="641"/>
      <c r="W22" s="641"/>
      <c r="X22" s="641"/>
      <c r="Y22" s="642"/>
      <c r="Z22" s="677">
        <v>11.9</v>
      </c>
      <c r="AA22" s="677"/>
      <c r="AB22" s="677"/>
      <c r="AC22" s="677"/>
      <c r="AD22" s="678">
        <v>7033970</v>
      </c>
      <c r="AE22" s="678"/>
      <c r="AF22" s="678"/>
      <c r="AG22" s="678"/>
      <c r="AH22" s="678"/>
      <c r="AI22" s="678"/>
      <c r="AJ22" s="678"/>
      <c r="AK22" s="678"/>
      <c r="AL22" s="643">
        <v>20.7</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131</v>
      </c>
      <c r="BH22" s="641"/>
      <c r="BI22" s="641"/>
      <c r="BJ22" s="641"/>
      <c r="BK22" s="641"/>
      <c r="BL22" s="641"/>
      <c r="BM22" s="641"/>
      <c r="BN22" s="642"/>
      <c r="BO22" s="677" t="s">
        <v>139</v>
      </c>
      <c r="BP22" s="677"/>
      <c r="BQ22" s="677"/>
      <c r="BR22" s="677"/>
      <c r="BS22" s="646" t="s">
        <v>243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7033970</v>
      </c>
      <c r="S23" s="641"/>
      <c r="T23" s="641"/>
      <c r="U23" s="641"/>
      <c r="V23" s="641"/>
      <c r="W23" s="641"/>
      <c r="X23" s="641"/>
      <c r="Y23" s="642"/>
      <c r="Z23" s="677">
        <v>11</v>
      </c>
      <c r="AA23" s="677"/>
      <c r="AB23" s="677"/>
      <c r="AC23" s="677"/>
      <c r="AD23" s="678">
        <v>7033970</v>
      </c>
      <c r="AE23" s="678"/>
      <c r="AF23" s="678"/>
      <c r="AG23" s="678"/>
      <c r="AH23" s="678"/>
      <c r="AI23" s="678"/>
      <c r="AJ23" s="678"/>
      <c r="AK23" s="678"/>
      <c r="AL23" s="643">
        <v>20.7</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1919725</v>
      </c>
      <c r="BH23" s="641"/>
      <c r="BI23" s="641"/>
      <c r="BJ23" s="641"/>
      <c r="BK23" s="641"/>
      <c r="BL23" s="641"/>
      <c r="BM23" s="641"/>
      <c r="BN23" s="642"/>
      <c r="BO23" s="677">
        <v>8</v>
      </c>
      <c r="BP23" s="677"/>
      <c r="BQ23" s="677"/>
      <c r="BR23" s="677"/>
      <c r="BS23" s="646" t="s">
        <v>131</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614375</v>
      </c>
      <c r="S24" s="641"/>
      <c r="T24" s="641"/>
      <c r="U24" s="641"/>
      <c r="V24" s="641"/>
      <c r="W24" s="641"/>
      <c r="X24" s="641"/>
      <c r="Y24" s="642"/>
      <c r="Z24" s="677">
        <v>1</v>
      </c>
      <c r="AA24" s="677"/>
      <c r="AB24" s="677"/>
      <c r="AC24" s="677"/>
      <c r="AD24" s="678" t="s">
        <v>131</v>
      </c>
      <c r="AE24" s="678"/>
      <c r="AF24" s="678"/>
      <c r="AG24" s="678"/>
      <c r="AH24" s="678"/>
      <c r="AI24" s="678"/>
      <c r="AJ24" s="678"/>
      <c r="AK24" s="678"/>
      <c r="AL24" s="643" t="s">
        <v>139</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243</v>
      </c>
      <c r="BP24" s="677"/>
      <c r="BQ24" s="677"/>
      <c r="BR24" s="677"/>
      <c r="BS24" s="646" t="s">
        <v>139</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37659224</v>
      </c>
      <c r="CS24" s="696"/>
      <c r="CT24" s="696"/>
      <c r="CU24" s="696"/>
      <c r="CV24" s="696"/>
      <c r="CW24" s="696"/>
      <c r="CX24" s="696"/>
      <c r="CY24" s="739"/>
      <c r="CZ24" s="740">
        <v>58.9</v>
      </c>
      <c r="DA24" s="711"/>
      <c r="DB24" s="711"/>
      <c r="DC24" s="743"/>
      <c r="DD24" s="738">
        <v>21514167</v>
      </c>
      <c r="DE24" s="696"/>
      <c r="DF24" s="696"/>
      <c r="DG24" s="696"/>
      <c r="DH24" s="696"/>
      <c r="DI24" s="696"/>
      <c r="DJ24" s="696"/>
      <c r="DK24" s="739"/>
      <c r="DL24" s="738">
        <v>21472116</v>
      </c>
      <c r="DM24" s="696"/>
      <c r="DN24" s="696"/>
      <c r="DO24" s="696"/>
      <c r="DP24" s="696"/>
      <c r="DQ24" s="696"/>
      <c r="DR24" s="696"/>
      <c r="DS24" s="696"/>
      <c r="DT24" s="696"/>
      <c r="DU24" s="696"/>
      <c r="DV24" s="739"/>
      <c r="DW24" s="740">
        <v>59.5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131</v>
      </c>
      <c r="S25" s="641"/>
      <c r="T25" s="641"/>
      <c r="U25" s="641"/>
      <c r="V25" s="641"/>
      <c r="W25" s="641"/>
      <c r="X25" s="641"/>
      <c r="Y25" s="642"/>
      <c r="Z25" s="677" t="s">
        <v>131</v>
      </c>
      <c r="AA25" s="677"/>
      <c r="AB25" s="677"/>
      <c r="AC25" s="677"/>
      <c r="AD25" s="678" t="s">
        <v>131</v>
      </c>
      <c r="AE25" s="678"/>
      <c r="AF25" s="678"/>
      <c r="AG25" s="678"/>
      <c r="AH25" s="678"/>
      <c r="AI25" s="678"/>
      <c r="AJ25" s="678"/>
      <c r="AK25" s="678"/>
      <c r="AL25" s="643" t="s">
        <v>243</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243</v>
      </c>
      <c r="BH25" s="641"/>
      <c r="BI25" s="641"/>
      <c r="BJ25" s="641"/>
      <c r="BK25" s="641"/>
      <c r="BL25" s="641"/>
      <c r="BM25" s="641"/>
      <c r="BN25" s="642"/>
      <c r="BO25" s="677" t="s">
        <v>131</v>
      </c>
      <c r="BP25" s="677"/>
      <c r="BQ25" s="677"/>
      <c r="BR25" s="677"/>
      <c r="BS25" s="646" t="s">
        <v>243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9055064</v>
      </c>
      <c r="CS25" s="659"/>
      <c r="CT25" s="659"/>
      <c r="CU25" s="659"/>
      <c r="CV25" s="659"/>
      <c r="CW25" s="659"/>
      <c r="CX25" s="659"/>
      <c r="CY25" s="660"/>
      <c r="CZ25" s="643">
        <v>14.2</v>
      </c>
      <c r="DA25" s="661"/>
      <c r="DB25" s="661"/>
      <c r="DC25" s="662"/>
      <c r="DD25" s="646">
        <v>8302047</v>
      </c>
      <c r="DE25" s="659"/>
      <c r="DF25" s="659"/>
      <c r="DG25" s="659"/>
      <c r="DH25" s="659"/>
      <c r="DI25" s="659"/>
      <c r="DJ25" s="659"/>
      <c r="DK25" s="660"/>
      <c r="DL25" s="646">
        <v>8262664</v>
      </c>
      <c r="DM25" s="659"/>
      <c r="DN25" s="659"/>
      <c r="DO25" s="659"/>
      <c r="DP25" s="659"/>
      <c r="DQ25" s="659"/>
      <c r="DR25" s="659"/>
      <c r="DS25" s="659"/>
      <c r="DT25" s="659"/>
      <c r="DU25" s="659"/>
      <c r="DV25" s="660"/>
      <c r="DW25" s="643">
        <v>22.9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35856239</v>
      </c>
      <c r="S26" s="641"/>
      <c r="T26" s="641"/>
      <c r="U26" s="641"/>
      <c r="V26" s="641"/>
      <c r="W26" s="641"/>
      <c r="X26" s="641"/>
      <c r="Y26" s="642"/>
      <c r="Z26" s="677">
        <v>56</v>
      </c>
      <c r="AA26" s="677"/>
      <c r="AB26" s="677"/>
      <c r="AC26" s="677"/>
      <c r="AD26" s="678">
        <v>33322139</v>
      </c>
      <c r="AE26" s="678"/>
      <c r="AF26" s="678"/>
      <c r="AG26" s="678"/>
      <c r="AH26" s="678"/>
      <c r="AI26" s="678"/>
      <c r="AJ26" s="678"/>
      <c r="AK26" s="678"/>
      <c r="AL26" s="643">
        <v>98.1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243</v>
      </c>
      <c r="BH26" s="641"/>
      <c r="BI26" s="641"/>
      <c r="BJ26" s="641"/>
      <c r="BK26" s="641"/>
      <c r="BL26" s="641"/>
      <c r="BM26" s="641"/>
      <c r="BN26" s="642"/>
      <c r="BO26" s="677" t="s">
        <v>139</v>
      </c>
      <c r="BP26" s="677"/>
      <c r="BQ26" s="677"/>
      <c r="BR26" s="677"/>
      <c r="BS26" s="646" t="s">
        <v>131</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6091186</v>
      </c>
      <c r="CS26" s="641"/>
      <c r="CT26" s="641"/>
      <c r="CU26" s="641"/>
      <c r="CV26" s="641"/>
      <c r="CW26" s="641"/>
      <c r="CX26" s="641"/>
      <c r="CY26" s="642"/>
      <c r="CZ26" s="643">
        <v>9.5</v>
      </c>
      <c r="DA26" s="661"/>
      <c r="DB26" s="661"/>
      <c r="DC26" s="662"/>
      <c r="DD26" s="646">
        <v>5546032</v>
      </c>
      <c r="DE26" s="641"/>
      <c r="DF26" s="641"/>
      <c r="DG26" s="641"/>
      <c r="DH26" s="641"/>
      <c r="DI26" s="641"/>
      <c r="DJ26" s="641"/>
      <c r="DK26" s="642"/>
      <c r="DL26" s="646" t="s">
        <v>243</v>
      </c>
      <c r="DM26" s="641"/>
      <c r="DN26" s="641"/>
      <c r="DO26" s="641"/>
      <c r="DP26" s="641"/>
      <c r="DQ26" s="641"/>
      <c r="DR26" s="641"/>
      <c r="DS26" s="641"/>
      <c r="DT26" s="641"/>
      <c r="DU26" s="641"/>
      <c r="DV26" s="642"/>
      <c r="DW26" s="643" t="s">
        <v>131</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21303</v>
      </c>
      <c r="S27" s="641"/>
      <c r="T27" s="641"/>
      <c r="U27" s="641"/>
      <c r="V27" s="641"/>
      <c r="W27" s="641"/>
      <c r="X27" s="641"/>
      <c r="Y27" s="642"/>
      <c r="Z27" s="677">
        <v>0</v>
      </c>
      <c r="AA27" s="677"/>
      <c r="AB27" s="677"/>
      <c r="AC27" s="677"/>
      <c r="AD27" s="678">
        <v>21303</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24089652</v>
      </c>
      <c r="BH27" s="641"/>
      <c r="BI27" s="641"/>
      <c r="BJ27" s="641"/>
      <c r="BK27" s="641"/>
      <c r="BL27" s="641"/>
      <c r="BM27" s="641"/>
      <c r="BN27" s="642"/>
      <c r="BO27" s="677">
        <v>100</v>
      </c>
      <c r="BP27" s="677"/>
      <c r="BQ27" s="677"/>
      <c r="BR27" s="677"/>
      <c r="BS27" s="646">
        <v>298331</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21857311</v>
      </c>
      <c r="CS27" s="659"/>
      <c r="CT27" s="659"/>
      <c r="CU27" s="659"/>
      <c r="CV27" s="659"/>
      <c r="CW27" s="659"/>
      <c r="CX27" s="659"/>
      <c r="CY27" s="660"/>
      <c r="CZ27" s="643">
        <v>34.200000000000003</v>
      </c>
      <c r="DA27" s="661"/>
      <c r="DB27" s="661"/>
      <c r="DC27" s="662"/>
      <c r="DD27" s="646">
        <v>6609421</v>
      </c>
      <c r="DE27" s="659"/>
      <c r="DF27" s="659"/>
      <c r="DG27" s="659"/>
      <c r="DH27" s="659"/>
      <c r="DI27" s="659"/>
      <c r="DJ27" s="659"/>
      <c r="DK27" s="660"/>
      <c r="DL27" s="646">
        <v>6606753</v>
      </c>
      <c r="DM27" s="659"/>
      <c r="DN27" s="659"/>
      <c r="DO27" s="659"/>
      <c r="DP27" s="659"/>
      <c r="DQ27" s="659"/>
      <c r="DR27" s="659"/>
      <c r="DS27" s="659"/>
      <c r="DT27" s="659"/>
      <c r="DU27" s="659"/>
      <c r="DV27" s="660"/>
      <c r="DW27" s="643">
        <v>18.3</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67284</v>
      </c>
      <c r="S28" s="641"/>
      <c r="T28" s="641"/>
      <c r="U28" s="641"/>
      <c r="V28" s="641"/>
      <c r="W28" s="641"/>
      <c r="X28" s="641"/>
      <c r="Y28" s="642"/>
      <c r="Z28" s="677">
        <v>0.1</v>
      </c>
      <c r="AA28" s="677"/>
      <c r="AB28" s="677"/>
      <c r="AC28" s="677"/>
      <c r="AD28" s="678" t="s">
        <v>131</v>
      </c>
      <c r="AE28" s="678"/>
      <c r="AF28" s="678"/>
      <c r="AG28" s="678"/>
      <c r="AH28" s="678"/>
      <c r="AI28" s="678"/>
      <c r="AJ28" s="678"/>
      <c r="AK28" s="678"/>
      <c r="AL28" s="643" t="s">
        <v>131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6746849</v>
      </c>
      <c r="CS28" s="641"/>
      <c r="CT28" s="641"/>
      <c r="CU28" s="641"/>
      <c r="CV28" s="641"/>
      <c r="CW28" s="641"/>
      <c r="CX28" s="641"/>
      <c r="CY28" s="642"/>
      <c r="CZ28" s="643">
        <v>10.6</v>
      </c>
      <c r="DA28" s="661"/>
      <c r="DB28" s="661"/>
      <c r="DC28" s="662"/>
      <c r="DD28" s="646">
        <v>6602699</v>
      </c>
      <c r="DE28" s="641"/>
      <c r="DF28" s="641"/>
      <c r="DG28" s="641"/>
      <c r="DH28" s="641"/>
      <c r="DI28" s="641"/>
      <c r="DJ28" s="641"/>
      <c r="DK28" s="642"/>
      <c r="DL28" s="646">
        <v>6602699</v>
      </c>
      <c r="DM28" s="641"/>
      <c r="DN28" s="641"/>
      <c r="DO28" s="641"/>
      <c r="DP28" s="641"/>
      <c r="DQ28" s="641"/>
      <c r="DR28" s="641"/>
      <c r="DS28" s="641"/>
      <c r="DT28" s="641"/>
      <c r="DU28" s="641"/>
      <c r="DV28" s="642"/>
      <c r="DW28" s="643">
        <v>18.3</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1038015</v>
      </c>
      <c r="S29" s="641"/>
      <c r="T29" s="641"/>
      <c r="U29" s="641"/>
      <c r="V29" s="641"/>
      <c r="W29" s="641"/>
      <c r="X29" s="641"/>
      <c r="Y29" s="642"/>
      <c r="Z29" s="677">
        <v>1.6</v>
      </c>
      <c r="AA29" s="677"/>
      <c r="AB29" s="677"/>
      <c r="AC29" s="677"/>
      <c r="AD29" s="678">
        <v>155960</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6746849</v>
      </c>
      <c r="CS29" s="659"/>
      <c r="CT29" s="659"/>
      <c r="CU29" s="659"/>
      <c r="CV29" s="659"/>
      <c r="CW29" s="659"/>
      <c r="CX29" s="659"/>
      <c r="CY29" s="660"/>
      <c r="CZ29" s="643">
        <v>10.6</v>
      </c>
      <c r="DA29" s="661"/>
      <c r="DB29" s="661"/>
      <c r="DC29" s="662"/>
      <c r="DD29" s="646">
        <v>6602699</v>
      </c>
      <c r="DE29" s="659"/>
      <c r="DF29" s="659"/>
      <c r="DG29" s="659"/>
      <c r="DH29" s="659"/>
      <c r="DI29" s="659"/>
      <c r="DJ29" s="659"/>
      <c r="DK29" s="660"/>
      <c r="DL29" s="646">
        <v>6602699</v>
      </c>
      <c r="DM29" s="659"/>
      <c r="DN29" s="659"/>
      <c r="DO29" s="659"/>
      <c r="DP29" s="659"/>
      <c r="DQ29" s="659"/>
      <c r="DR29" s="659"/>
      <c r="DS29" s="659"/>
      <c r="DT29" s="659"/>
      <c r="DU29" s="659"/>
      <c r="DV29" s="660"/>
      <c r="DW29" s="643">
        <v>18.3</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397728</v>
      </c>
      <c r="S30" s="641"/>
      <c r="T30" s="641"/>
      <c r="U30" s="641"/>
      <c r="V30" s="641"/>
      <c r="W30" s="641"/>
      <c r="X30" s="641"/>
      <c r="Y30" s="642"/>
      <c r="Z30" s="677">
        <v>0.6</v>
      </c>
      <c r="AA30" s="677"/>
      <c r="AB30" s="677"/>
      <c r="AC30" s="677"/>
      <c r="AD30" s="678" t="s">
        <v>131</v>
      </c>
      <c r="AE30" s="678"/>
      <c r="AF30" s="678"/>
      <c r="AG30" s="678"/>
      <c r="AH30" s="678"/>
      <c r="AI30" s="678"/>
      <c r="AJ30" s="678"/>
      <c r="AK30" s="678"/>
      <c r="AL30" s="643" t="s">
        <v>131</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6416655</v>
      </c>
      <c r="CS30" s="641"/>
      <c r="CT30" s="641"/>
      <c r="CU30" s="641"/>
      <c r="CV30" s="641"/>
      <c r="CW30" s="641"/>
      <c r="CX30" s="641"/>
      <c r="CY30" s="642"/>
      <c r="CZ30" s="643">
        <v>10</v>
      </c>
      <c r="DA30" s="661"/>
      <c r="DB30" s="661"/>
      <c r="DC30" s="662"/>
      <c r="DD30" s="646">
        <v>6272505</v>
      </c>
      <c r="DE30" s="641"/>
      <c r="DF30" s="641"/>
      <c r="DG30" s="641"/>
      <c r="DH30" s="641"/>
      <c r="DI30" s="641"/>
      <c r="DJ30" s="641"/>
      <c r="DK30" s="642"/>
      <c r="DL30" s="646">
        <v>6272505</v>
      </c>
      <c r="DM30" s="641"/>
      <c r="DN30" s="641"/>
      <c r="DO30" s="641"/>
      <c r="DP30" s="641"/>
      <c r="DQ30" s="641"/>
      <c r="DR30" s="641"/>
      <c r="DS30" s="641"/>
      <c r="DT30" s="641"/>
      <c r="DU30" s="641"/>
      <c r="DV30" s="642"/>
      <c r="DW30" s="643">
        <v>17.399999999999999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13913060</v>
      </c>
      <c r="S31" s="641"/>
      <c r="T31" s="641"/>
      <c r="U31" s="641"/>
      <c r="V31" s="641"/>
      <c r="W31" s="641"/>
      <c r="X31" s="641"/>
      <c r="Y31" s="642"/>
      <c r="Z31" s="677">
        <v>21.7</v>
      </c>
      <c r="AA31" s="677"/>
      <c r="AB31" s="677"/>
      <c r="AC31" s="677"/>
      <c r="AD31" s="678" t="s">
        <v>139</v>
      </c>
      <c r="AE31" s="678"/>
      <c r="AF31" s="678"/>
      <c r="AG31" s="678"/>
      <c r="AH31" s="678"/>
      <c r="AI31" s="678"/>
      <c r="AJ31" s="678"/>
      <c r="AK31" s="678"/>
      <c r="AL31" s="643" t="s">
        <v>139</v>
      </c>
      <c r="AM31" s="644"/>
      <c r="AN31" s="644"/>
      <c r="AO31" s="679"/>
      <c r="AP31" s="716" t="s">
        <v>310</v>
      </c>
      <c r="AQ31" s="717"/>
      <c r="AR31" s="717"/>
      <c r="AS31" s="717"/>
      <c r="AT31" s="722" t="s">
        <v>311</v>
      </c>
      <c r="AU31" s="231"/>
      <c r="AV31" s="231"/>
      <c r="AW31" s="231"/>
      <c r="AX31" s="706" t="s">
        <v>188</v>
      </c>
      <c r="AY31" s="707"/>
      <c r="AZ31" s="707"/>
      <c r="BA31" s="707"/>
      <c r="BB31" s="707"/>
      <c r="BC31" s="707"/>
      <c r="BD31" s="707"/>
      <c r="BE31" s="707"/>
      <c r="BF31" s="708"/>
      <c r="BG31" s="709">
        <v>99.4</v>
      </c>
      <c r="BH31" s="710"/>
      <c r="BI31" s="710"/>
      <c r="BJ31" s="710"/>
      <c r="BK31" s="710"/>
      <c r="BL31" s="710"/>
      <c r="BM31" s="711">
        <v>98.2</v>
      </c>
      <c r="BN31" s="710"/>
      <c r="BO31" s="710"/>
      <c r="BP31" s="710"/>
      <c r="BQ31" s="712"/>
      <c r="BR31" s="709">
        <v>99.4</v>
      </c>
      <c r="BS31" s="710"/>
      <c r="BT31" s="710"/>
      <c r="BU31" s="710"/>
      <c r="BV31" s="710"/>
      <c r="BW31" s="710"/>
      <c r="BX31" s="711">
        <v>97.9</v>
      </c>
      <c r="BY31" s="710"/>
      <c r="BZ31" s="710"/>
      <c r="CA31" s="710"/>
      <c r="CB31" s="712"/>
      <c r="CD31" s="727"/>
      <c r="CE31" s="728"/>
      <c r="CF31" s="673" t="s">
        <v>312</v>
      </c>
      <c r="CG31" s="674"/>
      <c r="CH31" s="674"/>
      <c r="CI31" s="674"/>
      <c r="CJ31" s="674"/>
      <c r="CK31" s="674"/>
      <c r="CL31" s="674"/>
      <c r="CM31" s="674"/>
      <c r="CN31" s="674"/>
      <c r="CO31" s="674"/>
      <c r="CP31" s="674"/>
      <c r="CQ31" s="675"/>
      <c r="CR31" s="640">
        <v>330194</v>
      </c>
      <c r="CS31" s="659"/>
      <c r="CT31" s="659"/>
      <c r="CU31" s="659"/>
      <c r="CV31" s="659"/>
      <c r="CW31" s="659"/>
      <c r="CX31" s="659"/>
      <c r="CY31" s="660"/>
      <c r="CZ31" s="643">
        <v>0.5</v>
      </c>
      <c r="DA31" s="661"/>
      <c r="DB31" s="661"/>
      <c r="DC31" s="662"/>
      <c r="DD31" s="646">
        <v>330194</v>
      </c>
      <c r="DE31" s="659"/>
      <c r="DF31" s="659"/>
      <c r="DG31" s="659"/>
      <c r="DH31" s="659"/>
      <c r="DI31" s="659"/>
      <c r="DJ31" s="659"/>
      <c r="DK31" s="660"/>
      <c r="DL31" s="646">
        <v>330194</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218643</v>
      </c>
      <c r="S32" s="641"/>
      <c r="T32" s="641"/>
      <c r="U32" s="641"/>
      <c r="V32" s="641"/>
      <c r="W32" s="641"/>
      <c r="X32" s="641"/>
      <c r="Y32" s="642"/>
      <c r="Z32" s="677">
        <v>0.3</v>
      </c>
      <c r="AA32" s="677"/>
      <c r="AB32" s="677"/>
      <c r="AC32" s="677"/>
      <c r="AD32" s="678">
        <v>218643</v>
      </c>
      <c r="AE32" s="678"/>
      <c r="AF32" s="678"/>
      <c r="AG32" s="678"/>
      <c r="AH32" s="678"/>
      <c r="AI32" s="678"/>
      <c r="AJ32" s="678"/>
      <c r="AK32" s="678"/>
      <c r="AL32" s="643">
        <v>0.6</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99.3</v>
      </c>
      <c r="BH32" s="659"/>
      <c r="BI32" s="659"/>
      <c r="BJ32" s="659"/>
      <c r="BK32" s="659"/>
      <c r="BL32" s="659"/>
      <c r="BM32" s="644">
        <v>98.2</v>
      </c>
      <c r="BN32" s="705"/>
      <c r="BO32" s="705"/>
      <c r="BP32" s="705"/>
      <c r="BQ32" s="683"/>
      <c r="BR32" s="713">
        <v>99.3</v>
      </c>
      <c r="BS32" s="659"/>
      <c r="BT32" s="659"/>
      <c r="BU32" s="659"/>
      <c r="BV32" s="659"/>
      <c r="BW32" s="659"/>
      <c r="BX32" s="644">
        <v>98</v>
      </c>
      <c r="BY32" s="705"/>
      <c r="BZ32" s="705"/>
      <c r="CA32" s="705"/>
      <c r="CB32" s="683"/>
      <c r="CD32" s="729"/>
      <c r="CE32" s="730"/>
      <c r="CF32" s="673" t="s">
        <v>316</v>
      </c>
      <c r="CG32" s="674"/>
      <c r="CH32" s="674"/>
      <c r="CI32" s="674"/>
      <c r="CJ32" s="674"/>
      <c r="CK32" s="674"/>
      <c r="CL32" s="674"/>
      <c r="CM32" s="674"/>
      <c r="CN32" s="674"/>
      <c r="CO32" s="674"/>
      <c r="CP32" s="674"/>
      <c r="CQ32" s="675"/>
      <c r="CR32" s="640" t="s">
        <v>243</v>
      </c>
      <c r="CS32" s="641"/>
      <c r="CT32" s="641"/>
      <c r="CU32" s="641"/>
      <c r="CV32" s="641"/>
      <c r="CW32" s="641"/>
      <c r="CX32" s="641"/>
      <c r="CY32" s="642"/>
      <c r="CZ32" s="643" t="s">
        <v>243</v>
      </c>
      <c r="DA32" s="661"/>
      <c r="DB32" s="661"/>
      <c r="DC32" s="662"/>
      <c r="DD32" s="646" t="s">
        <v>131</v>
      </c>
      <c r="DE32" s="641"/>
      <c r="DF32" s="641"/>
      <c r="DG32" s="641"/>
      <c r="DH32" s="641"/>
      <c r="DI32" s="641"/>
      <c r="DJ32" s="641"/>
      <c r="DK32" s="642"/>
      <c r="DL32" s="646" t="s">
        <v>139</v>
      </c>
      <c r="DM32" s="641"/>
      <c r="DN32" s="641"/>
      <c r="DO32" s="641"/>
      <c r="DP32" s="641"/>
      <c r="DQ32" s="641"/>
      <c r="DR32" s="641"/>
      <c r="DS32" s="641"/>
      <c r="DT32" s="641"/>
      <c r="DU32" s="641"/>
      <c r="DV32" s="642"/>
      <c r="DW32" s="643" t="s">
        <v>243</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5129910</v>
      </c>
      <c r="S33" s="641"/>
      <c r="T33" s="641"/>
      <c r="U33" s="641"/>
      <c r="V33" s="641"/>
      <c r="W33" s="641"/>
      <c r="X33" s="641"/>
      <c r="Y33" s="642"/>
      <c r="Z33" s="677">
        <v>8</v>
      </c>
      <c r="AA33" s="677"/>
      <c r="AB33" s="677"/>
      <c r="AC33" s="677"/>
      <c r="AD33" s="678" t="s">
        <v>139</v>
      </c>
      <c r="AE33" s="678"/>
      <c r="AF33" s="678"/>
      <c r="AG33" s="678"/>
      <c r="AH33" s="678"/>
      <c r="AI33" s="678"/>
      <c r="AJ33" s="678"/>
      <c r="AK33" s="678"/>
      <c r="AL33" s="643" t="s">
        <v>131</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99.5</v>
      </c>
      <c r="BH33" s="625"/>
      <c r="BI33" s="625"/>
      <c r="BJ33" s="625"/>
      <c r="BK33" s="625"/>
      <c r="BL33" s="625"/>
      <c r="BM33" s="668">
        <v>98.2</v>
      </c>
      <c r="BN33" s="625"/>
      <c r="BO33" s="625"/>
      <c r="BP33" s="625"/>
      <c r="BQ33" s="689"/>
      <c r="BR33" s="704">
        <v>99.5</v>
      </c>
      <c r="BS33" s="625"/>
      <c r="BT33" s="625"/>
      <c r="BU33" s="625"/>
      <c r="BV33" s="625"/>
      <c r="BW33" s="625"/>
      <c r="BX33" s="668">
        <v>97.8</v>
      </c>
      <c r="BY33" s="625"/>
      <c r="BZ33" s="625"/>
      <c r="CA33" s="625"/>
      <c r="CB33" s="689"/>
      <c r="CD33" s="673" t="s">
        <v>319</v>
      </c>
      <c r="CE33" s="674"/>
      <c r="CF33" s="674"/>
      <c r="CG33" s="674"/>
      <c r="CH33" s="674"/>
      <c r="CI33" s="674"/>
      <c r="CJ33" s="674"/>
      <c r="CK33" s="674"/>
      <c r="CL33" s="674"/>
      <c r="CM33" s="674"/>
      <c r="CN33" s="674"/>
      <c r="CO33" s="674"/>
      <c r="CP33" s="674"/>
      <c r="CQ33" s="675"/>
      <c r="CR33" s="640">
        <v>20533127</v>
      </c>
      <c r="CS33" s="659"/>
      <c r="CT33" s="659"/>
      <c r="CU33" s="659"/>
      <c r="CV33" s="659"/>
      <c r="CW33" s="659"/>
      <c r="CX33" s="659"/>
      <c r="CY33" s="660"/>
      <c r="CZ33" s="643">
        <v>32.1</v>
      </c>
      <c r="DA33" s="661"/>
      <c r="DB33" s="661"/>
      <c r="DC33" s="662"/>
      <c r="DD33" s="646">
        <v>15968400</v>
      </c>
      <c r="DE33" s="659"/>
      <c r="DF33" s="659"/>
      <c r="DG33" s="659"/>
      <c r="DH33" s="659"/>
      <c r="DI33" s="659"/>
      <c r="DJ33" s="659"/>
      <c r="DK33" s="660"/>
      <c r="DL33" s="646">
        <v>13494102</v>
      </c>
      <c r="DM33" s="659"/>
      <c r="DN33" s="659"/>
      <c r="DO33" s="659"/>
      <c r="DP33" s="659"/>
      <c r="DQ33" s="659"/>
      <c r="DR33" s="659"/>
      <c r="DS33" s="659"/>
      <c r="DT33" s="659"/>
      <c r="DU33" s="659"/>
      <c r="DV33" s="660"/>
      <c r="DW33" s="643">
        <v>37.4</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424591</v>
      </c>
      <c r="S34" s="641"/>
      <c r="T34" s="641"/>
      <c r="U34" s="641"/>
      <c r="V34" s="641"/>
      <c r="W34" s="641"/>
      <c r="X34" s="641"/>
      <c r="Y34" s="642"/>
      <c r="Z34" s="677">
        <v>0.7</v>
      </c>
      <c r="AA34" s="677"/>
      <c r="AB34" s="677"/>
      <c r="AC34" s="677"/>
      <c r="AD34" s="678">
        <v>5067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8010886</v>
      </c>
      <c r="CS34" s="641"/>
      <c r="CT34" s="641"/>
      <c r="CU34" s="641"/>
      <c r="CV34" s="641"/>
      <c r="CW34" s="641"/>
      <c r="CX34" s="641"/>
      <c r="CY34" s="642"/>
      <c r="CZ34" s="643">
        <v>12.5</v>
      </c>
      <c r="DA34" s="661"/>
      <c r="DB34" s="661"/>
      <c r="DC34" s="662"/>
      <c r="DD34" s="646">
        <v>6484922</v>
      </c>
      <c r="DE34" s="641"/>
      <c r="DF34" s="641"/>
      <c r="DG34" s="641"/>
      <c r="DH34" s="641"/>
      <c r="DI34" s="641"/>
      <c r="DJ34" s="641"/>
      <c r="DK34" s="642"/>
      <c r="DL34" s="646">
        <v>5748558</v>
      </c>
      <c r="DM34" s="641"/>
      <c r="DN34" s="641"/>
      <c r="DO34" s="641"/>
      <c r="DP34" s="641"/>
      <c r="DQ34" s="641"/>
      <c r="DR34" s="641"/>
      <c r="DS34" s="641"/>
      <c r="DT34" s="641"/>
      <c r="DU34" s="641"/>
      <c r="DV34" s="642"/>
      <c r="DW34" s="643">
        <v>15.9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196108</v>
      </c>
      <c r="S35" s="641"/>
      <c r="T35" s="641"/>
      <c r="U35" s="641"/>
      <c r="V35" s="641"/>
      <c r="W35" s="641"/>
      <c r="X35" s="641"/>
      <c r="Y35" s="642"/>
      <c r="Z35" s="677">
        <v>0.3</v>
      </c>
      <c r="AA35" s="677"/>
      <c r="AB35" s="677"/>
      <c r="AC35" s="677"/>
      <c r="AD35" s="678" t="s">
        <v>139</v>
      </c>
      <c r="AE35" s="678"/>
      <c r="AF35" s="678"/>
      <c r="AG35" s="678"/>
      <c r="AH35" s="678"/>
      <c r="AI35" s="678"/>
      <c r="AJ35" s="678"/>
      <c r="AK35" s="678"/>
      <c r="AL35" s="643" t="s">
        <v>131</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330419</v>
      </c>
      <c r="CS35" s="659"/>
      <c r="CT35" s="659"/>
      <c r="CU35" s="659"/>
      <c r="CV35" s="659"/>
      <c r="CW35" s="659"/>
      <c r="CX35" s="659"/>
      <c r="CY35" s="660"/>
      <c r="CZ35" s="643">
        <v>0.5</v>
      </c>
      <c r="DA35" s="661"/>
      <c r="DB35" s="661"/>
      <c r="DC35" s="662"/>
      <c r="DD35" s="646">
        <v>288005</v>
      </c>
      <c r="DE35" s="659"/>
      <c r="DF35" s="659"/>
      <c r="DG35" s="659"/>
      <c r="DH35" s="659"/>
      <c r="DI35" s="659"/>
      <c r="DJ35" s="659"/>
      <c r="DK35" s="660"/>
      <c r="DL35" s="646">
        <v>288005</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852856</v>
      </c>
      <c r="S36" s="641"/>
      <c r="T36" s="641"/>
      <c r="U36" s="641"/>
      <c r="V36" s="641"/>
      <c r="W36" s="641"/>
      <c r="X36" s="641"/>
      <c r="Y36" s="642"/>
      <c r="Z36" s="677">
        <v>1.3</v>
      </c>
      <c r="AA36" s="677"/>
      <c r="AB36" s="677"/>
      <c r="AC36" s="677"/>
      <c r="AD36" s="678" t="s">
        <v>131</v>
      </c>
      <c r="AE36" s="678"/>
      <c r="AF36" s="678"/>
      <c r="AG36" s="678"/>
      <c r="AH36" s="678"/>
      <c r="AI36" s="678"/>
      <c r="AJ36" s="678"/>
      <c r="AK36" s="678"/>
      <c r="AL36" s="643" t="s">
        <v>131</v>
      </c>
      <c r="AM36" s="644"/>
      <c r="AN36" s="644"/>
      <c r="AO36" s="679"/>
      <c r="AP36" s="235"/>
      <c r="AQ36" s="692" t="s">
        <v>327</v>
      </c>
      <c r="AR36" s="693"/>
      <c r="AS36" s="693"/>
      <c r="AT36" s="693"/>
      <c r="AU36" s="693"/>
      <c r="AV36" s="693"/>
      <c r="AW36" s="693"/>
      <c r="AX36" s="693"/>
      <c r="AY36" s="694"/>
      <c r="AZ36" s="695">
        <v>7211105</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316075</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5255486</v>
      </c>
      <c r="CS36" s="641"/>
      <c r="CT36" s="641"/>
      <c r="CU36" s="641"/>
      <c r="CV36" s="641"/>
      <c r="CW36" s="641"/>
      <c r="CX36" s="641"/>
      <c r="CY36" s="642"/>
      <c r="CZ36" s="643">
        <v>8.1999999999999993</v>
      </c>
      <c r="DA36" s="661"/>
      <c r="DB36" s="661"/>
      <c r="DC36" s="662"/>
      <c r="DD36" s="646">
        <v>3997393</v>
      </c>
      <c r="DE36" s="641"/>
      <c r="DF36" s="641"/>
      <c r="DG36" s="641"/>
      <c r="DH36" s="641"/>
      <c r="DI36" s="641"/>
      <c r="DJ36" s="641"/>
      <c r="DK36" s="642"/>
      <c r="DL36" s="646">
        <v>3159501</v>
      </c>
      <c r="DM36" s="641"/>
      <c r="DN36" s="641"/>
      <c r="DO36" s="641"/>
      <c r="DP36" s="641"/>
      <c r="DQ36" s="641"/>
      <c r="DR36" s="641"/>
      <c r="DS36" s="641"/>
      <c r="DT36" s="641"/>
      <c r="DU36" s="641"/>
      <c r="DV36" s="642"/>
      <c r="DW36" s="643">
        <v>8.6999999999999993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345021</v>
      </c>
      <c r="S37" s="641"/>
      <c r="T37" s="641"/>
      <c r="U37" s="641"/>
      <c r="V37" s="641"/>
      <c r="W37" s="641"/>
      <c r="X37" s="641"/>
      <c r="Y37" s="642"/>
      <c r="Z37" s="677">
        <v>0.5</v>
      </c>
      <c r="AA37" s="677"/>
      <c r="AB37" s="677"/>
      <c r="AC37" s="677"/>
      <c r="AD37" s="678" t="s">
        <v>139</v>
      </c>
      <c r="AE37" s="678"/>
      <c r="AF37" s="678"/>
      <c r="AG37" s="678"/>
      <c r="AH37" s="678"/>
      <c r="AI37" s="678"/>
      <c r="AJ37" s="678"/>
      <c r="AK37" s="678"/>
      <c r="AL37" s="643" t="s">
        <v>131</v>
      </c>
      <c r="AM37" s="644"/>
      <c r="AN37" s="644"/>
      <c r="AO37" s="679"/>
      <c r="AQ37" s="680" t="s">
        <v>331</v>
      </c>
      <c r="AR37" s="681"/>
      <c r="AS37" s="681"/>
      <c r="AT37" s="681"/>
      <c r="AU37" s="681"/>
      <c r="AV37" s="681"/>
      <c r="AW37" s="681"/>
      <c r="AX37" s="681"/>
      <c r="AY37" s="682"/>
      <c r="AZ37" s="640">
        <v>777835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143235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625586</v>
      </c>
      <c r="CS37" s="659"/>
      <c r="CT37" s="659"/>
      <c r="CU37" s="659"/>
      <c r="CV37" s="659"/>
      <c r="CW37" s="659"/>
      <c r="CX37" s="659"/>
      <c r="CY37" s="660"/>
      <c r="CZ37" s="643">
        <v>1</v>
      </c>
      <c r="DA37" s="661"/>
      <c r="DB37" s="661"/>
      <c r="DC37" s="662"/>
      <c r="DD37" s="646">
        <v>625586</v>
      </c>
      <c r="DE37" s="659"/>
      <c r="DF37" s="659"/>
      <c r="DG37" s="659"/>
      <c r="DH37" s="659"/>
      <c r="DI37" s="659"/>
      <c r="DJ37" s="659"/>
      <c r="DK37" s="660"/>
      <c r="DL37" s="646">
        <v>606244</v>
      </c>
      <c r="DM37" s="659"/>
      <c r="DN37" s="659"/>
      <c r="DO37" s="659"/>
      <c r="DP37" s="659"/>
      <c r="DQ37" s="659"/>
      <c r="DR37" s="659"/>
      <c r="DS37" s="659"/>
      <c r="DT37" s="659"/>
      <c r="DU37" s="659"/>
      <c r="DV37" s="660"/>
      <c r="DW37" s="643">
        <v>1.7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950591</v>
      </c>
      <c r="S38" s="641"/>
      <c r="T38" s="641"/>
      <c r="U38" s="641"/>
      <c r="V38" s="641"/>
      <c r="W38" s="641"/>
      <c r="X38" s="641"/>
      <c r="Y38" s="642"/>
      <c r="Z38" s="677">
        <v>1.5</v>
      </c>
      <c r="AA38" s="677"/>
      <c r="AB38" s="677"/>
      <c r="AC38" s="677"/>
      <c r="AD38" s="678">
        <v>236663</v>
      </c>
      <c r="AE38" s="678"/>
      <c r="AF38" s="678"/>
      <c r="AG38" s="678"/>
      <c r="AH38" s="678"/>
      <c r="AI38" s="678"/>
      <c r="AJ38" s="678"/>
      <c r="AK38" s="678"/>
      <c r="AL38" s="643">
        <v>0.7</v>
      </c>
      <c r="AM38" s="644"/>
      <c r="AN38" s="644"/>
      <c r="AO38" s="679"/>
      <c r="AQ38" s="680" t="s">
        <v>335</v>
      </c>
      <c r="AR38" s="681"/>
      <c r="AS38" s="681"/>
      <c r="AT38" s="681"/>
      <c r="AU38" s="681"/>
      <c r="AV38" s="681"/>
      <c r="AW38" s="681"/>
      <c r="AX38" s="681"/>
      <c r="AY38" s="682"/>
      <c r="AZ38" s="640">
        <v>660852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23619</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5763973</v>
      </c>
      <c r="CS38" s="641"/>
      <c r="CT38" s="641"/>
      <c r="CU38" s="641"/>
      <c r="CV38" s="641"/>
      <c r="CW38" s="641"/>
      <c r="CX38" s="641"/>
      <c r="CY38" s="642"/>
      <c r="CZ38" s="643">
        <v>9</v>
      </c>
      <c r="DA38" s="661"/>
      <c r="DB38" s="661"/>
      <c r="DC38" s="662"/>
      <c r="DD38" s="646">
        <v>4494435</v>
      </c>
      <c r="DE38" s="641"/>
      <c r="DF38" s="641"/>
      <c r="DG38" s="641"/>
      <c r="DH38" s="641"/>
      <c r="DI38" s="641"/>
      <c r="DJ38" s="641"/>
      <c r="DK38" s="642"/>
      <c r="DL38" s="646">
        <v>4298038</v>
      </c>
      <c r="DM38" s="641"/>
      <c r="DN38" s="641"/>
      <c r="DO38" s="641"/>
      <c r="DP38" s="641"/>
      <c r="DQ38" s="641"/>
      <c r="DR38" s="641"/>
      <c r="DS38" s="641"/>
      <c r="DT38" s="641"/>
      <c r="DU38" s="641"/>
      <c r="DV38" s="642"/>
      <c r="DW38" s="643">
        <v>11.9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4619900</v>
      </c>
      <c r="S39" s="641"/>
      <c r="T39" s="641"/>
      <c r="U39" s="641"/>
      <c r="V39" s="641"/>
      <c r="W39" s="641"/>
      <c r="X39" s="641"/>
      <c r="Y39" s="642"/>
      <c r="Z39" s="677">
        <v>7.2</v>
      </c>
      <c r="AA39" s="677"/>
      <c r="AB39" s="677"/>
      <c r="AC39" s="677"/>
      <c r="AD39" s="678" t="s">
        <v>131</v>
      </c>
      <c r="AE39" s="678"/>
      <c r="AF39" s="678"/>
      <c r="AG39" s="678"/>
      <c r="AH39" s="678"/>
      <c r="AI39" s="678"/>
      <c r="AJ39" s="678"/>
      <c r="AK39" s="678"/>
      <c r="AL39" s="643" t="s">
        <v>131</v>
      </c>
      <c r="AM39" s="644"/>
      <c r="AN39" s="644"/>
      <c r="AO39" s="679"/>
      <c r="AQ39" s="680" t="s">
        <v>339</v>
      </c>
      <c r="AR39" s="681"/>
      <c r="AS39" s="681"/>
      <c r="AT39" s="681"/>
      <c r="AU39" s="681"/>
      <c r="AV39" s="681"/>
      <c r="AW39" s="681"/>
      <c r="AX39" s="681"/>
      <c r="AY39" s="682"/>
      <c r="AZ39" s="640">
        <v>34773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38753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1150257</v>
      </c>
      <c r="CS39" s="659"/>
      <c r="CT39" s="659"/>
      <c r="CU39" s="659"/>
      <c r="CV39" s="659"/>
      <c r="CW39" s="659"/>
      <c r="CX39" s="659"/>
      <c r="CY39" s="660"/>
      <c r="CZ39" s="643">
        <v>1.8</v>
      </c>
      <c r="DA39" s="661"/>
      <c r="DB39" s="661"/>
      <c r="DC39" s="662"/>
      <c r="DD39" s="646">
        <v>703645</v>
      </c>
      <c r="DE39" s="659"/>
      <c r="DF39" s="659"/>
      <c r="DG39" s="659"/>
      <c r="DH39" s="659"/>
      <c r="DI39" s="659"/>
      <c r="DJ39" s="659"/>
      <c r="DK39" s="660"/>
      <c r="DL39" s="646" t="s">
        <v>131</v>
      </c>
      <c r="DM39" s="659"/>
      <c r="DN39" s="659"/>
      <c r="DO39" s="659"/>
      <c r="DP39" s="659"/>
      <c r="DQ39" s="659"/>
      <c r="DR39" s="659"/>
      <c r="DS39" s="659"/>
      <c r="DT39" s="659"/>
      <c r="DU39" s="659"/>
      <c r="DV39" s="660"/>
      <c r="DW39" s="643" t="s">
        <v>131</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131</v>
      </c>
      <c r="S40" s="641"/>
      <c r="T40" s="641"/>
      <c r="U40" s="641"/>
      <c r="V40" s="641"/>
      <c r="W40" s="641"/>
      <c r="X40" s="641"/>
      <c r="Y40" s="642"/>
      <c r="Z40" s="677" t="s">
        <v>131</v>
      </c>
      <c r="AA40" s="677"/>
      <c r="AB40" s="677"/>
      <c r="AC40" s="677"/>
      <c r="AD40" s="678" t="s">
        <v>243</v>
      </c>
      <c r="AE40" s="678"/>
      <c r="AF40" s="678"/>
      <c r="AG40" s="678"/>
      <c r="AH40" s="678"/>
      <c r="AI40" s="678"/>
      <c r="AJ40" s="678"/>
      <c r="AK40" s="678"/>
      <c r="AL40" s="643" t="s">
        <v>131</v>
      </c>
      <c r="AM40" s="644"/>
      <c r="AN40" s="644"/>
      <c r="AO40" s="679"/>
      <c r="AQ40" s="680" t="s">
        <v>343</v>
      </c>
      <c r="AR40" s="681"/>
      <c r="AS40" s="681"/>
      <c r="AT40" s="681"/>
      <c r="AU40" s="681"/>
      <c r="AV40" s="681"/>
      <c r="AW40" s="681"/>
      <c r="AX40" s="681"/>
      <c r="AY40" s="682"/>
      <c r="AZ40" s="640" t="s">
        <v>139</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104</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22106</v>
      </c>
      <c r="CS40" s="641"/>
      <c r="CT40" s="641"/>
      <c r="CU40" s="641"/>
      <c r="CV40" s="641"/>
      <c r="CW40" s="641"/>
      <c r="CX40" s="641"/>
      <c r="CY40" s="642"/>
      <c r="CZ40" s="643">
        <v>0</v>
      </c>
      <c r="DA40" s="661"/>
      <c r="DB40" s="661"/>
      <c r="DC40" s="662"/>
      <c r="DD40" s="646" t="s">
        <v>139</v>
      </c>
      <c r="DE40" s="641"/>
      <c r="DF40" s="641"/>
      <c r="DG40" s="641"/>
      <c r="DH40" s="641"/>
      <c r="DI40" s="641"/>
      <c r="DJ40" s="641"/>
      <c r="DK40" s="642"/>
      <c r="DL40" s="646" t="s">
        <v>139</v>
      </c>
      <c r="DM40" s="641"/>
      <c r="DN40" s="641"/>
      <c r="DO40" s="641"/>
      <c r="DP40" s="641"/>
      <c r="DQ40" s="641"/>
      <c r="DR40" s="641"/>
      <c r="DS40" s="641"/>
      <c r="DT40" s="641"/>
      <c r="DU40" s="641"/>
      <c r="DV40" s="642"/>
      <c r="DW40" s="643" t="s">
        <v>139</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2149600</v>
      </c>
      <c r="S41" s="641"/>
      <c r="T41" s="641"/>
      <c r="U41" s="641"/>
      <c r="V41" s="641"/>
      <c r="W41" s="641"/>
      <c r="X41" s="641"/>
      <c r="Y41" s="642"/>
      <c r="Z41" s="677">
        <v>3.4</v>
      </c>
      <c r="AA41" s="677"/>
      <c r="AB41" s="677"/>
      <c r="AC41" s="677"/>
      <c r="AD41" s="678" t="s">
        <v>131</v>
      </c>
      <c r="AE41" s="678"/>
      <c r="AF41" s="678"/>
      <c r="AG41" s="678"/>
      <c r="AH41" s="678"/>
      <c r="AI41" s="678"/>
      <c r="AJ41" s="678"/>
      <c r="AK41" s="678"/>
      <c r="AL41" s="643" t="s">
        <v>131</v>
      </c>
      <c r="AM41" s="644"/>
      <c r="AN41" s="644"/>
      <c r="AO41" s="679"/>
      <c r="AQ41" s="680" t="s">
        <v>348</v>
      </c>
      <c r="AR41" s="681"/>
      <c r="AS41" s="681"/>
      <c r="AT41" s="681"/>
      <c r="AU41" s="681"/>
      <c r="AV41" s="681"/>
      <c r="AW41" s="681"/>
      <c r="AX41" s="681"/>
      <c r="AY41" s="682"/>
      <c r="AZ41" s="640">
        <v>1580059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243</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131</v>
      </c>
      <c r="CS41" s="659"/>
      <c r="CT41" s="659"/>
      <c r="CU41" s="659"/>
      <c r="CV41" s="659"/>
      <c r="CW41" s="659"/>
      <c r="CX41" s="659"/>
      <c r="CY41" s="660"/>
      <c r="CZ41" s="643" t="s">
        <v>243</v>
      </c>
      <c r="DA41" s="661"/>
      <c r="DB41" s="661"/>
      <c r="DC41" s="662"/>
      <c r="DD41" s="646" t="s">
        <v>243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64031249</v>
      </c>
      <c r="S42" s="663"/>
      <c r="T42" s="663"/>
      <c r="U42" s="663"/>
      <c r="V42" s="663"/>
      <c r="W42" s="663"/>
      <c r="X42" s="663"/>
      <c r="Y42" s="665"/>
      <c r="Z42" s="666">
        <v>100</v>
      </c>
      <c r="AA42" s="666"/>
      <c r="AB42" s="666"/>
      <c r="AC42" s="666"/>
      <c r="AD42" s="667">
        <v>33959775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4157586</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356</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5693553</v>
      </c>
      <c r="CS42" s="641"/>
      <c r="CT42" s="641"/>
      <c r="CU42" s="641"/>
      <c r="CV42" s="641"/>
      <c r="CW42" s="641"/>
      <c r="CX42" s="641"/>
      <c r="CY42" s="642"/>
      <c r="CZ42" s="643">
        <v>8.9</v>
      </c>
      <c r="DA42" s="644"/>
      <c r="DB42" s="644"/>
      <c r="DC42" s="645"/>
      <c r="DD42" s="646">
        <v>1914413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153052</v>
      </c>
      <c r="CS43" s="659"/>
      <c r="CT43" s="659"/>
      <c r="CU43" s="659"/>
      <c r="CV43" s="659"/>
      <c r="CW43" s="659"/>
      <c r="CX43" s="659"/>
      <c r="CY43" s="660"/>
      <c r="CZ43" s="643">
        <v>0.2</v>
      </c>
      <c r="DA43" s="661"/>
      <c r="DB43" s="661"/>
      <c r="DC43" s="662"/>
      <c r="DD43" s="646">
        <v>153052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5637088</v>
      </c>
      <c r="CS44" s="641"/>
      <c r="CT44" s="641"/>
      <c r="CU44" s="641"/>
      <c r="CV44" s="641"/>
      <c r="CW44" s="641"/>
      <c r="CX44" s="641"/>
      <c r="CY44" s="642"/>
      <c r="CZ44" s="643">
        <v>8.8000000000000007</v>
      </c>
      <c r="DA44" s="644"/>
      <c r="DB44" s="644"/>
      <c r="DC44" s="645"/>
      <c r="DD44" s="646">
        <v>1914413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3077556</v>
      </c>
      <c r="CS45" s="659"/>
      <c r="CT45" s="659"/>
      <c r="CU45" s="659"/>
      <c r="CV45" s="659"/>
      <c r="CW45" s="659"/>
      <c r="CX45" s="659"/>
      <c r="CY45" s="660"/>
      <c r="CZ45" s="643">
        <v>4.8</v>
      </c>
      <c r="DA45" s="661"/>
      <c r="DB45" s="661"/>
      <c r="DC45" s="662"/>
      <c r="DD45" s="646">
        <v>440195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2551817</v>
      </c>
      <c r="CS46" s="641"/>
      <c r="CT46" s="641"/>
      <c r="CU46" s="641"/>
      <c r="CV46" s="641"/>
      <c r="CW46" s="641"/>
      <c r="CX46" s="641"/>
      <c r="CY46" s="642"/>
      <c r="CZ46" s="643">
        <v>4</v>
      </c>
      <c r="DA46" s="644"/>
      <c r="DB46" s="644"/>
      <c r="DC46" s="645"/>
      <c r="DD46" s="646">
        <v>1473853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56465</v>
      </c>
      <c r="CS47" s="659"/>
      <c r="CT47" s="659"/>
      <c r="CU47" s="659"/>
      <c r="CV47" s="659"/>
      <c r="CW47" s="659"/>
      <c r="CX47" s="659"/>
      <c r="CY47" s="660"/>
      <c r="CZ47" s="643">
        <v>0.1</v>
      </c>
      <c r="DA47" s="661"/>
      <c r="DB47" s="661"/>
      <c r="DC47" s="662"/>
      <c r="DD47" s="646" t="s">
        <v>131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131</v>
      </c>
      <c r="CS48" s="641"/>
      <c r="CT48" s="641"/>
      <c r="CU48" s="641"/>
      <c r="CV48" s="641"/>
      <c r="CW48" s="641"/>
      <c r="CX48" s="641"/>
      <c r="CY48" s="642"/>
      <c r="CZ48" s="643" t="s">
        <v>131</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63885904</v>
      </c>
      <c r="CS49" s="625"/>
      <c r="CT49" s="625"/>
      <c r="CU49" s="625"/>
      <c r="CV49" s="625"/>
      <c r="CW49" s="625"/>
      <c r="CX49" s="625"/>
      <c r="CY49" s="626"/>
      <c r="CZ49" s="627">
        <v>100</v>
      </c>
      <c r="DA49" s="628"/>
      <c r="DB49" s="628"/>
      <c r="DC49" s="629"/>
      <c r="DD49" s="630">
        <v>39396980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G/p7CcgzhriLxokC+/9qFaFhBtcIudOUlLLJfBF8pwuk7x6l2dKmkkWejqR22VcBMcc+/M4RXG0Z+TxFBVJZQ==" saltValue="2+7If7TGbobbaTqckO6C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63795</v>
      </c>
      <c r="R7" s="1160"/>
      <c r="S7" s="1160"/>
      <c r="T7" s="1160"/>
      <c r="U7" s="1160"/>
      <c r="V7" s="1160">
        <v>63650</v>
      </c>
      <c r="W7" s="1160"/>
      <c r="X7" s="1160"/>
      <c r="Y7" s="1160"/>
      <c r="Z7" s="1160"/>
      <c r="AA7" s="1160">
        <v>145</v>
      </c>
      <c r="AB7" s="1160"/>
      <c r="AC7" s="1160"/>
      <c r="AD7" s="1160"/>
      <c r="AE7" s="1161"/>
      <c r="AF7" s="1162">
        <v>39</v>
      </c>
      <c r="AG7" s="1163"/>
      <c r="AH7" s="1163"/>
      <c r="AI7" s="1163"/>
      <c r="AJ7" s="1164"/>
      <c r="AK7" s="1146" t="s">
        <v>596</v>
      </c>
      <c r="AL7" s="1147"/>
      <c r="AM7" s="1147"/>
      <c r="AN7" s="1147"/>
      <c r="AO7" s="1147"/>
      <c r="AP7" s="1147">
        <v>43841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602</v>
      </c>
      <c r="BT7" s="1151"/>
      <c r="BU7" s="1151"/>
      <c r="BV7" s="1151"/>
      <c r="BW7" s="1151"/>
      <c r="BX7" s="1151"/>
      <c r="BY7" s="1151"/>
      <c r="BZ7" s="1151"/>
      <c r="CA7" s="1151"/>
      <c r="CB7" s="1151"/>
      <c r="CC7" s="1151"/>
      <c r="CD7" s="1151"/>
      <c r="CE7" s="1151"/>
      <c r="CF7" s="1151"/>
      <c r="CG7" s="1152"/>
      <c r="CH7" s="1143">
        <v>-4</v>
      </c>
      <c r="CI7" s="1144"/>
      <c r="CJ7" s="1144"/>
      <c r="CK7" s="1144"/>
      <c r="CL7" s="1145"/>
      <c r="CM7" s="1143">
        <v>52</v>
      </c>
      <c r="CN7" s="1144"/>
      <c r="CO7" s="1144"/>
      <c r="CP7" s="1144"/>
      <c r="CQ7" s="1145"/>
      <c r="CR7" s="1143">
        <v>20</v>
      </c>
      <c r="CS7" s="1144"/>
      <c r="CT7" s="1144"/>
      <c r="CU7" s="1144"/>
      <c r="CV7" s="1145"/>
      <c r="CW7" s="1143">
        <v>71</v>
      </c>
      <c r="CX7" s="1144"/>
      <c r="CY7" s="1144"/>
      <c r="CZ7" s="1144"/>
      <c r="DA7" s="1145"/>
      <c r="DB7" s="1143" t="s">
        <v>532</v>
      </c>
      <c r="DC7" s="1144"/>
      <c r="DD7" s="1144"/>
      <c r="DE7" s="1144"/>
      <c r="DF7" s="1145"/>
      <c r="DG7" s="1143" t="s">
        <v>532</v>
      </c>
      <c r="DH7" s="1144"/>
      <c r="DI7" s="1144"/>
      <c r="DJ7" s="1144"/>
      <c r="DK7" s="1145"/>
      <c r="DL7" s="1143" t="s">
        <v>532</v>
      </c>
      <c r="DM7" s="1144"/>
      <c r="DN7" s="1144"/>
      <c r="DO7" s="1144"/>
      <c r="DP7" s="1145"/>
      <c r="DQ7" s="1143" t="s">
        <v>532</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1530</v>
      </c>
      <c r="R8" s="1099"/>
      <c r="S8" s="1099"/>
      <c r="T8" s="1099"/>
      <c r="U8" s="1099"/>
      <c r="V8" s="1099">
        <v>1530</v>
      </c>
      <c r="W8" s="1099"/>
      <c r="X8" s="1099"/>
      <c r="Y8" s="1099"/>
      <c r="Z8" s="1099"/>
      <c r="AA8" s="1099" t="s">
        <v>596</v>
      </c>
      <c r="AB8" s="1099"/>
      <c r="AC8" s="1099"/>
      <c r="AD8" s="1099"/>
      <c r="AE8" s="1100"/>
      <c r="AF8" s="1074" t="s">
        <v>389</v>
      </c>
      <c r="AG8" s="1075"/>
      <c r="AH8" s="1075"/>
      <c r="AI8" s="1075"/>
      <c r="AJ8" s="1076"/>
      <c r="AK8" s="1141">
        <v>131</v>
      </c>
      <c r="AL8" s="1142"/>
      <c r="AM8" s="1142"/>
      <c r="AN8" s="1142"/>
      <c r="AO8" s="1142"/>
      <c r="AP8" s="1142">
        <v>1345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603</v>
      </c>
      <c r="BT8" s="1070"/>
      <c r="BU8" s="1070"/>
      <c r="BV8" s="1070"/>
      <c r="BW8" s="1070"/>
      <c r="BX8" s="1070"/>
      <c r="BY8" s="1070"/>
      <c r="BZ8" s="1070"/>
      <c r="CA8" s="1070"/>
      <c r="CB8" s="1070"/>
      <c r="CC8" s="1070"/>
      <c r="CD8" s="1070"/>
      <c r="CE8" s="1070"/>
      <c r="CF8" s="1070"/>
      <c r="CG8" s="1071"/>
      <c r="CH8" s="1044">
        <v>-2</v>
      </c>
      <c r="CI8" s="1045"/>
      <c r="CJ8" s="1045"/>
      <c r="CK8" s="1045"/>
      <c r="CL8" s="1046"/>
      <c r="CM8" s="1044">
        <v>613</v>
      </c>
      <c r="CN8" s="1045"/>
      <c r="CO8" s="1045"/>
      <c r="CP8" s="1045"/>
      <c r="CQ8" s="1046"/>
      <c r="CR8" s="1044">
        <v>300</v>
      </c>
      <c r="CS8" s="1045"/>
      <c r="CT8" s="1045"/>
      <c r="CU8" s="1045"/>
      <c r="CV8" s="1046"/>
      <c r="CW8" s="1044" t="s">
        <v>604</v>
      </c>
      <c r="CX8" s="1045"/>
      <c r="CY8" s="1045"/>
      <c r="CZ8" s="1045"/>
      <c r="DA8" s="1046"/>
      <c r="DB8" s="1044" t="s">
        <v>532</v>
      </c>
      <c r="DC8" s="1045"/>
      <c r="DD8" s="1045"/>
      <c r="DE8" s="1045"/>
      <c r="DF8" s="1046"/>
      <c r="DG8" s="1044" t="s">
        <v>532</v>
      </c>
      <c r="DH8" s="1045"/>
      <c r="DI8" s="1045"/>
      <c r="DJ8" s="1045"/>
      <c r="DK8" s="1046"/>
      <c r="DL8" s="1044" t="s">
        <v>532</v>
      </c>
      <c r="DM8" s="1045"/>
      <c r="DN8" s="1045"/>
      <c r="DO8" s="1045"/>
      <c r="DP8" s="1046"/>
      <c r="DQ8" s="1044" t="s">
        <v>532</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64031</v>
      </c>
      <c r="R23" s="1124"/>
      <c r="S23" s="1124"/>
      <c r="T23" s="1124"/>
      <c r="U23" s="1124"/>
      <c r="V23" s="1124">
        <v>63886</v>
      </c>
      <c r="W23" s="1124"/>
      <c r="X23" s="1124"/>
      <c r="Y23" s="1124"/>
      <c r="Z23" s="1124"/>
      <c r="AA23" s="1124">
        <v>145</v>
      </c>
      <c r="AB23" s="1124"/>
      <c r="AC23" s="1124"/>
      <c r="AD23" s="1124"/>
      <c r="AE23" s="1125"/>
      <c r="AF23" s="1126">
        <v>39</v>
      </c>
      <c r="AG23" s="1124"/>
      <c r="AH23" s="1124"/>
      <c r="AI23" s="1124"/>
      <c r="AJ23" s="1127"/>
      <c r="AK23" s="1128"/>
      <c r="AL23" s="1129"/>
      <c r="AM23" s="1129"/>
      <c r="AN23" s="1129"/>
      <c r="AO23" s="1129"/>
      <c r="AP23" s="1124">
        <v>45186</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19862</v>
      </c>
      <c r="R28" s="1109"/>
      <c r="S28" s="1109"/>
      <c r="T28" s="1109"/>
      <c r="U28" s="1109"/>
      <c r="V28" s="1109">
        <v>19546</v>
      </c>
      <c r="W28" s="1109"/>
      <c r="X28" s="1109"/>
      <c r="Y28" s="1109"/>
      <c r="Z28" s="1109"/>
      <c r="AA28" s="1109">
        <v>316</v>
      </c>
      <c r="AB28" s="1109"/>
      <c r="AC28" s="1109"/>
      <c r="AD28" s="1109"/>
      <c r="AE28" s="1110"/>
      <c r="AF28" s="1111">
        <v>316</v>
      </c>
      <c r="AG28" s="1109"/>
      <c r="AH28" s="1109"/>
      <c r="AI28" s="1109"/>
      <c r="AJ28" s="1112"/>
      <c r="AK28" s="1113">
        <v>1580</v>
      </c>
      <c r="AL28" s="1101"/>
      <c r="AM28" s="1101"/>
      <c r="AN28" s="1101"/>
      <c r="AO28" s="1101"/>
      <c r="AP28" s="1101" t="s">
        <v>532</v>
      </c>
      <c r="AQ28" s="1101"/>
      <c r="AR28" s="1101"/>
      <c r="AS28" s="1101"/>
      <c r="AT28" s="1101"/>
      <c r="AU28" s="1101" t="s">
        <v>532</v>
      </c>
      <c r="AV28" s="1101"/>
      <c r="AW28" s="1101"/>
      <c r="AX28" s="1101"/>
      <c r="AY28" s="1101"/>
      <c r="AZ28" s="1102" t="s">
        <v>597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13401</v>
      </c>
      <c r="R29" s="1099"/>
      <c r="S29" s="1099"/>
      <c r="T29" s="1099"/>
      <c r="U29" s="1099"/>
      <c r="V29" s="1099">
        <v>13333</v>
      </c>
      <c r="W29" s="1099"/>
      <c r="X29" s="1099"/>
      <c r="Y29" s="1099"/>
      <c r="Z29" s="1099"/>
      <c r="AA29" s="1099">
        <v>68</v>
      </c>
      <c r="AB29" s="1099"/>
      <c r="AC29" s="1099"/>
      <c r="AD29" s="1099"/>
      <c r="AE29" s="1100"/>
      <c r="AF29" s="1074">
        <v>68</v>
      </c>
      <c r="AG29" s="1075"/>
      <c r="AH29" s="1075"/>
      <c r="AI29" s="1075"/>
      <c r="AJ29" s="1076"/>
      <c r="AK29" s="1035">
        <v>1981</v>
      </c>
      <c r="AL29" s="1026"/>
      <c r="AM29" s="1026"/>
      <c r="AN29" s="1026"/>
      <c r="AO29" s="1026"/>
      <c r="AP29" s="1026" t="s">
        <v>532</v>
      </c>
      <c r="AQ29" s="1026"/>
      <c r="AR29" s="1026"/>
      <c r="AS29" s="1026"/>
      <c r="AT29" s="1026"/>
      <c r="AU29" s="1026" t="s">
        <v>532</v>
      </c>
      <c r="AV29" s="1026"/>
      <c r="AW29" s="1026"/>
      <c r="AX29" s="1026"/>
      <c r="AY29" s="1026"/>
      <c r="AZ29" s="1097" t="s">
        <v>597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2220</v>
      </c>
      <c r="R30" s="1099"/>
      <c r="S30" s="1099"/>
      <c r="T30" s="1099"/>
      <c r="U30" s="1099"/>
      <c r="V30" s="1099">
        <v>2163</v>
      </c>
      <c r="W30" s="1099"/>
      <c r="X30" s="1099"/>
      <c r="Y30" s="1099"/>
      <c r="Z30" s="1099"/>
      <c r="AA30" s="1099">
        <v>56</v>
      </c>
      <c r="AB30" s="1099"/>
      <c r="AC30" s="1099"/>
      <c r="AD30" s="1099"/>
      <c r="AE30" s="1100"/>
      <c r="AF30" s="1074">
        <v>56</v>
      </c>
      <c r="AG30" s="1075"/>
      <c r="AH30" s="1075"/>
      <c r="AI30" s="1075"/>
      <c r="AJ30" s="1076"/>
      <c r="AK30" s="1035">
        <v>476</v>
      </c>
      <c r="AL30" s="1026"/>
      <c r="AM30" s="1026"/>
      <c r="AN30" s="1026"/>
      <c r="AO30" s="1026"/>
      <c r="AP30" s="1026" t="s">
        <v>532</v>
      </c>
      <c r="AQ30" s="1026"/>
      <c r="AR30" s="1026"/>
      <c r="AS30" s="1026"/>
      <c r="AT30" s="1026"/>
      <c r="AU30" s="1026" t="s">
        <v>532</v>
      </c>
      <c r="AV30" s="1026"/>
      <c r="AW30" s="1026"/>
      <c r="AX30" s="1026"/>
      <c r="AY30" s="1026"/>
      <c r="AZ30" s="1097" t="s">
        <v>597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3410</v>
      </c>
      <c r="R31" s="1099"/>
      <c r="S31" s="1099"/>
      <c r="T31" s="1099"/>
      <c r="U31" s="1099"/>
      <c r="V31" s="1099">
        <v>3009</v>
      </c>
      <c r="W31" s="1099"/>
      <c r="X31" s="1099"/>
      <c r="Y31" s="1099"/>
      <c r="Z31" s="1099"/>
      <c r="AA31" s="1099">
        <v>401</v>
      </c>
      <c r="AB31" s="1099"/>
      <c r="AC31" s="1099"/>
      <c r="AD31" s="1099"/>
      <c r="AE31" s="1100"/>
      <c r="AF31" s="1074">
        <v>2232</v>
      </c>
      <c r="AG31" s="1075"/>
      <c r="AH31" s="1075"/>
      <c r="AI31" s="1075"/>
      <c r="AJ31" s="1076"/>
      <c r="AK31" s="1035">
        <v>35</v>
      </c>
      <c r="AL31" s="1026"/>
      <c r="AM31" s="1026"/>
      <c r="AN31" s="1026"/>
      <c r="AO31" s="1026"/>
      <c r="AP31" s="1026">
        <v>2499</v>
      </c>
      <c r="AQ31" s="1026"/>
      <c r="AR31" s="1026"/>
      <c r="AS31" s="1026"/>
      <c r="AT31" s="1026"/>
      <c r="AU31" s="1026" t="s">
        <v>532</v>
      </c>
      <c r="AV31" s="1026"/>
      <c r="AW31" s="1026"/>
      <c r="AX31" s="1026"/>
      <c r="AY31" s="1026"/>
      <c r="AZ31" s="1097" t="s">
        <v>597</v>
      </c>
      <c r="BA31" s="1097"/>
      <c r="BB31" s="1097"/>
      <c r="BC31" s="1097"/>
      <c r="BD31" s="1097"/>
      <c r="BE31" s="1087" t="s">
        <v>408</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4076</v>
      </c>
      <c r="R32" s="1099"/>
      <c r="S32" s="1099"/>
      <c r="T32" s="1099"/>
      <c r="U32" s="1099"/>
      <c r="V32" s="1099">
        <v>3632</v>
      </c>
      <c r="W32" s="1099"/>
      <c r="X32" s="1099"/>
      <c r="Y32" s="1099"/>
      <c r="Z32" s="1099"/>
      <c r="AA32" s="1099">
        <v>444</v>
      </c>
      <c r="AB32" s="1099"/>
      <c r="AC32" s="1099"/>
      <c r="AD32" s="1099"/>
      <c r="AE32" s="1100"/>
      <c r="AF32" s="1074">
        <v>478</v>
      </c>
      <c r="AG32" s="1075"/>
      <c r="AH32" s="1075"/>
      <c r="AI32" s="1075"/>
      <c r="AJ32" s="1076"/>
      <c r="AK32" s="1035">
        <v>635</v>
      </c>
      <c r="AL32" s="1026"/>
      <c r="AM32" s="1026"/>
      <c r="AN32" s="1026"/>
      <c r="AO32" s="1026"/>
      <c r="AP32" s="1026">
        <v>24703</v>
      </c>
      <c r="AQ32" s="1026"/>
      <c r="AR32" s="1026"/>
      <c r="AS32" s="1026"/>
      <c r="AT32" s="1026"/>
      <c r="AU32" s="1026">
        <v>5657</v>
      </c>
      <c r="AV32" s="1026"/>
      <c r="AW32" s="1026"/>
      <c r="AX32" s="1026"/>
      <c r="AY32" s="1026"/>
      <c r="AZ32" s="1097" t="s">
        <v>597</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673</v>
      </c>
      <c r="R33" s="1099"/>
      <c r="S33" s="1099"/>
      <c r="T33" s="1099"/>
      <c r="U33" s="1099"/>
      <c r="V33" s="1099">
        <v>1525</v>
      </c>
      <c r="W33" s="1099"/>
      <c r="X33" s="1099"/>
      <c r="Y33" s="1099"/>
      <c r="Z33" s="1099"/>
      <c r="AA33" s="1099">
        <v>-853</v>
      </c>
      <c r="AB33" s="1099"/>
      <c r="AC33" s="1099"/>
      <c r="AD33" s="1099"/>
      <c r="AE33" s="1100"/>
      <c r="AF33" s="1074" t="s">
        <v>412</v>
      </c>
      <c r="AG33" s="1075"/>
      <c r="AH33" s="1075"/>
      <c r="AI33" s="1075"/>
      <c r="AJ33" s="1076"/>
      <c r="AK33" s="1035">
        <v>778</v>
      </c>
      <c r="AL33" s="1026"/>
      <c r="AM33" s="1026"/>
      <c r="AN33" s="1026"/>
      <c r="AO33" s="1026"/>
      <c r="AP33" s="1026">
        <v>16248</v>
      </c>
      <c r="AQ33" s="1026"/>
      <c r="AR33" s="1026"/>
      <c r="AS33" s="1026"/>
      <c r="AT33" s="1026"/>
      <c r="AU33" s="1026">
        <v>7948</v>
      </c>
      <c r="AV33" s="1026"/>
      <c r="AW33" s="1026"/>
      <c r="AX33" s="1026"/>
      <c r="AY33" s="1026"/>
      <c r="AZ33" s="1097" t="s">
        <v>597</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414</v>
      </c>
      <c r="C34" s="1093"/>
      <c r="D34" s="1093"/>
      <c r="E34" s="1093"/>
      <c r="F34" s="1093"/>
      <c r="G34" s="1093"/>
      <c r="H34" s="1093"/>
      <c r="I34" s="1093"/>
      <c r="J34" s="1093"/>
      <c r="K34" s="1093"/>
      <c r="L34" s="1093"/>
      <c r="M34" s="1093"/>
      <c r="N34" s="1093"/>
      <c r="O34" s="1093"/>
      <c r="P34" s="1094"/>
      <c r="Q34" s="1098">
        <v>37</v>
      </c>
      <c r="R34" s="1099"/>
      <c r="S34" s="1099"/>
      <c r="T34" s="1099"/>
      <c r="U34" s="1099"/>
      <c r="V34" s="1099">
        <v>37</v>
      </c>
      <c r="W34" s="1099"/>
      <c r="X34" s="1099"/>
      <c r="Y34" s="1099"/>
      <c r="Z34" s="1099"/>
      <c r="AA34" s="1099" t="s">
        <v>597</v>
      </c>
      <c r="AB34" s="1099"/>
      <c r="AC34" s="1099"/>
      <c r="AD34" s="1099"/>
      <c r="AE34" s="1100"/>
      <c r="AF34" s="1074" t="s">
        <v>415</v>
      </c>
      <c r="AG34" s="1075"/>
      <c r="AH34" s="1075"/>
      <c r="AI34" s="1075"/>
      <c r="AJ34" s="1076"/>
      <c r="AK34" s="1035">
        <v>26</v>
      </c>
      <c r="AL34" s="1026"/>
      <c r="AM34" s="1026"/>
      <c r="AN34" s="1026"/>
      <c r="AO34" s="1026"/>
      <c r="AP34" s="1026">
        <v>41</v>
      </c>
      <c r="AQ34" s="1026"/>
      <c r="AR34" s="1026"/>
      <c r="AS34" s="1026"/>
      <c r="AT34" s="1026"/>
      <c r="AU34" s="1026" t="s">
        <v>597</v>
      </c>
      <c r="AV34" s="1026"/>
      <c r="AW34" s="1026"/>
      <c r="AX34" s="1026"/>
      <c r="AY34" s="1026"/>
      <c r="AZ34" s="1097" t="s">
        <v>597</v>
      </c>
      <c r="BA34" s="1097"/>
      <c r="BB34" s="1097"/>
      <c r="BC34" s="1097"/>
      <c r="BD34" s="1097"/>
      <c r="BE34" s="1087" t="s">
        <v>416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3150</v>
      </c>
      <c r="AG63" s="1014"/>
      <c r="AH63" s="1014"/>
      <c r="AI63" s="1014"/>
      <c r="AJ63" s="1085"/>
      <c r="AK63" s="1086"/>
      <c r="AL63" s="1018"/>
      <c r="AM63" s="1018"/>
      <c r="AN63" s="1018"/>
      <c r="AO63" s="1018"/>
      <c r="AP63" s="1014">
        <v>43490</v>
      </c>
      <c r="AQ63" s="1014"/>
      <c r="AR63" s="1014"/>
      <c r="AS63" s="1014"/>
      <c r="AT63" s="1014"/>
      <c r="AU63" s="1014">
        <v>13605</v>
      </c>
      <c r="AV63" s="1014"/>
      <c r="AW63" s="1014"/>
      <c r="AX63" s="1014"/>
      <c r="AY63" s="1014"/>
      <c r="AZ63" s="1080"/>
      <c r="BA63" s="1080"/>
      <c r="BB63" s="1080"/>
      <c r="BC63" s="1080"/>
      <c r="BD63" s="1080"/>
      <c r="BE63" s="1015"/>
      <c r="BF63" s="1015"/>
      <c r="BG63" s="1015"/>
      <c r="BH63" s="1015"/>
      <c r="BI63" s="1016"/>
      <c r="BJ63" s="1081" t="s">
        <v>393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422</v>
      </c>
      <c r="W66" s="1057"/>
      <c r="X66" s="1057"/>
      <c r="Y66" s="1057"/>
      <c r="Z66" s="1058"/>
      <c r="AA66" s="1056" t="s">
        <v>423</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598</v>
      </c>
      <c r="C68" s="1041"/>
      <c r="D68" s="1041"/>
      <c r="E68" s="1041"/>
      <c r="F68" s="1041"/>
      <c r="G68" s="1041"/>
      <c r="H68" s="1041"/>
      <c r="I68" s="1041"/>
      <c r="J68" s="1041"/>
      <c r="K68" s="1041"/>
      <c r="L68" s="1041"/>
      <c r="M68" s="1041"/>
      <c r="N68" s="1041"/>
      <c r="O68" s="1041"/>
      <c r="P68" s="1042"/>
      <c r="Q68" s="1043">
        <v>2947</v>
      </c>
      <c r="R68" s="1037"/>
      <c r="S68" s="1037"/>
      <c r="T68" s="1037"/>
      <c r="U68" s="1037"/>
      <c r="V68" s="1037">
        <v>2810</v>
      </c>
      <c r="W68" s="1037"/>
      <c r="X68" s="1037"/>
      <c r="Y68" s="1037"/>
      <c r="Z68" s="1037"/>
      <c r="AA68" s="1037">
        <v>137</v>
      </c>
      <c r="AB68" s="1037"/>
      <c r="AC68" s="1037"/>
      <c r="AD68" s="1037"/>
      <c r="AE68" s="1037"/>
      <c r="AF68" s="1037">
        <v>137</v>
      </c>
      <c r="AG68" s="1037"/>
      <c r="AH68" s="1037"/>
      <c r="AI68" s="1037"/>
      <c r="AJ68" s="1037"/>
      <c r="AK68" s="1037" t="s">
        <v>597</v>
      </c>
      <c r="AL68" s="1037"/>
      <c r="AM68" s="1037"/>
      <c r="AN68" s="1037"/>
      <c r="AO68" s="1037"/>
      <c r="AP68" s="1037">
        <v>5546</v>
      </c>
      <c r="AQ68" s="1037"/>
      <c r="AR68" s="1037"/>
      <c r="AS68" s="1037"/>
      <c r="AT68" s="1037"/>
      <c r="AU68" s="1037">
        <v>1446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599</v>
      </c>
      <c r="C69" s="1030"/>
      <c r="D69" s="1030"/>
      <c r="E69" s="1030"/>
      <c r="F69" s="1030"/>
      <c r="G69" s="1030"/>
      <c r="H69" s="1030"/>
      <c r="I69" s="1030"/>
      <c r="J69" s="1030"/>
      <c r="K69" s="1030"/>
      <c r="L69" s="1030"/>
      <c r="M69" s="1030"/>
      <c r="N69" s="1030"/>
      <c r="O69" s="1030"/>
      <c r="P69" s="1031"/>
      <c r="Q69" s="1032">
        <v>329</v>
      </c>
      <c r="R69" s="1026"/>
      <c r="S69" s="1026"/>
      <c r="T69" s="1026"/>
      <c r="U69" s="1026"/>
      <c r="V69" s="1026">
        <v>301</v>
      </c>
      <c r="W69" s="1026"/>
      <c r="X69" s="1026"/>
      <c r="Y69" s="1026"/>
      <c r="Z69" s="1026"/>
      <c r="AA69" s="1026">
        <v>28</v>
      </c>
      <c r="AB69" s="1026"/>
      <c r="AC69" s="1026"/>
      <c r="AD69" s="1026"/>
      <c r="AE69" s="1026"/>
      <c r="AF69" s="1026">
        <v>346</v>
      </c>
      <c r="AG69" s="1026"/>
      <c r="AH69" s="1026"/>
      <c r="AI69" s="1026"/>
      <c r="AJ69" s="1026"/>
      <c r="AK69" s="1026" t="s">
        <v>597</v>
      </c>
      <c r="AL69" s="1026"/>
      <c r="AM69" s="1026"/>
      <c r="AN69" s="1026"/>
      <c r="AO69" s="1026"/>
      <c r="AP69" s="1026" t="s">
        <v>597</v>
      </c>
      <c r="AQ69" s="1026"/>
      <c r="AR69" s="1026"/>
      <c r="AS69" s="1026"/>
      <c r="AT69" s="1026"/>
      <c r="AU69" s="1026" t="s">
        <v>597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613</v>
      </c>
      <c r="C70" s="1030"/>
      <c r="D70" s="1030"/>
      <c r="E70" s="1030"/>
      <c r="F70" s="1030"/>
      <c r="G70" s="1030"/>
      <c r="H70" s="1030"/>
      <c r="I70" s="1030"/>
      <c r="J70" s="1030"/>
      <c r="K70" s="1030"/>
      <c r="L70" s="1030"/>
      <c r="M70" s="1030"/>
      <c r="N70" s="1030"/>
      <c r="O70" s="1030"/>
      <c r="P70" s="1031"/>
      <c r="Q70" s="1032">
        <v>87</v>
      </c>
      <c r="R70" s="1026"/>
      <c r="S70" s="1026"/>
      <c r="T70" s="1026"/>
      <c r="U70" s="1026"/>
      <c r="V70" s="1026">
        <v>11</v>
      </c>
      <c r="W70" s="1026"/>
      <c r="X70" s="1026"/>
      <c r="Y70" s="1026"/>
      <c r="Z70" s="1026"/>
      <c r="AA70" s="1026">
        <v>76</v>
      </c>
      <c r="AB70" s="1026"/>
      <c r="AC70" s="1026"/>
      <c r="AD70" s="1026"/>
      <c r="AE70" s="1026"/>
      <c r="AF70" s="1026">
        <v>11</v>
      </c>
      <c r="AG70" s="1026"/>
      <c r="AH70" s="1026"/>
      <c r="AI70" s="1026"/>
      <c r="AJ70" s="1026"/>
      <c r="AK70" s="1026" t="s">
        <v>597</v>
      </c>
      <c r="AL70" s="1026"/>
      <c r="AM70" s="1026"/>
      <c r="AN70" s="1026"/>
      <c r="AO70" s="1026"/>
      <c r="AP70" s="1026" t="s">
        <v>597</v>
      </c>
      <c r="AQ70" s="1026"/>
      <c r="AR70" s="1026"/>
      <c r="AS70" s="1026"/>
      <c r="AT70" s="1026"/>
      <c r="AU70" s="1026" t="s">
        <v>597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600</v>
      </c>
      <c r="C71" s="1030"/>
      <c r="D71" s="1030"/>
      <c r="E71" s="1030"/>
      <c r="F71" s="1030"/>
      <c r="G71" s="1030"/>
      <c r="H71" s="1030"/>
      <c r="I71" s="1030"/>
      <c r="J71" s="1030"/>
      <c r="K71" s="1030"/>
      <c r="L71" s="1030"/>
      <c r="M71" s="1030"/>
      <c r="N71" s="1030"/>
      <c r="O71" s="1030"/>
      <c r="P71" s="1031"/>
      <c r="Q71" s="1032">
        <v>203</v>
      </c>
      <c r="R71" s="1026"/>
      <c r="S71" s="1026"/>
      <c r="T71" s="1026"/>
      <c r="U71" s="1026"/>
      <c r="V71" s="1026">
        <v>189</v>
      </c>
      <c r="W71" s="1026"/>
      <c r="X71" s="1026"/>
      <c r="Y71" s="1026"/>
      <c r="Z71" s="1026"/>
      <c r="AA71" s="1026">
        <v>14</v>
      </c>
      <c r="AB71" s="1026"/>
      <c r="AC71" s="1026"/>
      <c r="AD71" s="1026"/>
      <c r="AE71" s="1026"/>
      <c r="AF71" s="1026">
        <v>14</v>
      </c>
      <c r="AG71" s="1026"/>
      <c r="AH71" s="1026"/>
      <c r="AI71" s="1026"/>
      <c r="AJ71" s="1026"/>
      <c r="AK71" s="1026" t="s">
        <v>596</v>
      </c>
      <c r="AL71" s="1026"/>
      <c r="AM71" s="1026"/>
      <c r="AN71" s="1026"/>
      <c r="AO71" s="1026"/>
      <c r="AP71" s="1026" t="s">
        <v>596</v>
      </c>
      <c r="AQ71" s="1026"/>
      <c r="AR71" s="1026"/>
      <c r="AS71" s="1026"/>
      <c r="AT71" s="1026"/>
      <c r="AU71" s="1026" t="s">
        <v>596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601</v>
      </c>
      <c r="C72" s="1030"/>
      <c r="D72" s="1030"/>
      <c r="E72" s="1030"/>
      <c r="F72" s="1030"/>
      <c r="G72" s="1030"/>
      <c r="H72" s="1030"/>
      <c r="I72" s="1030"/>
      <c r="J72" s="1030"/>
      <c r="K72" s="1030"/>
      <c r="L72" s="1030"/>
      <c r="M72" s="1030"/>
      <c r="N72" s="1030"/>
      <c r="O72" s="1030"/>
      <c r="P72" s="1031"/>
      <c r="Q72" s="1032">
        <v>1218363</v>
      </c>
      <c r="R72" s="1026"/>
      <c r="S72" s="1026"/>
      <c r="T72" s="1026"/>
      <c r="U72" s="1026"/>
      <c r="V72" s="1026">
        <v>1197433</v>
      </c>
      <c r="W72" s="1026"/>
      <c r="X72" s="1026"/>
      <c r="Y72" s="1026"/>
      <c r="Z72" s="1026"/>
      <c r="AA72" s="1026">
        <v>20930</v>
      </c>
      <c r="AB72" s="1026"/>
      <c r="AC72" s="1026"/>
      <c r="AD72" s="1026"/>
      <c r="AE72" s="1026"/>
      <c r="AF72" s="1026">
        <v>20930</v>
      </c>
      <c r="AG72" s="1026"/>
      <c r="AH72" s="1026"/>
      <c r="AI72" s="1026"/>
      <c r="AJ72" s="1026"/>
      <c r="AK72" s="1026">
        <v>7055</v>
      </c>
      <c r="AL72" s="1026"/>
      <c r="AM72" s="1026"/>
      <c r="AN72" s="1026"/>
      <c r="AO72" s="1026"/>
      <c r="AP72" s="1026" t="s">
        <v>596</v>
      </c>
      <c r="AQ72" s="1026"/>
      <c r="AR72" s="1026"/>
      <c r="AS72" s="1026"/>
      <c r="AT72" s="1026"/>
      <c r="AU72" s="1026" t="s">
        <v>596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611</v>
      </c>
      <c r="C73" s="1030"/>
      <c r="D73" s="1030"/>
      <c r="E73" s="1030"/>
      <c r="F73" s="1030"/>
      <c r="G73" s="1030"/>
      <c r="H73" s="1030"/>
      <c r="I73" s="1030"/>
      <c r="J73" s="1030"/>
      <c r="K73" s="1030"/>
      <c r="L73" s="1030"/>
      <c r="M73" s="1030"/>
      <c r="N73" s="1030"/>
      <c r="O73" s="1030"/>
      <c r="P73" s="1031"/>
      <c r="Q73" s="1032">
        <v>39402</v>
      </c>
      <c r="R73" s="1026"/>
      <c r="S73" s="1026"/>
      <c r="T73" s="1026"/>
      <c r="U73" s="1026"/>
      <c r="V73" s="1026">
        <v>34057</v>
      </c>
      <c r="W73" s="1026"/>
      <c r="X73" s="1026"/>
      <c r="Y73" s="1026"/>
      <c r="Z73" s="1026"/>
      <c r="AA73" s="1026">
        <v>5344</v>
      </c>
      <c r="AB73" s="1026"/>
      <c r="AC73" s="1026"/>
      <c r="AD73" s="1026"/>
      <c r="AE73" s="1026"/>
      <c r="AF73" s="1026">
        <v>19453</v>
      </c>
      <c r="AG73" s="1026"/>
      <c r="AH73" s="1026"/>
      <c r="AI73" s="1026"/>
      <c r="AJ73" s="1026"/>
      <c r="AK73" s="1026" t="s">
        <v>596</v>
      </c>
      <c r="AL73" s="1026"/>
      <c r="AM73" s="1026"/>
      <c r="AN73" s="1026"/>
      <c r="AO73" s="1026"/>
      <c r="AP73" s="1026">
        <v>119226</v>
      </c>
      <c r="AQ73" s="1026"/>
      <c r="AR73" s="1026"/>
      <c r="AS73" s="1026"/>
      <c r="AT73" s="1026"/>
      <c r="AU73" s="1026" t="s">
        <v>596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610</v>
      </c>
      <c r="C74" s="1030"/>
      <c r="D74" s="1030"/>
      <c r="E74" s="1030"/>
      <c r="F74" s="1030"/>
      <c r="G74" s="1030"/>
      <c r="H74" s="1030"/>
      <c r="I74" s="1030"/>
      <c r="J74" s="1030"/>
      <c r="K74" s="1030"/>
      <c r="L74" s="1030"/>
      <c r="M74" s="1030"/>
      <c r="N74" s="1030"/>
      <c r="O74" s="1030"/>
      <c r="P74" s="1031"/>
      <c r="Q74" s="1032">
        <v>7725</v>
      </c>
      <c r="R74" s="1026"/>
      <c r="S74" s="1026"/>
      <c r="T74" s="1026"/>
      <c r="U74" s="1026"/>
      <c r="V74" s="1026">
        <v>6053</v>
      </c>
      <c r="W74" s="1026"/>
      <c r="X74" s="1026"/>
      <c r="Y74" s="1026"/>
      <c r="Z74" s="1026"/>
      <c r="AA74" s="1026">
        <v>1672</v>
      </c>
      <c r="AB74" s="1026"/>
      <c r="AC74" s="1026"/>
      <c r="AD74" s="1026"/>
      <c r="AE74" s="1026"/>
      <c r="AF74" s="1026">
        <v>16867</v>
      </c>
      <c r="AG74" s="1026"/>
      <c r="AH74" s="1026"/>
      <c r="AI74" s="1026"/>
      <c r="AJ74" s="1026"/>
      <c r="AK74" s="1026" t="s">
        <v>596</v>
      </c>
      <c r="AL74" s="1026"/>
      <c r="AM74" s="1026"/>
      <c r="AN74" s="1026"/>
      <c r="AO74" s="1026"/>
      <c r="AP74" s="1026">
        <v>13994</v>
      </c>
      <c r="AQ74" s="1026"/>
      <c r="AR74" s="1026"/>
      <c r="AS74" s="1026"/>
      <c r="AT74" s="1026"/>
      <c r="AU74" s="1036" t="s">
        <v>596</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57757</v>
      </c>
      <c r="AG88" s="1014"/>
      <c r="AH88" s="1014"/>
      <c r="AI88" s="1014"/>
      <c r="AJ88" s="1014"/>
      <c r="AK88" s="1018"/>
      <c r="AL88" s="1018"/>
      <c r="AM88" s="1018"/>
      <c r="AN88" s="1018"/>
      <c r="AO88" s="1018"/>
      <c r="AP88" s="1014">
        <v>138766</v>
      </c>
      <c r="AQ88" s="1014"/>
      <c r="AR88" s="1014"/>
      <c r="AS88" s="1014"/>
      <c r="AT88" s="1014"/>
      <c r="AU88" s="1014">
        <v>1446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320</v>
      </c>
      <c r="CS102" s="1006"/>
      <c r="CT102" s="1006"/>
      <c r="CU102" s="1006"/>
      <c r="CV102" s="1007"/>
      <c r="CW102" s="1005">
        <v>71</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307</v>
      </c>
      <c r="AG109" s="949"/>
      <c r="AH109" s="949"/>
      <c r="AI109" s="949"/>
      <c r="AJ109" s="950"/>
      <c r="AK109" s="951" t="s">
        <v>306</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307</v>
      </c>
      <c r="BW109" s="949"/>
      <c r="BX109" s="949"/>
      <c r="BY109" s="949"/>
      <c r="BZ109" s="950"/>
      <c r="CA109" s="951" t="s">
        <v>306</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307</v>
      </c>
      <c r="DM109" s="949"/>
      <c r="DN109" s="949"/>
      <c r="DO109" s="949"/>
      <c r="DP109" s="950"/>
      <c r="DQ109" s="951" t="s">
        <v>306</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6459919</v>
      </c>
      <c r="AB110" s="942"/>
      <c r="AC110" s="942"/>
      <c r="AD110" s="942"/>
      <c r="AE110" s="943"/>
      <c r="AF110" s="944">
        <v>6454364</v>
      </c>
      <c r="AG110" s="942"/>
      <c r="AH110" s="942"/>
      <c r="AI110" s="942"/>
      <c r="AJ110" s="943"/>
      <c r="AK110" s="944">
        <v>6746849</v>
      </c>
      <c r="AL110" s="942"/>
      <c r="AM110" s="942"/>
      <c r="AN110" s="942"/>
      <c r="AO110" s="943"/>
      <c r="AP110" s="945">
        <v>21.8</v>
      </c>
      <c r="AQ110" s="946"/>
      <c r="AR110" s="946"/>
      <c r="AS110" s="946"/>
      <c r="AT110" s="947"/>
      <c r="AU110" s="981" t="s">
        <v>74</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48332864</v>
      </c>
      <c r="BR110" s="889"/>
      <c r="BS110" s="889"/>
      <c r="BT110" s="889"/>
      <c r="BU110" s="889"/>
      <c r="BV110" s="889">
        <v>46982313</v>
      </c>
      <c r="BW110" s="889"/>
      <c r="BX110" s="889"/>
      <c r="BY110" s="889"/>
      <c r="BZ110" s="889"/>
      <c r="CA110" s="889">
        <v>45185558</v>
      </c>
      <c r="CB110" s="889"/>
      <c r="CC110" s="889"/>
      <c r="CD110" s="889"/>
      <c r="CE110" s="889"/>
      <c r="CF110" s="913">
        <v>146.30000000000001</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444</v>
      </c>
      <c r="DM110" s="889"/>
      <c r="DN110" s="889"/>
      <c r="DO110" s="889"/>
      <c r="DP110" s="889"/>
      <c r="DQ110" s="889" t="s">
        <v>445</v>
      </c>
      <c r="DR110" s="889"/>
      <c r="DS110" s="889"/>
      <c r="DT110" s="889"/>
      <c r="DU110" s="889"/>
      <c r="DV110" s="890" t="s">
        <v>446</v>
      </c>
      <c r="DW110" s="890"/>
      <c r="DX110" s="890"/>
      <c r="DY110" s="890"/>
      <c r="DZ110" s="891"/>
    </row>
    <row r="111" spans="1:131" s="247" customFormat="1" ht="26.25" customHeight="1" x14ac:dyDescent="0.15">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446</v>
      </c>
      <c r="AB111" s="970"/>
      <c r="AC111" s="970"/>
      <c r="AD111" s="970"/>
      <c r="AE111" s="971"/>
      <c r="AF111" s="972" t="s">
        <v>444</v>
      </c>
      <c r="AG111" s="970"/>
      <c r="AH111" s="970"/>
      <c r="AI111" s="970"/>
      <c r="AJ111" s="971"/>
      <c r="AK111" s="972" t="s">
        <v>445</v>
      </c>
      <c r="AL111" s="970"/>
      <c r="AM111" s="970"/>
      <c r="AN111" s="970"/>
      <c r="AO111" s="971"/>
      <c r="AP111" s="973" t="s">
        <v>446</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v>1905757</v>
      </c>
      <c r="BR111" s="861"/>
      <c r="BS111" s="861"/>
      <c r="BT111" s="861"/>
      <c r="BU111" s="861"/>
      <c r="BV111" s="861">
        <v>1900220</v>
      </c>
      <c r="BW111" s="861"/>
      <c r="BX111" s="861"/>
      <c r="BY111" s="861"/>
      <c r="BZ111" s="861"/>
      <c r="CA111" s="861">
        <v>1629502</v>
      </c>
      <c r="CB111" s="861"/>
      <c r="CC111" s="861"/>
      <c r="CD111" s="861"/>
      <c r="CE111" s="861"/>
      <c r="CF111" s="922">
        <v>5.3</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926763</v>
      </c>
      <c r="DH111" s="861"/>
      <c r="DI111" s="861"/>
      <c r="DJ111" s="861"/>
      <c r="DK111" s="861"/>
      <c r="DL111" s="861">
        <v>1110707</v>
      </c>
      <c r="DM111" s="861"/>
      <c r="DN111" s="861"/>
      <c r="DO111" s="861"/>
      <c r="DP111" s="861"/>
      <c r="DQ111" s="861">
        <v>1033600</v>
      </c>
      <c r="DR111" s="861"/>
      <c r="DS111" s="861"/>
      <c r="DT111" s="861"/>
      <c r="DU111" s="861"/>
      <c r="DV111" s="838">
        <v>3.3</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446</v>
      </c>
      <c r="AB112" s="824"/>
      <c r="AC112" s="824"/>
      <c r="AD112" s="824"/>
      <c r="AE112" s="825"/>
      <c r="AF112" s="826" t="s">
        <v>446</v>
      </c>
      <c r="AG112" s="824"/>
      <c r="AH112" s="824"/>
      <c r="AI112" s="824"/>
      <c r="AJ112" s="825"/>
      <c r="AK112" s="826" t="s">
        <v>444</v>
      </c>
      <c r="AL112" s="824"/>
      <c r="AM112" s="824"/>
      <c r="AN112" s="824"/>
      <c r="AO112" s="825"/>
      <c r="AP112" s="871" t="s">
        <v>444</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15252770</v>
      </c>
      <c r="BR112" s="861"/>
      <c r="BS112" s="861"/>
      <c r="BT112" s="861"/>
      <c r="BU112" s="861"/>
      <c r="BV112" s="861">
        <v>14401051</v>
      </c>
      <c r="BW112" s="861"/>
      <c r="BX112" s="861"/>
      <c r="BY112" s="861"/>
      <c r="BZ112" s="861"/>
      <c r="CA112" s="861">
        <v>13605220</v>
      </c>
      <c r="CB112" s="861"/>
      <c r="CC112" s="861"/>
      <c r="CD112" s="861"/>
      <c r="CE112" s="861"/>
      <c r="CF112" s="922">
        <v>44.1</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445</v>
      </c>
      <c r="DM112" s="861"/>
      <c r="DN112" s="861"/>
      <c r="DO112" s="861"/>
      <c r="DP112" s="861"/>
      <c r="DQ112" s="861" t="s">
        <v>444</v>
      </c>
      <c r="DR112" s="861"/>
      <c r="DS112" s="861"/>
      <c r="DT112" s="861"/>
      <c r="DU112" s="861"/>
      <c r="DV112" s="838" t="s">
        <v>444</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799356</v>
      </c>
      <c r="AB113" s="970"/>
      <c r="AC113" s="970"/>
      <c r="AD113" s="970"/>
      <c r="AE113" s="971"/>
      <c r="AF113" s="972">
        <v>762063</v>
      </c>
      <c r="AG113" s="970"/>
      <c r="AH113" s="970"/>
      <c r="AI113" s="970"/>
      <c r="AJ113" s="971"/>
      <c r="AK113" s="972">
        <v>665498</v>
      </c>
      <c r="AL113" s="970"/>
      <c r="AM113" s="970"/>
      <c r="AN113" s="970"/>
      <c r="AO113" s="971"/>
      <c r="AP113" s="973">
        <v>2.2000000000000002</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1627625</v>
      </c>
      <c r="BR113" s="861"/>
      <c r="BS113" s="861"/>
      <c r="BT113" s="861"/>
      <c r="BU113" s="861"/>
      <c r="BV113" s="861">
        <v>1521994</v>
      </c>
      <c r="BW113" s="861"/>
      <c r="BX113" s="861"/>
      <c r="BY113" s="861"/>
      <c r="BZ113" s="861"/>
      <c r="CA113" s="861">
        <v>1446277</v>
      </c>
      <c r="CB113" s="861"/>
      <c r="CC113" s="861"/>
      <c r="CD113" s="861"/>
      <c r="CE113" s="861"/>
      <c r="CF113" s="922">
        <v>4.7</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978994</v>
      </c>
      <c r="DH113" s="824"/>
      <c r="DI113" s="824"/>
      <c r="DJ113" s="824"/>
      <c r="DK113" s="825"/>
      <c r="DL113" s="826">
        <v>789513</v>
      </c>
      <c r="DM113" s="824"/>
      <c r="DN113" s="824"/>
      <c r="DO113" s="824"/>
      <c r="DP113" s="825"/>
      <c r="DQ113" s="826">
        <v>595902</v>
      </c>
      <c r="DR113" s="824"/>
      <c r="DS113" s="824"/>
      <c r="DT113" s="824"/>
      <c r="DU113" s="825"/>
      <c r="DV113" s="871">
        <v>1.9</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362295</v>
      </c>
      <c r="AB114" s="824"/>
      <c r="AC114" s="824"/>
      <c r="AD114" s="824"/>
      <c r="AE114" s="825"/>
      <c r="AF114" s="826">
        <v>137363</v>
      </c>
      <c r="AG114" s="824"/>
      <c r="AH114" s="824"/>
      <c r="AI114" s="824"/>
      <c r="AJ114" s="825"/>
      <c r="AK114" s="826">
        <v>143152</v>
      </c>
      <c r="AL114" s="824"/>
      <c r="AM114" s="824"/>
      <c r="AN114" s="824"/>
      <c r="AO114" s="825"/>
      <c r="AP114" s="871">
        <v>0.5</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6704224</v>
      </c>
      <c r="BR114" s="861"/>
      <c r="BS114" s="861"/>
      <c r="BT114" s="861"/>
      <c r="BU114" s="861"/>
      <c r="BV114" s="861">
        <v>6512563</v>
      </c>
      <c r="BW114" s="861"/>
      <c r="BX114" s="861"/>
      <c r="BY114" s="861"/>
      <c r="BZ114" s="861"/>
      <c r="CA114" s="861">
        <v>6622678</v>
      </c>
      <c r="CB114" s="861"/>
      <c r="CC114" s="861"/>
      <c r="CD114" s="861"/>
      <c r="CE114" s="861"/>
      <c r="CF114" s="922">
        <v>21.4</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444</v>
      </c>
      <c r="DM114" s="824"/>
      <c r="DN114" s="824"/>
      <c r="DO114" s="824"/>
      <c r="DP114" s="825"/>
      <c r="DQ114" s="826" t="s">
        <v>444</v>
      </c>
      <c r="DR114" s="824"/>
      <c r="DS114" s="824"/>
      <c r="DT114" s="824"/>
      <c r="DU114" s="825"/>
      <c r="DV114" s="871" t="s">
        <v>444</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256397</v>
      </c>
      <c r="AB115" s="970"/>
      <c r="AC115" s="970"/>
      <c r="AD115" s="970"/>
      <c r="AE115" s="971"/>
      <c r="AF115" s="972">
        <v>259652</v>
      </c>
      <c r="AG115" s="970"/>
      <c r="AH115" s="970"/>
      <c r="AI115" s="970"/>
      <c r="AJ115" s="971"/>
      <c r="AK115" s="972">
        <v>275456</v>
      </c>
      <c r="AL115" s="970"/>
      <c r="AM115" s="970"/>
      <c r="AN115" s="970"/>
      <c r="AO115" s="971"/>
      <c r="AP115" s="973">
        <v>0.9</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444</v>
      </c>
      <c r="BR115" s="861"/>
      <c r="BS115" s="861"/>
      <c r="BT115" s="861"/>
      <c r="BU115" s="861"/>
      <c r="BV115" s="861" t="s">
        <v>445</v>
      </c>
      <c r="BW115" s="861"/>
      <c r="BX115" s="861"/>
      <c r="BY115" s="861"/>
      <c r="BZ115" s="861"/>
      <c r="CA115" s="861" t="s">
        <v>444</v>
      </c>
      <c r="CB115" s="861"/>
      <c r="CC115" s="861"/>
      <c r="CD115" s="861"/>
      <c r="CE115" s="861"/>
      <c r="CF115" s="922" t="s">
        <v>444</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446</v>
      </c>
      <c r="DH115" s="824"/>
      <c r="DI115" s="824"/>
      <c r="DJ115" s="824"/>
      <c r="DK115" s="825"/>
      <c r="DL115" s="826" t="s">
        <v>444</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t="s">
        <v>444</v>
      </c>
      <c r="AG116" s="824"/>
      <c r="AH116" s="824"/>
      <c r="AI116" s="824"/>
      <c r="AJ116" s="825"/>
      <c r="AK116" s="826" t="s">
        <v>446</v>
      </c>
      <c r="AL116" s="824"/>
      <c r="AM116" s="824"/>
      <c r="AN116" s="824"/>
      <c r="AO116" s="825"/>
      <c r="AP116" s="871" t="s">
        <v>444</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446</v>
      </c>
      <c r="BR116" s="861"/>
      <c r="BS116" s="861"/>
      <c r="BT116" s="861"/>
      <c r="BU116" s="861"/>
      <c r="BV116" s="861" t="s">
        <v>444</v>
      </c>
      <c r="BW116" s="861"/>
      <c r="BX116" s="861"/>
      <c r="BY116" s="861"/>
      <c r="BZ116" s="861"/>
      <c r="CA116" s="861" t="s">
        <v>444</v>
      </c>
      <c r="CB116" s="861"/>
      <c r="CC116" s="861"/>
      <c r="CD116" s="861"/>
      <c r="CE116" s="861"/>
      <c r="CF116" s="922" t="s">
        <v>446</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444</v>
      </c>
      <c r="DM116" s="824"/>
      <c r="DN116" s="824"/>
      <c r="DO116" s="824"/>
      <c r="DP116" s="825"/>
      <c r="DQ116" s="826" t="s">
        <v>445</v>
      </c>
      <c r="DR116" s="824"/>
      <c r="DS116" s="824"/>
      <c r="DT116" s="824"/>
      <c r="DU116" s="825"/>
      <c r="DV116" s="871" t="s">
        <v>444</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7877967</v>
      </c>
      <c r="AB117" s="956"/>
      <c r="AC117" s="956"/>
      <c r="AD117" s="956"/>
      <c r="AE117" s="957"/>
      <c r="AF117" s="958">
        <v>7613442</v>
      </c>
      <c r="AG117" s="956"/>
      <c r="AH117" s="956"/>
      <c r="AI117" s="956"/>
      <c r="AJ117" s="957"/>
      <c r="AK117" s="958">
        <v>7830955</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468</v>
      </c>
      <c r="BR117" s="861"/>
      <c r="BS117" s="861"/>
      <c r="BT117" s="861"/>
      <c r="BU117" s="861"/>
      <c r="BV117" s="861" t="s">
        <v>469</v>
      </c>
      <c r="BW117" s="861"/>
      <c r="BX117" s="861"/>
      <c r="BY117" s="861"/>
      <c r="BZ117" s="861"/>
      <c r="CA117" s="861" t="s">
        <v>470</v>
      </c>
      <c r="CB117" s="861"/>
      <c r="CC117" s="861"/>
      <c r="CD117" s="861"/>
      <c r="CE117" s="861"/>
      <c r="CF117" s="922" t="s">
        <v>470</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472</v>
      </c>
      <c r="DH117" s="824"/>
      <c r="DI117" s="824"/>
      <c r="DJ117" s="824"/>
      <c r="DK117" s="825"/>
      <c r="DL117" s="826" t="s">
        <v>470</v>
      </c>
      <c r="DM117" s="824"/>
      <c r="DN117" s="824"/>
      <c r="DO117" s="824"/>
      <c r="DP117" s="825"/>
      <c r="DQ117" s="826" t="s">
        <v>473</v>
      </c>
      <c r="DR117" s="824"/>
      <c r="DS117" s="824"/>
      <c r="DT117" s="824"/>
      <c r="DU117" s="825"/>
      <c r="DV117" s="871" t="s">
        <v>446</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307</v>
      </c>
      <c r="AG118" s="949"/>
      <c r="AH118" s="949"/>
      <c r="AI118" s="949"/>
      <c r="AJ118" s="950"/>
      <c r="AK118" s="951" t="s">
        <v>306</v>
      </c>
      <c r="AL118" s="949"/>
      <c r="AM118" s="949"/>
      <c r="AN118" s="949"/>
      <c r="AO118" s="950"/>
      <c r="AP118" s="952" t="s">
        <v>438</v>
      </c>
      <c r="AQ118" s="953"/>
      <c r="AR118" s="953"/>
      <c r="AS118" s="953"/>
      <c r="AT118" s="954"/>
      <c r="AU118" s="983"/>
      <c r="AV118" s="984"/>
      <c r="AW118" s="984"/>
      <c r="AX118" s="984"/>
      <c r="AY118" s="984"/>
      <c r="AZ118" s="926" t="s">
        <v>474</v>
      </c>
      <c r="BA118" s="927"/>
      <c r="BB118" s="927"/>
      <c r="BC118" s="927"/>
      <c r="BD118" s="927"/>
      <c r="BE118" s="927"/>
      <c r="BF118" s="927"/>
      <c r="BG118" s="927"/>
      <c r="BH118" s="927"/>
      <c r="BI118" s="927"/>
      <c r="BJ118" s="927"/>
      <c r="BK118" s="927"/>
      <c r="BL118" s="927"/>
      <c r="BM118" s="927"/>
      <c r="BN118" s="927"/>
      <c r="BO118" s="927"/>
      <c r="BP118" s="928"/>
      <c r="BQ118" s="929" t="s">
        <v>473</v>
      </c>
      <c r="BR118" s="892"/>
      <c r="BS118" s="892"/>
      <c r="BT118" s="892"/>
      <c r="BU118" s="892"/>
      <c r="BV118" s="892" t="s">
        <v>470</v>
      </c>
      <c r="BW118" s="892"/>
      <c r="BX118" s="892"/>
      <c r="BY118" s="892"/>
      <c r="BZ118" s="892"/>
      <c r="CA118" s="892" t="s">
        <v>470</v>
      </c>
      <c r="CB118" s="892"/>
      <c r="CC118" s="892"/>
      <c r="CD118" s="892"/>
      <c r="CE118" s="892"/>
      <c r="CF118" s="922" t="s">
        <v>446</v>
      </c>
      <c r="CG118" s="923"/>
      <c r="CH118" s="923"/>
      <c r="CI118" s="923"/>
      <c r="CJ118" s="923"/>
      <c r="CK118" s="978"/>
      <c r="CL118" s="865"/>
      <c r="CM118" s="868" t="s">
        <v>475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476</v>
      </c>
      <c r="DH118" s="824"/>
      <c r="DI118" s="824"/>
      <c r="DJ118" s="824"/>
      <c r="DK118" s="825"/>
      <c r="DL118" s="826" t="s">
        <v>470</v>
      </c>
      <c r="DM118" s="824"/>
      <c r="DN118" s="824"/>
      <c r="DO118" s="824"/>
      <c r="DP118" s="825"/>
      <c r="DQ118" s="826" t="s">
        <v>477</v>
      </c>
      <c r="DR118" s="824"/>
      <c r="DS118" s="824"/>
      <c r="DT118" s="824"/>
      <c r="DU118" s="825"/>
      <c r="DV118" s="871" t="s">
        <v>415</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468</v>
      </c>
      <c r="AB119" s="942"/>
      <c r="AC119" s="942"/>
      <c r="AD119" s="942"/>
      <c r="AE119" s="943"/>
      <c r="AF119" s="944" t="s">
        <v>470</v>
      </c>
      <c r="AG119" s="942"/>
      <c r="AH119" s="942"/>
      <c r="AI119" s="942"/>
      <c r="AJ119" s="943"/>
      <c r="AK119" s="944" t="s">
        <v>469</v>
      </c>
      <c r="AL119" s="942"/>
      <c r="AM119" s="942"/>
      <c r="AN119" s="942"/>
      <c r="AO119" s="943"/>
      <c r="AP119" s="945" t="s">
        <v>470</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478</v>
      </c>
      <c r="BP119" s="925"/>
      <c r="BQ119" s="929">
        <v>73823240</v>
      </c>
      <c r="BR119" s="892"/>
      <c r="BS119" s="892"/>
      <c r="BT119" s="892"/>
      <c r="BU119" s="892"/>
      <c r="BV119" s="892">
        <v>71318141</v>
      </c>
      <c r="BW119" s="892"/>
      <c r="BX119" s="892"/>
      <c r="BY119" s="892"/>
      <c r="BZ119" s="892"/>
      <c r="CA119" s="892">
        <v>68489235</v>
      </c>
      <c r="CB119" s="892"/>
      <c r="CC119" s="892"/>
      <c r="CD119" s="892"/>
      <c r="CE119" s="892"/>
      <c r="CF119" s="790"/>
      <c r="CG119" s="791"/>
      <c r="CH119" s="791"/>
      <c r="CI119" s="791"/>
      <c r="CJ119" s="881"/>
      <c r="CK119" s="979"/>
      <c r="CL119" s="867"/>
      <c r="CM119" s="885" t="s">
        <v>479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470</v>
      </c>
      <c r="DH119" s="807"/>
      <c r="DI119" s="807"/>
      <c r="DJ119" s="807"/>
      <c r="DK119" s="808"/>
      <c r="DL119" s="809" t="s">
        <v>477</v>
      </c>
      <c r="DM119" s="807"/>
      <c r="DN119" s="807"/>
      <c r="DO119" s="807"/>
      <c r="DP119" s="808"/>
      <c r="DQ119" s="809" t="s">
        <v>415</v>
      </c>
      <c r="DR119" s="807"/>
      <c r="DS119" s="807"/>
      <c r="DT119" s="807"/>
      <c r="DU119" s="808"/>
      <c r="DV119" s="895" t="s">
        <v>468</v>
      </c>
      <c r="DW119" s="896"/>
      <c r="DX119" s="896"/>
      <c r="DY119" s="896"/>
      <c r="DZ119" s="897"/>
    </row>
    <row r="120" spans="1:130" s="247" customFormat="1" ht="26.25" customHeight="1" x14ac:dyDescent="0.15">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76491</v>
      </c>
      <c r="AB120" s="824"/>
      <c r="AC120" s="824"/>
      <c r="AD120" s="824"/>
      <c r="AE120" s="825"/>
      <c r="AF120" s="826">
        <v>79746</v>
      </c>
      <c r="AG120" s="824"/>
      <c r="AH120" s="824"/>
      <c r="AI120" s="824"/>
      <c r="AJ120" s="825"/>
      <c r="AK120" s="826">
        <v>77106</v>
      </c>
      <c r="AL120" s="824"/>
      <c r="AM120" s="824"/>
      <c r="AN120" s="824"/>
      <c r="AO120" s="825"/>
      <c r="AP120" s="871">
        <v>0.2</v>
      </c>
      <c r="AQ120" s="872"/>
      <c r="AR120" s="872"/>
      <c r="AS120" s="872"/>
      <c r="AT120" s="873"/>
      <c r="AU120" s="930" t="s">
        <v>480</v>
      </c>
      <c r="AV120" s="931"/>
      <c r="AW120" s="931"/>
      <c r="AX120" s="931"/>
      <c r="AY120" s="932"/>
      <c r="AZ120" s="907" t="s">
        <v>481</v>
      </c>
      <c r="BA120" s="852"/>
      <c r="BB120" s="852"/>
      <c r="BC120" s="852"/>
      <c r="BD120" s="852"/>
      <c r="BE120" s="852"/>
      <c r="BF120" s="852"/>
      <c r="BG120" s="852"/>
      <c r="BH120" s="852"/>
      <c r="BI120" s="852"/>
      <c r="BJ120" s="852"/>
      <c r="BK120" s="852"/>
      <c r="BL120" s="852"/>
      <c r="BM120" s="852"/>
      <c r="BN120" s="852"/>
      <c r="BO120" s="852"/>
      <c r="BP120" s="853"/>
      <c r="BQ120" s="908">
        <v>13093256</v>
      </c>
      <c r="BR120" s="889"/>
      <c r="BS120" s="889"/>
      <c r="BT120" s="889"/>
      <c r="BU120" s="889"/>
      <c r="BV120" s="889">
        <v>13311322</v>
      </c>
      <c r="BW120" s="889"/>
      <c r="BX120" s="889"/>
      <c r="BY120" s="889"/>
      <c r="BZ120" s="889"/>
      <c r="CA120" s="889">
        <v>13809763</v>
      </c>
      <c r="CB120" s="889"/>
      <c r="CC120" s="889"/>
      <c r="CD120" s="889"/>
      <c r="CE120" s="889"/>
      <c r="CF120" s="913">
        <v>44.7</v>
      </c>
      <c r="CG120" s="914"/>
      <c r="CH120" s="914"/>
      <c r="CI120" s="914"/>
      <c r="CJ120" s="914"/>
      <c r="CK120" s="915" t="s">
        <v>482</v>
      </c>
      <c r="CL120" s="899"/>
      <c r="CM120" s="899"/>
      <c r="CN120" s="899"/>
      <c r="CO120" s="900"/>
      <c r="CP120" s="919" t="s">
        <v>483</v>
      </c>
      <c r="CQ120" s="920"/>
      <c r="CR120" s="920"/>
      <c r="CS120" s="920"/>
      <c r="CT120" s="920"/>
      <c r="CU120" s="920"/>
      <c r="CV120" s="920"/>
      <c r="CW120" s="920"/>
      <c r="CX120" s="920"/>
      <c r="CY120" s="920"/>
      <c r="CZ120" s="920"/>
      <c r="DA120" s="920"/>
      <c r="DB120" s="920"/>
      <c r="DC120" s="920"/>
      <c r="DD120" s="920"/>
      <c r="DE120" s="920"/>
      <c r="DF120" s="921"/>
      <c r="DG120" s="908">
        <v>8648536</v>
      </c>
      <c r="DH120" s="889"/>
      <c r="DI120" s="889"/>
      <c r="DJ120" s="889"/>
      <c r="DK120" s="889"/>
      <c r="DL120" s="889">
        <v>8288996</v>
      </c>
      <c r="DM120" s="889"/>
      <c r="DN120" s="889"/>
      <c r="DO120" s="889"/>
      <c r="DP120" s="889"/>
      <c r="DQ120" s="889">
        <v>7948178</v>
      </c>
      <c r="DR120" s="889"/>
      <c r="DS120" s="889"/>
      <c r="DT120" s="889"/>
      <c r="DU120" s="889"/>
      <c r="DV120" s="890">
        <v>25.7</v>
      </c>
      <c r="DW120" s="890"/>
      <c r="DX120" s="890"/>
      <c r="DY120" s="890"/>
      <c r="DZ120" s="891"/>
    </row>
    <row r="121" spans="1:130" s="247" customFormat="1" ht="26.25" customHeight="1" x14ac:dyDescent="0.15">
      <c r="A121" s="864"/>
      <c r="B121" s="865"/>
      <c r="C121" s="910" t="s">
        <v>484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179906</v>
      </c>
      <c r="AB121" s="824"/>
      <c r="AC121" s="824"/>
      <c r="AD121" s="824"/>
      <c r="AE121" s="825"/>
      <c r="AF121" s="826">
        <v>179906</v>
      </c>
      <c r="AG121" s="824"/>
      <c r="AH121" s="824"/>
      <c r="AI121" s="824"/>
      <c r="AJ121" s="825"/>
      <c r="AK121" s="826">
        <v>198350</v>
      </c>
      <c r="AL121" s="824"/>
      <c r="AM121" s="824"/>
      <c r="AN121" s="824"/>
      <c r="AO121" s="825"/>
      <c r="AP121" s="871">
        <v>0.6</v>
      </c>
      <c r="AQ121" s="872"/>
      <c r="AR121" s="872"/>
      <c r="AS121" s="872"/>
      <c r="AT121" s="873"/>
      <c r="AU121" s="933"/>
      <c r="AV121" s="934"/>
      <c r="AW121" s="934"/>
      <c r="AX121" s="934"/>
      <c r="AY121" s="935"/>
      <c r="AZ121" s="859" t="s">
        <v>485</v>
      </c>
      <c r="BA121" s="794"/>
      <c r="BB121" s="794"/>
      <c r="BC121" s="794"/>
      <c r="BD121" s="794"/>
      <c r="BE121" s="794"/>
      <c r="BF121" s="794"/>
      <c r="BG121" s="794"/>
      <c r="BH121" s="794"/>
      <c r="BI121" s="794"/>
      <c r="BJ121" s="794"/>
      <c r="BK121" s="794"/>
      <c r="BL121" s="794"/>
      <c r="BM121" s="794"/>
      <c r="BN121" s="794"/>
      <c r="BO121" s="794"/>
      <c r="BP121" s="795"/>
      <c r="BQ121" s="860">
        <v>12192364</v>
      </c>
      <c r="BR121" s="861"/>
      <c r="BS121" s="861"/>
      <c r="BT121" s="861"/>
      <c r="BU121" s="861"/>
      <c r="BV121" s="861">
        <v>14860717</v>
      </c>
      <c r="BW121" s="861"/>
      <c r="BX121" s="861"/>
      <c r="BY121" s="861"/>
      <c r="BZ121" s="861"/>
      <c r="CA121" s="861">
        <v>13088274</v>
      </c>
      <c r="CB121" s="861"/>
      <c r="CC121" s="861"/>
      <c r="CD121" s="861"/>
      <c r="CE121" s="861"/>
      <c r="CF121" s="922">
        <v>42.4</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6604234</v>
      </c>
      <c r="DH121" s="861"/>
      <c r="DI121" s="861"/>
      <c r="DJ121" s="861"/>
      <c r="DK121" s="861"/>
      <c r="DL121" s="861">
        <v>6112055</v>
      </c>
      <c r="DM121" s="861"/>
      <c r="DN121" s="861"/>
      <c r="DO121" s="861"/>
      <c r="DP121" s="861"/>
      <c r="DQ121" s="861">
        <v>5657042</v>
      </c>
      <c r="DR121" s="861"/>
      <c r="DS121" s="861"/>
      <c r="DT121" s="861"/>
      <c r="DU121" s="861"/>
      <c r="DV121" s="838">
        <v>18.3</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470</v>
      </c>
      <c r="AB122" s="824"/>
      <c r="AC122" s="824"/>
      <c r="AD122" s="824"/>
      <c r="AE122" s="825"/>
      <c r="AF122" s="826" t="s">
        <v>486</v>
      </c>
      <c r="AG122" s="824"/>
      <c r="AH122" s="824"/>
      <c r="AI122" s="824"/>
      <c r="AJ122" s="825"/>
      <c r="AK122" s="826" t="s">
        <v>486</v>
      </c>
      <c r="AL122" s="824"/>
      <c r="AM122" s="824"/>
      <c r="AN122" s="824"/>
      <c r="AO122" s="825"/>
      <c r="AP122" s="871" t="s">
        <v>415</v>
      </c>
      <c r="AQ122" s="872"/>
      <c r="AR122" s="872"/>
      <c r="AS122" s="872"/>
      <c r="AT122" s="873"/>
      <c r="AU122" s="933"/>
      <c r="AV122" s="934"/>
      <c r="AW122" s="934"/>
      <c r="AX122" s="934"/>
      <c r="AY122" s="935"/>
      <c r="AZ122" s="926" t="s">
        <v>487</v>
      </c>
      <c r="BA122" s="927"/>
      <c r="BB122" s="927"/>
      <c r="BC122" s="927"/>
      <c r="BD122" s="927"/>
      <c r="BE122" s="927"/>
      <c r="BF122" s="927"/>
      <c r="BG122" s="927"/>
      <c r="BH122" s="927"/>
      <c r="BI122" s="927"/>
      <c r="BJ122" s="927"/>
      <c r="BK122" s="927"/>
      <c r="BL122" s="927"/>
      <c r="BM122" s="927"/>
      <c r="BN122" s="927"/>
      <c r="BO122" s="927"/>
      <c r="BP122" s="928"/>
      <c r="BQ122" s="929">
        <v>52550380</v>
      </c>
      <c r="BR122" s="892"/>
      <c r="BS122" s="892"/>
      <c r="BT122" s="892"/>
      <c r="BU122" s="892"/>
      <c r="BV122" s="892">
        <v>52155726</v>
      </c>
      <c r="BW122" s="892"/>
      <c r="BX122" s="892"/>
      <c r="BY122" s="892"/>
      <c r="BZ122" s="892"/>
      <c r="CA122" s="892">
        <v>51855681</v>
      </c>
      <c r="CB122" s="892"/>
      <c r="CC122" s="892"/>
      <c r="CD122" s="892"/>
      <c r="CE122" s="892"/>
      <c r="CF122" s="893">
        <v>167.9</v>
      </c>
      <c r="CG122" s="894"/>
      <c r="CH122" s="894"/>
      <c r="CI122" s="894"/>
      <c r="CJ122" s="894"/>
      <c r="CK122" s="916"/>
      <c r="CL122" s="902"/>
      <c r="CM122" s="902"/>
      <c r="CN122" s="902"/>
      <c r="CO122" s="903"/>
      <c r="CP122" s="882" t="s">
        <v>488</v>
      </c>
      <c r="CQ122" s="883"/>
      <c r="CR122" s="883"/>
      <c r="CS122" s="883"/>
      <c r="CT122" s="883"/>
      <c r="CU122" s="883"/>
      <c r="CV122" s="883"/>
      <c r="CW122" s="883"/>
      <c r="CX122" s="883"/>
      <c r="CY122" s="883"/>
      <c r="CZ122" s="883"/>
      <c r="DA122" s="883"/>
      <c r="DB122" s="883"/>
      <c r="DC122" s="883"/>
      <c r="DD122" s="883"/>
      <c r="DE122" s="883"/>
      <c r="DF122" s="884"/>
      <c r="DG122" s="860" t="s">
        <v>486</v>
      </c>
      <c r="DH122" s="861"/>
      <c r="DI122" s="861"/>
      <c r="DJ122" s="861"/>
      <c r="DK122" s="861"/>
      <c r="DL122" s="861" t="s">
        <v>412</v>
      </c>
      <c r="DM122" s="861"/>
      <c r="DN122" s="861"/>
      <c r="DO122" s="861"/>
      <c r="DP122" s="861"/>
      <c r="DQ122" s="861" t="s">
        <v>470</v>
      </c>
      <c r="DR122" s="861"/>
      <c r="DS122" s="861"/>
      <c r="DT122" s="861"/>
      <c r="DU122" s="861"/>
      <c r="DV122" s="838" t="s">
        <v>470</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412</v>
      </c>
      <c r="AB123" s="824"/>
      <c r="AC123" s="824"/>
      <c r="AD123" s="824"/>
      <c r="AE123" s="825"/>
      <c r="AF123" s="826" t="s">
        <v>489</v>
      </c>
      <c r="AG123" s="824"/>
      <c r="AH123" s="824"/>
      <c r="AI123" s="824"/>
      <c r="AJ123" s="825"/>
      <c r="AK123" s="826" t="s">
        <v>468</v>
      </c>
      <c r="AL123" s="824"/>
      <c r="AM123" s="824"/>
      <c r="AN123" s="824"/>
      <c r="AO123" s="825"/>
      <c r="AP123" s="871" t="s">
        <v>415</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490</v>
      </c>
      <c r="BP123" s="925"/>
      <c r="BQ123" s="879">
        <v>77836000</v>
      </c>
      <c r="BR123" s="880"/>
      <c r="BS123" s="880"/>
      <c r="BT123" s="880"/>
      <c r="BU123" s="880"/>
      <c r="BV123" s="880">
        <v>80327765</v>
      </c>
      <c r="BW123" s="880"/>
      <c r="BX123" s="880"/>
      <c r="BY123" s="880"/>
      <c r="BZ123" s="880"/>
      <c r="CA123" s="880">
        <v>78753718</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t="s">
        <v>415</v>
      </c>
      <c r="DH123" s="824"/>
      <c r="DI123" s="824"/>
      <c r="DJ123" s="824"/>
      <c r="DK123" s="825"/>
      <c r="DL123" s="826" t="s">
        <v>415</v>
      </c>
      <c r="DM123" s="824"/>
      <c r="DN123" s="824"/>
      <c r="DO123" s="824"/>
      <c r="DP123" s="825"/>
      <c r="DQ123" s="826" t="s">
        <v>472</v>
      </c>
      <c r="DR123" s="824"/>
      <c r="DS123" s="824"/>
      <c r="DT123" s="824"/>
      <c r="DU123" s="825"/>
      <c r="DV123" s="871" t="s">
        <v>470</v>
      </c>
      <c r="DW123" s="872"/>
      <c r="DX123" s="872"/>
      <c r="DY123" s="872"/>
      <c r="DZ123" s="873"/>
    </row>
    <row r="124" spans="1:130" s="247" customFormat="1" ht="26.25" customHeight="1" thickBot="1" x14ac:dyDescent="0.2">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470</v>
      </c>
      <c r="AB124" s="824"/>
      <c r="AC124" s="824"/>
      <c r="AD124" s="824"/>
      <c r="AE124" s="825"/>
      <c r="AF124" s="826" t="s">
        <v>486</v>
      </c>
      <c r="AG124" s="824"/>
      <c r="AH124" s="824"/>
      <c r="AI124" s="824"/>
      <c r="AJ124" s="825"/>
      <c r="AK124" s="826" t="s">
        <v>468</v>
      </c>
      <c r="AL124" s="824"/>
      <c r="AM124" s="824"/>
      <c r="AN124" s="824"/>
      <c r="AO124" s="825"/>
      <c r="AP124" s="871" t="s">
        <v>470</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469</v>
      </c>
      <c r="BR124" s="878"/>
      <c r="BS124" s="878"/>
      <c r="BT124" s="878"/>
      <c r="BU124" s="878"/>
      <c r="BV124" s="878" t="s">
        <v>470</v>
      </c>
      <c r="BW124" s="878"/>
      <c r="BX124" s="878"/>
      <c r="BY124" s="878"/>
      <c r="BZ124" s="878"/>
      <c r="CA124" s="878" t="s">
        <v>415</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t="s">
        <v>470</v>
      </c>
      <c r="DH124" s="807"/>
      <c r="DI124" s="807"/>
      <c r="DJ124" s="807"/>
      <c r="DK124" s="808"/>
      <c r="DL124" s="809" t="s">
        <v>446</v>
      </c>
      <c r="DM124" s="807"/>
      <c r="DN124" s="807"/>
      <c r="DO124" s="807"/>
      <c r="DP124" s="808"/>
      <c r="DQ124" s="809" t="s">
        <v>446</v>
      </c>
      <c r="DR124" s="807"/>
      <c r="DS124" s="807"/>
      <c r="DT124" s="807"/>
      <c r="DU124" s="808"/>
      <c r="DV124" s="895" t="s">
        <v>446</v>
      </c>
      <c r="DW124" s="896"/>
      <c r="DX124" s="896"/>
      <c r="DY124" s="896"/>
      <c r="DZ124" s="897"/>
    </row>
    <row r="125" spans="1:130" s="247" customFormat="1" ht="26.25" customHeight="1" x14ac:dyDescent="0.15">
      <c r="A125" s="864"/>
      <c r="B125" s="865"/>
      <c r="C125" s="868" t="s">
        <v>475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470</v>
      </c>
      <c r="AB125" s="824"/>
      <c r="AC125" s="824"/>
      <c r="AD125" s="824"/>
      <c r="AE125" s="825"/>
      <c r="AF125" s="826" t="s">
        <v>486</v>
      </c>
      <c r="AG125" s="824"/>
      <c r="AH125" s="824"/>
      <c r="AI125" s="824"/>
      <c r="AJ125" s="825"/>
      <c r="AK125" s="826" t="s">
        <v>472</v>
      </c>
      <c r="AL125" s="824"/>
      <c r="AM125" s="824"/>
      <c r="AN125" s="824"/>
      <c r="AO125" s="825"/>
      <c r="AP125" s="871" t="s">
        <v>472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494</v>
      </c>
      <c r="CL125" s="899"/>
      <c r="CM125" s="899"/>
      <c r="CN125" s="899"/>
      <c r="CO125" s="900"/>
      <c r="CP125" s="907" t="s">
        <v>495</v>
      </c>
      <c r="CQ125" s="852"/>
      <c r="CR125" s="852"/>
      <c r="CS125" s="852"/>
      <c r="CT125" s="852"/>
      <c r="CU125" s="852"/>
      <c r="CV125" s="852"/>
      <c r="CW125" s="852"/>
      <c r="CX125" s="852"/>
      <c r="CY125" s="852"/>
      <c r="CZ125" s="852"/>
      <c r="DA125" s="852"/>
      <c r="DB125" s="852"/>
      <c r="DC125" s="852"/>
      <c r="DD125" s="852"/>
      <c r="DE125" s="852"/>
      <c r="DF125" s="853"/>
      <c r="DG125" s="908" t="s">
        <v>412</v>
      </c>
      <c r="DH125" s="889"/>
      <c r="DI125" s="889"/>
      <c r="DJ125" s="889"/>
      <c r="DK125" s="889"/>
      <c r="DL125" s="889" t="s">
        <v>472</v>
      </c>
      <c r="DM125" s="889"/>
      <c r="DN125" s="889"/>
      <c r="DO125" s="889"/>
      <c r="DP125" s="889"/>
      <c r="DQ125" s="889" t="s">
        <v>468</v>
      </c>
      <c r="DR125" s="889"/>
      <c r="DS125" s="889"/>
      <c r="DT125" s="889"/>
      <c r="DU125" s="889"/>
      <c r="DV125" s="890" t="s">
        <v>415</v>
      </c>
      <c r="DW125" s="890"/>
      <c r="DX125" s="890"/>
      <c r="DY125" s="890"/>
      <c r="DZ125" s="891"/>
    </row>
    <row r="126" spans="1:130" s="247" customFormat="1" ht="26.25" customHeight="1" thickBot="1" x14ac:dyDescent="0.2">
      <c r="A126" s="864"/>
      <c r="B126" s="865"/>
      <c r="C126" s="868" t="s">
        <v>479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446</v>
      </c>
      <c r="AB126" s="824"/>
      <c r="AC126" s="824"/>
      <c r="AD126" s="824"/>
      <c r="AE126" s="825"/>
      <c r="AF126" s="826" t="s">
        <v>486</v>
      </c>
      <c r="AG126" s="824"/>
      <c r="AH126" s="824"/>
      <c r="AI126" s="824"/>
      <c r="AJ126" s="825"/>
      <c r="AK126" s="826" t="s">
        <v>415</v>
      </c>
      <c r="AL126" s="824"/>
      <c r="AM126" s="824"/>
      <c r="AN126" s="824"/>
      <c r="AO126" s="825"/>
      <c r="AP126" s="871" t="s">
        <v>468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496</v>
      </c>
      <c r="CQ126" s="794"/>
      <c r="CR126" s="794"/>
      <c r="CS126" s="794"/>
      <c r="CT126" s="794"/>
      <c r="CU126" s="794"/>
      <c r="CV126" s="794"/>
      <c r="CW126" s="794"/>
      <c r="CX126" s="794"/>
      <c r="CY126" s="794"/>
      <c r="CZ126" s="794"/>
      <c r="DA126" s="794"/>
      <c r="DB126" s="794"/>
      <c r="DC126" s="794"/>
      <c r="DD126" s="794"/>
      <c r="DE126" s="794"/>
      <c r="DF126" s="795"/>
      <c r="DG126" s="860" t="s">
        <v>486</v>
      </c>
      <c r="DH126" s="861"/>
      <c r="DI126" s="861"/>
      <c r="DJ126" s="861"/>
      <c r="DK126" s="861"/>
      <c r="DL126" s="861" t="s">
        <v>472</v>
      </c>
      <c r="DM126" s="861"/>
      <c r="DN126" s="861"/>
      <c r="DO126" s="861"/>
      <c r="DP126" s="861"/>
      <c r="DQ126" s="861" t="s">
        <v>468</v>
      </c>
      <c r="DR126" s="861"/>
      <c r="DS126" s="861"/>
      <c r="DT126" s="861"/>
      <c r="DU126" s="861"/>
      <c r="DV126" s="838" t="s">
        <v>486</v>
      </c>
      <c r="DW126" s="838"/>
      <c r="DX126" s="838"/>
      <c r="DY126" s="838"/>
      <c r="DZ126" s="839"/>
    </row>
    <row r="127" spans="1:130" s="247" customFormat="1" ht="26.25" customHeight="1" x14ac:dyDescent="0.15">
      <c r="A127" s="866"/>
      <c r="B127" s="867"/>
      <c r="C127" s="885" t="s">
        <v>497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472</v>
      </c>
      <c r="AB127" s="824"/>
      <c r="AC127" s="824"/>
      <c r="AD127" s="824"/>
      <c r="AE127" s="825"/>
      <c r="AF127" s="826" t="s">
        <v>470</v>
      </c>
      <c r="AG127" s="824"/>
      <c r="AH127" s="824"/>
      <c r="AI127" s="824"/>
      <c r="AJ127" s="825"/>
      <c r="AK127" s="826" t="s">
        <v>472</v>
      </c>
      <c r="AL127" s="824"/>
      <c r="AM127" s="824"/>
      <c r="AN127" s="824"/>
      <c r="AO127" s="825"/>
      <c r="AP127" s="871" t="s">
        <v>446</v>
      </c>
      <c r="AQ127" s="872"/>
      <c r="AR127" s="872"/>
      <c r="AS127" s="872"/>
      <c r="AT127" s="873"/>
      <c r="AU127" s="283"/>
      <c r="AV127" s="283"/>
      <c r="AW127" s="283"/>
      <c r="AX127" s="888" t="s">
        <v>498</v>
      </c>
      <c r="AY127" s="856"/>
      <c r="AZ127" s="856"/>
      <c r="BA127" s="856"/>
      <c r="BB127" s="856"/>
      <c r="BC127" s="856"/>
      <c r="BD127" s="856"/>
      <c r="BE127" s="857"/>
      <c r="BF127" s="855" t="s">
        <v>499</v>
      </c>
      <c r="BG127" s="856"/>
      <c r="BH127" s="856"/>
      <c r="BI127" s="856"/>
      <c r="BJ127" s="856"/>
      <c r="BK127" s="856"/>
      <c r="BL127" s="857"/>
      <c r="BM127" s="855" t="s">
        <v>500</v>
      </c>
      <c r="BN127" s="856"/>
      <c r="BO127" s="856"/>
      <c r="BP127" s="856"/>
      <c r="BQ127" s="856"/>
      <c r="BR127" s="856"/>
      <c r="BS127" s="857"/>
      <c r="BT127" s="855" t="s">
        <v>501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502</v>
      </c>
      <c r="CQ127" s="794"/>
      <c r="CR127" s="794"/>
      <c r="CS127" s="794"/>
      <c r="CT127" s="794"/>
      <c r="CU127" s="794"/>
      <c r="CV127" s="794"/>
      <c r="CW127" s="794"/>
      <c r="CX127" s="794"/>
      <c r="CY127" s="794"/>
      <c r="CZ127" s="794"/>
      <c r="DA127" s="794"/>
      <c r="DB127" s="794"/>
      <c r="DC127" s="794"/>
      <c r="DD127" s="794"/>
      <c r="DE127" s="794"/>
      <c r="DF127" s="795"/>
      <c r="DG127" s="860" t="s">
        <v>468</v>
      </c>
      <c r="DH127" s="861"/>
      <c r="DI127" s="861"/>
      <c r="DJ127" s="861"/>
      <c r="DK127" s="861"/>
      <c r="DL127" s="861" t="s">
        <v>468</v>
      </c>
      <c r="DM127" s="861"/>
      <c r="DN127" s="861"/>
      <c r="DO127" s="861"/>
      <c r="DP127" s="861"/>
      <c r="DQ127" s="861" t="s">
        <v>503</v>
      </c>
      <c r="DR127" s="861"/>
      <c r="DS127" s="861"/>
      <c r="DT127" s="861"/>
      <c r="DU127" s="861"/>
      <c r="DV127" s="838" t="s">
        <v>473</v>
      </c>
      <c r="DW127" s="838"/>
      <c r="DX127" s="838"/>
      <c r="DY127" s="838"/>
      <c r="DZ127" s="839"/>
    </row>
    <row r="128" spans="1:130" s="247" customFormat="1" ht="26.25" customHeight="1" thickBot="1" x14ac:dyDescent="0.2">
      <c r="A128" s="840" t="s">
        <v>504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505</v>
      </c>
      <c r="X128" s="842"/>
      <c r="Y128" s="842"/>
      <c r="Z128" s="843"/>
      <c r="AA128" s="844">
        <v>1811762</v>
      </c>
      <c r="AB128" s="845"/>
      <c r="AC128" s="845"/>
      <c r="AD128" s="845"/>
      <c r="AE128" s="846"/>
      <c r="AF128" s="847">
        <v>1799924</v>
      </c>
      <c r="AG128" s="845"/>
      <c r="AH128" s="845"/>
      <c r="AI128" s="845"/>
      <c r="AJ128" s="846"/>
      <c r="AK128" s="847">
        <v>1838608</v>
      </c>
      <c r="AL128" s="845"/>
      <c r="AM128" s="845"/>
      <c r="AN128" s="845"/>
      <c r="AO128" s="846"/>
      <c r="AP128" s="848"/>
      <c r="AQ128" s="849"/>
      <c r="AR128" s="849"/>
      <c r="AS128" s="849"/>
      <c r="AT128" s="850"/>
      <c r="AU128" s="283"/>
      <c r="AV128" s="283"/>
      <c r="AW128" s="283"/>
      <c r="AX128" s="851" t="s">
        <v>506</v>
      </c>
      <c r="AY128" s="852"/>
      <c r="AZ128" s="852"/>
      <c r="BA128" s="852"/>
      <c r="BB128" s="852"/>
      <c r="BC128" s="852"/>
      <c r="BD128" s="852"/>
      <c r="BE128" s="853"/>
      <c r="BF128" s="830" t="s">
        <v>470</v>
      </c>
      <c r="BG128" s="831"/>
      <c r="BH128" s="831"/>
      <c r="BI128" s="831"/>
      <c r="BJ128" s="831"/>
      <c r="BK128" s="831"/>
      <c r="BL128" s="854"/>
      <c r="BM128" s="830">
        <v>11.62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507</v>
      </c>
      <c r="CQ128" s="772"/>
      <c r="CR128" s="772"/>
      <c r="CS128" s="772"/>
      <c r="CT128" s="772"/>
      <c r="CU128" s="772"/>
      <c r="CV128" s="772"/>
      <c r="CW128" s="772"/>
      <c r="CX128" s="772"/>
      <c r="CY128" s="772"/>
      <c r="CZ128" s="772"/>
      <c r="DA128" s="772"/>
      <c r="DB128" s="772"/>
      <c r="DC128" s="772"/>
      <c r="DD128" s="772"/>
      <c r="DE128" s="772"/>
      <c r="DF128" s="773"/>
      <c r="DG128" s="834" t="s">
        <v>446</v>
      </c>
      <c r="DH128" s="835"/>
      <c r="DI128" s="835"/>
      <c r="DJ128" s="835"/>
      <c r="DK128" s="835"/>
      <c r="DL128" s="835" t="s">
        <v>508</v>
      </c>
      <c r="DM128" s="835"/>
      <c r="DN128" s="835"/>
      <c r="DO128" s="835"/>
      <c r="DP128" s="835"/>
      <c r="DQ128" s="835" t="s">
        <v>473</v>
      </c>
      <c r="DR128" s="835"/>
      <c r="DS128" s="835"/>
      <c r="DT128" s="835"/>
      <c r="DU128" s="835"/>
      <c r="DV128" s="836" t="s">
        <v>470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34178688</v>
      </c>
      <c r="AB129" s="824"/>
      <c r="AC129" s="824"/>
      <c r="AD129" s="824"/>
      <c r="AE129" s="825"/>
      <c r="AF129" s="826">
        <v>34455437</v>
      </c>
      <c r="AG129" s="824"/>
      <c r="AH129" s="824"/>
      <c r="AI129" s="824"/>
      <c r="AJ129" s="825"/>
      <c r="AK129" s="826">
        <v>34735901</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470</v>
      </c>
      <c r="BG129" s="814"/>
      <c r="BH129" s="814"/>
      <c r="BI129" s="814"/>
      <c r="BJ129" s="814"/>
      <c r="BK129" s="814"/>
      <c r="BL129" s="815"/>
      <c r="BM129" s="813">
        <v>16.62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4032885</v>
      </c>
      <c r="AB130" s="824"/>
      <c r="AC130" s="824"/>
      <c r="AD130" s="824"/>
      <c r="AE130" s="825"/>
      <c r="AF130" s="826">
        <v>3887611</v>
      </c>
      <c r="AG130" s="824"/>
      <c r="AH130" s="824"/>
      <c r="AI130" s="824"/>
      <c r="AJ130" s="825"/>
      <c r="AK130" s="826">
        <v>3856765</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6.6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30145803</v>
      </c>
      <c r="AB131" s="807"/>
      <c r="AC131" s="807"/>
      <c r="AD131" s="807"/>
      <c r="AE131" s="808"/>
      <c r="AF131" s="809">
        <v>30567826</v>
      </c>
      <c r="AG131" s="807"/>
      <c r="AH131" s="807"/>
      <c r="AI131" s="807"/>
      <c r="AJ131" s="808"/>
      <c r="AK131" s="809">
        <v>30879136</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t="s">
        <v>473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6.7449521910000003</v>
      </c>
      <c r="AB132" s="787"/>
      <c r="AC132" s="787"/>
      <c r="AD132" s="787"/>
      <c r="AE132" s="788"/>
      <c r="AF132" s="789">
        <v>6.3004382449999996</v>
      </c>
      <c r="AG132" s="787"/>
      <c r="AH132" s="787"/>
      <c r="AI132" s="787"/>
      <c r="AJ132" s="788"/>
      <c r="AK132" s="789">
        <v>6.9159383219999997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6.6</v>
      </c>
      <c r="AB133" s="766"/>
      <c r="AC133" s="766"/>
      <c r="AD133" s="766"/>
      <c r="AE133" s="767"/>
      <c r="AF133" s="765">
        <v>6.3</v>
      </c>
      <c r="AG133" s="766"/>
      <c r="AH133" s="766"/>
      <c r="AI133" s="766"/>
      <c r="AJ133" s="767"/>
      <c r="AK133" s="765">
        <v>6.6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RLQ2JhneITiCTQ6ojqXXa9exHE3Jjzfz26hel0PHYlmtFM/CPX0IPPEpwHGCl0L7UIozJTFC8reqaYL9Tbahw==" saltValue="5Wqua0C/n1mytfVU+q3N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3aev9ZnQZ5kZe1ipxktafe/Cf1ELTe5/M2VZFIVa9DHVvBwr9fI4Uo80zd/IUuHIVOgoVoBHG44AfwrCyI0XQ==" saltValue="d8c6H2iAmG+cMgNTnCbC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dX1L97+QjDM2FYurco79OU3qMXRJZ0d7m+A5YP3uN5xZCkrz/SQVWhaz7+f7TOImmZESJ1GrsmBO2ybKbRfA==" saltValue="SidM7XJy1XF4U/6wDJpp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9055064</v>
      </c>
      <c r="AP9" s="313">
        <v>48662</v>
      </c>
      <c r="AQ9" s="314">
        <v>56205</v>
      </c>
      <c r="AR9" s="315">
        <v>-13.4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485736</v>
      </c>
      <c r="AP10" s="316">
        <v>2610</v>
      </c>
      <c r="AQ10" s="317">
        <v>3535</v>
      </c>
      <c r="AR10" s="318">
        <v>-26.2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155915</v>
      </c>
      <c r="AP11" s="316">
        <v>838</v>
      </c>
      <c r="AQ11" s="317">
        <v>1601</v>
      </c>
      <c r="AR11" s="318">
        <v>-47.7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v>27983</v>
      </c>
      <c r="AP12" s="316">
        <v>150</v>
      </c>
      <c r="AQ12" s="317">
        <v>977</v>
      </c>
      <c r="AR12" s="318">
        <v>-84.6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531</v>
      </c>
      <c r="AL13" s="1193"/>
      <c r="AM13" s="1193"/>
      <c r="AN13" s="1194"/>
      <c r="AO13" s="316" t="s">
        <v>532</v>
      </c>
      <c r="AP13" s="316" t="s">
        <v>532</v>
      </c>
      <c r="AQ13" s="317">
        <v>14</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341019</v>
      </c>
      <c r="AP14" s="316">
        <v>1833</v>
      </c>
      <c r="AQ14" s="317">
        <v>2086</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153052</v>
      </c>
      <c r="AP15" s="316">
        <v>823</v>
      </c>
      <c r="AQ15" s="317">
        <v>1354</v>
      </c>
      <c r="AR15" s="318">
        <v>-39.200000000000003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-400540</v>
      </c>
      <c r="AP16" s="316">
        <v>-2153</v>
      </c>
      <c r="AQ16" s="317">
        <v>-3936</v>
      </c>
      <c r="AR16" s="318">
        <v>-45.3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9818229</v>
      </c>
      <c r="AP17" s="316">
        <v>52764</v>
      </c>
      <c r="AQ17" s="317">
        <v>61836</v>
      </c>
      <c r="AR17" s="318">
        <v>-14.7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5.55</v>
      </c>
      <c r="AP21" s="329">
        <v>6.05</v>
      </c>
      <c r="AQ21" s="330">
        <v>-0.5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98.1</v>
      </c>
      <c r="AP22" s="334">
        <v>100</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6746849</v>
      </c>
      <c r="AP32" s="343">
        <v>36258</v>
      </c>
      <c r="AQ32" s="344">
        <v>27026</v>
      </c>
      <c r="AR32" s="345">
        <v>34.200000000000003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t="s">
        <v>532</v>
      </c>
      <c r="AP34" s="343" t="s">
        <v>532</v>
      </c>
      <c r="AQ34" s="344">
        <v>25</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665498</v>
      </c>
      <c r="AP35" s="343">
        <v>3576</v>
      </c>
      <c r="AQ35" s="344">
        <v>6128</v>
      </c>
      <c r="AR35" s="345">
        <v>-41.6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v>143152</v>
      </c>
      <c r="AP36" s="343">
        <v>769</v>
      </c>
      <c r="AQ36" s="344">
        <v>667</v>
      </c>
      <c r="AR36" s="345">
        <v>15.3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v>275456</v>
      </c>
      <c r="AP37" s="343">
        <v>1480</v>
      </c>
      <c r="AQ37" s="344">
        <v>1499</v>
      </c>
      <c r="AR37" s="345">
        <v>-1.3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t="s">
        <v>532</v>
      </c>
      <c r="AP38" s="346" t="s">
        <v>532</v>
      </c>
      <c r="AQ38" s="347">
        <v>0</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-1838608</v>
      </c>
      <c r="AP39" s="343">
        <v>-9881</v>
      </c>
      <c r="AQ39" s="344">
        <v>-7805</v>
      </c>
      <c r="AR39" s="345">
        <v>26.6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-3856765</v>
      </c>
      <c r="AP40" s="343">
        <v>-20726</v>
      </c>
      <c r="AQ40" s="344">
        <v>-21058</v>
      </c>
      <c r="AR40" s="345">
        <v>-1.6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2135582</v>
      </c>
      <c r="AP41" s="343">
        <v>11477</v>
      </c>
      <c r="AQ41" s="344">
        <v>6483</v>
      </c>
      <c r="AR41" s="345">
        <v>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2323539</v>
      </c>
      <c r="AN51" s="365">
        <v>12436</v>
      </c>
      <c r="AO51" s="366">
        <v>-61</v>
      </c>
      <c r="AP51" s="367">
        <v>39951</v>
      </c>
      <c r="AQ51" s="368">
        <v>-11.5</v>
      </c>
      <c r="AR51" s="369">
        <v>-49.5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1673315</v>
      </c>
      <c r="AN52" s="373">
        <v>8956</v>
      </c>
      <c r="AO52" s="374">
        <v>-58.3</v>
      </c>
      <c r="AP52" s="375">
        <v>22555</v>
      </c>
      <c r="AQ52" s="376">
        <v>-11.9</v>
      </c>
      <c r="AR52" s="377">
        <v>-46.4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5201288</v>
      </c>
      <c r="AN53" s="365">
        <v>27849</v>
      </c>
      <c r="AO53" s="366">
        <v>123.9</v>
      </c>
      <c r="AP53" s="367">
        <v>39893</v>
      </c>
      <c r="AQ53" s="368">
        <v>-0.1</v>
      </c>
      <c r="AR53" s="369">
        <v>124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4064384</v>
      </c>
      <c r="AN54" s="373">
        <v>21762</v>
      </c>
      <c r="AO54" s="374">
        <v>143</v>
      </c>
      <c r="AP54" s="375">
        <v>26170</v>
      </c>
      <c r="AQ54" s="376">
        <v>16</v>
      </c>
      <c r="AR54" s="377">
        <v>127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5864650</v>
      </c>
      <c r="AN55" s="365">
        <v>31504</v>
      </c>
      <c r="AO55" s="366">
        <v>13.1</v>
      </c>
      <c r="AP55" s="367">
        <v>41080</v>
      </c>
      <c r="AQ55" s="368">
        <v>3</v>
      </c>
      <c r="AR55" s="369">
        <v>10.1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1947272</v>
      </c>
      <c r="AN56" s="373">
        <v>10460</v>
      </c>
      <c r="AO56" s="374">
        <v>-51.9</v>
      </c>
      <c r="AP56" s="375">
        <v>27265</v>
      </c>
      <c r="AQ56" s="376">
        <v>4.2</v>
      </c>
      <c r="AR56" s="377">
        <v>-56.1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6010135</v>
      </c>
      <c r="AN57" s="365">
        <v>32302</v>
      </c>
      <c r="AO57" s="366">
        <v>2.5</v>
      </c>
      <c r="AP57" s="367">
        <v>33173</v>
      </c>
      <c r="AQ57" s="368">
        <v>-19.2</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1883621</v>
      </c>
      <c r="AN58" s="373">
        <v>10124</v>
      </c>
      <c r="AO58" s="374">
        <v>-3.2</v>
      </c>
      <c r="AP58" s="375">
        <v>20353</v>
      </c>
      <c r="AQ58" s="376">
        <v>-25.4</v>
      </c>
      <c r="AR58" s="377">
        <v>22.2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5637088</v>
      </c>
      <c r="AN59" s="365">
        <v>30294</v>
      </c>
      <c r="AO59" s="366">
        <v>-6.2</v>
      </c>
      <c r="AP59" s="367">
        <v>37644</v>
      </c>
      <c r="AQ59" s="368">
        <v>13.5</v>
      </c>
      <c r="AR59" s="369">
        <v>-19.7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2551817</v>
      </c>
      <c r="AN60" s="373">
        <v>13714</v>
      </c>
      <c r="AO60" s="374">
        <v>35.5</v>
      </c>
      <c r="AP60" s="375">
        <v>24939</v>
      </c>
      <c r="AQ60" s="376">
        <v>22.5</v>
      </c>
      <c r="AR60" s="377">
        <v>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5007340</v>
      </c>
      <c r="AN61" s="380">
        <v>26877</v>
      </c>
      <c r="AO61" s="381">
        <v>14.5</v>
      </c>
      <c r="AP61" s="382">
        <v>38348</v>
      </c>
      <c r="AQ61" s="383">
        <v>-2.9</v>
      </c>
      <c r="AR61" s="369">
        <v>17.399999999999999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2424082</v>
      </c>
      <c r="AN62" s="373">
        <v>13003</v>
      </c>
      <c r="AO62" s="374">
        <v>13</v>
      </c>
      <c r="AP62" s="375">
        <v>24256</v>
      </c>
      <c r="AQ62" s="376">
        <v>1.1000000000000001</v>
      </c>
      <c r="AR62" s="377">
        <v>11.9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j9JYHCkqA3uw4LkMCnjmlmLAVnW6EI6+Chl1Q3ElRvfArWU0pOZnUm/3EisYpfBZm/Ca2YY+G6Nv8249Ei/Cw==" saltValue="shUwLV7VquhjbEaaY9do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r5c4UVgOv1ZMLPZj0ofLg3Dn5y1SFXq3/PT9rkmw+AiSXZY4n4lgwPkZ5c8D7uvRYKCdpgnAMk5d1rLKcFsY6A==" saltValue="/vkbay3WTyn8kgQ/KfxF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seop3kncga/AtvtMDexhABHenLoRpWHSq9vJ12WOUiUMB3Hok977WTIlBeYKCx0IP46uF+rBhxv3eZQWNQ+yVg==" saltValue="wOAnEUUCSXvwr2vmC+e7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14.21</v>
      </c>
      <c r="G47" s="12">
        <v>14.64</v>
      </c>
      <c r="H47" s="12">
        <v>12.74</v>
      </c>
      <c r="I47" s="12">
        <v>11.97</v>
      </c>
      <c r="J47" s="13">
        <v>11.73</v>
      </c>
    </row>
    <row r="48" spans="2:10" ht="57.75" customHeight="1" x14ac:dyDescent="0.15">
      <c r="B48" s="14"/>
      <c r="C48" s="1200" t="s">
        <v>4</v>
      </c>
      <c r="D48" s="1200"/>
      <c r="E48" s="1201"/>
      <c r="F48" s="15">
        <v>1.03</v>
      </c>
      <c r="G48" s="16">
        <v>0.65</v>
      </c>
      <c r="H48" s="16">
        <v>0.38</v>
      </c>
      <c r="I48" s="16">
        <v>0.26</v>
      </c>
      <c r="J48" s="17">
        <v>0.11</v>
      </c>
    </row>
    <row r="49" spans="2:10" ht="57.75" customHeight="1" thickBot="1" x14ac:dyDescent="0.2">
      <c r="B49" s="18"/>
      <c r="C49" s="1202" t="s">
        <v>5</v>
      </c>
      <c r="D49" s="1202"/>
      <c r="E49" s="1203"/>
      <c r="F49" s="19">
        <v>3.59</v>
      </c>
      <c r="G49" s="20">
        <v>0.16</v>
      </c>
      <c r="H49" s="20" t="s">
        <v>578</v>
      </c>
      <c r="I49" s="20" t="s">
        <v>579</v>
      </c>
      <c r="J49" s="21" t="s">
        <v>580</v>
      </c>
    </row>
    <row r="50" spans="2:10" ht="13.5" customHeight="1" x14ac:dyDescent="0.15"/>
  </sheetData>
  <sheetProtection algorithmName="SHA-512" hashValue="D2QdbqHa3g18O+XdcoLzz4tyq6jPQGZRodxP/87qxEs5jgPzeCnZ39/nqt6Ag+WtW7GZGtgFH7vEJFynoAWG/w==" saltValue="Chuf2AN+FR0HIbl6JSAN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2021-03-03T10:30:01Z</cp:lastPrinted>
  <dcterms:created xsi:type="dcterms:W3CDTF">2021-02-05T03:21:28Z</dcterms:created>
  <dcterms:modified xsi:type="dcterms:W3CDTF">2021-10-29T07:14:44Z</dcterms:modified>
  <cp:category/>
</cp:coreProperties>
</file>