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tabRatio="8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<sst xmlns="http://schemas.openxmlformats.org/spreadsheetml/2006/main" count="1116" uniqueCount="616">
  <si>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</si>
  <si>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</si>
  <si>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</si>
  <si>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</si>
  <si>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</si>
  <si>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</si>
  <si>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</si>
  <si>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</si>
  <si>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</si>
  <si>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</si>
  <si>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</si>
  <si>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</si>
  <si>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</si>
  <si>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</si>
  <si>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</si>
  <si>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</si>
  <si>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</si>
  <si>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</si>
  <si>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</si>
  <si>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</si>
  <si>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</si>
  <si>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</si>
  <si>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</si>
  <si>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</si>
  <si>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</si>
  <si>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</si>
  <si>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</si>
  <si>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</si>
  <si>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</si>
  <si>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</si>
  <si>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</si>
  <si>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</si>
  <si>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</si>
  <si>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</si>
  <si>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</si>
  <si>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</si>
  <si>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</si>
  <si>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</si>
  <si>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</si>
  <si>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</si>
  <si>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</si>
  <si>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</si>
  <si>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</si>
  <si>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</si>
  <si>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</si>
  <si>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</si>
  <si>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</si>
  <si>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</si>
  <si>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</si>
  <si>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</si>
  <si>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</si>
  <si>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</si>
  <si>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</si>
  <si>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</si>
  <si>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</si>
  <si>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</si>
  <si>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</si>
  <si>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</si>
  <si>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</si>
  <si>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</si>
  <si>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</si>
  <si>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</si>
  <si>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</si>
  <si>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</si>
  <si>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</si>
  <si>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</si>
  <si>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</si>
  <si>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</si>
  <si>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</si>
  <si>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</si>
  <si>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</si>
  <si>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</si>
  <si>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</si>
  <si>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</si>
  <si>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</si>
  <si>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</si>
  <si>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</si>
  <si>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</si>
  <si>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</si>
  <si>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</si>
  <si>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</si>
  <si>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</si>
  <si>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</si>
  <si>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</si>
  <si>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</si>
  <si>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</si>
  <si>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</si>
  <si>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</si>
  <si>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</si>
  <si>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</si>
  <si>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</si>
  <si>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</si>
  <si>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</si>
  <si>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</si>
  <si>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</si>
  <si>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</si>
  <si>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</si>
  <si>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</si>
  <si>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</si>
  <si>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</si>
  <si>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</si>
  <si>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</si>
  <si>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</si>
  <si>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</si>
  <si>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</si>
  <si>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</si>
  <si>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</si>
  <si>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</si>
  <si>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</si>
  <si>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</si>
  <si>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</si>
  <si>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</si>
  <si>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</si>
  <si>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</si>
  <si>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</si>
  <si>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</si>
  <si>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</si>
  <si>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</si>
  <si>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</si>
  <si>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</si>
  <si>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</si>
  <si>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</si>
  <si>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</si>
  <si>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</si>
  <si>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</si>
  <si>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</si>
  <si>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</si>
  <si>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</si>
  <si>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</si>
  <si>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</si>
  <si>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</si>
  <si>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</si>
  <si>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</si>
  <si>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</si>
  <si>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</si>
  <si>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</si>
  <si>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</si>
  <si>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</si>
  <si>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</si>
  <si>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</si>
  <si>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</si>
  <si>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</si>
  <si>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</si>
  <si>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</si>
  <si>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</si>
  <si>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</si>
  <si>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</si>
  <si>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</si>
  <si>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</si>
  <si>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</si>
  <si>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</si>
  <si>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</si>
  <si>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</si>
  <si>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</si>
  <si>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</si>
  <si>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</si>
  <si>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</si>
  <si>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</si>
  <si>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</si>
  <si>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</si>
  <si>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</si>
  <si>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</si>
  <si>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</si>
  <si>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</si>
  <si>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</si>
  <si>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</si>
  <si>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</si>
  <si>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</si>
  <si>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</si>
  <si>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</si>
  <si>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</si>
  <si>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</si>
  <si>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</si>
  <si>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</si>
  <si>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</si>
  <si>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</si>
  <si>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</si>
  <si>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</si>
  <si>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</si>
  <si>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</si>
  <si>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</si>
  <si>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</si>
  <si>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</si>
  <si>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</si>
  <si>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</si>
  <si>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</si>
  <si>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</si>
  <si>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</si>
  <si>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</si>
  <si>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</si>
  <si>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</si>
  <si>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</si>
  <si>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</si>
  <si>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</si>
  <si>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</si>
  <si>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</si>
  <si>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</si>
  <si>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</si>
  <si>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</si>
  <si>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</si>
  <si>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</si>
  <si>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</si>
  <si>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</si>
  <si>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</si>
  <si>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</si>
  <si>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</si>
  <si>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</si>
  <si>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</si>
  <si>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</si>
  <si>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</si>
  <si>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</si>
  <si>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大阪府松原市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</si>
  <si>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</si>
  <si>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</si>
  <si>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</si>
  <si>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</si>
  <si>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</si>
  <si>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</si>
  <si>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</si>
  <si>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</si>
  <si>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</si>
  <si>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</si>
  <si>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</si>
  <si>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</si>
  <si>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</si>
  <si>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</si>
  <si>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</si>
  <si>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</si>
  <si>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</si>
  <si>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</si>
  <si>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</si>
  <si>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</si>
  <si>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</si>
  <si>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</si>
  <si>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</si>
  <si>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</si>
  <si>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</si>
  <si>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</si>
  <si>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</si>
  <si>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</si>
  <si>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</si>
  <si>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</si>
  <si>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</si>
  <si>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</si>
  <si>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</si>
  <si>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</si>
  <si>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</si>
  <si>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</si>
  <si>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</si>
  <si>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</si>
  <si>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</si>
  <si>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</si>
  <si>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</si>
  <si>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</si>
  <si>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</si>
  <si>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</si>
  <si>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</si>
  <si>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</si>
  <si>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</si>
  <si>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</si>
  <si>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</si>
  <si>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</si>
  <si>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</si>
  <si>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</si>
  <si>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</si>
  <si>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</si>
  <si>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</si>
  <si>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</si>
  <si>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</si>
  <si>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</si>
  <si>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</si>
  <si>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</si>
  <si>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</si>
  <si>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</si>
  <si>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</si>
  <si>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</si>
  <si>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</si>
  <si>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</si>
  <si>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</si>
  <si>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</si>
  <si>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</si>
  <si>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</si>
  <si>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</si>
  <si>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</si>
  <si>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</si>
  <si>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</si>
  <si>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</si>
  <si>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</si>
  <si>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</si>
  <si>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</si>
  <si>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</si>
  <si>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</si>
  <si>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</si>
  <si>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</si>
  <si>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</si>
  <si>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</si>
  <si>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</si>
  <si>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</si>
  <si>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</si>
  <si>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</si>
  <si>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</si>
  <si>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</si>
  <si>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</si>
  <si>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</si>
  <si>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</si>
  <si>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</si>
  <si>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</si>
  <si>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</si>
  <si>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</si>
  <si>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</si>
  <si>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</si>
  <si>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</si>
  <si>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</si>
  <si>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</si>
  <si>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</si>
  <si>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</si>
  <si>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</si>
  <si>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</si>
  <si>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</si>
  <si>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</si>
  <si>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</si>
  <si>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</si>
  <si>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</si>
  <si>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</si>
  <si>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</si>
  <si>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</si>
  <si>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</si>
  <si>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</si>
  <si>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</si>
  <si>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</si>
  <si>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</si>
  <si>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</si>
  <si>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</si>
  <si>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</si>
  <si>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</si>
  <si>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</si>
  <si>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</si>
  <si>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</si>
  <si>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</si>
  <si>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</si>
  <si>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</si>
  <si>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</si>
  <si>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</si>
  <si>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</si>
  <si>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</si>
  <si>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</si>
  <si>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</si>
  <si>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</si>
  <si>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</si>
  <si>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</si>
  <si>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</si>
  <si>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</si>
  <si>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</si>
  <si>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</si>
  <si>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</si>
  <si>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</si>
  <si>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</si>
  <si>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</si>
  <si>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</si>
  <si>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</si>
  <si>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</si>
  <si>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</si>
  <si>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</si>
  <si>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</si>
  <si>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</si>
  <si>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大阪府松原市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</si>
  <si>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</si>
  <si>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</si>
  <si>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</si>
  <si>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</si>
  <si>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</si>
  <si>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</si>
  <si>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</si>
  <si>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</si>
  <si>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</si>
  <si>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</si>
  <si>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</si>
  <si>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</si>
  <si>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</si>
  <si>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</si>
  <si>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</si>
  <si>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</si>
  <si>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</si>
  <si>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</si>
  <si>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</si>
  <si>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</si>
  <si>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</si>
  <si>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</si>
  <si>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</si>
  <si>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</si>
  <si>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</si>
  <si>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</si>
  <si>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</si>
  <si>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</si>
  <si>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</si>
  <si>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</si>
  <si>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</si>
  <si>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</si>
  <si>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</si>
  <si>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</si>
  <si>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</si>
  <si>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</si>
  <si>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</si>
  <si>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</si>
  <si>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</si>
  <si>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</si>
  <si>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</si>
  <si>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</si>
  <si>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</si>
  <si>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</si>
  <si>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</si>
  <si>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</si>
  <si>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</si>
  <si>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</si>
  <si>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</si>
  <si>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</si>
  <si>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</si>
  <si>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</si>
  <si>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</si>
  <si>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</si>
  <si>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</si>
  <si>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</si>
  <si>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</si>
  <si>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</si>
  <si>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</si>
  <si>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</si>
  <si>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</si>
  <si>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</si>
  <si>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</si>
  <si>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</si>
  <si>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</si>
  <si>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</si>
  <si>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</si>
  <si>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</si>
  <si>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</si>
  <si>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</si>
  <si>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</si>
  <si>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</si>
  <si>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</si>
  <si>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</si>
  <si>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</si>
  <si>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</si>
  <si>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</si>
  <si>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</si>
  <si>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</si>
  <si>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</si>
  <si>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</si>
  <si>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</si>
  <si>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</si>
  <si>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</si>
  <si>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</si>
  <si>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</si>
  <si>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</si>
  <si>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</si>
  <si>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</si>
  <si>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</si>
  <si>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</si>
  <si>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</si>
  <si>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</si>
  <si>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</si>
  <si>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</si>
  <si>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</si>
  <si>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</si>
  <si>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</si>
  <si>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</si>
  <si>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</si>
  <si>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</si>
  <si>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</si>
  <si>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</si>
  <si>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</si>
  <si>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</si>
  <si>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</si>
  <si>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</si>
  <si>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</si>
  <si>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</si>
  <si>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</si>
  <si>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</si>
  <si>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</si>
  <si>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</si>
  <si>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</si>
  <si>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</si>
  <si>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</si>
  <si>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</si>
  <si>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</si>
  <si>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</si>
  <si>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</si>
  <si>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</si>
  <si>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</si>
  <si>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</si>
  <si>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</si>
  <si>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</si>
  <si>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</si>
  <si>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</si>
  <si>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</si>
  <si>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</si>
  <si>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</si>
  <si>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</si>
  <si>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</si>
  <si>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</si>
  <si>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</si>
  <si>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</si>
  <si>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</si>
  <si>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</si>
  <si>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</si>
  <si>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</si>
  <si>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</si>
  <si>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</si>
  <si>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</si>
  <si>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</si>
  <si>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</si>
  <si>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</si>
  <si>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</si>
  <si>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</si>
  <si>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</si>
  <si>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</si>
  <si>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</si>
  <si>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</si>
  <si>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</si>
  <si>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</si>
  <si>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</si>
  <si>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</si>
  <si>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</si>
  <si>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</si>
  <si>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</si>
  <si>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</si>
  <si>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</si>
  <si>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</si>
  <si>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</si>
  <si>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</si>
  <si>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</si>
  <si>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</si>
  <si>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</si>
  <si>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</si>
  <si>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</si>
  <si>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</si>
  <si>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</si>
  <si>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</si>
  <si>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</si>
  <si>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</si>
  <si>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</si>
  <si>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</si>
  <si>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</si>
  <si>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</si>
  <si>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</si>
  <si>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</si>
  <si>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</si>
  <si>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</si>
  <si>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</si>
  <si>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</si>
  <si>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</si>
  <si>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</si>
  <si>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</si>
  <si>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</si>
  <si>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</si>
  <si>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</si>
  <si>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</si>
  <si>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</si>
  <si>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</si>
  <si>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</si>
  <si>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</si>
  <si>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</si>
  <si>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</si>
  <si>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</si>
  <si>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</si>
  <si>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2.47</t>
  </si>
  <si>
    <t>▲ 1.01</t>
  </si>
  <si>
    <t>▲ 1.06</t>
  </si>
  <si>
    <t>国民健康保険特別会計</t>
  </si>
  <si>
    <t>▲ 11.15</t>
  </si>
  <si>
    <t>▲ 10.70</t>
  </si>
  <si>
    <t>▲ 9.62</t>
  </si>
  <si>
    <t>▲ 8.98</t>
  </si>
  <si>
    <t>▲ 7.97</t>
  </si>
  <si>
    <t>水道事業会計</t>
  </si>
  <si>
    <t>下水道事業会計</t>
  </si>
  <si>
    <t>一般会計</t>
  </si>
  <si>
    <t>後期高齢者医療特別会計</t>
  </si>
  <si>
    <t>介護保険特別会計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</si>
  <si>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</si>
  <si>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</si>
  <si>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</si>
  <si>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</si>
  <si>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</si>
  <si>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</si>
  <si>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</si>
  <si>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</si>
  <si>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大和川右岸水防事務組合</t>
    <rPh sb="0" eb="3">
      <t>ヤマトガワ</t>
    </rPh>
    <rPh sb="3" eb="5">
      <t>ウガン</t>
    </rPh>
    <rPh sb="5" eb="7">
      <t>スイボウ</t>
    </rPh>
    <rPh sb="7" eb="9">
      <t>ジム</t>
    </rPh>
    <rPh sb="9" eb="11">
      <t>クミアイ</t>
    </rPh>
    <phoneticPr fontId="2"/>
  </si>
  <si>
    <t>大阪府後期高齢者医療広域連合（一般）</t>
    <rPh sb="0" eb="3">
      <t>オオサカフ</t>
    </rPh>
    <rPh sb="3" eb="5">
      <t>コウキ</t>
    </rPh>
    <rPh sb="5" eb="8">
      <t>コウレイシャ</t>
    </rPh>
    <rPh sb="8" eb="10">
      <t>イリョウ</t>
    </rPh>
    <rPh sb="10" eb="12">
      <t>コウイキ</t>
    </rPh>
    <rPh sb="12" eb="14">
      <t>レンゴウ</t>
    </rPh>
    <rPh sb="15" eb="17">
      <t>イッパン</t>
    </rPh>
    <phoneticPr fontId="2"/>
  </si>
  <si>
    <t>大阪府後期高齢者医療広域連合（特会）</t>
    <rPh sb="0" eb="3">
      <t>オオサカフ</t>
    </rPh>
    <rPh sb="3" eb="5">
      <t>コウキ</t>
    </rPh>
    <rPh sb="5" eb="8">
      <t>コウレイシャ</t>
    </rPh>
    <rPh sb="8" eb="10">
      <t>イリョウ</t>
    </rPh>
    <rPh sb="10" eb="12">
      <t>コウイキ</t>
    </rPh>
    <rPh sb="12" eb="14">
      <t>レンゴウ</t>
    </rPh>
    <rPh sb="15" eb="17">
      <t>トッカイ</t>
    </rPh>
    <phoneticPr fontId="2"/>
  </si>
  <si>
    <t>大阪広域水道企業団（水道）</t>
    <rPh sb="0" eb="2">
      <t>オオサカ</t>
    </rPh>
    <rPh sb="2" eb="4">
      <t>コウイキ</t>
    </rPh>
    <rPh sb="4" eb="6">
      <t>スイドウ</t>
    </rPh>
    <rPh sb="6" eb="8">
      <t>キギョウ</t>
    </rPh>
    <rPh sb="8" eb="9">
      <t>ダン</t>
    </rPh>
    <rPh sb="10" eb="12">
      <t>スイドウ</t>
    </rPh>
    <phoneticPr fontId="2"/>
  </si>
  <si>
    <t>大阪広域水道企業団（工業用）</t>
    <rPh sb="0" eb="2">
      <t>オオサカ</t>
    </rPh>
    <rPh sb="2" eb="4">
      <t>コウイキ</t>
    </rPh>
    <rPh sb="4" eb="6">
      <t>スイドウ</t>
    </rPh>
    <rPh sb="6" eb="8">
      <t>キギョウ</t>
    </rPh>
    <rPh sb="8" eb="9">
      <t>ダン</t>
    </rPh>
    <rPh sb="10" eb="13">
      <t>コウギョウヨウ</t>
    </rPh>
    <phoneticPr fontId="2"/>
  </si>
  <si>
    <t>松原都市開発</t>
    <rPh sb="0" eb="2">
      <t>マツバラ</t>
    </rPh>
    <rPh sb="2" eb="4">
      <t>トシ</t>
    </rPh>
    <rPh sb="4" eb="6">
      <t>カイハツ</t>
    </rPh>
    <phoneticPr fontId="2"/>
  </si>
  <si>
    <t>松原市文化情報振興事業団</t>
    <rPh sb="0" eb="3">
      <t>マツバラシ</t>
    </rPh>
    <rPh sb="3" eb="5">
      <t>ブンカ</t>
    </rPh>
    <rPh sb="5" eb="7">
      <t>ジョウホウ</t>
    </rPh>
    <rPh sb="7" eb="9">
      <t>シンコウ</t>
    </rPh>
    <rPh sb="9" eb="12">
      <t>ジギョウダン</t>
    </rPh>
    <phoneticPr fontId="2"/>
  </si>
  <si>
    <t>松原市土地開発公社</t>
    <rPh sb="0" eb="3">
      <t>マツバラシ</t>
    </rPh>
    <rPh sb="3" eb="5">
      <t>トチ</t>
    </rPh>
    <rPh sb="5" eb="7">
      <t>カイハツ</t>
    </rPh>
    <rPh sb="7" eb="9">
      <t>コウシャ</t>
    </rPh>
    <phoneticPr fontId="2"/>
  </si>
  <si>
    <t>松原学校給食</t>
    <rPh sb="0" eb="2">
      <t>マツバラ</t>
    </rPh>
    <rPh sb="2" eb="4">
      <t>ガッコウ</t>
    </rPh>
    <rPh sb="4" eb="6">
      <t>キュウショク</t>
    </rPh>
    <phoneticPr fontId="2"/>
  </si>
  <si>
    <t>-</t>
    <phoneticPr fontId="2"/>
  </si>
  <si>
    <t>商業活性化事業等基金</t>
    <rPh sb="0" eb="2">
      <t>ショウギョウ</t>
    </rPh>
    <rPh sb="2" eb="5">
      <t>カッセイカ</t>
    </rPh>
    <rPh sb="5" eb="7">
      <t>ジギョウ</t>
    </rPh>
    <rPh sb="7" eb="8">
      <t>トウ</t>
    </rPh>
    <rPh sb="8" eb="10">
      <t>キキン</t>
    </rPh>
    <phoneticPr fontId="5"/>
  </si>
  <si>
    <t>文化振興基金</t>
    <rPh sb="0" eb="2">
      <t>ブンカ</t>
    </rPh>
    <rPh sb="2" eb="4">
      <t>シンコウ</t>
    </rPh>
    <rPh sb="4" eb="6">
      <t>キキン</t>
    </rPh>
    <phoneticPr fontId="5"/>
  </si>
  <si>
    <t>公共施設整備事業基金</t>
    <rPh sb="0" eb="2">
      <t>コウキョウ</t>
    </rPh>
    <rPh sb="2" eb="4">
      <t>シセツ</t>
    </rPh>
    <rPh sb="4" eb="6">
      <t>セイビ</t>
    </rPh>
    <rPh sb="6" eb="8">
      <t>ジギョウ</t>
    </rPh>
    <rPh sb="8" eb="10">
      <t>キキン</t>
    </rPh>
    <phoneticPr fontId="5"/>
  </si>
  <si>
    <t>いきいき松原基金</t>
    <rPh sb="4" eb="6">
      <t>マツバラ</t>
    </rPh>
    <rPh sb="6" eb="8">
      <t>キキン</t>
    </rPh>
    <phoneticPr fontId="5"/>
  </si>
  <si>
    <t>子ども未来基金</t>
    <rPh sb="0" eb="1">
      <t>コ</t>
    </rPh>
    <rPh sb="3" eb="5">
      <t>ミライ</t>
    </rPh>
    <rPh sb="5" eb="7">
      <t>キキン</t>
    </rPh>
    <phoneticPr fontId="5"/>
  </si>
  <si>
    <t>大阪広域環境施設組合</t>
    <rPh sb="0" eb="2">
      <t>オオサカ</t>
    </rPh>
    <rPh sb="2" eb="4">
      <t>コウイキ</t>
    </rPh>
    <rPh sb="4" eb="6">
      <t>カンキョウ</t>
    </rPh>
    <rPh sb="6" eb="8">
      <t>シセツ</t>
    </rPh>
    <rPh sb="8" eb="10">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</si>
  <si>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</si>
  <si>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</si>
  <si>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</si>
  <si>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</si>
  <si>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</si>
  <si>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近年、四つ葉幼稚園や消防署西分署等の施設を更新し、令和元年度には新図書館「読書の森」の建設したこと等により、類似団体内平均値と比較し、全体での有形固定資産減価償却率は低いものの、一部資産については類似団体内平均値を上回っている。また、将来負担比率については、施設更新の財源として起債を発行したほか、過去に発行した三セク債や退職手当債の償還が残っていること、充当可能基金残高が少ないこと等により、数値は改善傾向にあるものの、類似団体内平均値を上回っている。
　企業誘致や雇用環境の拡充など、自主財源確保に取り組むとともに、今後も施設の更新等による地方債の発行が見込まれることから、過度な将来負担とならないよう、公共施設等総合管理計画に基づき、施設の長寿命化等、適正な維持管理に努める。</t>
    <rPh sb="1" eb="3">
      <t>キンネン</t>
    </rPh>
    <rPh sb="4" eb="5">
      <t>ヨ</t>
    </rPh>
    <rPh sb="6" eb="7">
      <t>バ</t>
    </rPh>
    <rPh sb="7" eb="10">
      <t>ヨウチエン</t>
    </rPh>
    <rPh sb="11" eb="14">
      <t>ショウボウショ</t>
    </rPh>
    <rPh sb="14" eb="15">
      <t>ニシ</t>
    </rPh>
    <rPh sb="15" eb="17">
      <t>ブンショ</t>
    </rPh>
    <rPh sb="17" eb="18">
      <t>ナド</t>
    </rPh>
    <rPh sb="19" eb="21">
      <t>シセツ</t>
    </rPh>
    <rPh sb="22" eb="24">
      <t>コウシン</t>
    </rPh>
    <rPh sb="26" eb="28">
      <t>レイワ</t>
    </rPh>
    <rPh sb="28" eb="31">
      <t>ガンネンド</t>
    </rPh>
    <rPh sb="33" eb="37">
      <t>シントショカン</t>
    </rPh>
    <rPh sb="38" eb="40">
      <t>ドクショ</t>
    </rPh>
    <rPh sb="41" eb="42">
      <t>モリ</t>
    </rPh>
    <rPh sb="44" eb="46">
      <t>ケンセツ</t>
    </rPh>
    <rPh sb="50" eb="51">
      <t>トウ</t>
    </rPh>
    <rPh sb="55" eb="57">
      <t>ルイジ</t>
    </rPh>
    <rPh sb="57" eb="60">
      <t>ダンタイナイ</t>
    </rPh>
    <rPh sb="60" eb="63">
      <t>ヘイキンチ</t>
    </rPh>
    <rPh sb="64" eb="66">
      <t>ヒカク</t>
    </rPh>
    <rPh sb="68" eb="70">
      <t>ゼンタイ</t>
    </rPh>
    <rPh sb="72" eb="74">
      <t>ユウケイ</t>
    </rPh>
    <rPh sb="74" eb="76">
      <t>コテイ</t>
    </rPh>
    <rPh sb="76" eb="78">
      <t>シサン</t>
    </rPh>
    <rPh sb="78" eb="80">
      <t>ゲンカ</t>
    </rPh>
    <rPh sb="80" eb="82">
      <t>ショウキャク</t>
    </rPh>
    <rPh sb="82" eb="83">
      <t>リツ</t>
    </rPh>
    <rPh sb="84" eb="85">
      <t>ヒク</t>
    </rPh>
    <rPh sb="90" eb="92">
      <t>イチブ</t>
    </rPh>
    <rPh sb="92" eb="94">
      <t>シサン</t>
    </rPh>
    <rPh sb="99" eb="101">
      <t>ルイジ</t>
    </rPh>
    <rPh sb="101" eb="103">
      <t>ダンタイ</t>
    </rPh>
    <rPh sb="103" eb="104">
      <t>ナイ</t>
    </rPh>
    <rPh sb="104" eb="107">
      <t>ヘイキンチ</t>
    </rPh>
    <rPh sb="108" eb="110">
      <t>ウワマワ</t>
    </rPh>
    <rPh sb="118" eb="120">
      <t>ショウライ</t>
    </rPh>
    <rPh sb="120" eb="122">
      <t>フタン</t>
    </rPh>
    <rPh sb="122" eb="124">
      <t>ヒリツ</t>
    </rPh>
    <rPh sb="130" eb="132">
      <t>シセツ</t>
    </rPh>
    <rPh sb="132" eb="134">
      <t>コウシン</t>
    </rPh>
    <rPh sb="135" eb="137">
      <t>ザイゲン</t>
    </rPh>
    <rPh sb="140" eb="142">
      <t>キサイ</t>
    </rPh>
    <rPh sb="143" eb="145">
      <t>ハッコウ</t>
    </rPh>
    <rPh sb="150" eb="152">
      <t>カコ</t>
    </rPh>
    <rPh sb="153" eb="155">
      <t>ハッコウ</t>
    </rPh>
    <rPh sb="157" eb="158">
      <t>サン</t>
    </rPh>
    <rPh sb="160" eb="161">
      <t>サイ</t>
    </rPh>
    <rPh sb="162" eb="164">
      <t>タイショク</t>
    </rPh>
    <rPh sb="164" eb="166">
      <t>テアテ</t>
    </rPh>
    <rPh sb="166" eb="167">
      <t>サイ</t>
    </rPh>
    <rPh sb="168" eb="170">
      <t>ショウカン</t>
    </rPh>
    <rPh sb="171" eb="172">
      <t>ノコ</t>
    </rPh>
    <rPh sb="179" eb="181">
      <t>ジュウトウ</t>
    </rPh>
    <rPh sb="181" eb="183">
      <t>カノウ</t>
    </rPh>
    <rPh sb="183" eb="185">
      <t>キキン</t>
    </rPh>
    <rPh sb="185" eb="187">
      <t>ザンダカ</t>
    </rPh>
    <rPh sb="188" eb="189">
      <t>スク</t>
    </rPh>
    <rPh sb="193" eb="194">
      <t>トウ</t>
    </rPh>
    <rPh sb="198" eb="200">
      <t>スウチ</t>
    </rPh>
    <rPh sb="201" eb="205">
      <t>カイゼンケイコウ</t>
    </rPh>
    <rPh sb="212" eb="214">
      <t>ルイジ</t>
    </rPh>
    <rPh sb="214" eb="216">
      <t>ダンタイ</t>
    </rPh>
    <rPh sb="216" eb="217">
      <t>ナイ</t>
    </rPh>
    <rPh sb="217" eb="220">
      <t>ヘイキンチ</t>
    </rPh>
    <rPh sb="221" eb="223">
      <t>ウワマワ</t>
    </rPh>
    <rPh sb="230" eb="232">
      <t>キギョウ</t>
    </rPh>
    <rPh sb="232" eb="234">
      <t>ユウチ</t>
    </rPh>
    <rPh sb="235" eb="237">
      <t>コヨウ</t>
    </rPh>
    <rPh sb="237" eb="239">
      <t>カンキョウ</t>
    </rPh>
    <rPh sb="240" eb="242">
      <t>カクジュウ</t>
    </rPh>
    <rPh sb="245" eb="247">
      <t>ジシュ</t>
    </rPh>
    <rPh sb="247" eb="249">
      <t>ザイゲン</t>
    </rPh>
    <rPh sb="249" eb="251">
      <t>カクホ</t>
    </rPh>
    <rPh sb="252" eb="253">
      <t>ト</t>
    </rPh>
    <rPh sb="254" eb="255">
      <t>ク</t>
    </rPh>
    <rPh sb="261" eb="263">
      <t>コンゴ</t>
    </rPh>
    <rPh sb="293" eb="295">
      <t>ショウライ</t>
    </rPh>
    <rPh sb="333" eb="337">
      <t>イジカンリ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</si>
  <si>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</si>
  <si>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</si>
  <si>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</si>
  <si>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</si>
  <si>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</si>
  <si>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</si>
  <si>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内平均値を上回っている。要因としては、過去に発行した三セク債や退職手当債、短期間での下水道整備等による公債費負担や起債残高が大きいことが挙げられる。近年の低金利や起債発行額の抑制、退職手当債等での償還が進んでいるほか、下水道事業会計においても償還が進んでおり、公債費負担及び起債残高が減少していることで、数値は改善傾向にある。ただし、今後、施設の更新等で経費の増加が見込まれることから、世代間の負担の均衡を図りつつ、過度な将来負担とならないよう、引き続き適切な地方債の発行管理に努める。</t>
    <rPh sb="1" eb="3">
      <t>ジッシツ</t>
    </rPh>
    <rPh sb="3" eb="6">
      <t>コウサイヒ</t>
    </rPh>
    <rPh sb="6" eb="8">
      <t>ヒリツ</t>
    </rPh>
    <rPh sb="9" eb="15">
      <t>ショウライフタンヒリツ</t>
    </rPh>
    <rPh sb="18" eb="23">
      <t>ルイジダンタイナイ</t>
    </rPh>
    <rPh sb="23" eb="26">
      <t>ヘイキンチ</t>
    </rPh>
    <rPh sb="27" eb="29">
      <t>ウワマワ</t>
    </rPh>
    <rPh sb="34" eb="36">
      <t>ヨウイン</t>
    </rPh>
    <rPh sb="41" eb="43">
      <t>カコ</t>
    </rPh>
    <rPh sb="44" eb="46">
      <t>ハッコウ</t>
    </rPh>
    <rPh sb="48" eb="49">
      <t>サン</t>
    </rPh>
    <rPh sb="51" eb="52">
      <t>サイ</t>
    </rPh>
    <rPh sb="53" eb="55">
      <t>タイショク</t>
    </rPh>
    <rPh sb="55" eb="57">
      <t>テアテ</t>
    </rPh>
    <rPh sb="57" eb="58">
      <t>サイ</t>
    </rPh>
    <rPh sb="73" eb="76">
      <t>コウサイヒ</t>
    </rPh>
    <rPh sb="76" eb="78">
      <t>フタン</t>
    </rPh>
    <rPh sb="84" eb="85">
      <t>オオ</t>
    </rPh>
    <rPh sb="90" eb="91">
      <t>ア</t>
    </rPh>
    <rPh sb="96" eb="98">
      <t>キンネン</t>
    </rPh>
    <rPh sb="99" eb="102">
      <t>テイキンリ</t>
    </rPh>
    <rPh sb="103" eb="108">
      <t>キサイハッコウガク</t>
    </rPh>
    <rPh sb="109" eb="111">
      <t>ヨクセイ</t>
    </rPh>
    <rPh sb="112" eb="116">
      <t>タイショクテアテ</t>
    </rPh>
    <rPh sb="116" eb="117">
      <t>サイ</t>
    </rPh>
    <rPh sb="117" eb="118">
      <t>トウ</t>
    </rPh>
    <rPh sb="120" eb="122">
      <t>ショウカン</t>
    </rPh>
    <rPh sb="123" eb="124">
      <t>スス</t>
    </rPh>
    <rPh sb="131" eb="136">
      <t>ゲスイドウジギョウ</t>
    </rPh>
    <rPh sb="136" eb="138">
      <t>カイケイ</t>
    </rPh>
    <rPh sb="143" eb="145">
      <t>ショウカン</t>
    </rPh>
    <rPh sb="146" eb="147">
      <t>スス</t>
    </rPh>
    <rPh sb="152" eb="155">
      <t>コウサイヒ</t>
    </rPh>
    <rPh sb="155" eb="157">
      <t>フタン</t>
    </rPh>
    <rPh sb="157" eb="158">
      <t>オヨ</t>
    </rPh>
    <rPh sb="159" eb="163">
      <t>キサイザンダカ</t>
    </rPh>
    <rPh sb="164" eb="166">
      <t>ゲンショウ</t>
    </rPh>
    <rPh sb="174" eb="176">
      <t>スウチ</t>
    </rPh>
    <rPh sb="177" eb="179">
      <t>カイゼン</t>
    </rPh>
    <rPh sb="179" eb="181">
      <t>ケイコウ</t>
    </rPh>
    <rPh sb="189" eb="191">
      <t>コンゴ</t>
    </rPh>
    <rPh sb="192" eb="194">
      <t>シセツ</t>
    </rPh>
    <rPh sb="195" eb="197">
      <t>コウシン</t>
    </rPh>
    <rPh sb="197" eb="198">
      <t>トウ</t>
    </rPh>
    <rPh sb="199" eb="201">
      <t>ケイヒ</t>
    </rPh>
    <rPh sb="202" eb="204">
      <t>ゾウカ</t>
    </rPh>
    <rPh sb="205" eb="207">
      <t>ミコ</t>
    </rPh>
    <rPh sb="215" eb="218">
      <t>セダイカン</t>
    </rPh>
    <rPh sb="219" eb="221">
      <t>フタン</t>
    </rPh>
    <rPh sb="222" eb="224">
      <t>キンコウ</t>
    </rPh>
    <rPh sb="225" eb="226">
      <t>ハカ</t>
    </rPh>
    <rPh sb="230" eb="232">
      <t>カド</t>
    </rPh>
    <rPh sb="233" eb="235">
      <t>ショウライ</t>
    </rPh>
    <rPh sb="235" eb="237">
      <t>フタン</t>
    </rPh>
    <rPh sb="245" eb="246">
      <t>ヒ</t>
    </rPh>
    <rPh sb="247" eb="248">
      <t>ツヅ</t>
    </rPh>
    <rPh sb="249" eb="251">
      <t>テキセツ</t>
    </rPh>
    <rPh sb="252" eb="255">
      <t>チホウサイ</t>
    </rPh>
    <rPh sb="256" eb="258">
      <t>ハッコウ</t>
    </rPh>
    <rPh sb="258" eb="260">
      <t>カンリ</t>
    </rPh>
    <rPh sb="261" eb="262">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</si>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</sst>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6" fillId="0" borderId="41" xfId="16" applyFont="1" applyFill="1" applyBorder="1" applyAlignment="1" applyProtection="1">
      <alignment horizontal="left" vertical="top" wrapText="1"/>
      <protection locked="0"/>
    </xf>
    <xf numFmtId="0" fontId="39" fillId="0" borderId="12" xfId="16" applyFont="1" applyFill="1" applyBorder="1" applyAlignment="1" applyProtection="1">
      <alignment horizontal="left" vertical="top" wrapText="1"/>
      <protection locked="0"/>
    </xf>
    <xf numFmtId="0" fontId="39" fillId="0" borderId="48" xfId="16" applyFont="1" applyFill="1" applyBorder="1" applyAlignment="1" applyProtection="1">
      <alignment horizontal="left" vertical="top" wrapText="1"/>
      <protection locked="0"/>
    </xf>
    <xf numFmtId="0" fontId="39" fillId="0" borderId="64" xfId="16" applyFont="1" applyFill="1" applyBorder="1" applyAlignment="1" applyProtection="1">
      <alignment horizontal="left" vertical="top" wrapText="1"/>
      <protection locked="0"/>
    </xf>
    <xf numFmtId="0" fontId="39" fillId="0" borderId="0" xfId="16" applyFont="1" applyFill="1" applyAlignment="1" applyProtection="1">
      <alignment horizontal="left" vertical="top" wrapText="1"/>
      <protection locked="0"/>
    </xf>
    <xf numFmtId="0" fontId="39" fillId="0" borderId="38" xfId="16" applyFont="1" applyFill="1" applyBorder="1" applyAlignment="1" applyProtection="1">
      <alignment horizontal="left" vertical="top" wrapText="1"/>
      <protection locked="0"/>
    </xf>
    <xf numFmtId="0" fontId="39" fillId="0" borderId="37" xfId="16" applyFont="1" applyFill="1" applyBorder="1" applyAlignment="1" applyProtection="1">
      <alignment horizontal="left" vertical="top" wrapText="1"/>
      <protection locked="0"/>
    </xf>
    <xf numFmtId="0" fontId="39" fillId="0" borderId="54" xfId="16" applyFont="1" applyFill="1" applyBorder="1" applyAlignment="1" applyProtection="1">
      <alignment horizontal="left" vertical="top" wrapText="1"/>
      <protection locked="0"/>
    </xf>
    <xf numFmtId="0" fontId="39" fillId="0" borderId="40" xfId="16" applyFont="1" applyFill="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40879</c:v>
                </c:pt>
                <c:pt idx="2">
                  <c:v>42651</c:v>
                </c:pt>
                <c:pt idx="3">
                  <c:v>43226</c:v>
                </c:pt>
                <c:pt idx="4">
                  <c:v>42836</c:v>
                </c:pt>
              </c:numCache>
            </c:numRef>
          </c:val>
          <c:smooth val="0"/>
          <c:extLst>
            <c:ext xmlns:c16="http://schemas.microsoft.com/office/drawing/2014/chart" uri="{C3380CC4-5D6E-409C-BE32-E72D297353CC}">
              <c16:uniqueId val="{00000000-728F-41BC-AFC8-85E2C61F9D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17961</c:v>
                </c:pt>
                <c:pt idx="1">
                  <c:v>34454</c:v>
                </c:pt>
                <c:pt idx="2">
                  <c:v>21990</c:v>
                </c:pt>
                <c:pt idx="3">
                  <c:v>12782</c:v>
                </c:pt>
                <c:pt idx="4">
                  <c:v>32290</c:v>
                </c:pt>
              </c:numCache>
            </c:numRef>
          </c:val>
          <c:smooth val="0"/>
          <c:extLst>
            <c:ext xmlns:c16="http://schemas.microsoft.com/office/drawing/2014/chart" uri="{C3380CC4-5D6E-409C-BE32-E72D297353CC}">
              <c16:uniqueId val="{00000001-728F-41BC-AFC8-85E2C61F9D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1.1499999999999999</c:v>
                </c:pt>
                <c:pt idx="1">
                  <c:v>0.61</c:v>
                </c:pt>
                <c:pt idx="2">
                  <c:v>0.66</c:v>
                </c:pt>
                <c:pt idx="3">
                  <c:v>0.39</c:v>
                </c:pt>
                <c:pt idx="4">
                  <c:v>0.46</c:v>
                </c:pt>
              </c:numCache>
            </c:numRef>
          </c:val>
          <c:extLst>
            <c:ext xmlns:c16="http://schemas.microsoft.com/office/drawing/2014/chart" uri="{C3380CC4-5D6E-409C-BE32-E72D297353CC}">
              <c16:uniqueId val="{00000000-A39F-41D9-9F60-714BCC7D2F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5.67</c:v>
                </c:pt>
                <c:pt idx="1">
                  <c:v>3.76</c:v>
                </c:pt>
                <c:pt idx="2">
                  <c:v>2.67</c:v>
                </c:pt>
                <c:pt idx="3">
                  <c:v>1.87</c:v>
                </c:pt>
                <c:pt idx="4">
                  <c:v>1.83</c:v>
                </c:pt>
              </c:numCache>
            </c:numRef>
          </c:val>
          <c:extLst>
            <c:ext xmlns:c16="http://schemas.microsoft.com/office/drawing/2014/chart" uri="{C3380CC4-5D6E-409C-BE32-E72D297353CC}">
              <c16:uniqueId val="{00000001-A39F-41D9-9F60-714BCC7D2F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0.33</c:v>
                </c:pt>
                <c:pt idx="1">
                  <c:v>-2.4700000000000002</c:v>
                </c:pt>
                <c:pt idx="2">
                  <c:v>-1.01</c:v>
                </c:pt>
                <c:pt idx="3">
                  <c:v>-1.06</c:v>
                </c:pt>
                <c:pt idx="4">
                  <c:v>0.04</c:v>
                </c:pt>
              </c:numCache>
            </c:numRef>
          </c:val>
          <c:smooth val="0"/>
          <c:extLst>
            <c:ext xmlns:c16="http://schemas.microsoft.com/office/drawing/2014/chart" uri="{C3380CC4-5D6E-409C-BE32-E72D297353CC}">
              <c16:uniqueId val="{00000002-A39F-41D9-9F60-714BCC7D2F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E72F-4110-B370-8D1D3E7B97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2F-4110-B370-8D1D3E7B97A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72F-4110-B370-8D1D3E7B97A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72F-4110-B370-8D1D3E7B97A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0.64</c:v>
                </c:pt>
                <c:pt idx="2">
                  <c:v>#N/A</c:v>
                </c:pt>
                <c:pt idx="3">
                  <c:v>1.01</c:v>
                </c:pt>
                <c:pt idx="4">
                  <c:v>#N/A</c:v>
                </c:pt>
                <c:pt idx="5">
                  <c:v>0.76</c:v>
                </c:pt>
                <c:pt idx="6">
                  <c:v>#N/A</c:v>
                </c:pt>
                <c:pt idx="7">
                  <c:v>0.38</c:v>
                </c:pt>
                <c:pt idx="8">
                  <c:v>#N/A</c:v>
                </c:pt>
                <c:pt idx="9">
                  <c:v>0.02</c:v>
                </c:pt>
              </c:numCache>
            </c:numRef>
          </c:val>
          <c:extLst>
            <c:ext xmlns:c16="http://schemas.microsoft.com/office/drawing/2014/chart" uri="{C3380CC4-5D6E-409C-BE32-E72D297353CC}">
              <c16:uniqueId val="{00000004-E72F-4110-B370-8D1D3E7B97A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0.23</c:v>
                </c:pt>
                <c:pt idx="4">
                  <c:v>#N/A</c:v>
                </c:pt>
                <c:pt idx="5">
                  <c:v>0.13</c:v>
                </c:pt>
                <c:pt idx="6">
                  <c:v>#N/A</c:v>
                </c:pt>
                <c:pt idx="7">
                  <c:v>0.14000000000000001</c:v>
                </c:pt>
                <c:pt idx="8">
                  <c:v>#N/A</c:v>
                </c:pt>
                <c:pt idx="9">
                  <c:v>0.09</c:v>
                </c:pt>
              </c:numCache>
            </c:numRef>
          </c:val>
          <c:extLst>
            <c:ext xmlns:c16="http://schemas.microsoft.com/office/drawing/2014/chart" uri="{C3380CC4-5D6E-409C-BE32-E72D297353CC}">
              <c16:uniqueId val="{00000005-E72F-4110-B370-8D1D3E7B97A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1.1399999999999999</c:v>
                </c:pt>
                <c:pt idx="2">
                  <c:v>#N/A</c:v>
                </c:pt>
                <c:pt idx="3">
                  <c:v>0.6</c:v>
                </c:pt>
                <c:pt idx="4">
                  <c:v>#N/A</c:v>
                </c:pt>
                <c:pt idx="5">
                  <c:v>0.66</c:v>
                </c:pt>
                <c:pt idx="6">
                  <c:v>#N/A</c:v>
                </c:pt>
                <c:pt idx="7">
                  <c:v>0.39</c:v>
                </c:pt>
                <c:pt idx="8">
                  <c:v>#N/A</c:v>
                </c:pt>
                <c:pt idx="9">
                  <c:v>0.45</c:v>
                </c:pt>
              </c:numCache>
            </c:numRef>
          </c:val>
          <c:extLst>
            <c:ext xmlns:c16="http://schemas.microsoft.com/office/drawing/2014/chart" uri="{C3380CC4-5D6E-409C-BE32-E72D297353CC}">
              <c16:uniqueId val="{00000006-E72F-4110-B370-8D1D3E7B97A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3.13</c:v>
                </c:pt>
              </c:numCache>
            </c:numRef>
          </c:val>
          <c:extLst>
            <c:ext xmlns:c16="http://schemas.microsoft.com/office/drawing/2014/chart" uri="{C3380CC4-5D6E-409C-BE32-E72D297353CC}">
              <c16:uniqueId val="{00000007-E72F-4110-B370-8D1D3E7B97A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16.260000000000002</c:v>
                </c:pt>
                <c:pt idx="2">
                  <c:v>#N/A</c:v>
                </c:pt>
                <c:pt idx="3">
                  <c:v>16.18</c:v>
                </c:pt>
                <c:pt idx="4">
                  <c:v>#N/A</c:v>
                </c:pt>
                <c:pt idx="5">
                  <c:v>17.25</c:v>
                </c:pt>
                <c:pt idx="6">
                  <c:v>#N/A</c:v>
                </c:pt>
                <c:pt idx="7">
                  <c:v>18.25</c:v>
                </c:pt>
                <c:pt idx="8">
                  <c:v>#N/A</c:v>
                </c:pt>
                <c:pt idx="9">
                  <c:v>14.97</c:v>
                </c:pt>
              </c:numCache>
            </c:numRef>
          </c:val>
          <c:extLst>
            <c:ext xmlns:c16="http://schemas.microsoft.com/office/drawing/2014/chart" uri="{C3380CC4-5D6E-409C-BE32-E72D297353CC}">
              <c16:uniqueId val="{00000008-E72F-4110-B370-8D1D3E7B97A7}"/>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11.15</c:v>
                </c:pt>
                <c:pt idx="1">
                  <c:v>#N/A</c:v>
                </c:pt>
                <c:pt idx="2">
                  <c:v>10.7</c:v>
                </c:pt>
                <c:pt idx="3">
                  <c:v>#N/A</c:v>
                </c:pt>
                <c:pt idx="4">
                  <c:v>9.6199999999999992</c:v>
                </c:pt>
                <c:pt idx="5">
                  <c:v>#N/A</c:v>
                </c:pt>
                <c:pt idx="6">
                  <c:v>8.98</c:v>
                </c:pt>
                <c:pt idx="7">
                  <c:v>#N/A</c:v>
                </c:pt>
                <c:pt idx="8">
                  <c:v>7.97</c:v>
                </c:pt>
                <c:pt idx="9">
                  <c:v>#N/A</c:v>
                </c:pt>
              </c:numCache>
            </c:numRef>
          </c:val>
          <c:extLst>
            <c:ext xmlns:c16="http://schemas.microsoft.com/office/drawing/2014/chart" uri="{C3380CC4-5D6E-409C-BE32-E72D297353CC}">
              <c16:uniqueId val="{00000009-E72F-4110-B370-8D1D3E7B97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4275</c:v>
                </c:pt>
                <c:pt idx="5">
                  <c:v>4478</c:v>
                </c:pt>
                <c:pt idx="8">
                  <c:v>4680</c:v>
                </c:pt>
                <c:pt idx="11">
                  <c:v>4520</c:v>
                </c:pt>
                <c:pt idx="14">
                  <c:v>4141</c:v>
                </c:pt>
              </c:numCache>
            </c:numRef>
          </c:val>
          <c:extLst>
            <c:ext xmlns:c16="http://schemas.microsoft.com/office/drawing/2014/chart" uri="{C3380CC4-5D6E-409C-BE32-E72D297353CC}">
              <c16:uniqueId val="{00000000-5007-4CB0-94C7-47E30F8008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5007-4CB0-94C7-47E30F8008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007-4CB0-94C7-47E30F8008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104</c:v>
                </c:pt>
                <c:pt idx="3">
                  <c:v>72</c:v>
                </c:pt>
                <c:pt idx="6">
                  <c:v>74</c:v>
                </c:pt>
                <c:pt idx="9">
                  <c:v>51</c:v>
                </c:pt>
                <c:pt idx="12">
                  <c:v>49</c:v>
                </c:pt>
              </c:numCache>
            </c:numRef>
          </c:val>
          <c:extLst>
            <c:ext xmlns:c16="http://schemas.microsoft.com/office/drawing/2014/chart" uri="{C3380CC4-5D6E-409C-BE32-E72D297353CC}">
              <c16:uniqueId val="{00000003-5007-4CB0-94C7-47E30F8008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2054</c:v>
                </c:pt>
                <c:pt idx="3">
                  <c:v>2006</c:v>
                </c:pt>
                <c:pt idx="6">
                  <c:v>1982</c:v>
                </c:pt>
                <c:pt idx="9">
                  <c:v>1953</c:v>
                </c:pt>
                <c:pt idx="12">
                  <c:v>1024</c:v>
                </c:pt>
              </c:numCache>
            </c:numRef>
          </c:val>
          <c:extLst>
            <c:ext xmlns:c16="http://schemas.microsoft.com/office/drawing/2014/chart" uri="{C3380CC4-5D6E-409C-BE32-E72D297353CC}">
              <c16:uniqueId val="{00000004-5007-4CB0-94C7-47E30F8008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07-4CB0-94C7-47E30F8008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07-4CB0-94C7-47E30F8008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4127</c:v>
                </c:pt>
                <c:pt idx="3">
                  <c:v>4205</c:v>
                </c:pt>
                <c:pt idx="6">
                  <c:v>4274</c:v>
                </c:pt>
                <c:pt idx="9">
                  <c:v>4229</c:v>
                </c:pt>
                <c:pt idx="12">
                  <c:v>4089</c:v>
                </c:pt>
              </c:numCache>
            </c:numRef>
          </c:val>
          <c:extLst>
            <c:ext xmlns:c16="http://schemas.microsoft.com/office/drawing/2014/chart" uri="{C3380CC4-5D6E-409C-BE32-E72D297353CC}">
              <c16:uniqueId val="{00000007-5007-4CB0-94C7-47E30F8008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2010</c:v>
                </c:pt>
                <c:pt idx="2">
                  <c:v>#N/A</c:v>
                </c:pt>
                <c:pt idx="3">
                  <c:v>#N/A</c:v>
                </c:pt>
                <c:pt idx="4">
                  <c:v>1805</c:v>
                </c:pt>
                <c:pt idx="5">
                  <c:v>#N/A</c:v>
                </c:pt>
                <c:pt idx="6">
                  <c:v>#N/A</c:v>
                </c:pt>
                <c:pt idx="7">
                  <c:v>1650</c:v>
                </c:pt>
                <c:pt idx="8">
                  <c:v>#N/A</c:v>
                </c:pt>
                <c:pt idx="9">
                  <c:v>#N/A</c:v>
                </c:pt>
                <c:pt idx="10">
                  <c:v>1713</c:v>
                </c:pt>
                <c:pt idx="11">
                  <c:v>#N/A</c:v>
                </c:pt>
                <c:pt idx="12">
                  <c:v>#N/A</c:v>
                </c:pt>
                <c:pt idx="13">
                  <c:v>1022</c:v>
                </c:pt>
                <c:pt idx="14">
                  <c:v>#N/A</c:v>
                </c:pt>
              </c:numCache>
            </c:numRef>
          </c:val>
          <c:smooth val="0"/>
          <c:extLst>
            <c:ext xmlns:c16="http://schemas.microsoft.com/office/drawing/2014/chart" uri="{C3380CC4-5D6E-409C-BE32-E72D297353CC}">
              <c16:uniqueId val="{00000008-5007-4CB0-94C7-47E30F8008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46822</c:v>
                </c:pt>
                <c:pt idx="5">
                  <c:v>46688</c:v>
                </c:pt>
                <c:pt idx="8">
                  <c:v>45711</c:v>
                </c:pt>
                <c:pt idx="11">
                  <c:v>45012</c:v>
                </c:pt>
                <c:pt idx="14">
                  <c:v>43863</c:v>
                </c:pt>
              </c:numCache>
            </c:numRef>
          </c:val>
          <c:extLst>
            <c:ext xmlns:c16="http://schemas.microsoft.com/office/drawing/2014/chart" uri="{C3380CC4-5D6E-409C-BE32-E72D297353CC}">
              <c16:uniqueId val="{00000000-C603-4F21-9604-31A89FBC7A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11447</c:v>
                </c:pt>
                <c:pt idx="5">
                  <c:v>12058</c:v>
                </c:pt>
                <c:pt idx="8">
                  <c:v>12775</c:v>
                </c:pt>
                <c:pt idx="11">
                  <c:v>14427</c:v>
                </c:pt>
                <c:pt idx="14">
                  <c:v>12165</c:v>
                </c:pt>
              </c:numCache>
            </c:numRef>
          </c:val>
          <c:extLst>
            <c:ext xmlns:c16="http://schemas.microsoft.com/office/drawing/2014/chart" uri="{C3380CC4-5D6E-409C-BE32-E72D297353CC}">
              <c16:uniqueId val="{00000001-C603-4F21-9604-31A89FBC7A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2436</c:v>
                </c:pt>
                <c:pt idx="5">
                  <c:v>2075</c:v>
                </c:pt>
                <c:pt idx="8">
                  <c:v>2403</c:v>
                </c:pt>
                <c:pt idx="11">
                  <c:v>1854</c:v>
                </c:pt>
                <c:pt idx="14">
                  <c:v>1428</c:v>
                </c:pt>
              </c:numCache>
            </c:numRef>
          </c:val>
          <c:extLst>
            <c:ext xmlns:c16="http://schemas.microsoft.com/office/drawing/2014/chart" uri="{C3380CC4-5D6E-409C-BE32-E72D297353CC}">
              <c16:uniqueId val="{00000002-C603-4F21-9604-31A89FBC7A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03-4F21-9604-31A89FBC7A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03-4F21-9604-31A89FBC7A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721</c:v>
                </c:pt>
                <c:pt idx="3">
                  <c:v>696</c:v>
                </c:pt>
                <c:pt idx="6">
                  <c:v>706</c:v>
                </c:pt>
                <c:pt idx="9">
                  <c:v>725</c:v>
                </c:pt>
                <c:pt idx="12">
                  <c:v>730</c:v>
                </c:pt>
              </c:numCache>
            </c:numRef>
          </c:val>
          <c:extLst>
            <c:ext xmlns:c16="http://schemas.microsoft.com/office/drawing/2014/chart" uri="{C3380CC4-5D6E-409C-BE32-E72D297353CC}">
              <c16:uniqueId val="{00000005-C603-4F21-9604-31A89FBC7A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5227</c:v>
                </c:pt>
                <c:pt idx="3">
                  <c:v>5205</c:v>
                </c:pt>
                <c:pt idx="6">
                  <c:v>5171</c:v>
                </c:pt>
                <c:pt idx="9">
                  <c:v>4852</c:v>
                </c:pt>
                <c:pt idx="12">
                  <c:v>4703</c:v>
                </c:pt>
              </c:numCache>
            </c:numRef>
          </c:val>
          <c:extLst>
            <c:ext xmlns:c16="http://schemas.microsoft.com/office/drawing/2014/chart" uri="{C3380CC4-5D6E-409C-BE32-E72D297353CC}">
              <c16:uniqueId val="{00000006-C603-4F21-9604-31A89FBC7A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527</c:v>
                </c:pt>
                <c:pt idx="3">
                  <c:v>515</c:v>
                </c:pt>
                <c:pt idx="6">
                  <c:v>455</c:v>
                </c:pt>
                <c:pt idx="9">
                  <c:v>472</c:v>
                </c:pt>
                <c:pt idx="12">
                  <c:v>438</c:v>
                </c:pt>
              </c:numCache>
            </c:numRef>
          </c:val>
          <c:extLst>
            <c:ext xmlns:c16="http://schemas.microsoft.com/office/drawing/2014/chart" uri="{C3380CC4-5D6E-409C-BE32-E72D297353CC}">
              <c16:uniqueId val="{00000007-C603-4F21-9604-31A89FBC7A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32667</c:v>
                </c:pt>
                <c:pt idx="3">
                  <c:v>30410</c:v>
                </c:pt>
                <c:pt idx="6">
                  <c:v>28242</c:v>
                </c:pt>
                <c:pt idx="9">
                  <c:v>26128</c:v>
                </c:pt>
                <c:pt idx="12">
                  <c:v>20880</c:v>
                </c:pt>
              </c:numCache>
            </c:numRef>
          </c:val>
          <c:extLst>
            <c:ext xmlns:c16="http://schemas.microsoft.com/office/drawing/2014/chart" uri="{C3380CC4-5D6E-409C-BE32-E72D297353CC}">
              <c16:uniqueId val="{00000008-C603-4F21-9604-31A89FBC7A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116</c:v>
                </c:pt>
                <c:pt idx="6">
                  <c:v>329</c:v>
                </c:pt>
                <c:pt idx="9">
                  <c:v>419</c:v>
                </c:pt>
                <c:pt idx="12">
                  <c:v>445</c:v>
                </c:pt>
              </c:numCache>
            </c:numRef>
          </c:val>
          <c:extLst>
            <c:ext xmlns:c16="http://schemas.microsoft.com/office/drawing/2014/chart" uri="{C3380CC4-5D6E-409C-BE32-E72D297353CC}">
              <c16:uniqueId val="{00000009-C603-4F21-9604-31A89FBC7A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41061</c:v>
                </c:pt>
                <c:pt idx="3">
                  <c:v>42031</c:v>
                </c:pt>
                <c:pt idx="6">
                  <c:v>41759</c:v>
                </c:pt>
                <c:pt idx="9">
                  <c:v>40860</c:v>
                </c:pt>
                <c:pt idx="12">
                  <c:v>41778</c:v>
                </c:pt>
              </c:numCache>
            </c:numRef>
          </c:val>
          <c:extLst>
            <c:ext xmlns:c16="http://schemas.microsoft.com/office/drawing/2014/chart" uri="{C3380CC4-5D6E-409C-BE32-E72D297353CC}">
              <c16:uniqueId val="{0000000A-C603-4F21-9604-31A89FBC7A9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19497</c:v>
                </c:pt>
                <c:pt idx="2">
                  <c:v>#N/A</c:v>
                </c:pt>
                <c:pt idx="3">
                  <c:v>#N/A</c:v>
                </c:pt>
                <c:pt idx="4">
                  <c:v>18152</c:v>
                </c:pt>
                <c:pt idx="5">
                  <c:v>#N/A</c:v>
                </c:pt>
                <c:pt idx="6">
                  <c:v>#N/A</c:v>
                </c:pt>
                <c:pt idx="7">
                  <c:v>15772</c:v>
                </c:pt>
                <c:pt idx="8">
                  <c:v>#N/A</c:v>
                </c:pt>
                <c:pt idx="9">
                  <c:v>#N/A</c:v>
                </c:pt>
                <c:pt idx="10">
                  <c:v>12161</c:v>
                </c:pt>
                <c:pt idx="11">
                  <c:v>#N/A</c:v>
                </c:pt>
                <c:pt idx="12">
                  <c:v>#N/A</c:v>
                </c:pt>
                <c:pt idx="13">
                  <c:v>11518</c:v>
                </c:pt>
                <c:pt idx="14">
                  <c:v>#N/A</c:v>
                </c:pt>
              </c:numCache>
            </c:numRef>
          </c:val>
          <c:smooth val="0"/>
          <c:extLst>
            <c:ext xmlns:c16="http://schemas.microsoft.com/office/drawing/2014/chart" uri="{C3380CC4-5D6E-409C-BE32-E72D297353CC}">
              <c16:uniqueId val="{0000000B-C603-4F21-9604-31A89FBC7A9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651</c:v>
                </c:pt>
                <c:pt idx="1">
                  <c:v>457</c:v>
                </c:pt>
                <c:pt idx="2">
                  <c:v>451</c:v>
                </c:pt>
              </c:numCache>
            </c:numRef>
          </c:val>
          <c:extLst>
            <c:ext xmlns:c16="http://schemas.microsoft.com/office/drawing/2014/chart" uri="{C3380CC4-5D6E-409C-BE32-E72D297353CC}">
              <c16:uniqueId val="{00000000-0D71-42C2-886C-A9349B4D22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c:v>
                </c:pt>
                <c:pt idx="1">
                  <c:v>21</c:v>
                </c:pt>
                <c:pt idx="2">
                  <c:v>21</c:v>
                </c:pt>
              </c:numCache>
            </c:numRef>
          </c:val>
          <c:extLst>
            <c:ext xmlns:c16="http://schemas.microsoft.com/office/drawing/2014/chart" uri="{C3380CC4-5D6E-409C-BE32-E72D297353CC}">
              <c16:uniqueId val="{00000001-0D71-42C2-886C-A9349B4D22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1678</c:v>
                </c:pt>
                <c:pt idx="1">
                  <c:v>1320</c:v>
                </c:pt>
                <c:pt idx="2">
                  <c:v>898</c:v>
                </c:pt>
              </c:numCache>
            </c:numRef>
          </c:val>
          <c:extLst>
            <c:ext xmlns:c16="http://schemas.microsoft.com/office/drawing/2014/chart" uri="{C3380CC4-5D6E-409C-BE32-E72D297353CC}">
              <c16:uniqueId val="{00000002-0D71-42C2-886C-A9349B4D22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{22C3B7C1-876E-4C48-8FB7-4EB85728F450}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0D7-4DE4-A13A-FEA06AC7EE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{BA6CBAE1-B086-4BAE-801C-9CC742CAECCB}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D7-4DE4-A13A-FEA06AC7EE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{E8A4BFCD-BEA1-4419-A82C-E5ECFEC876B7}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D7-4DE4-A13A-FEA06AC7EE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{14309269-C0D1-41BF-B56B-9CB80A746C18}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D7-4DE4-A13A-FEA06AC7EE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{91438786-9F2E-4C7F-BA9B-F8D93F540965}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D7-4DE4-A13A-FEA06AC7EED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{013AD4CC-A9DF-49A8-899C-A9BE4D221CFA}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0D7-4DE4-A13A-FEA06AC7EED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{5D7F4619-AA73-4116-8D17-7B4347D1AD0B}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0D7-4DE4-A13A-FEA06AC7EED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{379C912A-7403-4F2B-AA7B-D537D684A4FE}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0D7-4DE4-A13A-FEA06AC7EED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{F509C807-E5C5-4C1E-8C53-CA4506289AD9}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0D7-4DE4-A13A-FEA06AC7EE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54.6</c:v>
                </c:pt>
                <c:pt idx="16">
                  <c:v>56.2</c:v>
                </c:pt>
                <c:pt idx="24">
                  <c:v>57.1</c:v>
                </c:pt>
                <c:pt idx="32">
                  <c:v>57.7</c:v>
                </c:pt>
              </c:numCache>
            </c:numRef>
          </c:xVal>
          <c:yVal>
            <c:numRef>
              <c:f>公会計指標分析・財政指標組合せ分析表!$BP$51:$DC$51</c:f>
              <c:numCache>
                <c:formatCode>#,##0.0;"▲ "#,##0.0</c:formatCode>
                <c:ptCount val="40"/>
                <c:pt idx="8">
                  <c:v>86.9</c:v>
                </c:pt>
                <c:pt idx="16">
                  <c:v>75.3</c:v>
                </c:pt>
                <c:pt idx="24">
                  <c:v>57.8</c:v>
                </c:pt>
                <c:pt idx="32">
                  <c:v>54</c:v>
                </c:pt>
              </c:numCache>
            </c:numRef>
          </c:yVal>
          <c:smooth val="0"/>
          <c:extLst>
            <c:ext xmlns:c16="http://schemas.microsoft.com/office/drawing/2014/chart" uri="{C3380CC4-5D6E-409C-BE32-E72D297353CC}">
              <c16:uniqueId val="{00000009-B0D7-4DE4-A13A-FEA06AC7EE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{2BDEABC1-D040-4572-B86E-4F8DA41AD997}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0D7-4DE4-A13A-FEA06AC7EED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{B12190D7-828A-4DB6-914D-347BFBED58A7}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D7-4DE4-A13A-FEA06AC7EE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{5F057E58-5255-48A6-B6C7-F5759BACCC65}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D7-4DE4-A13A-FEA06AC7EE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{7AD9B3CD-3D1A-4ACD-9F55-611F7FFFE314}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D7-4DE4-A13A-FEA06AC7EE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{EF1F4329-6ED3-4592-B6C4-B88F0A765B1C}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D7-4DE4-A13A-FEA06AC7EED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{11A18790-9AD0-40CC-9EC2-71830B86C2A1}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0D7-4DE4-A13A-FEA06AC7EED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{A35422E3-69AD-4DC5-A7F6-66553298D03A}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0D7-4DE4-A13A-FEA06AC7EED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{C5E61F9E-DE52-443D-B339-EDC9D626ED9B}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0D7-4DE4-A13A-FEA06AC7EED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{96E791C9-54FC-4CBB-BA56-515AE69C0F31}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0D7-4DE4-A13A-FEA06AC7EE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61.2</c:v>
                </c:pt>
                <c:pt idx="24">
                  <c:v>61.7</c:v>
                </c:pt>
                <c:pt idx="32">
                  <c:v>62.6</c:v>
                </c:pt>
              </c:numCache>
            </c:numRef>
          </c:xVal>
          <c:yVal>
            <c:numRef>
              <c:f>公会計指標分析・財政指標組合せ分析表!$BP$55:$DC$55</c:f>
              <c:numCache>
                <c:formatCode>#,##0.0;"▲ "#,##0.0</c:formatCode>
                <c:ptCount val="40"/>
                <c:pt idx="8">
                  <c:v>15</c:v>
                </c:pt>
                <c:pt idx="16">
                  <c:v>12.2</c:v>
                </c:pt>
                <c:pt idx="24">
                  <c:v>5</c:v>
                </c:pt>
                <c:pt idx="32">
                  <c:v>5.4</c:v>
                </c:pt>
              </c:numCache>
            </c:numRef>
          </c:yVal>
          <c:smooth val="0"/>
          <c:extLst>
            <c:ext xmlns:c16="http://schemas.microsoft.com/office/drawing/2014/chart" uri="{C3380CC4-5D6E-409C-BE32-E72D297353CC}">
              <c16:uniqueId val="{00000013-B0D7-4DE4-A13A-FEA06AC7EED8}"/>
            </c:ext>
          </c:extLst>
        </c:ser>
        <c:dLbls>
          <c:showLegendKey val="0"/>
          <c:showVal val="1"/>
          <c:showCatName val="0"/>
          <c:showSerName val="0"/>
          <c:showPercent val="0"/>
          <c:showBubbleSize val="0"/>
        </c:dLbls>
        <c:axId val="46179840"/>
        <c:axId val="46181760"/>
      </c:scatterChart>
      <c:valAx>
        <c:axId val="46179840"/>
        <c:scaling>
          <c:orientation val="minMax"/>
          <c:max val="63.300000000000004"/>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2.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{AA3021CE-BC4F-4008-BB3E-446EE039A30D}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FA8-45B2-9A66-70B495F2DC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{E7400A60-6771-46A1-B203-71BB5E60A7BF}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A8-45B2-9A66-70B495F2DC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{E39D3AFB-6546-4405-A910-929A68810890}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A8-45B2-9A66-70B495F2DC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{5626EEB0-DAB1-4556-B6A1-6CB0BA5F9208}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A8-45B2-9A66-70B495F2DC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{9B1FE6A7-AD0C-41AF-A2A6-7566FF1E79B5}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A8-45B2-9A66-70B495F2DC4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{7C441384-99DB-4AED-AAC2-51AFBE17DB97}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FA8-45B2-9A66-70B495F2DC4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{52CB79F0-355C-4C04-9220-2A764F7AC807}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FA8-45B2-9A66-70B495F2DC4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{9D8E81E8-FA50-4894-B42C-ABF563164EF6}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FA8-45B2-9A66-70B495F2DC4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{94041045-7639-434B-803F-6F3E91C1DFAB}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FA8-45B2-9A66-70B495F2DC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9.1999999999999993</c:v>
                </c:pt>
                <c:pt idx="16">
                  <c:v>8.6</c:v>
                </c:pt>
                <c:pt idx="24">
                  <c:v>8.1999999999999993</c:v>
                </c:pt>
                <c:pt idx="32">
                  <c:v>6.9</c:v>
                </c:pt>
              </c:numCache>
            </c:numRef>
          </c:xVal>
          <c:yVal>
            <c:numRef>
              <c:f>公会計指標分析・財政指標組合せ分析表!$BP$73:$DC$73</c:f>
              <c:numCache>
                <c:formatCode>#,##0.0;"▲ "#,##0.0</c:formatCode>
                <c:ptCount val="40"/>
                <c:pt idx="0">
                  <c:v>92.6</c:v>
                </c:pt>
                <c:pt idx="8">
                  <c:v>86.9</c:v>
                </c:pt>
                <c:pt idx="16">
                  <c:v>75.3</c:v>
                </c:pt>
                <c:pt idx="24">
                  <c:v>57.8</c:v>
                </c:pt>
                <c:pt idx="32">
                  <c:v>54</c:v>
                </c:pt>
              </c:numCache>
            </c:numRef>
          </c:yVal>
          <c:smooth val="0"/>
          <c:extLst>
            <c:ext xmlns:c16="http://schemas.microsoft.com/office/drawing/2014/chart" uri="{C3380CC4-5D6E-409C-BE32-E72D297353CC}">
              <c16:uniqueId val="{00000009-DFA8-45B2-9A66-70B495F2DC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{C021982B-306F-4B0E-A2F0-54A615B55469}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FA8-45B2-9A66-70B495F2DC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{2B99AB9E-BED8-408A-9FA4-907ADB00D436}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A8-45B2-9A66-70B495F2DC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{77AC8BE6-A201-4BDF-9365-C29DB62EEA8A}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A8-45B2-9A66-70B495F2DC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{52CD21C9-EE09-45AC-B17B-AEF8D8FCDEB5}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A8-45B2-9A66-70B495F2DC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{115DCC53-D63F-4EB5-A977-E4181C5BB127}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A8-45B2-9A66-70B495F2DC43}"/>
                </c:ext>
              </c:extLst>
            </c:dLbl>
            <c:dLbl>
              <c:idx val="8"/>
              <c:layout>
                <c:manualLayout>
                  <c:x val="-3.088543246124298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{8AEB22D1-CCB6-42F3-82E7-FFB8F7590F2A}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FA8-45B2-9A66-70B495F2DC43}"/>
                </c:ext>
              </c:extLst>
            </c:dLbl>
            <c:dLbl>
              <c:idx val="16"/>
              <c:layout>
                <c:manualLayout>
                  <c:x val="-3.2510550776978286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{B2606ECA-CE2E-42B1-8D35-40E6BB83ED38}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FA8-45B2-9A66-70B495F2DC4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{E00A0812-46C1-47CB-87AC-EC1D02D47DB0}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FA8-45B2-9A66-70B495F2DC4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{E8066E2C-B86D-491A-B646-D1DBDDA7CA4D}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FA8-45B2-9A66-70B495F2DC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c:v>
                </c:pt>
                <c:pt idx="16">
                  <c:v>4.8</c:v>
                </c:pt>
                <c:pt idx="24">
                  <c:v>4.5</c:v>
                </c:pt>
                <c:pt idx="32">
                  <c:v>4.2</c:v>
                </c:pt>
              </c:numCache>
            </c:numRef>
          </c:xVal>
          <c:yVal>
            <c:numRef>
              <c:f>公会計指標分析・財政指標組合せ分析表!$BP$77:$DC$77</c:f>
              <c:numCache>
                <c:formatCode>#,##0.0;"▲ "#,##0.0</c:formatCode>
                <c:ptCount val="40"/>
                <c:pt idx="0">
                  <c:v>15.8</c:v>
                </c:pt>
                <c:pt idx="8">
                  <c:v>15</c:v>
                </c:pt>
                <c:pt idx="16">
                  <c:v>12.2</c:v>
                </c:pt>
                <c:pt idx="24">
                  <c:v>5</c:v>
                </c:pt>
                <c:pt idx="32">
                  <c:v>5.4</c:v>
                </c:pt>
              </c:numCache>
            </c:numRef>
          </c:yVal>
          <c:smooth val="0"/>
          <c:extLst>
            <c:ext xmlns:c16="http://schemas.microsoft.com/office/drawing/2014/chart" uri="{C3380CC4-5D6E-409C-BE32-E72D297353CC}">
              <c16:uniqueId val="{00000013-DFA8-45B2-9A66-70B495F2DC43}"/>
            </c:ext>
          </c:extLst>
        </c:ser>
        <c:dLbls>
          <c:showLegendKey val="0"/>
          <c:showVal val="1"/>
          <c:showCatName val="0"/>
          <c:showSerName val="0"/>
          <c:showPercent val="0"/>
          <c:showBubbleSize val="0"/>
        </c:dLbls>
        <c:axId val="84219776"/>
        <c:axId val="84234240"/>
      </c:scatterChart>
      <c:valAx>
        <c:axId val="84219776"/>
        <c:scaling>
          <c:orientation val="minMax"/>
          <c:max val="10.5"/>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3.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算入公債費等は減少したが、一般会計および下水道事業会計における償還が進んだことから、元利償還金等が減少し、結果として実質公債費比率の分子は減少した。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近年発行した地方債の元金償還が今後見込まれることや、公共施設の老朽化に伴う改修事業などが見込まれるため、投資事業の精査に努め、地方債発行額の抑制に努めていく。</a:t>
          </a:r>
          <a:endParaRPr kumimoji="1" lang="en-US" altLang="ja-JP" sz="1400">
            <a:solidFill>
              <a:srgbClr val="000000"/>
            </a:solidFill>
            <a:latin typeface="ＭＳ ゴシック" pitchFamily="49" charset="-128"/>
            <a:ea typeface="ＭＳ ゴシック"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　令和元年度においては、松原市民新図書館の建設や、市内各小中学校におけるブロック塀改修・空調設置事業などにより地方債発行額が地方債償還額を超え、地方債残高は増となったが、下水道事業会計における地方債の償還が進んだことから、公営企業債繰入見込額が減少し、将来負担額は減少した。</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　充当可能財源等については、充当可能基金や充当可能特定歳入、基準財政需要額算入見込額の減少に伴い、減となった。</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　将来負担比率の分子は、充当可能財源等の減少より将来負担額の減少が大きかったことで、前年度から減となった。しかし、基金残高が低水準であることに加え、公共施設の老朽化に伴う改修事業なども見込まれることから、歳入確保による基金の積立てや、事業精査による地方債発行額の抑制に努める。</a:t>
          </a:r>
          <a:endParaRPr kumimoji="1" lang="en-US" altLang="ja-JP" sz="1200">
            <a:solidFill>
              <a:srgbClr val="000000"/>
            </a:solidFill>
            <a:latin typeface="ＭＳ ゴシック" pitchFamily="49" charset="-128"/>
            <a:ea typeface="ＭＳ ゴシック"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大阪府松原市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公有財産の跡地利用等により売払収入、貸付料、寄附金等を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百万円積立てたが、財源調整や市債償還等により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615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百万円の取崩しを行い、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428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公有財産の利活用のほか、企業誘致や土地区画整理事業等で、市税収入の増加に取組み、基金現在高の増加に努める。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・商業活性化事業等基金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商店街及び商業集積づくり等の商業活性化事業、歴史ある道等特色ある道路整備のための資金</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・文化振興基金　　　　</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文化振興事業の充実を図るための資金</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・公共施設整備事業基金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公共施設整備、市債償還のための資金</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・いきいき松原基金　　</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活気に満ちた魅力あるまちづくりを推進するための資金	</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・子ども未来基金　　　</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子育て支援の充実を図るための資金</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・商業活性化事業等基金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駅前商業施設の貸付収入等を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百万円積立てたが、商店街活性化事業や特色ある道路整備に</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百万円取崩したため、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・文化振興基金　　　　</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寄附金を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百万円積立てたが、文化施設の運営管理に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・公共施設整備事業基金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用地処分に伴う財産区からの繰入金や寄附金等を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百万円積立てたが、</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公共施設の市債償還に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288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・子ども未来基金　　　</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旧保育所跡地貸付料等を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百万円積立てたが、私立保育所の運営管理に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百万円取り崩したため、</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公有財産の有効活用を促進し、基金現在高の増加に努める。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公有財産の売払収入、寄附金等を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百万円積立てたが、財源調整等により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さらなる財政健全化に取組み財源調整額を抑制し、取崩しを抑えるとともに、公有財産の有効活用により積立額を増加させることで、基金現在高の増加に努める。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基金運用収入を積立てたが、少額のため横ばいとなった。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取崩しを行わず基金運用収入を積立て、基金現在高の増加に努める。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
117,823
16.66
45,838,816
45,699,867
112,705
24,692,467
41,778,118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有形固定資産減価償却率について、近年、四つ葉幼稚園、消防署西分署、学校給食センターやまつばらテラス（輝）、松原市新図書館「読書の森」の建設等、施設の更新を行っているため、全体では類似団体内平均値を下回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各施設ごとでは、スポーツ施設や社会教育施設、学校施設等において類似団体内平均値を上回っていることから、改訂を予定している公共施設等総合管理計画に基づき、施設の長寿命化等、適正な維持管理に努め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112920</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856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127635</xdr:rowOff>
    </xdr:from>
    <xdr:to>
      <xdr:col>7</xdr:col>
      <xdr:colOff>187325</xdr:colOff>
      <xdr:row>28</xdr:row>
      <xdr:rowOff>57785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52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94361</xdr:rowOff>
    </xdr:from>
    <xdr:to>
      <xdr:col>23</xdr:col>
      <xdr:colOff>136525</xdr:colOff>
      <xdr:row>29</xdr:row>
      <xdr:rowOff>24511</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6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117238</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51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68453</xdr:rowOff>
    </xdr:from>
    <xdr:to>
      <xdr:col>19</xdr:col>
      <xdr:colOff>187325</xdr:colOff>
      <xdr:row>28</xdr:row>
      <xdr:rowOff>170053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6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119253</xdr:rowOff>
    </xdr:from>
    <xdr:to>
      <xdr:col>23</xdr:col>
      <xdr:colOff>85725</xdr:colOff>
      <xdr:row>28</xdr:row>
      <xdr:rowOff>145161</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691378"/>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29591</xdr:rowOff>
    </xdr:from>
    <xdr:to>
      <xdr:col>15</xdr:col>
      <xdr:colOff>187325</xdr:colOff>
      <xdr:row>28</xdr:row>
      <xdr:rowOff>131191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80391</xdr:rowOff>
    </xdr:from>
    <xdr:to>
      <xdr:col>19</xdr:col>
      <xdr:colOff>136525</xdr:colOff>
      <xdr:row>28</xdr:row>
      <xdr:rowOff>119253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652516"/>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131953</xdr:rowOff>
    </xdr:from>
    <xdr:to>
      <xdr:col>11</xdr:col>
      <xdr:colOff>187325</xdr:colOff>
      <xdr:row>28</xdr:row>
      <xdr:rowOff>62103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11303</xdr:rowOff>
    </xdr:from>
    <xdr:to>
      <xdr:col>15</xdr:col>
      <xdr:colOff>136525</xdr:colOff>
      <xdr:row>28</xdr:row>
      <xdr:rowOff>80391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583428"/>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16908</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119270</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74312</xdr:rowOff>
    </xdr:from>
    <xdr:ext cx="405111" cy="259045"/>
    <xdr:sp macro="" textlink="">
      <xdr:nvSpPr>
        <xdr:cNvPr id="90" name="n_4aveValue有形固定資産減価償却率">
          <a:extLst>
            <a:ext uri="{FF2B5EF4-FFF2-40B4-BE49-F238E27FC236}">
              <a16:creationId xmlns:a16="http://schemas.microsoft.com/office/drawing/2014/main" id="{00000000-0008-0000-0000-00005A000000}"/>
            </a:ext>
          </a:extLst>
        </xdr:cNvPr>
        <xdr:cNvSpPr txBox="1"/>
      </xdr:nvSpPr>
      <xdr:spPr>
        <a:xfrm>
          <a:off x="1562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15130</xdr:rowOff>
    </xdr:from>
    <xdr:ext cx="405111" cy="259045"/>
    <xdr:sp macro="" textlink="">
      <xdr:nvSpPr>
        <xdr:cNvPr id="91" name="n_1mainValue有形固定資産減価償却率">
          <a:extLst>
            <a:ext uri="{FF2B5EF4-FFF2-40B4-BE49-F238E27FC236}">
              <a16:creationId xmlns:a16="http://schemas.microsoft.com/office/drawing/2014/main" id="{00000000-0008-0000-0000-00005B000000}"/>
            </a:ext>
          </a:extLst>
        </xdr:cNvPr>
        <xdr:cNvSpPr txBox="1"/>
      </xdr:nvSpPr>
      <xdr:spPr>
        <a:xfrm>
          <a:off x="3836044" y="54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147718</xdr:rowOff>
    </xdr:from>
    <xdr:ext cx="405111" cy="259045"/>
    <xdr:sp macro="" textlink="">
      <xdr:nvSpPr>
        <xdr:cNvPr id="92" name="n_2mainValue有形固定資産減価償却率">
          <a:extLst>
            <a:ext uri="{FF2B5EF4-FFF2-40B4-BE49-F238E27FC236}">
              <a16:creationId xmlns:a16="http://schemas.microsoft.com/office/drawing/2014/main" id="{00000000-0008-0000-0000-00005C000000}"/>
            </a:ext>
          </a:extLst>
        </xdr:cNvPr>
        <xdr:cNvSpPr txBox="1"/>
      </xdr:nvSpPr>
      <xdr:spPr>
        <a:xfrm>
          <a:off x="3086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78630</xdr:rowOff>
    </xdr:from>
    <xdr:ext cx="405111" cy="259045"/>
    <xdr:sp macro="" textlink="">
      <xdr:nvSpPr>
        <xdr:cNvPr id="93" name="n_3mainValue有形固定資産減価償却率">
          <a:extLst>
            <a:ext uri="{FF2B5EF4-FFF2-40B4-BE49-F238E27FC236}">
              <a16:creationId xmlns:a16="http://schemas.microsoft.com/office/drawing/2014/main" id="{00000000-0008-0000-0000-00005D000000}"/>
            </a:ext>
          </a:extLst>
        </xdr:cNvPr>
        <xdr:cNvSpPr txBox="1"/>
      </xdr:nvSpPr>
      <xdr:spPr>
        <a:xfrm>
          <a:off x="2324744" y="530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[ 1,316.3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債務償還比率は類似団体内平均値を上回っている。要因としては、過去の三セク債や退職手当債の起債残高が多いことや、充当可能基金残高が少ないことに加え、人口一人当たりの市税収入が低く、経常一般財源等が少ないことが挙げられ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そのため、企業誘致や雇用環境の拡充による、自主財源確保に向けて取り組むとともに、今後も施設の更新等で地方債の発行が予想されることから、世代間の負担の均衡を図りつつ、過度な将来負担とならないよう施設の更新等を計画的に進めていく。</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0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25" name="債務償還比率最小値テキスト">
          <a:extLst>
            <a:ext uri="{FF2B5EF4-FFF2-40B4-BE49-F238E27FC236}">
              <a16:creationId xmlns:a16="http://schemas.microsoft.com/office/drawing/2014/main" id="{00000000-0008-0000-0000-00007D000000}"/>
            </a:ext>
          </a:extLst>
        </xdr:cNvPr>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a:extLst>
            <a:ext uri="{FF2B5EF4-FFF2-40B4-BE49-F238E27FC236}">
              <a16:creationId xmlns:a16="http://schemas.microsoft.com/office/drawing/2014/main" id="{00000000-0008-0000-0000-00007F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29" name="債務償還比率平均値テキスト">
          <a:extLst>
            <a:ext uri="{FF2B5EF4-FFF2-40B4-BE49-F238E27FC236}">
              <a16:creationId xmlns:a16="http://schemas.microsoft.com/office/drawing/2014/main" id="{00000000-0008-0000-0000-000081000000}"/>
            </a:ext>
          </a:extLst>
        </xdr:cNvPr>
        <xdr:cNvSpPr txBox="1"/>
      </xdr:nvSpPr>
      <xdr:spPr>
        <a:xfrm>
          <a:off x="14846300" y="5684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15028</xdr:rowOff>
    </xdr:from>
    <xdr:to>
      <xdr:col>60</xdr:col>
      <xdr:colOff>123825</xdr:colOff>
      <xdr:row>29</xdr:row>
      <xdr:rowOff>116628</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1747500" y="57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134535</xdr:rowOff>
    </xdr:from>
    <xdr:to>
      <xdr:col>76</xdr:col>
      <xdr:colOff>73025</xdr:colOff>
      <xdr:row>34</xdr:row>
      <xdr:rowOff>64685</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4744700" y="65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49462</xdr:rowOff>
    </xdr:from>
    <xdr:ext cx="560923" cy="259045"/>
    <xdr:sp macro="" textlink="">
      <xdr:nvSpPr>
        <xdr:cNvPr id="141" name="債務償還比率該当値テキスト">
          <a:extLst>
            <a:ext uri="{FF2B5EF4-FFF2-40B4-BE49-F238E27FC236}">
              <a16:creationId xmlns:a16="http://schemas.microsoft.com/office/drawing/2014/main" id="{00000000-0008-0000-0000-00008D000000}"/>
            </a:ext>
          </a:extLst>
        </xdr:cNvPr>
        <xdr:cNvSpPr txBox="1"/>
      </xdr:nvSpPr>
      <xdr:spPr>
        <a:xfrm>
          <a:off x="14846300" y="64788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100983</xdr:rowOff>
    </xdr:from>
    <xdr:to>
      <xdr:col>72</xdr:col>
      <xdr:colOff>123825</xdr:colOff>
      <xdr:row>33</xdr:row>
      <xdr:rowOff>31133</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033500" y="63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151783</xdr:rowOff>
    </xdr:from>
    <xdr:to>
      <xdr:col>76</xdr:col>
      <xdr:colOff>22225</xdr:colOff>
      <xdr:row>34</xdr:row>
      <xdr:rowOff>13885</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084300" y="6409708"/>
          <a:ext cx="711200" cy="20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32857</xdr:rowOff>
    </xdr:from>
    <xdr:to>
      <xdr:col>68</xdr:col>
      <xdr:colOff>123825</xdr:colOff>
      <xdr:row>33</xdr:row>
      <xdr:rowOff>134457</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3271500" y="64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151783</xdr:rowOff>
    </xdr:from>
    <xdr:to>
      <xdr:col>72</xdr:col>
      <xdr:colOff>73025</xdr:colOff>
      <xdr:row>33</xdr:row>
      <xdr:rowOff>83657</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3322300" y="6409708"/>
          <a:ext cx="762000" cy="10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142966</xdr:rowOff>
    </xdr:from>
    <xdr:to>
      <xdr:col>64</xdr:col>
      <xdr:colOff>123825</xdr:colOff>
      <xdr:row>34</xdr:row>
      <xdr:rowOff>73116</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2509500" y="657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83657</xdr:rowOff>
    </xdr:from>
    <xdr:to>
      <xdr:col>68</xdr:col>
      <xdr:colOff>73025</xdr:colOff>
      <xdr:row>34</xdr:row>
      <xdr:rowOff>22316</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2560300" y="6513032"/>
          <a:ext cx="762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3453</xdr:rowOff>
    </xdr:from>
    <xdr:to>
      <xdr:col>60</xdr:col>
      <xdr:colOff>123825</xdr:colOff>
      <xdr:row>33</xdr:row>
      <xdr:rowOff>105053</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1747500" y="64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54253</xdr:rowOff>
    </xdr:from>
    <xdr:to>
      <xdr:col>64</xdr:col>
      <xdr:colOff>73025</xdr:colOff>
      <xdr:row>34</xdr:row>
      <xdr:rowOff>22316</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11798300" y="6483628"/>
          <a:ext cx="762000" cy="13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50" name="n_1aveValue債務償還比率">
          <a:extLst>
            <a:ext uri="{FF2B5EF4-FFF2-40B4-BE49-F238E27FC236}">
              <a16:creationId xmlns:a16="http://schemas.microsoft.com/office/drawing/2014/main" id="{00000000-0008-0000-0000-000096000000}"/>
            </a:ext>
          </a:extLst>
        </xdr:cNvPr>
        <xdr:cNvSpPr txBox="1"/>
      </xdr:nvSpPr>
      <xdr:spPr>
        <a:xfrm>
          <a:off x="13836727" y="55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51" name="n_2aveValue債務償還比率">
          <a:extLst>
            <a:ext uri="{FF2B5EF4-FFF2-40B4-BE49-F238E27FC236}">
              <a16:creationId xmlns:a16="http://schemas.microsoft.com/office/drawing/2014/main" id="{00000000-0008-0000-0000-000097000000}"/>
            </a:ext>
          </a:extLst>
        </xdr:cNvPr>
        <xdr:cNvSpPr txBox="1"/>
      </xdr:nvSpPr>
      <xdr:spPr>
        <a:xfrm>
          <a:off x="13087427"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64104</xdr:rowOff>
    </xdr:from>
    <xdr:ext cx="469744" cy="259045"/>
    <xdr:sp macro="" textlink="">
      <xdr:nvSpPr>
        <xdr:cNvPr id="152" name="n_3aveValue債務償還比率">
          <a:extLst>
            <a:ext uri="{FF2B5EF4-FFF2-40B4-BE49-F238E27FC236}">
              <a16:creationId xmlns:a16="http://schemas.microsoft.com/office/drawing/2014/main" id="{00000000-0008-0000-0000-000098000000}"/>
            </a:ext>
          </a:extLst>
        </xdr:cNvPr>
        <xdr:cNvSpPr txBox="1"/>
      </xdr:nvSpPr>
      <xdr:spPr>
        <a:xfrm>
          <a:off x="12325427" y="5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133155</xdr:rowOff>
    </xdr:from>
    <xdr:ext cx="469744" cy="259045"/>
    <xdr:sp macro="" textlink="">
      <xdr:nvSpPr>
        <xdr:cNvPr id="153" name="n_4aveValue債務償還比率">
          <a:extLst>
            <a:ext uri="{FF2B5EF4-FFF2-40B4-BE49-F238E27FC236}">
              <a16:creationId xmlns:a16="http://schemas.microsoft.com/office/drawing/2014/main" id="{00000000-0008-0000-0000-000099000000}"/>
            </a:ext>
          </a:extLst>
        </xdr:cNvPr>
        <xdr:cNvSpPr txBox="1"/>
      </xdr:nvSpPr>
      <xdr:spPr>
        <a:xfrm>
          <a:off x="11563427" y="553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22260</xdr:rowOff>
    </xdr:from>
    <xdr:ext cx="560923" cy="259045"/>
    <xdr:sp macro="" textlink="">
      <xdr:nvSpPr>
        <xdr:cNvPr id="154" name="n_1mainValue債務償還比率">
          <a:extLst>
            <a:ext uri="{FF2B5EF4-FFF2-40B4-BE49-F238E27FC236}">
              <a16:creationId xmlns:a16="http://schemas.microsoft.com/office/drawing/2014/main" id="{00000000-0008-0000-0000-00009A000000}"/>
            </a:ext>
          </a:extLst>
        </xdr:cNvPr>
        <xdr:cNvSpPr txBox="1"/>
      </xdr:nvSpPr>
      <xdr:spPr>
        <a:xfrm>
          <a:off x="13791138" y="64516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125584</xdr:rowOff>
    </xdr:from>
    <xdr:ext cx="560923" cy="259045"/>
    <xdr:sp macro="" textlink="">
      <xdr:nvSpPr>
        <xdr:cNvPr id="155" name="n_2mainValue債務償還比率">
          <a:extLst>
            <a:ext uri="{FF2B5EF4-FFF2-40B4-BE49-F238E27FC236}">
              <a16:creationId xmlns:a16="http://schemas.microsoft.com/office/drawing/2014/main" id="{00000000-0008-0000-0000-00009B000000}"/>
            </a:ext>
          </a:extLst>
        </xdr:cNvPr>
        <xdr:cNvSpPr txBox="1"/>
      </xdr:nvSpPr>
      <xdr:spPr>
        <a:xfrm>
          <a:off x="13041838" y="65549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64243</xdr:rowOff>
    </xdr:from>
    <xdr:ext cx="560923" cy="259045"/>
    <xdr:sp macro="" textlink="">
      <xdr:nvSpPr>
        <xdr:cNvPr id="156" name="n_3mainValue債務償還比率">
          <a:extLst>
            <a:ext uri="{FF2B5EF4-FFF2-40B4-BE49-F238E27FC236}">
              <a16:creationId xmlns:a16="http://schemas.microsoft.com/office/drawing/2014/main" id="{00000000-0008-0000-0000-00009C000000}"/>
            </a:ext>
          </a:extLst>
        </xdr:cNvPr>
        <xdr:cNvSpPr txBox="1"/>
      </xdr:nvSpPr>
      <xdr:spPr>
        <a:xfrm>
          <a:off x="12279838" y="66650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96180</xdr:rowOff>
    </xdr:from>
    <xdr:ext cx="560923" cy="259045"/>
    <xdr:sp macro="" textlink="">
      <xdr:nvSpPr>
        <xdr:cNvPr id="157" name="n_4mainValue債務償還比率">
          <a:extLst>
            <a:ext uri="{FF2B5EF4-FFF2-40B4-BE49-F238E27FC236}">
              <a16:creationId xmlns:a16="http://schemas.microsoft.com/office/drawing/2014/main" id="{00000000-0008-0000-0000-00009D000000}"/>
            </a:ext>
          </a:extLst>
        </xdr:cNvPr>
        <xdr:cNvSpPr txBox="1"/>
      </xdr:nvSpPr>
      <xdr:spPr>
        <a:xfrm>
          <a:off x="11517838" y="65255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
117,823
16.66
45,838,816
45,699,867
112,705
24,692,467
41,778,118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11684</xdr:rowOff>
    </xdr:from>
    <xdr:to>
      <xdr:col>24</xdr:col>
      <xdr:colOff>114300</xdr:colOff>
      <xdr:row>35</xdr:row>
      <xdr:rowOff>113284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0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34561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586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153416</xdr:rowOff>
    </xdr:from>
    <xdr:to>
      <xdr:col>20</xdr:col>
      <xdr:colOff>38100</xdr:colOff>
      <xdr:row>35</xdr:row>
      <xdr:rowOff>83566</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59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32766</xdr:rowOff>
    </xdr:from>
    <xdr:to>
      <xdr:col>24</xdr:col>
      <xdr:colOff>63500</xdr:colOff>
      <xdr:row>35</xdr:row>
      <xdr:rowOff>62484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03351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141986</xdr:rowOff>
    </xdr:from>
    <xdr:to>
      <xdr:col>15</xdr:col>
      <xdr:colOff>101600</xdr:colOff>
      <xdr:row>35</xdr:row>
      <xdr:rowOff>72136</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5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21336</xdr:rowOff>
    </xdr:from>
    <xdr:to>
      <xdr:col>19</xdr:col>
      <xdr:colOff>177800</xdr:colOff>
      <xdr:row>35</xdr:row>
      <xdr:rowOff>32766</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0220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107696</xdr:rowOff>
    </xdr:from>
    <xdr:to>
      <xdr:col>10</xdr:col>
      <xdr:colOff>165100</xdr:colOff>
      <xdr:row>35</xdr:row>
      <xdr:rowOff>37846</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59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158496</xdr:rowOff>
    </xdr:from>
    <xdr:to>
      <xdr:col>15</xdr:col>
      <xdr:colOff>50800</xdr:colOff>
      <xdr:row>35</xdr:row>
      <xdr:rowOff>21336</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598779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100-000052000000}"/>
            </a:ext>
          </a:extLst>
        </xdr:cNvPr>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100093</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575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88663</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574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54373</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571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22428</xdr:rowOff>
    </xdr:from>
    <xdr:to>
      <xdr:col>55</xdr:col>
      <xdr:colOff>50800</xdr:colOff>
      <xdr:row>41</xdr:row>
      <xdr:rowOff>124028</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10426700" y="70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108805</xdr:rowOff>
    </xdr:from>
    <xdr:ext cx="469744" cy="259045"/>
    <xdr:sp macro="" textlink="">
      <xdr:nvSpPr>
        <xdr:cNvPr id="126" name="【道路】&#10;一人当たり延長該当値テキスト">
          <a:extLst>
            <a:ext uri="{FF2B5EF4-FFF2-40B4-BE49-F238E27FC236}">
              <a16:creationId xmlns:a16="http://schemas.microsoft.com/office/drawing/2014/main" id="{00000000-0008-0000-0100-00007E000000}"/>
            </a:ext>
          </a:extLst>
        </xdr:cNvPr>
        <xdr:cNvSpPr txBox="1"/>
      </xdr:nvSpPr>
      <xdr:spPr>
        <a:xfrm>
          <a:off x="10515600" y="696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23190</xdr:rowOff>
    </xdr:from>
    <xdr:to>
      <xdr:col>50</xdr:col>
      <xdr:colOff>165100</xdr:colOff>
      <xdr:row>41</xdr:row>
      <xdr:rowOff>124790</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9588500" y="7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73228</xdr:rowOff>
    </xdr:from>
    <xdr:to>
      <xdr:col>55</xdr:col>
      <xdr:colOff>0</xdr:colOff>
      <xdr:row>41</xdr:row>
      <xdr:rowOff>73990</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9639300" y="710267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25857</xdr:rowOff>
    </xdr:from>
    <xdr:to>
      <xdr:col>46</xdr:col>
      <xdr:colOff>38100</xdr:colOff>
      <xdr:row>41</xdr:row>
      <xdr:rowOff>127457</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8699500" y="70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73990</xdr:rowOff>
    </xdr:from>
    <xdr:to>
      <xdr:col>50</xdr:col>
      <xdr:colOff>114300</xdr:colOff>
      <xdr:row>41</xdr:row>
      <xdr:rowOff>76657</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8750300" y="710344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26924</xdr:rowOff>
    </xdr:from>
    <xdr:to>
      <xdr:col>41</xdr:col>
      <xdr:colOff>101600</xdr:colOff>
      <xdr:row>41</xdr:row>
      <xdr:rowOff>128524</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7810500" y="70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76657</xdr:rowOff>
    </xdr:from>
    <xdr:to>
      <xdr:col>45</xdr:col>
      <xdr:colOff>177800</xdr:colOff>
      <xdr:row>41</xdr:row>
      <xdr:rowOff>77724</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7861300" y="710610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3" name="n_1aveValue【道路】&#10;一人当たり延長">
          <a:extLst>
            <a:ext uri="{FF2B5EF4-FFF2-40B4-BE49-F238E27FC236}">
              <a16:creationId xmlns:a16="http://schemas.microsoft.com/office/drawing/2014/main" id="{00000000-0008-0000-0100-000085000000}"/>
            </a:ext>
          </a:extLst>
        </xdr:cNvPr>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4" name="n_2aveValue【道路】&#10;一人当たり延長">
          <a:extLst>
            <a:ext uri="{FF2B5EF4-FFF2-40B4-BE49-F238E27FC236}">
              <a16:creationId xmlns:a16="http://schemas.microsoft.com/office/drawing/2014/main" id="{00000000-0008-0000-0100-000086000000}"/>
            </a:ext>
          </a:extLst>
        </xdr:cNvPr>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35" name="n_3aveValue【道路】&#10;一人当たり延長">
          <a:extLst>
            <a:ext uri="{FF2B5EF4-FFF2-40B4-BE49-F238E27FC236}">
              <a16:creationId xmlns:a16="http://schemas.microsoft.com/office/drawing/2014/main" id="{00000000-0008-0000-0100-000087000000}"/>
            </a:ext>
          </a:extLst>
        </xdr:cNvPr>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36" name="n_4aveValue【道路】&#10;一人当たり延長">
          <a:extLst>
            <a:ext uri="{FF2B5EF4-FFF2-40B4-BE49-F238E27FC236}">
              <a16:creationId xmlns:a16="http://schemas.microsoft.com/office/drawing/2014/main" id="{00000000-0008-0000-0100-000088000000}"/>
            </a:ext>
          </a:extLst>
        </xdr:cNvPr>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115917</xdr:rowOff>
    </xdr:from>
    <xdr:ext cx="469744" cy="259045"/>
    <xdr:sp macro="" textlink="">
      <xdr:nvSpPr>
        <xdr:cNvPr id="137" name="n_1mainValue【道路】&#10;一人当たり延長">
          <a:extLst>
            <a:ext uri="{FF2B5EF4-FFF2-40B4-BE49-F238E27FC236}">
              <a16:creationId xmlns:a16="http://schemas.microsoft.com/office/drawing/2014/main" id="{00000000-0008-0000-0100-000089000000}"/>
            </a:ext>
          </a:extLst>
        </xdr:cNvPr>
        <xdr:cNvSpPr txBox="1"/>
      </xdr:nvSpPr>
      <xdr:spPr>
        <a:xfrm>
          <a:off x="9391727" y="714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118584</xdr:rowOff>
    </xdr:from>
    <xdr:ext cx="469744" cy="259045"/>
    <xdr:sp macro="" textlink="">
      <xdr:nvSpPr>
        <xdr:cNvPr id="138" name="n_2mainValue【道路】&#10;一人当たり延長">
          <a:extLst>
            <a:ext uri="{FF2B5EF4-FFF2-40B4-BE49-F238E27FC236}">
              <a16:creationId xmlns:a16="http://schemas.microsoft.com/office/drawing/2014/main" id="{00000000-0008-0000-0100-00008A000000}"/>
            </a:ext>
          </a:extLst>
        </xdr:cNvPr>
        <xdr:cNvSpPr txBox="1"/>
      </xdr:nvSpPr>
      <xdr:spPr>
        <a:xfrm>
          <a:off x="8515427" y="714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119651</xdr:rowOff>
    </xdr:from>
    <xdr:ext cx="469744" cy="259045"/>
    <xdr:sp macro="" textlink="">
      <xdr:nvSpPr>
        <xdr:cNvPr id="139" name="n_3mainValue【道路】&#10;一人当たり延長">
          <a:extLst>
            <a:ext uri="{FF2B5EF4-FFF2-40B4-BE49-F238E27FC236}">
              <a16:creationId xmlns:a16="http://schemas.microsoft.com/office/drawing/2014/main" id="{00000000-0008-0000-0100-00008B000000}"/>
            </a:ext>
          </a:extLst>
        </xdr:cNvPr>
        <xdr:cNvSpPr txBox="1"/>
      </xdr:nvSpPr>
      <xdr:spPr>
        <a:xfrm>
          <a:off x="7626427" y="714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1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00000000-0008-0000-0100-0000A3000000}"/>
            </a:ext>
          </a:extLst>
        </xdr:cNvPr>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00000000-0008-0000-0100-0000A5000000}"/>
            </a:ext>
          </a:extLst>
        </xdr:cNvPr>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100-0000A7000000}"/>
            </a:ext>
          </a:extLst>
        </xdr:cNvPr>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68072</xdr:rowOff>
    </xdr:from>
    <xdr:to>
      <xdr:col>6</xdr:col>
      <xdr:colOff>38100</xdr:colOff>
      <xdr:row>57</xdr:row>
      <xdr:rowOff>169672</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1079500" y="984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54356</xdr:rowOff>
    </xdr:from>
    <xdr:to>
      <xdr:col>24</xdr:col>
      <xdr:colOff>114300</xdr:colOff>
      <xdr:row>57</xdr:row>
      <xdr:rowOff>155956</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45847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77233</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100-0000B3000000}"/>
            </a:ext>
          </a:extLst>
        </xdr:cNvPr>
        <xdr:cNvSpPr txBox="1"/>
      </xdr:nvSpPr>
      <xdr:spPr>
        <a:xfrm>
          <a:off x="4673600" y="967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8636</xdr:rowOff>
    </xdr:from>
    <xdr:to>
      <xdr:col>20</xdr:col>
      <xdr:colOff>38100</xdr:colOff>
      <xdr:row>57</xdr:row>
      <xdr:rowOff>110236</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37465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59436</xdr:rowOff>
    </xdr:from>
    <xdr:to>
      <xdr:col>24</xdr:col>
      <xdr:colOff>63500</xdr:colOff>
      <xdr:row>57</xdr:row>
      <xdr:rowOff>105156</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3797300" y="98320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157226</xdr:rowOff>
    </xdr:from>
    <xdr:to>
      <xdr:col>15</xdr:col>
      <xdr:colOff>101600</xdr:colOff>
      <xdr:row>57</xdr:row>
      <xdr:rowOff>87376</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2857500" y="97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36576</xdr:rowOff>
    </xdr:from>
    <xdr:to>
      <xdr:col>19</xdr:col>
      <xdr:colOff>177800</xdr:colOff>
      <xdr:row>57</xdr:row>
      <xdr:rowOff>59436</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2908300" y="98092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111506</xdr:rowOff>
    </xdr:from>
    <xdr:to>
      <xdr:col>10</xdr:col>
      <xdr:colOff>165100</xdr:colOff>
      <xdr:row>57</xdr:row>
      <xdr:rowOff>41656</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1968500" y="97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162306</xdr:rowOff>
    </xdr:from>
    <xdr:to>
      <xdr:col>15</xdr:col>
      <xdr:colOff>50800</xdr:colOff>
      <xdr:row>57</xdr:row>
      <xdr:rowOff>36576</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2019300" y="97635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14749</xdr:rowOff>
    </xdr:from>
    <xdr:ext cx="405111" cy="259045"/>
    <xdr:sp macro="" textlink="">
      <xdr:nvSpPr>
        <xdr:cNvPr id="189" name="n_4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927744" y="961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126763</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3582044" y="955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103903</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2705744" y="953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58183</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1816744" y="948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100-0000D9000000}"/>
            </a:ext>
          </a:extLst>
        </xdr:cNvPr>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100-0000DB000000}"/>
            </a:ext>
          </a:extLst>
        </xdr:cNvPr>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100-0000DD000000}"/>
            </a:ext>
          </a:extLst>
        </xdr:cNvPr>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70214</xdr:rowOff>
    </xdr:from>
    <xdr:to>
      <xdr:col>36</xdr:col>
      <xdr:colOff>165100</xdr:colOff>
      <xdr:row>62</xdr:row>
      <xdr:rowOff>364</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6921500" y="1052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88471</xdr:rowOff>
    </xdr:from>
    <xdr:to>
      <xdr:col>55</xdr:col>
      <xdr:colOff>50800</xdr:colOff>
      <xdr:row>64</xdr:row>
      <xdr:rowOff>18621</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10426700" y="1088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3398</xdr:rowOff>
    </xdr:from>
    <xdr:ext cx="534377"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100-0000E9000000}"/>
            </a:ext>
          </a:extLst>
        </xdr:cNvPr>
        <xdr:cNvSpPr txBox="1"/>
      </xdr:nvSpPr>
      <xdr:spPr>
        <a:xfrm>
          <a:off x="10515600" y="108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89141</xdr:rowOff>
    </xdr:from>
    <xdr:to>
      <xdr:col>50</xdr:col>
      <xdr:colOff>165100</xdr:colOff>
      <xdr:row>64</xdr:row>
      <xdr:rowOff>19291</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9588500" y="1089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139271</xdr:rowOff>
    </xdr:from>
    <xdr:to>
      <xdr:col>55</xdr:col>
      <xdr:colOff>0</xdr:colOff>
      <xdr:row>63</xdr:row>
      <xdr:rowOff>139941</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9639300" y="10940621"/>
          <a:ext cx="8382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90086</xdr:rowOff>
    </xdr:from>
    <xdr:to>
      <xdr:col>46</xdr:col>
      <xdr:colOff>38100</xdr:colOff>
      <xdr:row>64</xdr:row>
      <xdr:rowOff>20236</xdr:rowOff>
    </xdr:to>
    <xdr:sp macro="" textlink="">
      <xdr:nvSpPr>
        <xdr:cNvPr id="236" name="楕円 235">
          <a:extLst>
            <a:ext uri="{FF2B5EF4-FFF2-40B4-BE49-F238E27FC236}">
              <a16:creationId xmlns:a16="http://schemas.microsoft.com/office/drawing/2014/main" id="{00000000-0008-0000-0100-0000EC000000}"/>
            </a:ext>
          </a:extLst>
        </xdr:cNvPr>
        <xdr:cNvSpPr/>
      </xdr:nvSpPr>
      <xdr:spPr>
        <a:xfrm>
          <a:off x="8699500" y="108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139941</xdr:rowOff>
    </xdr:from>
    <xdr:to>
      <xdr:col>50</xdr:col>
      <xdr:colOff>114300</xdr:colOff>
      <xdr:row>63</xdr:row>
      <xdr:rowOff>140886</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flipV="1">
          <a:off x="8750300" y="10941291"/>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90643</xdr:rowOff>
    </xdr:from>
    <xdr:to>
      <xdr:col>41</xdr:col>
      <xdr:colOff>101600</xdr:colOff>
      <xdr:row>64</xdr:row>
      <xdr:rowOff>20793</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7810500" y="108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140886</xdr:rowOff>
    </xdr:from>
    <xdr:to>
      <xdr:col>45</xdr:col>
      <xdr:colOff>177800</xdr:colOff>
      <xdr:row>63</xdr:row>
      <xdr:rowOff>141443</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flipV="1">
          <a:off x="7861300" y="10942236"/>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40" name="n_1ave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41" name="n_2ave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42" name="n_3ave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16891</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6672795" y="1030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10418</xdr:rowOff>
    </xdr:from>
    <xdr:ext cx="534377" cy="259045"/>
    <xdr:sp macro="" textlink="">
      <xdr:nvSpPr>
        <xdr:cNvPr id="244" name="n_1main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9359411" y="1098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11363</xdr:rowOff>
    </xdr:from>
    <xdr:ext cx="534377" cy="259045"/>
    <xdr:sp macro="" textlink="">
      <xdr:nvSpPr>
        <xdr:cNvPr id="245" name="n_2main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8483111" y="109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11920</xdr:rowOff>
    </xdr:from>
    <xdr:ext cx="534377" cy="259045"/>
    <xdr:sp macro="" textlink="">
      <xdr:nvSpPr>
        <xdr:cNvPr id="246" name="n_3main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7594111" y="109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72" name="【公営住宅】&#10;有形固定資産減価償却率最小値テキスト">
          <a:extLst>
            <a:ext uri="{FF2B5EF4-FFF2-40B4-BE49-F238E27FC236}">
              <a16:creationId xmlns:a16="http://schemas.microsoft.com/office/drawing/2014/main" id="{00000000-0008-0000-0100-000010010000}"/>
            </a:ext>
          </a:extLst>
        </xdr:cNvPr>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00000000-0008-0000-0100-000012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00000000-0008-0000-0100-000014010000}"/>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a:extLst>
            <a:ext uri="{FF2B5EF4-FFF2-40B4-BE49-F238E27FC236}">
              <a16:creationId xmlns:a16="http://schemas.microsoft.com/office/drawing/2014/main" id="{00000000-0008-0000-0100-000015010000}"/>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78" name="フローチャート: 判断 277">
          <a:extLst>
            <a:ext uri="{FF2B5EF4-FFF2-40B4-BE49-F238E27FC236}">
              <a16:creationId xmlns:a16="http://schemas.microsoft.com/office/drawing/2014/main" id="{00000000-0008-0000-0100-000016010000}"/>
            </a:ext>
          </a:extLst>
        </xdr:cNvPr>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79" name="フローチャート: 判断 278">
          <a:extLst>
            <a:ext uri="{FF2B5EF4-FFF2-40B4-BE49-F238E27FC236}">
              <a16:creationId xmlns:a16="http://schemas.microsoft.com/office/drawing/2014/main" id="{00000000-0008-0000-0100-000017010000}"/>
            </a:ext>
          </a:extLst>
        </xdr:cNvPr>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93997</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00000000-0008-0000-0100-000020010000}"/>
            </a:ext>
          </a:extLst>
        </xdr:cNvPr>
        <xdr:cNvSpPr txBox="1"/>
      </xdr:nvSpPr>
      <xdr:spPr>
        <a:xfrm>
          <a:off x="4673600"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59689</xdr:rowOff>
    </xdr:from>
    <xdr:to>
      <xdr:col>20</xdr:col>
      <xdr:colOff>38100</xdr:colOff>
      <xdr:row>82</xdr:row>
      <xdr:rowOff>161289</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3746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110489</xdr:rowOff>
    </xdr:from>
    <xdr:to>
      <xdr:col>24</xdr:col>
      <xdr:colOff>63500</xdr:colOff>
      <xdr:row>82</xdr:row>
      <xdr:rowOff>121920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3797300" y="141693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50164</xdr:rowOff>
    </xdr:from>
    <xdr:to>
      <xdr:col>15</xdr:col>
      <xdr:colOff>101600</xdr:colOff>
      <xdr:row>82</xdr:row>
      <xdr:rowOff>151764</xdr:rowOff>
    </xdr:to>
    <xdr:sp macro="" textlink="">
      <xdr:nvSpPr>
        <xdr:cNvPr id="291" name="楕円 290">
          <a:extLst>
            <a:ext uri="{FF2B5EF4-FFF2-40B4-BE49-F238E27FC236}">
              <a16:creationId xmlns:a16="http://schemas.microsoft.com/office/drawing/2014/main" id="{00000000-0008-0000-0100-000023010000}"/>
            </a:ext>
          </a:extLst>
        </xdr:cNvPr>
        <xdr:cNvSpPr/>
      </xdr:nvSpPr>
      <xdr:spPr>
        <a:xfrm>
          <a:off x="2857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100964</xdr:rowOff>
    </xdr:from>
    <xdr:to>
      <xdr:col>19</xdr:col>
      <xdr:colOff>177800</xdr:colOff>
      <xdr:row>82</xdr:row>
      <xdr:rowOff>110489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2908300" y="141598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19686</xdr:rowOff>
    </xdr:from>
    <xdr:to>
      <xdr:col>10</xdr:col>
      <xdr:colOff>165100</xdr:colOff>
      <xdr:row>82</xdr:row>
      <xdr:rowOff>121286</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1968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70486</xdr:rowOff>
    </xdr:from>
    <xdr:to>
      <xdr:col>15</xdr:col>
      <xdr:colOff>50800</xdr:colOff>
      <xdr:row>82</xdr:row>
      <xdr:rowOff>100964</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2019300" y="141293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295" name="n_1aveValue【公営住宅】&#10;有形固定資産減価償却率">
          <a:extLst>
            <a:ext uri="{FF2B5EF4-FFF2-40B4-BE49-F238E27FC236}">
              <a16:creationId xmlns:a16="http://schemas.microsoft.com/office/drawing/2014/main" id="{00000000-0008-0000-0100-000027010000}"/>
            </a:ext>
          </a:extLst>
        </xdr:cNvPr>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296" name="n_2aveValue【公営住宅】&#10;有形固定資産減価償却率">
          <a:extLst>
            <a:ext uri="{FF2B5EF4-FFF2-40B4-BE49-F238E27FC236}">
              <a16:creationId xmlns:a16="http://schemas.microsoft.com/office/drawing/2014/main" id="{00000000-0008-0000-0100-000028010000}"/>
            </a:ext>
          </a:extLst>
        </xdr:cNvPr>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7" name="n_3aveValue【公営住宅】&#10;有形固定資産減価償却率">
          <a:extLst>
            <a:ext uri="{FF2B5EF4-FFF2-40B4-BE49-F238E27FC236}">
              <a16:creationId xmlns:a16="http://schemas.microsoft.com/office/drawing/2014/main" id="{00000000-0008-0000-0100-000029010000}"/>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298" name="n_4aveValue【公営住宅】&#10;有形固定資産減価償却率">
          <a:extLst>
            <a:ext uri="{FF2B5EF4-FFF2-40B4-BE49-F238E27FC236}">
              <a16:creationId xmlns:a16="http://schemas.microsoft.com/office/drawing/2014/main" id="{00000000-0008-0000-0100-00002A010000}"/>
            </a:ext>
          </a:extLst>
        </xdr:cNvPr>
        <xdr:cNvSpPr txBox="1"/>
      </xdr:nvSpPr>
      <xdr:spPr>
        <a:xfrm>
          <a:off x="927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6366</xdr:rowOff>
    </xdr:from>
    <xdr:ext cx="405111" cy="259045"/>
    <xdr:sp macro="" textlink="">
      <xdr:nvSpPr>
        <xdr:cNvPr id="299" name="n_1mainValue【公営住宅】&#10;有形固定資産減価償却率">
          <a:extLst>
            <a:ext uri="{FF2B5EF4-FFF2-40B4-BE49-F238E27FC236}">
              <a16:creationId xmlns:a16="http://schemas.microsoft.com/office/drawing/2014/main" id="{00000000-0008-0000-0100-00002B010000}"/>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168291</xdr:rowOff>
    </xdr:from>
    <xdr:ext cx="405111" cy="259045"/>
    <xdr:sp macro="" textlink="">
      <xdr:nvSpPr>
        <xdr:cNvPr id="300" name="n_2mainValue【公営住宅】&#10;有形固定資産減価償却率">
          <a:extLst>
            <a:ext uri="{FF2B5EF4-FFF2-40B4-BE49-F238E27FC236}">
              <a16:creationId xmlns:a16="http://schemas.microsoft.com/office/drawing/2014/main" id="{00000000-0008-0000-0100-00002C010000}"/>
            </a:ext>
          </a:extLst>
        </xdr:cNvPr>
        <xdr:cNvSpPr txBox="1"/>
      </xdr:nvSpPr>
      <xdr:spPr>
        <a:xfrm>
          <a:off x="2705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137813</xdr:rowOff>
    </xdr:from>
    <xdr:ext cx="405111" cy="259045"/>
    <xdr:sp macro="" textlink="">
      <xdr:nvSpPr>
        <xdr:cNvPr id="301" name="n_3mainValue【公営住宅】&#10;有形固定資産減価償却率">
          <a:extLst>
            <a:ext uri="{FF2B5EF4-FFF2-40B4-BE49-F238E27FC236}">
              <a16:creationId xmlns:a16="http://schemas.microsoft.com/office/drawing/2014/main" id="{00000000-0008-0000-0100-00002D010000}"/>
            </a:ext>
          </a:extLst>
        </xdr:cNvPr>
        <xdr:cNvSpPr txBox="1"/>
      </xdr:nvSpPr>
      <xdr:spPr>
        <a:xfrm>
          <a:off x="1816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00000000-0008-0000-0100-00004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22" name="【公営住宅】&#10;一人当たり面積最小値テキスト">
          <a:extLst>
            <a:ext uri="{FF2B5EF4-FFF2-40B4-BE49-F238E27FC236}">
              <a16:creationId xmlns:a16="http://schemas.microsoft.com/office/drawing/2014/main" id="{00000000-0008-0000-0100-000042010000}"/>
            </a:ext>
          </a:extLst>
        </xdr:cNvPr>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24" name="【公営住宅】&#10;一人当たり面積最大値テキスト">
          <a:extLst>
            <a:ext uri="{FF2B5EF4-FFF2-40B4-BE49-F238E27FC236}">
              <a16:creationId xmlns:a16="http://schemas.microsoft.com/office/drawing/2014/main" id="{00000000-0008-0000-0100-000044010000}"/>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26" name="【公営住宅】&#10;一人当たり面積平均値テキスト">
          <a:extLst>
            <a:ext uri="{FF2B5EF4-FFF2-40B4-BE49-F238E27FC236}">
              <a16:creationId xmlns:a16="http://schemas.microsoft.com/office/drawing/2014/main" id="{00000000-0008-0000-0100-000046010000}"/>
            </a:ext>
          </a:extLst>
        </xdr:cNvPr>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90170</xdr:rowOff>
    </xdr:from>
    <xdr:to>
      <xdr:col>55</xdr:col>
      <xdr:colOff>50800</xdr:colOff>
      <xdr:row>85</xdr:row>
      <xdr:rowOff>20320</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10426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5097</xdr:rowOff>
    </xdr:from>
    <xdr:ext cx="469744" cy="259045"/>
    <xdr:sp macro="" textlink="">
      <xdr:nvSpPr>
        <xdr:cNvPr id="338" name="【公営住宅】&#10;一人当たり面積該当値テキスト">
          <a:extLst>
            <a:ext uri="{FF2B5EF4-FFF2-40B4-BE49-F238E27FC236}">
              <a16:creationId xmlns:a16="http://schemas.microsoft.com/office/drawing/2014/main" id="{00000000-0008-0000-0100-000052010000}"/>
            </a:ext>
          </a:extLst>
        </xdr:cNvPr>
        <xdr:cNvSpPr txBox="1"/>
      </xdr:nvSpPr>
      <xdr:spPr>
        <a:xfrm>
          <a:off x="10515600" y="1440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91884</xdr:rowOff>
    </xdr:from>
    <xdr:to>
      <xdr:col>50</xdr:col>
      <xdr:colOff>165100</xdr:colOff>
      <xdr:row>85</xdr:row>
      <xdr:rowOff>22034</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9588500" y="144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140970</xdr:rowOff>
    </xdr:from>
    <xdr:to>
      <xdr:col>55</xdr:col>
      <xdr:colOff>0</xdr:colOff>
      <xdr:row>84</xdr:row>
      <xdr:rowOff>142684</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9639300" y="14542770"/>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92456</xdr:rowOff>
    </xdr:from>
    <xdr:to>
      <xdr:col>46</xdr:col>
      <xdr:colOff>38100</xdr:colOff>
      <xdr:row>85</xdr:row>
      <xdr:rowOff>22606</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8699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142684</xdr:rowOff>
    </xdr:from>
    <xdr:to>
      <xdr:col>50</xdr:col>
      <xdr:colOff>114300</xdr:colOff>
      <xdr:row>84</xdr:row>
      <xdr:rowOff>143256</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8750300" y="1454448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93027</xdr:rowOff>
    </xdr:from>
    <xdr:to>
      <xdr:col>41</xdr:col>
      <xdr:colOff>101600</xdr:colOff>
      <xdr:row>85</xdr:row>
      <xdr:rowOff>23177</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7810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143256</xdr:rowOff>
    </xdr:from>
    <xdr:to>
      <xdr:col>45</xdr:col>
      <xdr:colOff>177800</xdr:colOff>
      <xdr:row>84</xdr:row>
      <xdr:rowOff>143827</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7861300" y="1454505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45" name="n_1aveValue【公営住宅】&#10;一人当たり面積">
          <a:extLst>
            <a:ext uri="{FF2B5EF4-FFF2-40B4-BE49-F238E27FC236}">
              <a16:creationId xmlns:a16="http://schemas.microsoft.com/office/drawing/2014/main" id="{00000000-0008-0000-0100-000059010000}"/>
            </a:ext>
          </a:extLst>
        </xdr:cNvPr>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46" name="n_2aveValue【公営住宅】&#10;一人当たり面積">
          <a:extLst>
            <a:ext uri="{FF2B5EF4-FFF2-40B4-BE49-F238E27FC236}">
              <a16:creationId xmlns:a16="http://schemas.microsoft.com/office/drawing/2014/main" id="{00000000-0008-0000-0100-00005A010000}"/>
            </a:ext>
          </a:extLst>
        </xdr:cNvPr>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47" name="n_3aveValue【公営住宅】&#10;一人当たり面積">
          <a:extLst>
            <a:ext uri="{FF2B5EF4-FFF2-40B4-BE49-F238E27FC236}">
              <a16:creationId xmlns:a16="http://schemas.microsoft.com/office/drawing/2014/main" id="{00000000-0008-0000-0100-00005B010000}"/>
            </a:ext>
          </a:extLst>
        </xdr:cNvPr>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48" name="n_4aveValue【公営住宅】&#10;一人当たり面積">
          <a:extLst>
            <a:ext uri="{FF2B5EF4-FFF2-40B4-BE49-F238E27FC236}">
              <a16:creationId xmlns:a16="http://schemas.microsoft.com/office/drawing/2014/main" id="{00000000-0008-0000-0100-00005C010000}"/>
            </a:ext>
          </a:extLst>
        </xdr:cNvPr>
        <xdr:cNvSpPr txBox="1"/>
      </xdr:nvSpPr>
      <xdr:spPr>
        <a:xfrm>
          <a:off x="6737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13161</xdr:rowOff>
    </xdr:from>
    <xdr:ext cx="469744" cy="259045"/>
    <xdr:sp macro="" textlink="">
      <xdr:nvSpPr>
        <xdr:cNvPr id="349" name="n_1mainValue【公営住宅】&#10;一人当たり面積">
          <a:extLst>
            <a:ext uri="{FF2B5EF4-FFF2-40B4-BE49-F238E27FC236}">
              <a16:creationId xmlns:a16="http://schemas.microsoft.com/office/drawing/2014/main" id="{00000000-0008-0000-0100-00005D010000}"/>
            </a:ext>
          </a:extLst>
        </xdr:cNvPr>
        <xdr:cNvSpPr txBox="1"/>
      </xdr:nvSpPr>
      <xdr:spPr>
        <a:xfrm>
          <a:off x="9391727" y="1458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13733</xdr:rowOff>
    </xdr:from>
    <xdr:ext cx="469744" cy="259045"/>
    <xdr:sp macro="" textlink="">
      <xdr:nvSpPr>
        <xdr:cNvPr id="350" name="n_2mainValue【公営住宅】&#10;一人当たり面積">
          <a:extLst>
            <a:ext uri="{FF2B5EF4-FFF2-40B4-BE49-F238E27FC236}">
              <a16:creationId xmlns:a16="http://schemas.microsoft.com/office/drawing/2014/main" id="{00000000-0008-0000-0100-00005E010000}"/>
            </a:ext>
          </a:extLst>
        </xdr:cNvPr>
        <xdr:cNvSpPr txBox="1"/>
      </xdr:nvSpPr>
      <xdr:spPr>
        <a:xfrm>
          <a:off x="8515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14304</xdr:rowOff>
    </xdr:from>
    <xdr:ext cx="469744" cy="259045"/>
    <xdr:sp macro="" textlink="">
      <xdr:nvSpPr>
        <xdr:cNvPr id="351" name="n_3mainValue【公営住宅】&#10;一人当たり面積">
          <a:extLst>
            <a:ext uri="{FF2B5EF4-FFF2-40B4-BE49-F238E27FC236}">
              <a16:creationId xmlns:a16="http://schemas.microsoft.com/office/drawing/2014/main" id="{00000000-0008-0000-0100-00005F010000}"/>
            </a:ext>
          </a:extLst>
        </xdr:cNvPr>
        <xdr:cNvSpPr txBox="1"/>
      </xdr:nvSpPr>
      <xdr:spPr>
        <a:xfrm>
          <a:off x="7626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id="{00000000-0008-0000-0100-00008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id="{00000000-0008-0000-0100-000089010000}"/>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95" name="【認定こども園・幼稚園・保育所】&#10;有形固定資産減価償却率最大値テキスト">
          <a:extLst>
            <a:ext uri="{FF2B5EF4-FFF2-40B4-BE49-F238E27FC236}">
              <a16:creationId xmlns:a16="http://schemas.microsoft.com/office/drawing/2014/main" id="{00000000-0008-0000-0100-00008B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id="{00000000-0008-0000-0100-00008D010000}"/>
            </a:ext>
          </a:extLst>
        </xdr:cNvPr>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399" name="フローチャート: 判断 398">
          <a:extLst>
            <a:ext uri="{FF2B5EF4-FFF2-40B4-BE49-F238E27FC236}">
              <a16:creationId xmlns:a16="http://schemas.microsoft.com/office/drawing/2014/main" id="{00000000-0008-0000-0100-00008F010000}"/>
            </a:ext>
          </a:extLst>
        </xdr:cNvPr>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01" name="フローチャート: 判断 400">
          <a:extLst>
            <a:ext uri="{FF2B5EF4-FFF2-40B4-BE49-F238E27FC236}">
              <a16:creationId xmlns:a16="http://schemas.microsoft.com/office/drawing/2014/main" id="{00000000-0008-0000-0100-000091010000}"/>
            </a:ext>
          </a:extLst>
        </xdr:cNvPr>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61595</xdr:rowOff>
    </xdr:from>
    <xdr:to>
      <xdr:col>67</xdr:col>
      <xdr:colOff>101600</xdr:colOff>
      <xdr:row>36</xdr:row>
      <xdr:rowOff>163195</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12763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99695</xdr:rowOff>
    </xdr:from>
    <xdr:to>
      <xdr:col>85</xdr:col>
      <xdr:colOff>177800</xdr:colOff>
      <xdr:row>36</xdr:row>
      <xdr:rowOff>29845</xdr:rowOff>
    </xdr:to>
    <xdr:sp macro="" textlink="">
      <xdr:nvSpPr>
        <xdr:cNvPr id="408" name="楕円 407">
          <a:extLst>
            <a:ext uri="{FF2B5EF4-FFF2-40B4-BE49-F238E27FC236}">
              <a16:creationId xmlns:a16="http://schemas.microsoft.com/office/drawing/2014/main" id="{00000000-0008-0000-0100-000098010000}"/>
            </a:ext>
          </a:extLst>
        </xdr:cNvPr>
        <xdr:cNvSpPr/>
      </xdr:nvSpPr>
      <xdr:spPr>
        <a:xfrm>
          <a:off x="16268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122572</xdr:rowOff>
    </xdr:from>
    <xdr:ext cx="405111" cy="259045"/>
    <xdr:sp macro="" textlink="">
      <xdr:nvSpPr>
        <xdr:cNvPr id="409" name="【認定こども園・幼稚園・保育所】&#10;有形固定資産減価償却率該当値テキスト">
          <a:extLst>
            <a:ext uri="{FF2B5EF4-FFF2-40B4-BE49-F238E27FC236}">
              <a16:creationId xmlns:a16="http://schemas.microsoft.com/office/drawing/2014/main" id="{00000000-0008-0000-0100-000099010000}"/>
            </a:ext>
          </a:extLst>
        </xdr:cNvPr>
        <xdr:cNvSpPr txBox="1"/>
      </xdr:nvSpPr>
      <xdr:spPr>
        <a:xfrm>
          <a:off x="16357600"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74930</xdr:rowOff>
    </xdr:from>
    <xdr:to>
      <xdr:col>81</xdr:col>
      <xdr:colOff>101600</xdr:colOff>
      <xdr:row>36</xdr:row>
      <xdr:rowOff>5080</xdr:rowOff>
    </xdr:to>
    <xdr:sp macro="" textlink="">
      <xdr:nvSpPr>
        <xdr:cNvPr id="410" name="楕円 409">
          <a:extLst>
            <a:ext uri="{FF2B5EF4-FFF2-40B4-BE49-F238E27FC236}">
              <a16:creationId xmlns:a16="http://schemas.microsoft.com/office/drawing/2014/main" id="{00000000-0008-0000-0100-00009A010000}"/>
            </a:ext>
          </a:extLst>
        </xdr:cNvPr>
        <xdr:cNvSpPr/>
      </xdr:nvSpPr>
      <xdr:spPr>
        <a:xfrm>
          <a:off x="15430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125730</xdr:rowOff>
    </xdr:from>
    <xdr:to>
      <xdr:col>85</xdr:col>
      <xdr:colOff>127000</xdr:colOff>
      <xdr:row>35</xdr:row>
      <xdr:rowOff>150495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5481300" y="61264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21590</xdr:rowOff>
    </xdr:from>
    <xdr:to>
      <xdr:col>76</xdr:col>
      <xdr:colOff>165100</xdr:colOff>
      <xdr:row>35</xdr:row>
      <xdr:rowOff>123190</xdr:rowOff>
    </xdr:to>
    <xdr:sp macro="" textlink="">
      <xdr:nvSpPr>
        <xdr:cNvPr id="412" name="楕円 411">
          <a:extLst>
            <a:ext uri="{FF2B5EF4-FFF2-40B4-BE49-F238E27FC236}">
              <a16:creationId xmlns:a16="http://schemas.microsoft.com/office/drawing/2014/main" id="{00000000-0008-0000-0100-00009C010000}"/>
            </a:ext>
          </a:extLst>
        </xdr:cNvPr>
        <xdr:cNvSpPr/>
      </xdr:nvSpPr>
      <xdr:spPr>
        <a:xfrm>
          <a:off x="14541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72390</xdr:rowOff>
    </xdr:from>
    <xdr:to>
      <xdr:col>81</xdr:col>
      <xdr:colOff>50800</xdr:colOff>
      <xdr:row>35</xdr:row>
      <xdr:rowOff>125730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4592300" y="6073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137795</xdr:rowOff>
    </xdr:from>
    <xdr:to>
      <xdr:col>72</xdr:col>
      <xdr:colOff>38100</xdr:colOff>
      <xdr:row>35</xdr:row>
      <xdr:rowOff>67945</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13652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17145</xdr:rowOff>
    </xdr:from>
    <xdr:to>
      <xdr:col>76</xdr:col>
      <xdr:colOff>114300</xdr:colOff>
      <xdr:row>35</xdr:row>
      <xdr:rowOff>72390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3703300" y="60178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97172</xdr:rowOff>
    </xdr:from>
    <xdr:ext cx="405111" cy="259045"/>
    <xdr:sp macro="" textlink="">
      <xdr:nvSpPr>
        <xdr:cNvPr id="416" name="n_1aveValue【認定こども園・幼稚園・保育所】&#10;有形固定資産減価償却率">
          <a:extLst>
            <a:ext uri="{FF2B5EF4-FFF2-40B4-BE49-F238E27FC236}">
              <a16:creationId xmlns:a16="http://schemas.microsoft.com/office/drawing/2014/main" id="{00000000-0008-0000-0100-0000A0010000}"/>
            </a:ext>
          </a:extLst>
        </xdr:cNvPr>
        <xdr:cNvSpPr txBox="1"/>
      </xdr:nvSpPr>
      <xdr:spPr>
        <a:xfrm>
          <a:off x="152660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417" name="n_2aveValue【認定こども園・幼稚園・保育所】&#10;有形固定資産減価償却率">
          <a:extLst>
            <a:ext uri="{FF2B5EF4-FFF2-40B4-BE49-F238E27FC236}">
              <a16:creationId xmlns:a16="http://schemas.microsoft.com/office/drawing/2014/main" id="{00000000-0008-0000-0100-0000A1010000}"/>
            </a:ext>
          </a:extLst>
        </xdr:cNvPr>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99077</xdr:rowOff>
    </xdr:from>
    <xdr:ext cx="405111" cy="259045"/>
    <xdr:sp macro="" textlink="">
      <xdr:nvSpPr>
        <xdr:cNvPr id="418" name="n_3aveValue【認定こども園・幼稚園・保育所】&#10;有形固定資産減価償却率">
          <a:extLst>
            <a:ext uri="{FF2B5EF4-FFF2-40B4-BE49-F238E27FC236}">
              <a16:creationId xmlns:a16="http://schemas.microsoft.com/office/drawing/2014/main" id="{00000000-0008-0000-0100-0000A2010000}"/>
            </a:ext>
          </a:extLst>
        </xdr:cNvPr>
        <xdr:cNvSpPr txBox="1"/>
      </xdr:nvSpPr>
      <xdr:spPr>
        <a:xfrm>
          <a:off x="13500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8272</xdr:rowOff>
    </xdr:from>
    <xdr:ext cx="405111" cy="259045"/>
    <xdr:sp macro="" textlink="">
      <xdr:nvSpPr>
        <xdr:cNvPr id="419" name="n_4aveValue【認定こども園・幼稚園・保育所】&#10;有形固定資産減価償却率">
          <a:extLst>
            <a:ext uri="{FF2B5EF4-FFF2-40B4-BE49-F238E27FC236}">
              <a16:creationId xmlns:a16="http://schemas.microsoft.com/office/drawing/2014/main" id="{00000000-0008-0000-0100-0000A3010000}"/>
            </a:ext>
          </a:extLst>
        </xdr:cNvPr>
        <xdr:cNvSpPr txBox="1"/>
      </xdr:nvSpPr>
      <xdr:spPr>
        <a:xfrm>
          <a:off x="12611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21607</xdr:rowOff>
    </xdr:from>
    <xdr:ext cx="405111" cy="259045"/>
    <xdr:sp macro="" textlink="">
      <xdr:nvSpPr>
        <xdr:cNvPr id="420" name="n_1mainValue【認定こども園・幼稚園・保育所】&#10;有形固定資産減価償却率">
          <a:extLst>
            <a:ext uri="{FF2B5EF4-FFF2-40B4-BE49-F238E27FC236}">
              <a16:creationId xmlns:a16="http://schemas.microsoft.com/office/drawing/2014/main" id="{00000000-0008-0000-0100-0000A4010000}"/>
            </a:ext>
          </a:extLst>
        </xdr:cNvPr>
        <xdr:cNvSpPr txBox="1"/>
      </xdr:nvSpPr>
      <xdr:spPr>
        <a:xfrm>
          <a:off x="152660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139717</xdr:rowOff>
    </xdr:from>
    <xdr:ext cx="405111" cy="259045"/>
    <xdr:sp macro="" textlink="">
      <xdr:nvSpPr>
        <xdr:cNvPr id="421" name="n_2mainValue【認定こども園・幼稚園・保育所】&#10;有形固定資産減価償却率">
          <a:extLst>
            <a:ext uri="{FF2B5EF4-FFF2-40B4-BE49-F238E27FC236}">
              <a16:creationId xmlns:a16="http://schemas.microsoft.com/office/drawing/2014/main" id="{00000000-0008-0000-0100-0000A5010000}"/>
            </a:ext>
          </a:extLst>
        </xdr:cNvPr>
        <xdr:cNvSpPr txBox="1"/>
      </xdr:nvSpPr>
      <xdr:spPr>
        <a:xfrm>
          <a:off x="143897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84472</xdr:rowOff>
    </xdr:from>
    <xdr:ext cx="405111" cy="259045"/>
    <xdr:sp macro="" textlink="">
      <xdr:nvSpPr>
        <xdr:cNvPr id="422" name="n_3mainValue【認定こども園・幼稚園・保育所】&#10;有形固定資産減価償却率">
          <a:extLst>
            <a:ext uri="{FF2B5EF4-FFF2-40B4-BE49-F238E27FC236}">
              <a16:creationId xmlns:a16="http://schemas.microsoft.com/office/drawing/2014/main" id="{00000000-0008-0000-0100-0000A6010000}"/>
            </a:ext>
          </a:extLst>
        </xdr:cNvPr>
        <xdr:cNvSpPr txBox="1"/>
      </xdr:nvSpPr>
      <xdr:spPr>
        <a:xfrm>
          <a:off x="135007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a:extLst>
            <a:ext uri="{FF2B5EF4-FFF2-40B4-BE49-F238E27FC236}">
              <a16:creationId xmlns:a16="http://schemas.microsoft.com/office/drawing/2014/main" id="{00000000-0008-0000-0100-0000B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7" name="【認定こども園・幼稚園・保育所】&#10;一人当たり面積最小値テキスト">
          <a:extLst>
            <a:ext uri="{FF2B5EF4-FFF2-40B4-BE49-F238E27FC236}">
              <a16:creationId xmlns:a16="http://schemas.microsoft.com/office/drawing/2014/main" id="{00000000-0008-0000-0100-0000BF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49" name="【認定こども園・幼稚園・保育所】&#10;一人当たり面積最大値テキスト">
          <a:extLst>
            <a:ext uri="{FF2B5EF4-FFF2-40B4-BE49-F238E27FC236}">
              <a16:creationId xmlns:a16="http://schemas.microsoft.com/office/drawing/2014/main" id="{00000000-0008-0000-0100-0000C1010000}"/>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451" name="【認定こども園・幼稚園・保育所】&#10;一人当たり面積平均値テキスト">
          <a:extLst>
            <a:ext uri="{FF2B5EF4-FFF2-40B4-BE49-F238E27FC236}">
              <a16:creationId xmlns:a16="http://schemas.microsoft.com/office/drawing/2014/main" id="{00000000-0008-0000-0100-0000C3010000}"/>
            </a:ext>
          </a:extLst>
        </xdr:cNvPr>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52" name="フローチャート: 判断 451">
          <a:extLst>
            <a:ext uri="{FF2B5EF4-FFF2-40B4-BE49-F238E27FC236}">
              <a16:creationId xmlns:a16="http://schemas.microsoft.com/office/drawing/2014/main" id="{00000000-0008-0000-0100-0000C4010000}"/>
            </a:ext>
          </a:extLst>
        </xdr:cNvPr>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54" name="フローチャート: 判断 453">
          <a:extLst>
            <a:ext uri="{FF2B5EF4-FFF2-40B4-BE49-F238E27FC236}">
              <a16:creationId xmlns:a16="http://schemas.microsoft.com/office/drawing/2014/main" id="{00000000-0008-0000-0100-0000C6010000}"/>
            </a:ext>
          </a:extLst>
        </xdr:cNvPr>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55" name="フローチャート: 判断 454">
          <a:extLst>
            <a:ext uri="{FF2B5EF4-FFF2-40B4-BE49-F238E27FC236}">
              <a16:creationId xmlns:a16="http://schemas.microsoft.com/office/drawing/2014/main" id="{00000000-0008-0000-0100-0000C701000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25400</xdr:rowOff>
    </xdr:from>
    <xdr:to>
      <xdr:col>98</xdr:col>
      <xdr:colOff>38100</xdr:colOff>
      <xdr:row>36</xdr:row>
      <xdr:rowOff>127000</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18605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22110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10177</xdr:rowOff>
    </xdr:from>
    <xdr:ext cx="469744" cy="259045"/>
    <xdr:sp macro="" textlink="">
      <xdr:nvSpPr>
        <xdr:cNvPr id="463" name="【認定こども園・幼稚園・保育所】&#10;一人当たり面積該当値テキスト">
          <a:extLst>
            <a:ext uri="{FF2B5EF4-FFF2-40B4-BE49-F238E27FC236}">
              <a16:creationId xmlns:a16="http://schemas.microsoft.com/office/drawing/2014/main" id="{00000000-0008-0000-0100-0000CF010000}"/>
            </a:ext>
          </a:extLst>
        </xdr:cNvPr>
        <xdr:cNvSpPr txBox="1"/>
      </xdr:nvSpPr>
      <xdr:spPr>
        <a:xfrm>
          <a:off x="22199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166370</xdr:rowOff>
    </xdr:from>
    <xdr:to>
      <xdr:col>112</xdr:col>
      <xdr:colOff>38100</xdr:colOff>
      <xdr:row>38</xdr:row>
      <xdr:rowOff>96520</xdr:rowOff>
    </xdr:to>
    <xdr:sp macro="" textlink="">
      <xdr:nvSpPr>
        <xdr:cNvPr id="464" name="楕円 463">
          <a:extLst>
            <a:ext uri="{FF2B5EF4-FFF2-40B4-BE49-F238E27FC236}">
              <a16:creationId xmlns:a16="http://schemas.microsoft.com/office/drawing/2014/main" id="{00000000-0008-0000-0100-0000D0010000}"/>
            </a:ext>
          </a:extLst>
        </xdr:cNvPr>
        <xdr:cNvSpPr/>
      </xdr:nvSpPr>
      <xdr:spPr>
        <a:xfrm>
          <a:off x="21272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38100</xdr:rowOff>
    </xdr:from>
    <xdr:to>
      <xdr:col>116</xdr:col>
      <xdr:colOff>63500</xdr:colOff>
      <xdr:row>38</xdr:row>
      <xdr:rowOff>45720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flipV="1">
          <a:off x="21323300" y="6553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166370</xdr:rowOff>
    </xdr:from>
    <xdr:to>
      <xdr:col>107</xdr:col>
      <xdr:colOff>101600</xdr:colOff>
      <xdr:row>38</xdr:row>
      <xdr:rowOff>96520</xdr:rowOff>
    </xdr:to>
    <xdr:sp macro="" textlink="">
      <xdr:nvSpPr>
        <xdr:cNvPr id="466" name="楕円 465">
          <a:extLst>
            <a:ext uri="{FF2B5EF4-FFF2-40B4-BE49-F238E27FC236}">
              <a16:creationId xmlns:a16="http://schemas.microsoft.com/office/drawing/2014/main" id="{00000000-0008-0000-0100-0000D2010000}"/>
            </a:ext>
          </a:extLst>
        </xdr:cNvPr>
        <xdr:cNvSpPr/>
      </xdr:nvSpPr>
      <xdr:spPr>
        <a:xfrm>
          <a:off x="20383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45720</xdr:rowOff>
    </xdr:from>
    <xdr:to>
      <xdr:col>111</xdr:col>
      <xdr:colOff>177800</xdr:colOff>
      <xdr:row>38</xdr:row>
      <xdr:rowOff>45720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20434300" y="6560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68" name="楕円 467">
          <a:extLst>
            <a:ext uri="{FF2B5EF4-FFF2-40B4-BE49-F238E27FC236}">
              <a16:creationId xmlns:a16="http://schemas.microsoft.com/office/drawing/2014/main" id="{00000000-0008-0000-0100-0000D4010000}"/>
            </a:ext>
          </a:extLst>
        </xdr:cNvPr>
        <xdr:cNvSpPr/>
      </xdr:nvSpPr>
      <xdr:spPr>
        <a:xfrm>
          <a:off x="19494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45720</xdr:rowOff>
    </xdr:from>
    <xdr:to>
      <xdr:col>107</xdr:col>
      <xdr:colOff>50800</xdr:colOff>
      <xdr:row>38</xdr:row>
      <xdr:rowOff>53340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19545300" y="6560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470" name="n_1aveValue【認定こども園・幼稚園・保育所】&#10;一人当たり面積">
          <a:extLst>
            <a:ext uri="{FF2B5EF4-FFF2-40B4-BE49-F238E27FC236}">
              <a16:creationId xmlns:a16="http://schemas.microsoft.com/office/drawing/2014/main" id="{00000000-0008-0000-0100-0000D6010000}"/>
            </a:ext>
          </a:extLst>
        </xdr:cNvPr>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471" name="n_2aveValue【認定こども園・幼稚園・保育所】&#10;一人当たり面積">
          <a:extLst>
            <a:ext uri="{FF2B5EF4-FFF2-40B4-BE49-F238E27FC236}">
              <a16:creationId xmlns:a16="http://schemas.microsoft.com/office/drawing/2014/main" id="{00000000-0008-0000-0100-0000D7010000}"/>
            </a:ext>
          </a:extLst>
        </xdr:cNvPr>
        <xdr:cNvSpPr txBox="1"/>
      </xdr:nvSpPr>
      <xdr:spPr>
        <a:xfrm>
          <a:off x="20199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72" name="n_3aveValue【認定こども園・幼稚園・保育所】&#10;一人当たり面積">
          <a:extLst>
            <a:ext uri="{FF2B5EF4-FFF2-40B4-BE49-F238E27FC236}">
              <a16:creationId xmlns:a16="http://schemas.microsoft.com/office/drawing/2014/main" id="{00000000-0008-0000-0100-0000D8010000}"/>
            </a:ext>
          </a:extLst>
        </xdr:cNvPr>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143527</xdr:rowOff>
    </xdr:from>
    <xdr:ext cx="469744" cy="259045"/>
    <xdr:sp macro="" textlink="">
      <xdr:nvSpPr>
        <xdr:cNvPr id="473" name="n_4aveValue【認定こども園・幼稚園・保育所】&#10;一人当たり面積">
          <a:extLst>
            <a:ext uri="{FF2B5EF4-FFF2-40B4-BE49-F238E27FC236}">
              <a16:creationId xmlns:a16="http://schemas.microsoft.com/office/drawing/2014/main" id="{00000000-0008-0000-0100-0000D9010000}"/>
            </a:ext>
          </a:extLst>
        </xdr:cNvPr>
        <xdr:cNvSpPr txBox="1"/>
      </xdr:nvSpPr>
      <xdr:spPr>
        <a:xfrm>
          <a:off x="18421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113047</xdr:rowOff>
    </xdr:from>
    <xdr:ext cx="469744" cy="259045"/>
    <xdr:sp macro="" textlink="">
      <xdr:nvSpPr>
        <xdr:cNvPr id="474" name="n_1mainValue【認定こども園・幼稚園・保育所】&#10;一人当たり面積">
          <a:extLst>
            <a:ext uri="{FF2B5EF4-FFF2-40B4-BE49-F238E27FC236}">
              <a16:creationId xmlns:a16="http://schemas.microsoft.com/office/drawing/2014/main" id="{00000000-0008-0000-0100-0000DA010000}"/>
            </a:ext>
          </a:extLst>
        </xdr:cNvPr>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475" name="n_2mainValue【認定こども園・幼稚園・保育所】&#10;一人当たり面積">
          <a:extLst>
            <a:ext uri="{FF2B5EF4-FFF2-40B4-BE49-F238E27FC236}">
              <a16:creationId xmlns:a16="http://schemas.microsoft.com/office/drawing/2014/main" id="{00000000-0008-0000-0100-0000DB010000}"/>
            </a:ext>
          </a:extLst>
        </xdr:cNvPr>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476" name="n_3mainValue【認定こども園・幼稚園・保育所】&#10;一人当たり面積">
          <a:extLst>
            <a:ext uri="{FF2B5EF4-FFF2-40B4-BE49-F238E27FC236}">
              <a16:creationId xmlns:a16="http://schemas.microsoft.com/office/drawing/2014/main" id="{00000000-0008-0000-0100-0000DC010000}"/>
            </a:ext>
          </a:extLst>
        </xdr:cNvPr>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a:extLst>
            <a:ext uri="{FF2B5EF4-FFF2-40B4-BE49-F238E27FC236}">
              <a16:creationId xmlns:a16="http://schemas.microsoft.com/office/drawing/2014/main" id="{00000000-0008-0000-0100-0000F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02" name="【学校施設】&#10;有形固定資産減価償却率最小値テキスト">
          <a:extLst>
            <a:ext uri="{FF2B5EF4-FFF2-40B4-BE49-F238E27FC236}">
              <a16:creationId xmlns:a16="http://schemas.microsoft.com/office/drawing/2014/main" id="{00000000-0008-0000-0100-0000F6010000}"/>
            </a:ext>
          </a:extLst>
        </xdr:cNvPr>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04" name="【学校施設】&#10;有形固定資産減価償却率最大値テキスト">
          <a:extLst>
            <a:ext uri="{FF2B5EF4-FFF2-40B4-BE49-F238E27FC236}">
              <a16:creationId xmlns:a16="http://schemas.microsoft.com/office/drawing/2014/main" id="{00000000-0008-0000-0100-0000F8010000}"/>
            </a:ext>
          </a:extLst>
        </xdr:cNvPr>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78757</xdr:rowOff>
    </xdr:from>
    <xdr:ext cx="405111" cy="259045"/>
    <xdr:sp macro="" textlink="">
      <xdr:nvSpPr>
        <xdr:cNvPr id="506" name="【学校施設】&#10;有形固定資産減価償却率平均値テキスト">
          <a:extLst>
            <a:ext uri="{FF2B5EF4-FFF2-40B4-BE49-F238E27FC236}">
              <a16:creationId xmlns:a16="http://schemas.microsoft.com/office/drawing/2014/main" id="{00000000-0008-0000-0100-0000FA010000}"/>
            </a:ext>
          </a:extLst>
        </xdr:cNvPr>
        <xdr:cNvSpPr txBox="1"/>
      </xdr:nvSpPr>
      <xdr:spPr>
        <a:xfrm>
          <a:off x="163576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08" name="フローチャート: 判断 507">
          <a:extLst>
            <a:ext uri="{FF2B5EF4-FFF2-40B4-BE49-F238E27FC236}">
              <a16:creationId xmlns:a16="http://schemas.microsoft.com/office/drawing/2014/main" id="{00000000-0008-0000-0100-0000FC01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09" name="フローチャート: 判断 508">
          <a:extLst>
            <a:ext uri="{FF2B5EF4-FFF2-40B4-BE49-F238E27FC236}">
              <a16:creationId xmlns:a16="http://schemas.microsoft.com/office/drawing/2014/main" id="{00000000-0008-0000-0100-0000FD010000}"/>
            </a:ext>
          </a:extLst>
        </xdr:cNvPr>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10" name="フローチャート: 判断 509">
          <a:extLst>
            <a:ext uri="{FF2B5EF4-FFF2-40B4-BE49-F238E27FC236}">
              <a16:creationId xmlns:a16="http://schemas.microsoft.com/office/drawing/2014/main" id="{00000000-0008-0000-0100-0000FE010000}"/>
            </a:ext>
          </a:extLst>
        </xdr:cNvPr>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xdr:rowOff>
    </xdr:from>
    <xdr:to>
      <xdr:col>67</xdr:col>
      <xdr:colOff>101600</xdr:colOff>
      <xdr:row>58</xdr:row>
      <xdr:rowOff>104140</xdr:rowOff>
    </xdr:to>
    <xdr:sp macro="" textlink="">
      <xdr:nvSpPr>
        <xdr:cNvPr id="511" name="フローチャート: 判断 510">
          <a:extLst>
            <a:ext uri="{FF2B5EF4-FFF2-40B4-BE49-F238E27FC236}">
              <a16:creationId xmlns:a16="http://schemas.microsoft.com/office/drawing/2014/main" id="{00000000-0008-0000-0100-0000FF010000}"/>
            </a:ext>
          </a:extLst>
        </xdr:cNvPr>
        <xdr:cNvSpPr/>
      </xdr:nvSpPr>
      <xdr:spPr>
        <a:xfrm>
          <a:off x="12763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518" name="【学校施設】&#10;有形固定資産減価償却率該当値テキスト">
          <a:extLst>
            <a:ext uri="{FF2B5EF4-FFF2-40B4-BE49-F238E27FC236}">
              <a16:creationId xmlns:a16="http://schemas.microsoft.com/office/drawing/2014/main" id="{00000000-0008-0000-0100-000006020000}"/>
            </a:ext>
          </a:extLst>
        </xdr:cNvPr>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82550</xdr:rowOff>
    </xdr:from>
    <xdr:to>
      <xdr:col>81</xdr:col>
      <xdr:colOff>101600</xdr:colOff>
      <xdr:row>61</xdr:row>
      <xdr:rowOff>12700</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5430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133350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5481300" y="10401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21" name="楕円 520">
          <a:extLst>
            <a:ext uri="{FF2B5EF4-FFF2-40B4-BE49-F238E27FC236}">
              <a16:creationId xmlns:a16="http://schemas.microsoft.com/office/drawing/2014/main" id="{00000000-0008-0000-0100-000009020000}"/>
            </a:ext>
          </a:extLst>
        </xdr:cNvPr>
        <xdr:cNvSpPr/>
      </xdr:nvSpPr>
      <xdr:spPr>
        <a:xfrm>
          <a:off x="14541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99060</xdr:rowOff>
    </xdr:from>
    <xdr:to>
      <xdr:col>81</xdr:col>
      <xdr:colOff>50800</xdr:colOff>
      <xdr:row>60</xdr:row>
      <xdr:rowOff>133350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4592300" y="103860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xdr:rowOff>
    </xdr:from>
    <xdr:to>
      <xdr:col>72</xdr:col>
      <xdr:colOff>38100</xdr:colOff>
      <xdr:row>60</xdr:row>
      <xdr:rowOff>115570</xdr:rowOff>
    </xdr:to>
    <xdr:sp macro="" textlink="">
      <xdr:nvSpPr>
        <xdr:cNvPr id="523" name="楕円 522">
          <a:extLst>
            <a:ext uri="{FF2B5EF4-FFF2-40B4-BE49-F238E27FC236}">
              <a16:creationId xmlns:a16="http://schemas.microsoft.com/office/drawing/2014/main" id="{00000000-0008-0000-0100-00000B020000}"/>
            </a:ext>
          </a:extLst>
        </xdr:cNvPr>
        <xdr:cNvSpPr/>
      </xdr:nvSpPr>
      <xdr:spPr>
        <a:xfrm>
          <a:off x="13652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64770</xdr:rowOff>
    </xdr:from>
    <xdr:to>
      <xdr:col>76</xdr:col>
      <xdr:colOff>114300</xdr:colOff>
      <xdr:row>60</xdr:row>
      <xdr:rowOff>99060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3703300" y="103517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25" name="n_1aveValue【学校施設】&#10;有形固定資産減価償却率">
          <a:extLst>
            <a:ext uri="{FF2B5EF4-FFF2-40B4-BE49-F238E27FC236}">
              <a16:creationId xmlns:a16="http://schemas.microsoft.com/office/drawing/2014/main" id="{00000000-0008-0000-0100-00000D020000}"/>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526" name="n_2aveValue【学校施設】&#10;有形固定資産減価償却率">
          <a:extLst>
            <a:ext uri="{FF2B5EF4-FFF2-40B4-BE49-F238E27FC236}">
              <a16:creationId xmlns:a16="http://schemas.microsoft.com/office/drawing/2014/main" id="{00000000-0008-0000-0100-00000E020000}"/>
            </a:ext>
          </a:extLst>
        </xdr:cNvPr>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527" name="n_3aveValue【学校施設】&#10;有形固定資産減価償却率">
          <a:extLst>
            <a:ext uri="{FF2B5EF4-FFF2-40B4-BE49-F238E27FC236}">
              <a16:creationId xmlns:a16="http://schemas.microsoft.com/office/drawing/2014/main" id="{00000000-0008-0000-0100-00000F020000}"/>
            </a:ext>
          </a:extLst>
        </xdr:cNvPr>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120667</xdr:rowOff>
    </xdr:from>
    <xdr:ext cx="405111" cy="259045"/>
    <xdr:sp macro="" textlink="">
      <xdr:nvSpPr>
        <xdr:cNvPr id="528" name="n_4aveValue【学校施設】&#10;有形固定資産減価償却率">
          <a:extLst>
            <a:ext uri="{FF2B5EF4-FFF2-40B4-BE49-F238E27FC236}">
              <a16:creationId xmlns:a16="http://schemas.microsoft.com/office/drawing/2014/main" id="{00000000-0008-0000-0100-000010020000}"/>
            </a:ext>
          </a:extLst>
        </xdr:cNvPr>
        <xdr:cNvSpPr txBox="1"/>
      </xdr:nvSpPr>
      <xdr:spPr>
        <a:xfrm>
          <a:off x="12611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3827</xdr:rowOff>
    </xdr:from>
    <xdr:ext cx="405111" cy="259045"/>
    <xdr:sp macro="" textlink="">
      <xdr:nvSpPr>
        <xdr:cNvPr id="529" name="n_1mainValue【学校施設】&#10;有形固定資産減価償却率">
          <a:extLst>
            <a:ext uri="{FF2B5EF4-FFF2-40B4-BE49-F238E27FC236}">
              <a16:creationId xmlns:a16="http://schemas.microsoft.com/office/drawing/2014/main" id="{00000000-0008-0000-0100-000011020000}"/>
            </a:ext>
          </a:extLst>
        </xdr:cNvPr>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530" name="n_2mainValue【学校施設】&#10;有形固定資産減価償却率">
          <a:extLst>
            <a:ext uri="{FF2B5EF4-FFF2-40B4-BE49-F238E27FC236}">
              <a16:creationId xmlns:a16="http://schemas.microsoft.com/office/drawing/2014/main" id="{00000000-0008-0000-0100-000012020000}"/>
            </a:ext>
          </a:extLst>
        </xdr:cNvPr>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106697</xdr:rowOff>
    </xdr:from>
    <xdr:ext cx="405111" cy="259045"/>
    <xdr:sp macro="" textlink="">
      <xdr:nvSpPr>
        <xdr:cNvPr id="531" name="n_3mainValue【学校施設】&#10;有形固定資産減価償却率">
          <a:extLst>
            <a:ext uri="{FF2B5EF4-FFF2-40B4-BE49-F238E27FC236}">
              <a16:creationId xmlns:a16="http://schemas.microsoft.com/office/drawing/2014/main" id="{00000000-0008-0000-0100-000013020000}"/>
            </a:ext>
          </a:extLst>
        </xdr:cNvPr>
        <xdr:cNvSpPr txBox="1"/>
      </xdr:nvSpPr>
      <xdr:spPr>
        <a:xfrm>
          <a:off x="13500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学校施設】&#10;一人当たり面積グラフ枠">
          <a:extLst>
            <a:ext uri="{FF2B5EF4-FFF2-40B4-BE49-F238E27FC236}">
              <a16:creationId xmlns:a16="http://schemas.microsoft.com/office/drawing/2014/main" id="{00000000-0008-0000-0100-00002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57" name="【学校施設】&#10;一人当たり面積最小値テキスト">
          <a:extLst>
            <a:ext uri="{FF2B5EF4-FFF2-40B4-BE49-F238E27FC236}">
              <a16:creationId xmlns:a16="http://schemas.microsoft.com/office/drawing/2014/main" id="{00000000-0008-0000-0100-00002D020000}"/>
            </a:ext>
          </a:extLst>
        </xdr:cNvPr>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59" name="【学校施設】&#10;一人当たり面積最大値テキスト">
          <a:extLst>
            <a:ext uri="{FF2B5EF4-FFF2-40B4-BE49-F238E27FC236}">
              <a16:creationId xmlns:a16="http://schemas.microsoft.com/office/drawing/2014/main" id="{00000000-0008-0000-0100-00002F020000}"/>
            </a:ext>
          </a:extLst>
        </xdr:cNvPr>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561" name="【学校施設】&#10;一人当たり面積平均値テキスト">
          <a:extLst>
            <a:ext uri="{FF2B5EF4-FFF2-40B4-BE49-F238E27FC236}">
              <a16:creationId xmlns:a16="http://schemas.microsoft.com/office/drawing/2014/main" id="{00000000-0008-0000-0100-000031020000}"/>
            </a:ext>
          </a:extLst>
        </xdr:cNvPr>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62" name="フローチャート: 判断 561">
          <a:extLst>
            <a:ext uri="{FF2B5EF4-FFF2-40B4-BE49-F238E27FC236}">
              <a16:creationId xmlns:a16="http://schemas.microsoft.com/office/drawing/2014/main" id="{00000000-0008-0000-0100-000032020000}"/>
            </a:ext>
          </a:extLst>
        </xdr:cNvPr>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63" name="フローチャート: 判断 562">
          <a:extLst>
            <a:ext uri="{FF2B5EF4-FFF2-40B4-BE49-F238E27FC236}">
              <a16:creationId xmlns:a16="http://schemas.microsoft.com/office/drawing/2014/main" id="{00000000-0008-0000-0100-000033020000}"/>
            </a:ext>
          </a:extLst>
        </xdr:cNvPr>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64" name="フローチャート: 判断 563">
          <a:extLst>
            <a:ext uri="{FF2B5EF4-FFF2-40B4-BE49-F238E27FC236}">
              <a16:creationId xmlns:a16="http://schemas.microsoft.com/office/drawing/2014/main" id="{00000000-0008-0000-0100-000034020000}"/>
            </a:ext>
          </a:extLst>
        </xdr:cNvPr>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65" name="フローチャート: 判断 564">
          <a:extLst>
            <a:ext uri="{FF2B5EF4-FFF2-40B4-BE49-F238E27FC236}">
              <a16:creationId xmlns:a16="http://schemas.microsoft.com/office/drawing/2014/main" id="{00000000-0008-0000-0100-000035020000}"/>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140970</xdr:rowOff>
    </xdr:from>
    <xdr:to>
      <xdr:col>98</xdr:col>
      <xdr:colOff>38100</xdr:colOff>
      <xdr:row>60</xdr:row>
      <xdr:rowOff>71120</xdr:rowOff>
    </xdr:to>
    <xdr:sp macro="" textlink="">
      <xdr:nvSpPr>
        <xdr:cNvPr id="566" name="フローチャート: 判断 565">
          <a:extLst>
            <a:ext uri="{FF2B5EF4-FFF2-40B4-BE49-F238E27FC236}">
              <a16:creationId xmlns:a16="http://schemas.microsoft.com/office/drawing/2014/main" id="{00000000-0008-0000-0100-000036020000}"/>
            </a:ext>
          </a:extLst>
        </xdr:cNvPr>
        <xdr:cNvSpPr/>
      </xdr:nvSpPr>
      <xdr:spPr>
        <a:xfrm>
          <a:off x="18605500" y="1025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113030</xdr:rowOff>
    </xdr:from>
    <xdr:to>
      <xdr:col>116</xdr:col>
      <xdr:colOff>114300</xdr:colOff>
      <xdr:row>62</xdr:row>
      <xdr:rowOff>43180</xdr:rowOff>
    </xdr:to>
    <xdr:sp macro="" textlink="">
      <xdr:nvSpPr>
        <xdr:cNvPr id="572" name="楕円 571">
          <a:extLst>
            <a:ext uri="{FF2B5EF4-FFF2-40B4-BE49-F238E27FC236}">
              <a16:creationId xmlns:a16="http://schemas.microsoft.com/office/drawing/2014/main" id="{00000000-0008-0000-0100-00003C020000}"/>
            </a:ext>
          </a:extLst>
        </xdr:cNvPr>
        <xdr:cNvSpPr/>
      </xdr:nvSpPr>
      <xdr:spPr>
        <a:xfrm>
          <a:off x="22110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91457</xdr:rowOff>
    </xdr:from>
    <xdr:ext cx="469744" cy="259045"/>
    <xdr:sp macro="" textlink="">
      <xdr:nvSpPr>
        <xdr:cNvPr id="573" name="【学校施設】&#10;一人当たり面積該当値テキスト">
          <a:extLst>
            <a:ext uri="{FF2B5EF4-FFF2-40B4-BE49-F238E27FC236}">
              <a16:creationId xmlns:a16="http://schemas.microsoft.com/office/drawing/2014/main" id="{00000000-0008-0000-0100-00003D020000}"/>
            </a:ext>
          </a:extLst>
        </xdr:cNvPr>
        <xdr:cNvSpPr txBox="1"/>
      </xdr:nvSpPr>
      <xdr:spPr>
        <a:xfrm>
          <a:off x="22199600"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123190</xdr:rowOff>
    </xdr:from>
    <xdr:to>
      <xdr:col>112</xdr:col>
      <xdr:colOff>38100</xdr:colOff>
      <xdr:row>62</xdr:row>
      <xdr:rowOff>53340</xdr:rowOff>
    </xdr:to>
    <xdr:sp macro="" textlink="">
      <xdr:nvSpPr>
        <xdr:cNvPr id="574" name="楕円 573">
          <a:extLst>
            <a:ext uri="{FF2B5EF4-FFF2-40B4-BE49-F238E27FC236}">
              <a16:creationId xmlns:a16="http://schemas.microsoft.com/office/drawing/2014/main" id="{00000000-0008-0000-0100-00003E020000}"/>
            </a:ext>
          </a:extLst>
        </xdr:cNvPr>
        <xdr:cNvSpPr/>
      </xdr:nvSpPr>
      <xdr:spPr>
        <a:xfrm>
          <a:off x="21272500" y="105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163830</xdr:rowOff>
    </xdr:from>
    <xdr:to>
      <xdr:col>116</xdr:col>
      <xdr:colOff>63500</xdr:colOff>
      <xdr:row>62</xdr:row>
      <xdr:rowOff>2540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21323300" y="1062228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129540</xdr:rowOff>
    </xdr:from>
    <xdr:to>
      <xdr:col>107</xdr:col>
      <xdr:colOff>101600</xdr:colOff>
      <xdr:row>62</xdr:row>
      <xdr:rowOff>59690</xdr:rowOff>
    </xdr:to>
    <xdr:sp macro="" textlink="">
      <xdr:nvSpPr>
        <xdr:cNvPr id="576" name="楕円 575">
          <a:extLst>
            <a:ext uri="{FF2B5EF4-FFF2-40B4-BE49-F238E27FC236}">
              <a16:creationId xmlns:a16="http://schemas.microsoft.com/office/drawing/2014/main" id="{00000000-0008-0000-0100-000040020000}"/>
            </a:ext>
          </a:extLst>
        </xdr:cNvPr>
        <xdr:cNvSpPr/>
      </xdr:nvSpPr>
      <xdr:spPr>
        <a:xfrm>
          <a:off x="203835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2540</xdr:rowOff>
    </xdr:from>
    <xdr:to>
      <xdr:col>111</xdr:col>
      <xdr:colOff>177800</xdr:colOff>
      <xdr:row>62</xdr:row>
      <xdr:rowOff>8890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20434300" y="1063244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138430</xdr:rowOff>
    </xdr:from>
    <xdr:to>
      <xdr:col>102</xdr:col>
      <xdr:colOff>165100</xdr:colOff>
      <xdr:row>62</xdr:row>
      <xdr:rowOff>68580</xdr:rowOff>
    </xdr:to>
    <xdr:sp macro="" textlink="">
      <xdr:nvSpPr>
        <xdr:cNvPr id="578" name="楕円 577">
          <a:extLst>
            <a:ext uri="{FF2B5EF4-FFF2-40B4-BE49-F238E27FC236}">
              <a16:creationId xmlns:a16="http://schemas.microsoft.com/office/drawing/2014/main" id="{00000000-0008-0000-0100-000042020000}"/>
            </a:ext>
          </a:extLst>
        </xdr:cNvPr>
        <xdr:cNvSpPr/>
      </xdr:nvSpPr>
      <xdr:spPr>
        <a:xfrm>
          <a:off x="1949450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8890</xdr:rowOff>
    </xdr:from>
    <xdr:to>
      <xdr:col>107</xdr:col>
      <xdr:colOff>50800</xdr:colOff>
      <xdr:row>62</xdr:row>
      <xdr:rowOff>17780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flipV="1">
          <a:off x="19545300" y="1063879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580" name="n_1aveValue【学校施設】&#10;一人当たり面積">
          <a:extLst>
            <a:ext uri="{FF2B5EF4-FFF2-40B4-BE49-F238E27FC236}">
              <a16:creationId xmlns:a16="http://schemas.microsoft.com/office/drawing/2014/main" id="{00000000-0008-0000-0100-000044020000}"/>
            </a:ext>
          </a:extLst>
        </xdr:cNvPr>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581" name="n_2aveValue【学校施設】&#10;一人当たり面積">
          <a:extLst>
            <a:ext uri="{FF2B5EF4-FFF2-40B4-BE49-F238E27FC236}">
              <a16:creationId xmlns:a16="http://schemas.microsoft.com/office/drawing/2014/main" id="{00000000-0008-0000-0100-000045020000}"/>
            </a:ext>
          </a:extLst>
        </xdr:cNvPr>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82" name="n_3aveValue【学校施設】&#10;一人当たり面積">
          <a:extLst>
            <a:ext uri="{FF2B5EF4-FFF2-40B4-BE49-F238E27FC236}">
              <a16:creationId xmlns:a16="http://schemas.microsoft.com/office/drawing/2014/main" id="{00000000-0008-0000-0100-000046020000}"/>
            </a:ext>
          </a:extLst>
        </xdr:cNvPr>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87647</xdr:rowOff>
    </xdr:from>
    <xdr:ext cx="469744" cy="259045"/>
    <xdr:sp macro="" textlink="">
      <xdr:nvSpPr>
        <xdr:cNvPr id="583" name="n_4aveValue【学校施設】&#10;一人当たり面積">
          <a:extLst>
            <a:ext uri="{FF2B5EF4-FFF2-40B4-BE49-F238E27FC236}">
              <a16:creationId xmlns:a16="http://schemas.microsoft.com/office/drawing/2014/main" id="{00000000-0008-0000-0100-000047020000}"/>
            </a:ext>
          </a:extLst>
        </xdr:cNvPr>
        <xdr:cNvSpPr txBox="1"/>
      </xdr:nvSpPr>
      <xdr:spPr>
        <a:xfrm>
          <a:off x="18421427" y="100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44467</xdr:rowOff>
    </xdr:from>
    <xdr:ext cx="469744" cy="259045"/>
    <xdr:sp macro="" textlink="">
      <xdr:nvSpPr>
        <xdr:cNvPr id="584" name="n_1mainValue【学校施設】&#10;一人当たり面積">
          <a:extLst>
            <a:ext uri="{FF2B5EF4-FFF2-40B4-BE49-F238E27FC236}">
              <a16:creationId xmlns:a16="http://schemas.microsoft.com/office/drawing/2014/main" id="{00000000-0008-0000-0100-000048020000}"/>
            </a:ext>
          </a:extLst>
        </xdr:cNvPr>
        <xdr:cNvSpPr txBox="1"/>
      </xdr:nvSpPr>
      <xdr:spPr>
        <a:xfrm>
          <a:off x="210757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50817</xdr:rowOff>
    </xdr:from>
    <xdr:ext cx="469744" cy="259045"/>
    <xdr:sp macro="" textlink="">
      <xdr:nvSpPr>
        <xdr:cNvPr id="585" name="n_2mainValue【学校施設】&#10;一人当たり面積">
          <a:extLst>
            <a:ext uri="{FF2B5EF4-FFF2-40B4-BE49-F238E27FC236}">
              <a16:creationId xmlns:a16="http://schemas.microsoft.com/office/drawing/2014/main" id="{00000000-0008-0000-0100-000049020000}"/>
            </a:ext>
          </a:extLst>
        </xdr:cNvPr>
        <xdr:cNvSpPr txBox="1"/>
      </xdr:nvSpPr>
      <xdr:spPr>
        <a:xfrm>
          <a:off x="20199427" y="106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59707</xdr:rowOff>
    </xdr:from>
    <xdr:ext cx="469744" cy="259045"/>
    <xdr:sp macro="" textlink="">
      <xdr:nvSpPr>
        <xdr:cNvPr id="586" name="n_3mainValue【学校施設】&#10;一人当たり面積">
          <a:extLst>
            <a:ext uri="{FF2B5EF4-FFF2-40B4-BE49-F238E27FC236}">
              <a16:creationId xmlns:a16="http://schemas.microsoft.com/office/drawing/2014/main" id="{00000000-0008-0000-0100-00004A020000}"/>
            </a:ext>
          </a:extLst>
        </xdr:cNvPr>
        <xdr:cNvSpPr txBox="1"/>
      </xdr:nvSpPr>
      <xdr:spPr>
        <a:xfrm>
          <a:off x="19310427" y="1068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a:extLst>
            <a:ext uri="{FF2B5EF4-FFF2-40B4-BE49-F238E27FC236}">
              <a16:creationId xmlns:a16="http://schemas.microsoft.com/office/drawing/2014/main" id="{00000000-0008-0000-0100-00006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2" name="【児童館】&#10;有形固定資産減価償却率最小値テキスト">
          <a:extLst>
            <a:ext uri="{FF2B5EF4-FFF2-40B4-BE49-F238E27FC236}">
              <a16:creationId xmlns:a16="http://schemas.microsoft.com/office/drawing/2014/main" id="{00000000-0008-0000-0100-000064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14" name="【児童館】&#10;有形固定資産減価償却率最大値テキスト">
          <a:extLst>
            <a:ext uri="{FF2B5EF4-FFF2-40B4-BE49-F238E27FC236}">
              <a16:creationId xmlns:a16="http://schemas.microsoft.com/office/drawing/2014/main" id="{00000000-0008-0000-0100-000066020000}"/>
            </a:ext>
          </a:extLst>
        </xdr:cNvPr>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16" name="【児童館】&#10;有形固定資産減価償却率平均値テキスト">
          <a:extLst>
            <a:ext uri="{FF2B5EF4-FFF2-40B4-BE49-F238E27FC236}">
              <a16:creationId xmlns:a16="http://schemas.microsoft.com/office/drawing/2014/main" id="{00000000-0008-0000-0100-000068020000}"/>
            </a:ext>
          </a:extLst>
        </xdr:cNvPr>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18" name="フローチャート: 判断 617">
          <a:extLst>
            <a:ext uri="{FF2B5EF4-FFF2-40B4-BE49-F238E27FC236}">
              <a16:creationId xmlns:a16="http://schemas.microsoft.com/office/drawing/2014/main" id="{00000000-0008-0000-0100-00006A020000}"/>
            </a:ext>
          </a:extLst>
        </xdr:cNvPr>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19" name="フローチャート: 判断 618">
          <a:extLst>
            <a:ext uri="{FF2B5EF4-FFF2-40B4-BE49-F238E27FC236}">
              <a16:creationId xmlns:a16="http://schemas.microsoft.com/office/drawing/2014/main" id="{00000000-0008-0000-0100-00006B020000}"/>
            </a:ext>
          </a:extLst>
        </xdr:cNvPr>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20" name="フローチャート: 判断 619">
          <a:extLst>
            <a:ext uri="{FF2B5EF4-FFF2-40B4-BE49-F238E27FC236}">
              <a16:creationId xmlns:a16="http://schemas.microsoft.com/office/drawing/2014/main" id="{00000000-0008-0000-0100-00006C020000}"/>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21" name="フローチャート: 判断 620">
          <a:extLst>
            <a:ext uri="{FF2B5EF4-FFF2-40B4-BE49-F238E27FC236}">
              <a16:creationId xmlns:a16="http://schemas.microsoft.com/office/drawing/2014/main" id="{00000000-0008-0000-0100-00006D020000}"/>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82550</xdr:rowOff>
    </xdr:from>
    <xdr:to>
      <xdr:col>85</xdr:col>
      <xdr:colOff>177800</xdr:colOff>
      <xdr:row>86</xdr:row>
      <xdr:rowOff>12700</xdr:rowOff>
    </xdr:to>
    <xdr:sp macro="" textlink="">
      <xdr:nvSpPr>
        <xdr:cNvPr id="627" name="楕円 626">
          <a:extLst>
            <a:ext uri="{FF2B5EF4-FFF2-40B4-BE49-F238E27FC236}">
              <a16:creationId xmlns:a16="http://schemas.microsoft.com/office/drawing/2014/main" id="{00000000-0008-0000-0100-000073020000}"/>
            </a:ext>
          </a:extLst>
        </xdr:cNvPr>
        <xdr:cNvSpPr/>
      </xdr:nvSpPr>
      <xdr:spPr>
        <a:xfrm>
          <a:off x="16268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60977</xdr:rowOff>
    </xdr:from>
    <xdr:ext cx="405111" cy="259045"/>
    <xdr:sp macro="" textlink="">
      <xdr:nvSpPr>
        <xdr:cNvPr id="628" name="【児童館】&#10;有形固定資産減価償却率該当値テキスト">
          <a:extLst>
            <a:ext uri="{FF2B5EF4-FFF2-40B4-BE49-F238E27FC236}">
              <a16:creationId xmlns:a16="http://schemas.microsoft.com/office/drawing/2014/main" id="{00000000-0008-0000-0100-000074020000}"/>
            </a:ext>
          </a:extLst>
        </xdr:cNvPr>
        <xdr:cNvSpPr txBox="1"/>
      </xdr:nvSpPr>
      <xdr:spPr>
        <a:xfrm>
          <a:off x="16357600"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44450</xdr:rowOff>
    </xdr:from>
    <xdr:to>
      <xdr:col>81</xdr:col>
      <xdr:colOff>101600</xdr:colOff>
      <xdr:row>85</xdr:row>
      <xdr:rowOff>146050</xdr:rowOff>
    </xdr:to>
    <xdr:sp macro="" textlink="">
      <xdr:nvSpPr>
        <xdr:cNvPr id="629" name="楕円 628">
          <a:extLst>
            <a:ext uri="{FF2B5EF4-FFF2-40B4-BE49-F238E27FC236}">
              <a16:creationId xmlns:a16="http://schemas.microsoft.com/office/drawing/2014/main" id="{00000000-0008-0000-0100-000075020000}"/>
            </a:ext>
          </a:extLst>
        </xdr:cNvPr>
        <xdr:cNvSpPr/>
      </xdr:nvSpPr>
      <xdr:spPr>
        <a:xfrm>
          <a:off x="1543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95250</xdr:rowOff>
    </xdr:from>
    <xdr:to>
      <xdr:col>85</xdr:col>
      <xdr:colOff>127000</xdr:colOff>
      <xdr:row>85</xdr:row>
      <xdr:rowOff>133350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5481300" y="14668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6350</xdr:rowOff>
    </xdr:from>
    <xdr:to>
      <xdr:col>76</xdr:col>
      <xdr:colOff>165100</xdr:colOff>
      <xdr:row>85</xdr:row>
      <xdr:rowOff>107950</xdr:rowOff>
    </xdr:to>
    <xdr:sp macro="" textlink="">
      <xdr:nvSpPr>
        <xdr:cNvPr id="631" name="楕円 630">
          <a:extLst>
            <a:ext uri="{FF2B5EF4-FFF2-40B4-BE49-F238E27FC236}">
              <a16:creationId xmlns:a16="http://schemas.microsoft.com/office/drawing/2014/main" id="{00000000-0008-0000-0100-000077020000}"/>
            </a:ext>
          </a:extLst>
        </xdr:cNvPr>
        <xdr:cNvSpPr/>
      </xdr:nvSpPr>
      <xdr:spPr>
        <a:xfrm>
          <a:off x="14541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57150</xdr:rowOff>
    </xdr:from>
    <xdr:to>
      <xdr:col>81</xdr:col>
      <xdr:colOff>50800</xdr:colOff>
      <xdr:row>85</xdr:row>
      <xdr:rowOff>95250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4592300" y="1463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139700</xdr:rowOff>
    </xdr:from>
    <xdr:to>
      <xdr:col>72</xdr:col>
      <xdr:colOff>38100</xdr:colOff>
      <xdr:row>85</xdr:row>
      <xdr:rowOff>69850</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1365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19050</xdr:rowOff>
    </xdr:from>
    <xdr:to>
      <xdr:col>76</xdr:col>
      <xdr:colOff>114300</xdr:colOff>
      <xdr:row>85</xdr:row>
      <xdr:rowOff>57150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3703300" y="1459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35" name="n_1aveValue【児童館】&#10;有形固定資産減価償却率">
          <a:extLst>
            <a:ext uri="{FF2B5EF4-FFF2-40B4-BE49-F238E27FC236}">
              <a16:creationId xmlns:a16="http://schemas.microsoft.com/office/drawing/2014/main" id="{00000000-0008-0000-0100-00007B020000}"/>
            </a:ext>
          </a:extLst>
        </xdr:cNvPr>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36" name="n_2aveValue【児童館】&#10;有形固定資産減価償却率">
          <a:extLst>
            <a:ext uri="{FF2B5EF4-FFF2-40B4-BE49-F238E27FC236}">
              <a16:creationId xmlns:a16="http://schemas.microsoft.com/office/drawing/2014/main" id="{00000000-0008-0000-0100-00007C020000}"/>
            </a:ext>
          </a:extLst>
        </xdr:cNvPr>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37" name="n_3aveValue【児童館】&#10;有形固定資産減価償却率">
          <a:extLst>
            <a:ext uri="{FF2B5EF4-FFF2-40B4-BE49-F238E27FC236}">
              <a16:creationId xmlns:a16="http://schemas.microsoft.com/office/drawing/2014/main" id="{00000000-0008-0000-0100-00007D020000}"/>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638" name="n_4aveValue【児童館】&#10;有形固定資産減価償却率">
          <a:extLst>
            <a:ext uri="{FF2B5EF4-FFF2-40B4-BE49-F238E27FC236}">
              <a16:creationId xmlns:a16="http://schemas.microsoft.com/office/drawing/2014/main" id="{00000000-0008-0000-0100-00007E020000}"/>
            </a:ext>
          </a:extLst>
        </xdr:cNvPr>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137177</xdr:rowOff>
    </xdr:from>
    <xdr:ext cx="405111" cy="259045"/>
    <xdr:sp macro="" textlink="">
      <xdr:nvSpPr>
        <xdr:cNvPr id="639" name="n_1mainValue【児童館】&#10;有形固定資産減価償却率">
          <a:extLst>
            <a:ext uri="{FF2B5EF4-FFF2-40B4-BE49-F238E27FC236}">
              <a16:creationId xmlns:a16="http://schemas.microsoft.com/office/drawing/2014/main" id="{00000000-0008-0000-0100-00007F020000}"/>
            </a:ext>
          </a:extLst>
        </xdr:cNvPr>
        <xdr:cNvSpPr txBox="1"/>
      </xdr:nvSpPr>
      <xdr:spPr>
        <a:xfrm>
          <a:off x="152660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99077</xdr:rowOff>
    </xdr:from>
    <xdr:ext cx="405111" cy="259045"/>
    <xdr:sp macro="" textlink="">
      <xdr:nvSpPr>
        <xdr:cNvPr id="640" name="n_2mainValue【児童館】&#10;有形固定資産減価償却率">
          <a:extLst>
            <a:ext uri="{FF2B5EF4-FFF2-40B4-BE49-F238E27FC236}">
              <a16:creationId xmlns:a16="http://schemas.microsoft.com/office/drawing/2014/main" id="{00000000-0008-0000-0100-000080020000}"/>
            </a:ext>
          </a:extLst>
        </xdr:cNvPr>
        <xdr:cNvSpPr txBox="1"/>
      </xdr:nvSpPr>
      <xdr:spPr>
        <a:xfrm>
          <a:off x="14389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60977</xdr:rowOff>
    </xdr:from>
    <xdr:ext cx="405111" cy="259045"/>
    <xdr:sp macro="" textlink="">
      <xdr:nvSpPr>
        <xdr:cNvPr id="641" name="n_3mainValue【児童館】&#10;有形固定資産減価償却率">
          <a:extLst>
            <a:ext uri="{FF2B5EF4-FFF2-40B4-BE49-F238E27FC236}">
              <a16:creationId xmlns:a16="http://schemas.microsoft.com/office/drawing/2014/main" id="{00000000-0008-0000-0100-000081020000}"/>
            </a:ext>
          </a:extLst>
        </xdr:cNvPr>
        <xdr:cNvSpPr txBox="1"/>
      </xdr:nvSpPr>
      <xdr:spPr>
        <a:xfrm>
          <a:off x="13500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児童館】&#10;一人当たり面積グラフ枠">
          <a:extLst>
            <a:ext uri="{FF2B5EF4-FFF2-40B4-BE49-F238E27FC236}">
              <a16:creationId xmlns:a16="http://schemas.microsoft.com/office/drawing/2014/main" id="{00000000-0008-0000-0100-00009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68" name="【児童館】&#10;一人当たり面積最小値テキスト">
          <a:extLst>
            <a:ext uri="{FF2B5EF4-FFF2-40B4-BE49-F238E27FC236}">
              <a16:creationId xmlns:a16="http://schemas.microsoft.com/office/drawing/2014/main" id="{00000000-0008-0000-0100-00009C02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70" name="【児童館】&#10;一人当たり面積最大値テキスト">
          <a:extLst>
            <a:ext uri="{FF2B5EF4-FFF2-40B4-BE49-F238E27FC236}">
              <a16:creationId xmlns:a16="http://schemas.microsoft.com/office/drawing/2014/main" id="{00000000-0008-0000-0100-00009E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672" name="【児童館】&#10;一人当たり面積平均値テキスト">
          <a:extLst>
            <a:ext uri="{FF2B5EF4-FFF2-40B4-BE49-F238E27FC236}">
              <a16:creationId xmlns:a16="http://schemas.microsoft.com/office/drawing/2014/main" id="{00000000-0008-0000-0100-0000A002000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684" name="【児童館】&#10;一人当たり面積該当値テキスト">
          <a:extLst>
            <a:ext uri="{FF2B5EF4-FFF2-40B4-BE49-F238E27FC236}">
              <a16:creationId xmlns:a16="http://schemas.microsoft.com/office/drawing/2014/main" id="{00000000-0008-0000-0100-0000AC020000}"/>
            </a:ext>
          </a:extLst>
        </xdr:cNvPr>
        <xdr:cNvSpPr txBox="1"/>
      </xdr:nvSpPr>
      <xdr:spPr>
        <a:xfrm>
          <a:off x="22199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21323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70757</xdr:rowOff>
    </xdr:from>
    <xdr:to>
      <xdr:col>107</xdr:col>
      <xdr:colOff>50800</xdr:colOff>
      <xdr:row>86</xdr:row>
      <xdr:rowOff>70757</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9545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691" name="n_1aveValue【児童館】&#10;一人当たり面積">
          <a:extLst>
            <a:ext uri="{FF2B5EF4-FFF2-40B4-BE49-F238E27FC236}">
              <a16:creationId xmlns:a16="http://schemas.microsoft.com/office/drawing/2014/main" id="{00000000-0008-0000-0100-0000B3020000}"/>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692" name="n_2aveValue【児童館】&#10;一人当たり面積">
          <a:extLst>
            <a:ext uri="{FF2B5EF4-FFF2-40B4-BE49-F238E27FC236}">
              <a16:creationId xmlns:a16="http://schemas.microsoft.com/office/drawing/2014/main" id="{00000000-0008-0000-0100-0000B4020000}"/>
            </a:ext>
          </a:extLst>
        </xdr:cNvPr>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693" name="n_3aveValue【児童館】&#10;一人当たり面積">
          <a:extLst>
            <a:ext uri="{FF2B5EF4-FFF2-40B4-BE49-F238E27FC236}">
              <a16:creationId xmlns:a16="http://schemas.microsoft.com/office/drawing/2014/main" id="{00000000-0008-0000-0100-0000B5020000}"/>
            </a:ext>
          </a:extLst>
        </xdr:cNvPr>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694" name="n_4aveValue【児童館】&#10;一人当たり面積">
          <a:extLst>
            <a:ext uri="{FF2B5EF4-FFF2-40B4-BE49-F238E27FC236}">
              <a16:creationId xmlns:a16="http://schemas.microsoft.com/office/drawing/2014/main" id="{00000000-0008-0000-0100-0000B6020000}"/>
            </a:ext>
          </a:extLst>
        </xdr:cNvPr>
        <xdr:cNvSpPr txBox="1"/>
      </xdr:nvSpPr>
      <xdr:spPr>
        <a:xfrm>
          <a:off x="18421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695" name="n_1mainValue【児童館】&#10;一人当たり面積">
          <a:extLst>
            <a:ext uri="{FF2B5EF4-FFF2-40B4-BE49-F238E27FC236}">
              <a16:creationId xmlns:a16="http://schemas.microsoft.com/office/drawing/2014/main" id="{00000000-0008-0000-0100-0000B7020000}"/>
            </a:ext>
          </a:extLst>
        </xdr:cNvPr>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696" name="n_2mainValue【児童館】&#10;一人当たり面積">
          <a:extLst>
            <a:ext uri="{FF2B5EF4-FFF2-40B4-BE49-F238E27FC236}">
              <a16:creationId xmlns:a16="http://schemas.microsoft.com/office/drawing/2014/main" id="{00000000-0008-0000-0100-0000B8020000}"/>
            </a:ext>
          </a:extLst>
        </xdr:cNvPr>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697" name="n_3mainValue【児童館】&#10;一人当たり面積">
          <a:extLst>
            <a:ext uri="{FF2B5EF4-FFF2-40B4-BE49-F238E27FC236}">
              <a16:creationId xmlns:a16="http://schemas.microsoft.com/office/drawing/2014/main" id="{00000000-0008-0000-0100-0000B9020000}"/>
            </a:ext>
          </a:extLst>
        </xdr:cNvPr>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公民館】&#10;有形固定資産減価償却率グラフ枠">
          <a:extLst>
            <a:ext uri="{FF2B5EF4-FFF2-40B4-BE49-F238E27FC236}">
              <a16:creationId xmlns:a16="http://schemas.microsoft.com/office/drawing/2014/main" id="{00000000-0008-0000-0100-0000D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24" name="【公民館】&#10;有形固定資産減価償却率最小値テキスト">
          <a:extLst>
            <a:ext uri="{FF2B5EF4-FFF2-40B4-BE49-F238E27FC236}">
              <a16:creationId xmlns:a16="http://schemas.microsoft.com/office/drawing/2014/main" id="{00000000-0008-0000-0100-0000D4020000}"/>
            </a:ext>
          </a:extLst>
        </xdr:cNvPr>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26" name="【公民館】&#10;有形固定資産減価償却率最大値テキスト">
          <a:extLst>
            <a:ext uri="{FF2B5EF4-FFF2-40B4-BE49-F238E27FC236}">
              <a16:creationId xmlns:a16="http://schemas.microsoft.com/office/drawing/2014/main" id="{00000000-0008-0000-0100-0000D6020000}"/>
            </a:ext>
          </a:extLst>
        </xdr:cNvPr>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728" name="【公民館】&#10;有形固定資産減価償却率平均値テキスト">
          <a:extLst>
            <a:ext uri="{FF2B5EF4-FFF2-40B4-BE49-F238E27FC236}">
              <a16:creationId xmlns:a16="http://schemas.microsoft.com/office/drawing/2014/main" id="{00000000-0008-0000-0100-0000D8020000}"/>
            </a:ext>
          </a:extLst>
        </xdr:cNvPr>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111942</xdr:rowOff>
    </xdr:from>
    <xdr:to>
      <xdr:col>67</xdr:col>
      <xdr:colOff>101600</xdr:colOff>
      <xdr:row>105</xdr:row>
      <xdr:rowOff>42092</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2763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6268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140988</xdr:rowOff>
    </xdr:from>
    <xdr:ext cx="405111" cy="259045"/>
    <xdr:sp macro="" textlink="">
      <xdr:nvSpPr>
        <xdr:cNvPr id="740" name="【公民館】&#10;有形固定資産減価償却率該当値テキスト">
          <a:extLst>
            <a:ext uri="{FF2B5EF4-FFF2-40B4-BE49-F238E27FC236}">
              <a16:creationId xmlns:a16="http://schemas.microsoft.com/office/drawing/2014/main" id="{00000000-0008-0000-0100-0000E4020000}"/>
            </a:ext>
          </a:extLst>
        </xdr:cNvPr>
        <xdr:cNvSpPr txBox="1"/>
      </xdr:nvSpPr>
      <xdr:spPr>
        <a:xfrm>
          <a:off x="16357600"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129902</xdr:rowOff>
    </xdr:from>
    <xdr:to>
      <xdr:col>81</xdr:col>
      <xdr:colOff>101600</xdr:colOff>
      <xdr:row>106</xdr:row>
      <xdr:rowOff>60052</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5430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xdr:rowOff>
    </xdr:from>
    <xdr:to>
      <xdr:col>85</xdr:col>
      <xdr:colOff>127000</xdr:colOff>
      <xdr:row>106</xdr:row>
      <xdr:rowOff>41911</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5481300" y="1818295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98879</xdr:rowOff>
    </xdr:from>
    <xdr:to>
      <xdr:col>76</xdr:col>
      <xdr:colOff>165100</xdr:colOff>
      <xdr:row>106</xdr:row>
      <xdr:rowOff>29029</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14541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149679</xdr:rowOff>
    </xdr:from>
    <xdr:to>
      <xdr:col>81</xdr:col>
      <xdr:colOff>50800</xdr:colOff>
      <xdr:row>106</xdr:row>
      <xdr:rowOff>9252</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4592300" y="181519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13652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149679</xdr:rowOff>
    </xdr:from>
    <xdr:to>
      <xdr:col>76</xdr:col>
      <xdr:colOff>114300</xdr:colOff>
      <xdr:row>106</xdr:row>
      <xdr:rowOff>77832</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flipV="1">
          <a:off x="13703300" y="18151929"/>
          <a:ext cx="8890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47" name="n_1aveValue【公民館】&#10;有形固定資産減価償却率">
          <a:extLst>
            <a:ext uri="{FF2B5EF4-FFF2-40B4-BE49-F238E27FC236}">
              <a16:creationId xmlns:a16="http://schemas.microsoft.com/office/drawing/2014/main" id="{00000000-0008-0000-0100-0000EB020000}"/>
            </a:ext>
          </a:extLst>
        </xdr:cNvPr>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748" name="n_2aveValue【公民館】&#10;有形固定資産減価償却率">
          <a:extLst>
            <a:ext uri="{FF2B5EF4-FFF2-40B4-BE49-F238E27FC236}">
              <a16:creationId xmlns:a16="http://schemas.microsoft.com/office/drawing/2014/main" id="{00000000-0008-0000-0100-0000EC020000}"/>
            </a:ext>
          </a:extLst>
        </xdr:cNvPr>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749" name="n_3aveValue【公民館】&#10;有形固定資産減価償却率">
          <a:extLst>
            <a:ext uri="{FF2B5EF4-FFF2-40B4-BE49-F238E27FC236}">
              <a16:creationId xmlns:a16="http://schemas.microsoft.com/office/drawing/2014/main" id="{00000000-0008-0000-0100-0000ED020000}"/>
            </a:ext>
          </a:extLst>
        </xdr:cNvPr>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58619</xdr:rowOff>
    </xdr:from>
    <xdr:ext cx="405111" cy="259045"/>
    <xdr:sp macro="" textlink="">
      <xdr:nvSpPr>
        <xdr:cNvPr id="750" name="n_4aveValue【公民館】&#10;有形固定資産減価償却率">
          <a:extLst>
            <a:ext uri="{FF2B5EF4-FFF2-40B4-BE49-F238E27FC236}">
              <a16:creationId xmlns:a16="http://schemas.microsoft.com/office/drawing/2014/main" id="{00000000-0008-0000-0100-0000EE020000}"/>
            </a:ext>
          </a:extLst>
        </xdr:cNvPr>
        <xdr:cNvSpPr txBox="1"/>
      </xdr:nvSpPr>
      <xdr:spPr>
        <a:xfrm>
          <a:off x="12611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51179</xdr:rowOff>
    </xdr:from>
    <xdr:ext cx="405111" cy="259045"/>
    <xdr:sp macro="" textlink="">
      <xdr:nvSpPr>
        <xdr:cNvPr id="751" name="n_1mainValue【公民館】&#10;有形固定資産減価償却率">
          <a:extLst>
            <a:ext uri="{FF2B5EF4-FFF2-40B4-BE49-F238E27FC236}">
              <a16:creationId xmlns:a16="http://schemas.microsoft.com/office/drawing/2014/main" id="{00000000-0008-0000-0100-0000EF020000}"/>
            </a:ext>
          </a:extLst>
        </xdr:cNvPr>
        <xdr:cNvSpPr txBox="1"/>
      </xdr:nvSpPr>
      <xdr:spPr>
        <a:xfrm>
          <a:off x="152660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20156</xdr:rowOff>
    </xdr:from>
    <xdr:ext cx="405111" cy="259045"/>
    <xdr:sp macro="" textlink="">
      <xdr:nvSpPr>
        <xdr:cNvPr id="752" name="n_2mainValue【公民館】&#10;有形固定資産減価償却率">
          <a:extLst>
            <a:ext uri="{FF2B5EF4-FFF2-40B4-BE49-F238E27FC236}">
              <a16:creationId xmlns:a16="http://schemas.microsoft.com/office/drawing/2014/main" id="{00000000-0008-0000-0100-0000F0020000}"/>
            </a:ext>
          </a:extLst>
        </xdr:cNvPr>
        <xdr:cNvSpPr txBox="1"/>
      </xdr:nvSpPr>
      <xdr:spPr>
        <a:xfrm>
          <a:off x="14389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753" name="n_3mainValue【公民館】&#10;有形固定資産減価償却率">
          <a:extLst>
            <a:ext uri="{FF2B5EF4-FFF2-40B4-BE49-F238E27FC236}">
              <a16:creationId xmlns:a16="http://schemas.microsoft.com/office/drawing/2014/main" id="{00000000-0008-0000-0100-0000F1020000}"/>
            </a:ext>
          </a:extLst>
        </xdr:cNvPr>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公民館】&#10;一人当たり面積グラフ枠">
          <a:extLst>
            <a:ext uri="{FF2B5EF4-FFF2-40B4-BE49-F238E27FC236}">
              <a16:creationId xmlns:a16="http://schemas.microsoft.com/office/drawing/2014/main" id="{00000000-0008-0000-0100-00000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78" name="【公民館】&#10;一人当たり面積最小値テキスト">
          <a:extLst>
            <a:ext uri="{FF2B5EF4-FFF2-40B4-BE49-F238E27FC236}">
              <a16:creationId xmlns:a16="http://schemas.microsoft.com/office/drawing/2014/main" id="{00000000-0008-0000-0100-00000A03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80" name="【公民館】&#10;一人当たり面積最大値テキスト">
          <a:extLst>
            <a:ext uri="{FF2B5EF4-FFF2-40B4-BE49-F238E27FC236}">
              <a16:creationId xmlns:a16="http://schemas.microsoft.com/office/drawing/2014/main" id="{00000000-0008-0000-0100-00000C030000}"/>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782" name="【公民館】&#10;一人当たり面積平均値テキスト">
          <a:extLst>
            <a:ext uri="{FF2B5EF4-FFF2-40B4-BE49-F238E27FC236}">
              <a16:creationId xmlns:a16="http://schemas.microsoft.com/office/drawing/2014/main" id="{00000000-0008-0000-0100-00000E030000}"/>
            </a:ext>
          </a:extLst>
        </xdr:cNvPr>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83" name="フローチャート: 判断 782">
          <a:extLst>
            <a:ext uri="{FF2B5EF4-FFF2-40B4-BE49-F238E27FC236}">
              <a16:creationId xmlns:a16="http://schemas.microsoft.com/office/drawing/2014/main" id="{00000000-0008-0000-0100-00000F030000}"/>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84" name="フローチャート: 判断 783">
          <a:extLst>
            <a:ext uri="{FF2B5EF4-FFF2-40B4-BE49-F238E27FC236}">
              <a16:creationId xmlns:a16="http://schemas.microsoft.com/office/drawing/2014/main" id="{00000000-0008-0000-0100-000010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85" name="フローチャート: 判断 784">
          <a:extLst>
            <a:ext uri="{FF2B5EF4-FFF2-40B4-BE49-F238E27FC236}">
              <a16:creationId xmlns:a16="http://schemas.microsoft.com/office/drawing/2014/main" id="{00000000-0008-0000-0100-00001103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6" name="フローチャート: 判断 785">
          <a:extLst>
            <a:ext uri="{FF2B5EF4-FFF2-40B4-BE49-F238E27FC236}">
              <a16:creationId xmlns:a16="http://schemas.microsoft.com/office/drawing/2014/main" id="{00000000-0008-0000-0100-000012030000}"/>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787" name="フローチャート: 判断 786">
          <a:extLst>
            <a:ext uri="{FF2B5EF4-FFF2-40B4-BE49-F238E27FC236}">
              <a16:creationId xmlns:a16="http://schemas.microsoft.com/office/drawing/2014/main" id="{00000000-0008-0000-0100-000013030000}"/>
            </a:ext>
          </a:extLst>
        </xdr:cNvPr>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793" name="楕円 792">
          <a:extLst>
            <a:ext uri="{FF2B5EF4-FFF2-40B4-BE49-F238E27FC236}">
              <a16:creationId xmlns:a16="http://schemas.microsoft.com/office/drawing/2014/main" id="{00000000-0008-0000-0100-000019030000}"/>
            </a:ext>
          </a:extLst>
        </xdr:cNvPr>
        <xdr:cNvSpPr/>
      </xdr:nvSpPr>
      <xdr:spPr>
        <a:xfrm>
          <a:off x="22110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73677</xdr:rowOff>
    </xdr:from>
    <xdr:ext cx="469744" cy="259045"/>
    <xdr:sp macro="" textlink="">
      <xdr:nvSpPr>
        <xdr:cNvPr id="794" name="【公民館】&#10;一人当たり面積該当値テキスト">
          <a:extLst>
            <a:ext uri="{FF2B5EF4-FFF2-40B4-BE49-F238E27FC236}">
              <a16:creationId xmlns:a16="http://schemas.microsoft.com/office/drawing/2014/main" id="{00000000-0008-0000-0100-00001A030000}"/>
            </a:ext>
          </a:extLst>
        </xdr:cNvPr>
        <xdr:cNvSpPr txBox="1"/>
      </xdr:nvSpPr>
      <xdr:spPr>
        <a:xfrm>
          <a:off x="22199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795" name="楕円 794">
          <a:extLst>
            <a:ext uri="{FF2B5EF4-FFF2-40B4-BE49-F238E27FC236}">
              <a16:creationId xmlns:a16="http://schemas.microsoft.com/office/drawing/2014/main" id="{00000000-0008-0000-0100-00001B030000}"/>
            </a:ext>
          </a:extLst>
        </xdr:cNvPr>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38100</xdr:rowOff>
    </xdr:from>
    <xdr:to>
      <xdr:col>116</xdr:col>
      <xdr:colOff>63500</xdr:colOff>
      <xdr:row>108</xdr:row>
      <xdr:rowOff>38100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21323300" y="1855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158750</xdr:rowOff>
    </xdr:from>
    <xdr:to>
      <xdr:col>107</xdr:col>
      <xdr:colOff>101600</xdr:colOff>
      <xdr:row>108</xdr:row>
      <xdr:rowOff>88900</xdr:rowOff>
    </xdr:to>
    <xdr:sp macro="" textlink="">
      <xdr:nvSpPr>
        <xdr:cNvPr id="797" name="楕円 796">
          <a:extLst>
            <a:ext uri="{FF2B5EF4-FFF2-40B4-BE49-F238E27FC236}">
              <a16:creationId xmlns:a16="http://schemas.microsoft.com/office/drawing/2014/main" id="{00000000-0008-0000-0100-00001D030000}"/>
            </a:ext>
          </a:extLst>
        </xdr:cNvPr>
        <xdr:cNvSpPr/>
      </xdr:nvSpPr>
      <xdr:spPr>
        <a:xfrm>
          <a:off x="2038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38100</xdr:rowOff>
    </xdr:from>
    <xdr:to>
      <xdr:col>111</xdr:col>
      <xdr:colOff>177800</xdr:colOff>
      <xdr:row>108</xdr:row>
      <xdr:rowOff>38100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20434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158750</xdr:rowOff>
    </xdr:from>
    <xdr:to>
      <xdr:col>102</xdr:col>
      <xdr:colOff>165100</xdr:colOff>
      <xdr:row>108</xdr:row>
      <xdr:rowOff>88900</xdr:rowOff>
    </xdr:to>
    <xdr:sp macro="" textlink="">
      <xdr:nvSpPr>
        <xdr:cNvPr id="799" name="楕円 798">
          <a:extLst>
            <a:ext uri="{FF2B5EF4-FFF2-40B4-BE49-F238E27FC236}">
              <a16:creationId xmlns:a16="http://schemas.microsoft.com/office/drawing/2014/main" id="{00000000-0008-0000-0100-00001F030000}"/>
            </a:ext>
          </a:extLst>
        </xdr:cNvPr>
        <xdr:cNvSpPr/>
      </xdr:nvSpPr>
      <xdr:spPr>
        <a:xfrm>
          <a:off x="19494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38100</xdr:rowOff>
    </xdr:from>
    <xdr:to>
      <xdr:col>107</xdr:col>
      <xdr:colOff>50800</xdr:colOff>
      <xdr:row>108</xdr:row>
      <xdr:rowOff>38100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9545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01" name="n_1aveValue【公民館】&#10;一人当たり面積">
          <a:extLst>
            <a:ext uri="{FF2B5EF4-FFF2-40B4-BE49-F238E27FC236}">
              <a16:creationId xmlns:a16="http://schemas.microsoft.com/office/drawing/2014/main" id="{00000000-0008-0000-0100-00002103000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02" name="n_2aveValue【公民館】&#10;一人当たり面積">
          <a:extLst>
            <a:ext uri="{FF2B5EF4-FFF2-40B4-BE49-F238E27FC236}">
              <a16:creationId xmlns:a16="http://schemas.microsoft.com/office/drawing/2014/main" id="{00000000-0008-0000-0100-000022030000}"/>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03" name="n_3aveValue【公民館】&#10;一人当たり面積">
          <a:extLst>
            <a:ext uri="{FF2B5EF4-FFF2-40B4-BE49-F238E27FC236}">
              <a16:creationId xmlns:a16="http://schemas.microsoft.com/office/drawing/2014/main" id="{00000000-0008-0000-0100-000023030000}"/>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804" name="n_4aveValue【公民館】&#10;一人当たり面積">
          <a:extLst>
            <a:ext uri="{FF2B5EF4-FFF2-40B4-BE49-F238E27FC236}">
              <a16:creationId xmlns:a16="http://schemas.microsoft.com/office/drawing/2014/main" id="{00000000-0008-0000-0100-000024030000}"/>
            </a:ext>
          </a:extLst>
        </xdr:cNvPr>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805" name="n_1mainValue【公民館】&#10;一人当たり面積">
          <a:extLst>
            <a:ext uri="{FF2B5EF4-FFF2-40B4-BE49-F238E27FC236}">
              <a16:creationId xmlns:a16="http://schemas.microsoft.com/office/drawing/2014/main" id="{00000000-0008-0000-0100-000025030000}"/>
            </a:ext>
          </a:extLst>
        </xdr:cNvPr>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80027</xdr:rowOff>
    </xdr:from>
    <xdr:ext cx="469744" cy="259045"/>
    <xdr:sp macro="" textlink="">
      <xdr:nvSpPr>
        <xdr:cNvPr id="806" name="n_2mainValue【公民館】&#10;一人当たり面積">
          <a:extLst>
            <a:ext uri="{FF2B5EF4-FFF2-40B4-BE49-F238E27FC236}">
              <a16:creationId xmlns:a16="http://schemas.microsoft.com/office/drawing/2014/main" id="{00000000-0008-0000-0100-000026030000}"/>
            </a:ext>
          </a:extLst>
        </xdr:cNvPr>
        <xdr:cNvSpPr txBox="1"/>
      </xdr:nvSpPr>
      <xdr:spPr>
        <a:xfrm>
          <a:off x="20199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80027</xdr:rowOff>
    </xdr:from>
    <xdr:ext cx="469744" cy="259045"/>
    <xdr:sp macro="" textlink="">
      <xdr:nvSpPr>
        <xdr:cNvPr id="807" name="n_3mainValue【公民館】&#10;一人当たり面積">
          <a:extLst>
            <a:ext uri="{FF2B5EF4-FFF2-40B4-BE49-F238E27FC236}">
              <a16:creationId xmlns:a16="http://schemas.microsoft.com/office/drawing/2014/main" id="{00000000-0008-0000-0100-000027030000}"/>
            </a:ext>
          </a:extLst>
        </xdr:cNvPr>
        <xdr:cNvSpPr txBox="1"/>
      </xdr:nvSpPr>
      <xdr:spPr>
        <a:xfrm>
          <a:off x="19310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有形固定資産減価償却率については道路、橋りょう・トンネル、</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については、類似団体内平均値を下回っている。道路、橋りょう・トンネルについては、近年、新堂南線や新町中央線など、主要道路の再整備や改修のほか、土地区画整理事業に伴う周辺道路の整備を実施してきたことなどに加え、住宅開発に伴う道路の寄附・帰属の増加による。また、幼稚園・保育所については、第２保育所の大規模改修や第４保育所の建て替え、恵我幼稚園と第一保育所の除却等、新規資産の増加及び老朽化した資産の減少による。一方、学校施設、児童館、公民館については、有形固定資産減価償却率は類似団体内平均値を上回っており、老朽化が進んでいる。学校施設においては耐震化はすべて完了しているものの、築</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年以上経過している施設が大部分を占めるため、施設の集約化・複合化について検討するとともに、他の施設についても公共施設等総合管理計画などに基づき、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施設の長寿命化等、適正な維持管理に努める。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
117,823
16.66
45,838,816
45,699,867
112,705
24,692,467
41,778,118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144599</xdr:rowOff>
    </xdr:from>
    <xdr:to>
      <xdr:col>24</xdr:col>
      <xdr:colOff>114300</xdr:colOff>
      <xdr:row>35</xdr:row>
      <xdr:rowOff>74749</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167476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8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136434</xdr:rowOff>
    </xdr:from>
    <xdr:to>
      <xdr:col>20</xdr:col>
      <xdr:colOff>38100</xdr:colOff>
      <xdr:row>40</xdr:row>
      <xdr:rowOff>66584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23949</xdr:rowOff>
    </xdr:from>
    <xdr:to>
      <xdr:col>24</xdr:col>
      <xdr:colOff>63500</xdr:colOff>
      <xdr:row>40</xdr:row>
      <xdr:rowOff>15784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3797300" y="6024699"/>
          <a:ext cx="838200" cy="8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103777</xdr:rowOff>
    </xdr:from>
    <xdr:to>
      <xdr:col>15</xdr:col>
      <xdr:colOff>101600</xdr:colOff>
      <xdr:row>40</xdr:row>
      <xdr:rowOff>33927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154577</xdr:rowOff>
    </xdr:from>
    <xdr:to>
      <xdr:col>19</xdr:col>
      <xdr:colOff>177800</xdr:colOff>
      <xdr:row>40</xdr:row>
      <xdr:rowOff>15784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41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71120</xdr:rowOff>
    </xdr:from>
    <xdr:to>
      <xdr:col>10</xdr:col>
      <xdr:colOff>165100</xdr:colOff>
      <xdr:row>40</xdr:row>
      <xdr:rowOff>1270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121920</xdr:rowOff>
    </xdr:from>
    <xdr:to>
      <xdr:col>15</xdr:col>
      <xdr:colOff>50800</xdr:colOff>
      <xdr:row>39</xdr:row>
      <xdr:rowOff>154577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084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57711</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25054</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163847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0</xdr:rowOff>
    </xdr:from>
    <xdr:to>
      <xdr:col>55</xdr:col>
      <xdr:colOff>50800</xdr:colOff>
      <xdr:row>38</xdr:row>
      <xdr:rowOff>101600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10426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200-000081000000}"/>
            </a:ext>
          </a:extLst>
        </xdr:cNvPr>
        <xdr:cNvSpPr txBox="1"/>
      </xdr:nvSpPr>
      <xdr:spPr>
        <a:xfrm>
          <a:off x="105156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40</xdr:row>
      <xdr:rowOff>38100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9639300" y="65659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38100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861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6" name="n_1aveValue【図書館】&#10;一人当たり面積">
          <a:extLst>
            <a:ext uri="{FF2B5EF4-FFF2-40B4-BE49-F238E27FC236}">
              <a16:creationId xmlns:a16="http://schemas.microsoft.com/office/drawing/2014/main" id="{00000000-0008-0000-0200-000088000000}"/>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7" name="n_2aveValue【図書館】&#10;一人当たり面積">
          <a:extLst>
            <a:ext uri="{FF2B5EF4-FFF2-40B4-BE49-F238E27FC236}">
              <a16:creationId xmlns:a16="http://schemas.microsoft.com/office/drawing/2014/main" id="{00000000-0008-0000-0200-000089000000}"/>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a:extLst>
            <a:ext uri="{FF2B5EF4-FFF2-40B4-BE49-F238E27FC236}">
              <a16:creationId xmlns:a16="http://schemas.microsoft.com/office/drawing/2014/main" id="{00000000-0008-0000-0200-00008A000000}"/>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39" name="n_4aveValue【図書館】&#10;一人当たり面積">
          <a:extLst>
            <a:ext uri="{FF2B5EF4-FFF2-40B4-BE49-F238E27FC236}">
              <a16:creationId xmlns:a16="http://schemas.microsoft.com/office/drawing/2014/main" id="{00000000-0008-0000-0200-00008B000000}"/>
            </a:ext>
          </a:extLst>
        </xdr:cNvPr>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0" name="n_1mainValue【図書館】&#10;一人当たり面積">
          <a:extLst>
            <a:ext uri="{FF2B5EF4-FFF2-40B4-BE49-F238E27FC236}">
              <a16:creationId xmlns:a16="http://schemas.microsoft.com/office/drawing/2014/main" id="{00000000-0008-0000-0200-00008C000000}"/>
            </a:ext>
          </a:extLst>
        </xdr:cNvPr>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1" name="n_2mainValue【図書館】&#10;一人当たり面積">
          <a:extLst>
            <a:ext uri="{FF2B5EF4-FFF2-40B4-BE49-F238E27FC236}">
              <a16:creationId xmlns:a16="http://schemas.microsoft.com/office/drawing/2014/main" id="{00000000-0008-0000-0200-00008D000000}"/>
            </a:ext>
          </a:extLst>
        </xdr:cNvPr>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2" name="n_3mainValue【図書館】&#10;一人当たり面積">
          <a:extLst>
            <a:ext uri="{FF2B5EF4-FFF2-40B4-BE49-F238E27FC236}">
              <a16:creationId xmlns:a16="http://schemas.microsoft.com/office/drawing/2014/main" id="{00000000-0008-0000-0200-00008E000000}"/>
            </a:ext>
          </a:extLst>
        </xdr:cNvPr>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00000000-0008-0000-02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id="{00000000-0008-0000-0200-0000A8000000}"/>
            </a:ext>
          </a:extLst>
        </xdr:cNvPr>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00000000-0008-0000-0200-0000AA000000}"/>
            </a:ext>
          </a:extLst>
        </xdr:cNvPr>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00000000-0008-0000-0200-0000AC000000}"/>
            </a:ext>
          </a:extLst>
        </xdr:cNvPr>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110507</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00000000-0008-0000-0200-0000B8000000}"/>
            </a:ext>
          </a:extLst>
        </xdr:cNvPr>
        <xdr:cNvSpPr txBox="1"/>
      </xdr:nvSpPr>
      <xdr:spPr>
        <a:xfrm>
          <a:off x="4673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107315</xdr:rowOff>
    </xdr:from>
    <xdr:to>
      <xdr:col>20</xdr:col>
      <xdr:colOff>38100</xdr:colOff>
      <xdr:row>63</xdr:row>
      <xdr:rowOff>37465</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3746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158115</xdr:rowOff>
    </xdr:from>
    <xdr:to>
      <xdr:col>24</xdr:col>
      <xdr:colOff>63500</xdr:colOff>
      <xdr:row>63</xdr:row>
      <xdr:rowOff>11430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3797300" y="107880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166370</xdr:rowOff>
    </xdr:from>
    <xdr:to>
      <xdr:col>15</xdr:col>
      <xdr:colOff>101600</xdr:colOff>
      <xdr:row>63</xdr:row>
      <xdr:rowOff>96520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2857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158115</xdr:rowOff>
    </xdr:from>
    <xdr:to>
      <xdr:col>19</xdr:col>
      <xdr:colOff>177800</xdr:colOff>
      <xdr:row>63</xdr:row>
      <xdr:rowOff>45720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2908300" y="1078801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145415</xdr:rowOff>
    </xdr:from>
    <xdr:to>
      <xdr:col>10</xdr:col>
      <xdr:colOff>165100</xdr:colOff>
      <xdr:row>63</xdr:row>
      <xdr:rowOff>75565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1968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24765</xdr:rowOff>
    </xdr:from>
    <xdr:to>
      <xdr:col>15</xdr:col>
      <xdr:colOff>50800</xdr:colOff>
      <xdr:row>63</xdr:row>
      <xdr:rowOff>45720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2019300" y="108261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1" name="n_1ave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92" name="n_2ave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93" name="n_3ave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194" name="n_4ave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28592</xdr:rowOff>
    </xdr:from>
    <xdr:ext cx="405111" cy="259045"/>
    <xdr:sp macro="" textlink="">
      <xdr:nvSpPr>
        <xdr:cNvPr id="195" name="n_1main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35820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87647</xdr:rowOff>
    </xdr:from>
    <xdr:ext cx="405111" cy="259045"/>
    <xdr:sp macro="" textlink="">
      <xdr:nvSpPr>
        <xdr:cNvPr id="196" name="n_2main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2705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66692</xdr:rowOff>
    </xdr:from>
    <xdr:ext cx="405111" cy="259045"/>
    <xdr:sp macro="" textlink="">
      <xdr:nvSpPr>
        <xdr:cNvPr id="197" name="n_3main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18167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00000000-0008-0000-0200-0000D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22" name="【体育館・プール】&#10;一人当たり面積最小値テキスト">
          <a:extLst>
            <a:ext uri="{FF2B5EF4-FFF2-40B4-BE49-F238E27FC236}">
              <a16:creationId xmlns:a16="http://schemas.microsoft.com/office/drawing/2014/main" id="{00000000-0008-0000-0200-0000DE000000}"/>
            </a:ext>
          </a:extLst>
        </xdr:cNvPr>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24" name="【体育館・プール】&#10;一人当たり面積最大値テキスト">
          <a:extLst>
            <a:ext uri="{FF2B5EF4-FFF2-40B4-BE49-F238E27FC236}">
              <a16:creationId xmlns:a16="http://schemas.microsoft.com/office/drawing/2014/main" id="{00000000-0008-0000-0200-0000E0000000}"/>
            </a:ext>
          </a:extLst>
        </xdr:cNvPr>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26" name="【体育館・プール】&#10;一人当たり面積平均値テキスト">
          <a:extLst>
            <a:ext uri="{FF2B5EF4-FFF2-40B4-BE49-F238E27FC236}">
              <a16:creationId xmlns:a16="http://schemas.microsoft.com/office/drawing/2014/main" id="{00000000-0008-0000-0200-0000E2000000}"/>
            </a:ext>
          </a:extLst>
        </xdr:cNvPr>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30497</xdr:rowOff>
    </xdr:from>
    <xdr:ext cx="469744" cy="259045"/>
    <xdr:sp macro="" textlink="">
      <xdr:nvSpPr>
        <xdr:cNvPr id="238" name="【体育館・プール】&#10;一人当たり面積該当値テキスト">
          <a:extLst>
            <a:ext uri="{FF2B5EF4-FFF2-40B4-BE49-F238E27FC236}">
              <a16:creationId xmlns:a16="http://schemas.microsoft.com/office/drawing/2014/main" id="{00000000-0008-0000-0200-0000EE000000}"/>
            </a:ext>
          </a:extLst>
        </xdr:cNvPr>
        <xdr:cNvSpPr txBox="1"/>
      </xdr:nvSpPr>
      <xdr:spPr>
        <a:xfrm>
          <a:off x="1051560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102870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9639300" y="1073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55880</xdr:rowOff>
    </xdr:from>
    <xdr:to>
      <xdr:col>46</xdr:col>
      <xdr:colOff>38100</xdr:colOff>
      <xdr:row>62</xdr:row>
      <xdr:rowOff>157480</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869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106680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flipV="1">
          <a:off x="8750300" y="1073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781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106680</xdr:rowOff>
    </xdr:from>
    <xdr:to>
      <xdr:col>45</xdr:col>
      <xdr:colOff>177800</xdr:colOff>
      <xdr:row>62</xdr:row>
      <xdr:rowOff>106680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861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45" name="n_1aveValue【体育館・プール】&#10;一人当たり面積">
          <a:extLst>
            <a:ext uri="{FF2B5EF4-FFF2-40B4-BE49-F238E27FC236}">
              <a16:creationId xmlns:a16="http://schemas.microsoft.com/office/drawing/2014/main" id="{00000000-0008-0000-0200-0000F5000000}"/>
            </a:ext>
          </a:extLst>
        </xdr:cNvPr>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46" name="n_2aveValue【体育館・プール】&#10;一人当たり面積">
          <a:extLst>
            <a:ext uri="{FF2B5EF4-FFF2-40B4-BE49-F238E27FC236}">
              <a16:creationId xmlns:a16="http://schemas.microsoft.com/office/drawing/2014/main" id="{00000000-0008-0000-0200-0000F6000000}"/>
            </a:ext>
          </a:extLst>
        </xdr:cNvPr>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47" name="n_3aveValue【体育館・プール】&#10;一人当たり面積">
          <a:extLst>
            <a:ext uri="{FF2B5EF4-FFF2-40B4-BE49-F238E27FC236}">
              <a16:creationId xmlns:a16="http://schemas.microsoft.com/office/drawing/2014/main" id="{00000000-0008-0000-0200-0000F7000000}"/>
            </a:ext>
          </a:extLst>
        </xdr:cNvPr>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48" name="n_4aveValue【体育館・プール】&#10;一人当たり面積">
          <a:extLst>
            <a:ext uri="{FF2B5EF4-FFF2-40B4-BE49-F238E27FC236}">
              <a16:creationId xmlns:a16="http://schemas.microsoft.com/office/drawing/2014/main" id="{00000000-0008-0000-0200-0000F8000000}"/>
            </a:ext>
          </a:extLst>
        </xdr:cNvPr>
        <xdr:cNvSpPr txBox="1"/>
      </xdr:nvSpPr>
      <xdr:spPr>
        <a:xfrm>
          <a:off x="6737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49" name="n_1mainValue【体育館・プール】&#10;一人当たり面積">
          <a:extLst>
            <a:ext uri="{FF2B5EF4-FFF2-40B4-BE49-F238E27FC236}">
              <a16:creationId xmlns:a16="http://schemas.microsoft.com/office/drawing/2014/main" id="{00000000-0008-0000-0200-0000F9000000}"/>
            </a:ext>
          </a:extLst>
        </xdr:cNvPr>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148607</xdr:rowOff>
    </xdr:from>
    <xdr:ext cx="469744" cy="259045"/>
    <xdr:sp macro="" textlink="">
      <xdr:nvSpPr>
        <xdr:cNvPr id="250" name="n_2mainValue【体育館・プール】&#10;一人当たり面積">
          <a:extLst>
            <a:ext uri="{FF2B5EF4-FFF2-40B4-BE49-F238E27FC236}">
              <a16:creationId xmlns:a16="http://schemas.microsoft.com/office/drawing/2014/main" id="{00000000-0008-0000-0200-0000FA000000}"/>
            </a:ext>
          </a:extLst>
        </xdr:cNvPr>
        <xdr:cNvSpPr txBox="1"/>
      </xdr:nvSpPr>
      <xdr:spPr>
        <a:xfrm>
          <a:off x="8515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51" name="n_3mainValue【体育館・プール】&#10;一人当たり面積">
          <a:extLst>
            <a:ext uri="{FF2B5EF4-FFF2-40B4-BE49-F238E27FC236}">
              <a16:creationId xmlns:a16="http://schemas.microsoft.com/office/drawing/2014/main" id="{00000000-0008-0000-0200-0000FB000000}"/>
            </a:ext>
          </a:extLst>
        </xdr:cNvPr>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00000000-0008-0000-0200-00001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75" name="【福祉施設】&#10;有形固定資産減価償却率最小値テキスト">
          <a:extLst>
            <a:ext uri="{FF2B5EF4-FFF2-40B4-BE49-F238E27FC236}">
              <a16:creationId xmlns:a16="http://schemas.microsoft.com/office/drawing/2014/main" id="{00000000-0008-0000-0200-000013010000}"/>
            </a:ext>
          </a:extLst>
        </xdr:cNvPr>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77" name="【福祉施設】&#10;有形固定資産減価償却率最大値テキスト">
          <a:extLst>
            <a:ext uri="{FF2B5EF4-FFF2-40B4-BE49-F238E27FC236}">
              <a16:creationId xmlns:a16="http://schemas.microsoft.com/office/drawing/2014/main" id="{00000000-0008-0000-0200-000015010000}"/>
            </a:ext>
          </a:extLst>
        </xdr:cNvPr>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87901</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00000000-0008-0000-0200-000017010000}"/>
            </a:ext>
          </a:extLst>
        </xdr:cNvPr>
        <xdr:cNvSpPr txBox="1"/>
      </xdr:nvSpPr>
      <xdr:spPr>
        <a:xfrm>
          <a:off x="4673600" y="1363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81026</xdr:rowOff>
    </xdr:from>
    <xdr:to>
      <xdr:col>6</xdr:col>
      <xdr:colOff>38100</xdr:colOff>
      <xdr:row>80</xdr:row>
      <xdr:rowOff>11176</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1079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45847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89171</xdr:rowOff>
    </xdr:from>
    <xdr:ext cx="405111" cy="259045"/>
    <xdr:sp macro="" textlink="">
      <xdr:nvSpPr>
        <xdr:cNvPr id="291" name="【福祉施設】&#10;有形固定資産減価償却率該当値テキスト">
          <a:extLst>
            <a:ext uri="{FF2B5EF4-FFF2-40B4-BE49-F238E27FC236}">
              <a16:creationId xmlns:a16="http://schemas.microsoft.com/office/drawing/2014/main" id="{00000000-0008-0000-0200-000023010000}"/>
            </a:ext>
          </a:extLst>
        </xdr:cNvPr>
        <xdr:cNvSpPr txBox="1"/>
      </xdr:nvSpPr>
      <xdr:spPr>
        <a:xfrm>
          <a:off x="4673600"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71882</xdr:rowOff>
    </xdr:from>
    <xdr:to>
      <xdr:col>20</xdr:col>
      <xdr:colOff>38100</xdr:colOff>
      <xdr:row>83</xdr:row>
      <xdr:rowOff>2032</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37465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122682</xdr:rowOff>
    </xdr:from>
    <xdr:to>
      <xdr:col>24</xdr:col>
      <xdr:colOff>63500</xdr:colOff>
      <xdr:row>82</xdr:row>
      <xdr:rowOff>161544</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3797300" y="1418158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122682</xdr:rowOff>
    </xdr:from>
    <xdr:to>
      <xdr:col>19</xdr:col>
      <xdr:colOff>177800</xdr:colOff>
      <xdr:row>82</xdr:row>
      <xdr:rowOff>140970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flipV="1">
          <a:off x="2908300" y="1418158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49022</xdr:rowOff>
    </xdr:from>
    <xdr:to>
      <xdr:col>10</xdr:col>
      <xdr:colOff>165100</xdr:colOff>
      <xdr:row>82</xdr:row>
      <xdr:rowOff>150622</xdr:rowOff>
    </xdr:to>
    <xdr:sp macro="" textlink="">
      <xdr:nvSpPr>
        <xdr:cNvPr id="296" name="楕円 295">
          <a:extLst>
            <a:ext uri="{FF2B5EF4-FFF2-40B4-BE49-F238E27FC236}">
              <a16:creationId xmlns:a16="http://schemas.microsoft.com/office/drawing/2014/main" id="{00000000-0008-0000-0200-000028010000}"/>
            </a:ext>
          </a:extLst>
        </xdr:cNvPr>
        <xdr:cNvSpPr/>
      </xdr:nvSpPr>
      <xdr:spPr>
        <a:xfrm>
          <a:off x="19685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99822</xdr:rowOff>
    </xdr:from>
    <xdr:to>
      <xdr:col>15</xdr:col>
      <xdr:colOff>50800</xdr:colOff>
      <xdr:row>82</xdr:row>
      <xdr:rowOff>140970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2019300" y="1415872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298" name="n_1aveValue【福祉施設】&#10;有形固定資産減価償却率">
          <a:extLst>
            <a:ext uri="{FF2B5EF4-FFF2-40B4-BE49-F238E27FC236}">
              <a16:creationId xmlns:a16="http://schemas.microsoft.com/office/drawing/2014/main" id="{00000000-0008-0000-0200-00002A010000}"/>
            </a:ext>
          </a:extLst>
        </xdr:cNvPr>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299" name="n_2aveValue【福祉施設】&#10;有形固定資産減価償却率">
          <a:extLst>
            <a:ext uri="{FF2B5EF4-FFF2-40B4-BE49-F238E27FC236}">
              <a16:creationId xmlns:a16="http://schemas.microsoft.com/office/drawing/2014/main" id="{00000000-0008-0000-0200-00002B010000}"/>
            </a:ext>
          </a:extLst>
        </xdr:cNvPr>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00" name="n_3aveValue【福祉施設】&#10;有形固定資産減価償却率">
          <a:extLst>
            <a:ext uri="{FF2B5EF4-FFF2-40B4-BE49-F238E27FC236}">
              <a16:creationId xmlns:a16="http://schemas.microsoft.com/office/drawing/2014/main" id="{00000000-0008-0000-0200-00002C010000}"/>
            </a:ext>
          </a:extLst>
        </xdr:cNvPr>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27703</xdr:rowOff>
    </xdr:from>
    <xdr:ext cx="405111" cy="259045"/>
    <xdr:sp macro="" textlink="">
      <xdr:nvSpPr>
        <xdr:cNvPr id="301" name="n_4aveValue【福祉施設】&#10;有形固定資産減価償却率">
          <a:extLst>
            <a:ext uri="{FF2B5EF4-FFF2-40B4-BE49-F238E27FC236}">
              <a16:creationId xmlns:a16="http://schemas.microsoft.com/office/drawing/2014/main" id="{00000000-0008-0000-0200-00002D010000}"/>
            </a:ext>
          </a:extLst>
        </xdr:cNvPr>
        <xdr:cNvSpPr txBox="1"/>
      </xdr:nvSpPr>
      <xdr:spPr>
        <a:xfrm>
          <a:off x="927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164609</xdr:rowOff>
    </xdr:from>
    <xdr:ext cx="405111" cy="259045"/>
    <xdr:sp macro="" textlink="">
      <xdr:nvSpPr>
        <xdr:cNvPr id="302" name="n_1mainValue【福祉施設】&#10;有形固定資産減価償却率">
          <a:extLst>
            <a:ext uri="{FF2B5EF4-FFF2-40B4-BE49-F238E27FC236}">
              <a16:creationId xmlns:a16="http://schemas.microsoft.com/office/drawing/2014/main" id="{00000000-0008-0000-0200-00002E010000}"/>
            </a:ext>
          </a:extLst>
        </xdr:cNvPr>
        <xdr:cNvSpPr txBox="1"/>
      </xdr:nvSpPr>
      <xdr:spPr>
        <a:xfrm>
          <a:off x="3582044"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303" name="n_2mainValue【福祉施設】&#10;有形固定資産減価償却率">
          <a:extLst>
            <a:ext uri="{FF2B5EF4-FFF2-40B4-BE49-F238E27FC236}">
              <a16:creationId xmlns:a16="http://schemas.microsoft.com/office/drawing/2014/main" id="{00000000-0008-0000-0200-00002F010000}"/>
            </a:ext>
          </a:extLst>
        </xdr:cNvPr>
        <xdr:cNvSpPr txBox="1"/>
      </xdr:nvSpPr>
      <xdr:spPr>
        <a:xfrm>
          <a:off x="2705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141749</xdr:rowOff>
    </xdr:from>
    <xdr:ext cx="405111" cy="259045"/>
    <xdr:sp macro="" textlink="">
      <xdr:nvSpPr>
        <xdr:cNvPr id="304" name="n_3mainValue【福祉施設】&#10;有形固定資産減価償却率">
          <a:extLst>
            <a:ext uri="{FF2B5EF4-FFF2-40B4-BE49-F238E27FC236}">
              <a16:creationId xmlns:a16="http://schemas.microsoft.com/office/drawing/2014/main" id="{00000000-0008-0000-0200-000030010000}"/>
            </a:ext>
          </a:extLst>
        </xdr:cNvPr>
        <xdr:cNvSpPr txBox="1"/>
      </xdr:nvSpPr>
      <xdr:spPr>
        <a:xfrm>
          <a:off x="1816744" y="142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a:extLst>
            <a:ext uri="{FF2B5EF4-FFF2-40B4-BE49-F238E27FC236}">
              <a16:creationId xmlns:a16="http://schemas.microsoft.com/office/drawing/2014/main" id="{00000000-0008-0000-0200-00004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9" name="【福祉施設】&#10;一人当たり面積最小値テキスト">
          <a:extLst>
            <a:ext uri="{FF2B5EF4-FFF2-40B4-BE49-F238E27FC236}">
              <a16:creationId xmlns:a16="http://schemas.microsoft.com/office/drawing/2014/main" id="{00000000-0008-0000-0200-000049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31" name="【福祉施設】&#10;一人当たり面積最大値テキスト">
          <a:extLst>
            <a:ext uri="{FF2B5EF4-FFF2-40B4-BE49-F238E27FC236}">
              <a16:creationId xmlns:a16="http://schemas.microsoft.com/office/drawing/2014/main" id="{00000000-0008-0000-0200-00004B010000}"/>
            </a:ext>
          </a:extLst>
        </xdr:cNvPr>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33" name="【福祉施設】&#10;一人当たり面積平均値テキスト">
          <a:extLst>
            <a:ext uri="{FF2B5EF4-FFF2-40B4-BE49-F238E27FC236}">
              <a16:creationId xmlns:a16="http://schemas.microsoft.com/office/drawing/2014/main" id="{00000000-0008-0000-0200-00004D010000}"/>
            </a:ext>
          </a:extLst>
        </xdr:cNvPr>
        <xdr:cNvSpPr txBox="1"/>
      </xdr:nvSpPr>
      <xdr:spPr>
        <a:xfrm>
          <a:off x="10515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79</xdr:row>
      <xdr:rowOff>31750</xdr:rowOff>
    </xdr:from>
    <xdr:to>
      <xdr:col>36</xdr:col>
      <xdr:colOff>165100</xdr:colOff>
      <xdr:row>79</xdr:row>
      <xdr:rowOff>133350</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69215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10426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111777</xdr:rowOff>
    </xdr:from>
    <xdr:ext cx="469744" cy="259045"/>
    <xdr:sp macro="" textlink="">
      <xdr:nvSpPr>
        <xdr:cNvPr id="345" name="【福祉施設】&#10;一人当たり面積該当値テキスト">
          <a:extLst>
            <a:ext uri="{FF2B5EF4-FFF2-40B4-BE49-F238E27FC236}">
              <a16:creationId xmlns:a16="http://schemas.microsoft.com/office/drawing/2014/main" id="{00000000-0008-0000-0200-000059010000}"/>
            </a:ext>
          </a:extLst>
        </xdr:cNvPr>
        <xdr:cNvSpPr txBox="1"/>
      </xdr:nvSpPr>
      <xdr:spPr>
        <a:xfrm>
          <a:off x="105156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139700</xdr:rowOff>
    </xdr:from>
    <xdr:to>
      <xdr:col>55</xdr:col>
      <xdr:colOff>0</xdr:colOff>
      <xdr:row>82</xdr:row>
      <xdr:rowOff>152400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flipV="1">
          <a:off x="9639300" y="1419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25400</xdr:rowOff>
    </xdr:from>
    <xdr:to>
      <xdr:col>46</xdr:col>
      <xdr:colOff>38100</xdr:colOff>
      <xdr:row>82</xdr:row>
      <xdr:rowOff>127000</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8699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76200</xdr:rowOff>
    </xdr:from>
    <xdr:to>
      <xdr:col>50</xdr:col>
      <xdr:colOff>114300</xdr:colOff>
      <xdr:row>82</xdr:row>
      <xdr:rowOff>152400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8750300" y="1413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25400</xdr:rowOff>
    </xdr:from>
    <xdr:to>
      <xdr:col>41</xdr:col>
      <xdr:colOff>101600</xdr:colOff>
      <xdr:row>82</xdr:row>
      <xdr:rowOff>127000</xdr:rowOff>
    </xdr:to>
    <xdr:sp macro="" textlink="">
      <xdr:nvSpPr>
        <xdr:cNvPr id="350" name="楕円 349">
          <a:extLst>
            <a:ext uri="{FF2B5EF4-FFF2-40B4-BE49-F238E27FC236}">
              <a16:creationId xmlns:a16="http://schemas.microsoft.com/office/drawing/2014/main" id="{00000000-0008-0000-0200-00005E010000}"/>
            </a:ext>
          </a:extLst>
        </xdr:cNvPr>
        <xdr:cNvSpPr/>
      </xdr:nvSpPr>
      <xdr:spPr>
        <a:xfrm>
          <a:off x="781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76200</xdr:rowOff>
    </xdr:from>
    <xdr:to>
      <xdr:col>45</xdr:col>
      <xdr:colOff>177800</xdr:colOff>
      <xdr:row>82</xdr:row>
      <xdr:rowOff>76200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7861300" y="1413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52" name="n_1aveValue【福祉施設】&#10;一人当たり面積">
          <a:extLst>
            <a:ext uri="{FF2B5EF4-FFF2-40B4-BE49-F238E27FC236}">
              <a16:creationId xmlns:a16="http://schemas.microsoft.com/office/drawing/2014/main" id="{00000000-0008-0000-0200-000060010000}"/>
            </a:ext>
          </a:extLst>
        </xdr:cNvPr>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53" name="n_2aveValue【福祉施設】&#10;一人当たり面積">
          <a:extLst>
            <a:ext uri="{FF2B5EF4-FFF2-40B4-BE49-F238E27FC236}">
              <a16:creationId xmlns:a16="http://schemas.microsoft.com/office/drawing/2014/main" id="{00000000-0008-0000-0200-000061010000}"/>
            </a:ext>
          </a:extLst>
        </xdr:cNvPr>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54" name="n_3aveValue【福祉施設】&#10;一人当たり面積">
          <a:extLst>
            <a:ext uri="{FF2B5EF4-FFF2-40B4-BE49-F238E27FC236}">
              <a16:creationId xmlns:a16="http://schemas.microsoft.com/office/drawing/2014/main" id="{00000000-0008-0000-0200-000062010000}"/>
            </a:ext>
          </a:extLst>
        </xdr:cNvPr>
        <xdr:cNvSpPr txBox="1"/>
      </xdr:nvSpPr>
      <xdr:spPr>
        <a:xfrm>
          <a:off x="7626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149877</xdr:rowOff>
    </xdr:from>
    <xdr:ext cx="469744" cy="259045"/>
    <xdr:sp macro="" textlink="">
      <xdr:nvSpPr>
        <xdr:cNvPr id="355" name="n_4aveValue【福祉施設】&#10;一人当たり面積">
          <a:extLst>
            <a:ext uri="{FF2B5EF4-FFF2-40B4-BE49-F238E27FC236}">
              <a16:creationId xmlns:a16="http://schemas.microsoft.com/office/drawing/2014/main" id="{00000000-0008-0000-0200-000063010000}"/>
            </a:ext>
          </a:extLst>
        </xdr:cNvPr>
        <xdr:cNvSpPr txBox="1"/>
      </xdr:nvSpPr>
      <xdr:spPr>
        <a:xfrm>
          <a:off x="6737427"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22877</xdr:rowOff>
    </xdr:from>
    <xdr:ext cx="469744" cy="259045"/>
    <xdr:sp macro="" textlink="">
      <xdr:nvSpPr>
        <xdr:cNvPr id="356" name="n_1mainValue【福祉施設】&#10;一人当たり面積">
          <a:extLst>
            <a:ext uri="{FF2B5EF4-FFF2-40B4-BE49-F238E27FC236}">
              <a16:creationId xmlns:a16="http://schemas.microsoft.com/office/drawing/2014/main" id="{00000000-0008-0000-0200-000064010000}"/>
            </a:ext>
          </a:extLst>
        </xdr:cNvPr>
        <xdr:cNvSpPr txBox="1"/>
      </xdr:nvSpPr>
      <xdr:spPr>
        <a:xfrm>
          <a:off x="9391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143527</xdr:rowOff>
    </xdr:from>
    <xdr:ext cx="469744" cy="259045"/>
    <xdr:sp macro="" textlink="">
      <xdr:nvSpPr>
        <xdr:cNvPr id="357" name="n_2mainValue【福祉施設】&#10;一人当たり面積">
          <a:extLst>
            <a:ext uri="{FF2B5EF4-FFF2-40B4-BE49-F238E27FC236}">
              <a16:creationId xmlns:a16="http://schemas.microsoft.com/office/drawing/2014/main" id="{00000000-0008-0000-0200-000065010000}"/>
            </a:ext>
          </a:extLst>
        </xdr:cNvPr>
        <xdr:cNvSpPr txBox="1"/>
      </xdr:nvSpPr>
      <xdr:spPr>
        <a:xfrm>
          <a:off x="8515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143527</xdr:rowOff>
    </xdr:from>
    <xdr:ext cx="469744" cy="259045"/>
    <xdr:sp macro="" textlink="">
      <xdr:nvSpPr>
        <xdr:cNvPr id="358" name="n_3mainValue【福祉施設】&#10;一人当たり面積">
          <a:extLst>
            <a:ext uri="{FF2B5EF4-FFF2-40B4-BE49-F238E27FC236}">
              <a16:creationId xmlns:a16="http://schemas.microsoft.com/office/drawing/2014/main" id="{00000000-0008-0000-0200-000066010000}"/>
            </a:ext>
          </a:extLst>
        </xdr:cNvPr>
        <xdr:cNvSpPr txBox="1"/>
      </xdr:nvSpPr>
      <xdr:spPr>
        <a:xfrm>
          <a:off x="7626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a:extLst>
            <a:ext uri="{FF2B5EF4-FFF2-40B4-BE49-F238E27FC236}">
              <a16:creationId xmlns:a16="http://schemas.microsoft.com/office/drawing/2014/main" id="{00000000-0008-0000-0200-00007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85" name="【市民会館】&#10;有形固定資産減価償却率最小値テキスト">
          <a:extLst>
            <a:ext uri="{FF2B5EF4-FFF2-40B4-BE49-F238E27FC236}">
              <a16:creationId xmlns:a16="http://schemas.microsoft.com/office/drawing/2014/main" id="{00000000-0008-0000-0200-000081010000}"/>
            </a:ext>
          </a:extLst>
        </xdr:cNvPr>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87" name="【市民会館】&#10;有形固定資産減価償却率最大値テキスト">
          <a:extLst>
            <a:ext uri="{FF2B5EF4-FFF2-40B4-BE49-F238E27FC236}">
              <a16:creationId xmlns:a16="http://schemas.microsoft.com/office/drawing/2014/main" id="{00000000-0008-0000-0200-000083010000}"/>
            </a:ext>
          </a:extLst>
        </xdr:cNvPr>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103795</xdr:rowOff>
    </xdr:from>
    <xdr:ext cx="405111" cy="259045"/>
    <xdr:sp macro="" textlink="">
      <xdr:nvSpPr>
        <xdr:cNvPr id="389" name="【市民会館】&#10;有形固定資産減価償却率平均値テキスト">
          <a:extLst>
            <a:ext uri="{FF2B5EF4-FFF2-40B4-BE49-F238E27FC236}">
              <a16:creationId xmlns:a16="http://schemas.microsoft.com/office/drawing/2014/main" id="{00000000-0008-0000-0200-000085010000}"/>
            </a:ext>
          </a:extLst>
        </xdr:cNvPr>
        <xdr:cNvSpPr txBox="1"/>
      </xdr:nvSpPr>
      <xdr:spPr>
        <a:xfrm>
          <a:off x="4673600" y="1776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43362</xdr:rowOff>
    </xdr:from>
    <xdr:to>
      <xdr:col>24</xdr:col>
      <xdr:colOff>114300</xdr:colOff>
      <xdr:row>107</xdr:row>
      <xdr:rowOff>144962</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45847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21789</xdr:rowOff>
    </xdr:from>
    <xdr:ext cx="405111" cy="259045"/>
    <xdr:sp macro="" textlink="">
      <xdr:nvSpPr>
        <xdr:cNvPr id="401" name="【市民会館】&#10;有形固定資産減価償却率該当値テキスト">
          <a:extLst>
            <a:ext uri="{FF2B5EF4-FFF2-40B4-BE49-F238E27FC236}">
              <a16:creationId xmlns:a16="http://schemas.microsoft.com/office/drawing/2014/main" id="{00000000-0008-0000-0200-000091010000}"/>
            </a:ext>
          </a:extLst>
        </xdr:cNvPr>
        <xdr:cNvSpPr txBox="1"/>
      </xdr:nvSpPr>
      <xdr:spPr>
        <a:xfrm>
          <a:off x="4673600"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31931</xdr:rowOff>
    </xdr:from>
    <xdr:to>
      <xdr:col>20</xdr:col>
      <xdr:colOff>38100</xdr:colOff>
      <xdr:row>107</xdr:row>
      <xdr:rowOff>133531</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3746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82731</xdr:rowOff>
    </xdr:from>
    <xdr:to>
      <xdr:col>24</xdr:col>
      <xdr:colOff>63500</xdr:colOff>
      <xdr:row>107</xdr:row>
      <xdr:rowOff>94162</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3797300" y="1842788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170724</xdr:rowOff>
    </xdr:from>
    <xdr:to>
      <xdr:col>15</xdr:col>
      <xdr:colOff>101600</xdr:colOff>
      <xdr:row>107</xdr:row>
      <xdr:rowOff>100874</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2857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50074</xdr:rowOff>
    </xdr:from>
    <xdr:to>
      <xdr:col>19</xdr:col>
      <xdr:colOff>177800</xdr:colOff>
      <xdr:row>107</xdr:row>
      <xdr:rowOff>82731</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2908300" y="183952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138068</xdr:rowOff>
    </xdr:from>
    <xdr:to>
      <xdr:col>10</xdr:col>
      <xdr:colOff>165100</xdr:colOff>
      <xdr:row>107</xdr:row>
      <xdr:rowOff>68218</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968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17418</xdr:rowOff>
    </xdr:from>
    <xdr:to>
      <xdr:col>15</xdr:col>
      <xdr:colOff>50800</xdr:colOff>
      <xdr:row>107</xdr:row>
      <xdr:rowOff>50074</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2019300" y="183625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08" name="n_1aveValue【市民会館】&#10;有形固定資産減価償却率">
          <a:extLst>
            <a:ext uri="{FF2B5EF4-FFF2-40B4-BE49-F238E27FC236}">
              <a16:creationId xmlns:a16="http://schemas.microsoft.com/office/drawing/2014/main" id="{00000000-0008-0000-0200-000098010000}"/>
            </a:ext>
          </a:extLst>
        </xdr:cNvPr>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409" name="n_2aveValue【市民会館】&#10;有形固定資産減価償却率">
          <a:extLst>
            <a:ext uri="{FF2B5EF4-FFF2-40B4-BE49-F238E27FC236}">
              <a16:creationId xmlns:a16="http://schemas.microsoft.com/office/drawing/2014/main" id="{00000000-0008-0000-0200-000099010000}"/>
            </a:ext>
          </a:extLst>
        </xdr:cNvPr>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10" name="n_3aveValue【市民会館】&#10;有形固定資産減価償却率">
          <a:extLst>
            <a:ext uri="{FF2B5EF4-FFF2-40B4-BE49-F238E27FC236}">
              <a16:creationId xmlns:a16="http://schemas.microsoft.com/office/drawing/2014/main" id="{00000000-0008-0000-0200-00009A010000}"/>
            </a:ext>
          </a:extLst>
        </xdr:cNvPr>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11" name="n_4aveValue【市民会館】&#10;有形固定資産減価償却率">
          <a:extLst>
            <a:ext uri="{FF2B5EF4-FFF2-40B4-BE49-F238E27FC236}">
              <a16:creationId xmlns:a16="http://schemas.microsoft.com/office/drawing/2014/main" id="{00000000-0008-0000-0200-00009B010000}"/>
            </a:ext>
          </a:extLst>
        </xdr:cNvPr>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124658</xdr:rowOff>
    </xdr:from>
    <xdr:ext cx="405111" cy="259045"/>
    <xdr:sp macro="" textlink="">
      <xdr:nvSpPr>
        <xdr:cNvPr id="412" name="n_1mainValue【市民会館】&#10;有形固定資産減価償却率">
          <a:extLst>
            <a:ext uri="{FF2B5EF4-FFF2-40B4-BE49-F238E27FC236}">
              <a16:creationId xmlns:a16="http://schemas.microsoft.com/office/drawing/2014/main" id="{00000000-0008-0000-0200-00009C010000}"/>
            </a:ext>
          </a:extLst>
        </xdr:cNvPr>
        <xdr:cNvSpPr txBox="1"/>
      </xdr:nvSpPr>
      <xdr:spPr>
        <a:xfrm>
          <a:off x="35820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92001</xdr:rowOff>
    </xdr:from>
    <xdr:ext cx="405111" cy="259045"/>
    <xdr:sp macro="" textlink="">
      <xdr:nvSpPr>
        <xdr:cNvPr id="413" name="n_2mainValue【市民会館】&#10;有形固定資産減価償却率">
          <a:extLst>
            <a:ext uri="{FF2B5EF4-FFF2-40B4-BE49-F238E27FC236}">
              <a16:creationId xmlns:a16="http://schemas.microsoft.com/office/drawing/2014/main" id="{00000000-0008-0000-0200-00009D010000}"/>
            </a:ext>
          </a:extLst>
        </xdr:cNvPr>
        <xdr:cNvSpPr txBox="1"/>
      </xdr:nvSpPr>
      <xdr:spPr>
        <a:xfrm>
          <a:off x="27057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59345</xdr:rowOff>
    </xdr:from>
    <xdr:ext cx="405111" cy="259045"/>
    <xdr:sp macro="" textlink="">
      <xdr:nvSpPr>
        <xdr:cNvPr id="414" name="n_3mainValue【市民会館】&#10;有形固定資産減価償却率">
          <a:extLst>
            <a:ext uri="{FF2B5EF4-FFF2-40B4-BE49-F238E27FC236}">
              <a16:creationId xmlns:a16="http://schemas.microsoft.com/office/drawing/2014/main" id="{00000000-0008-0000-0200-00009E010000}"/>
            </a:ext>
          </a:extLst>
        </xdr:cNvPr>
        <xdr:cNvSpPr txBox="1"/>
      </xdr:nvSpPr>
      <xdr:spPr>
        <a:xfrm>
          <a:off x="1816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a:extLst>
            <a:ext uri="{FF2B5EF4-FFF2-40B4-BE49-F238E27FC236}">
              <a16:creationId xmlns:a16="http://schemas.microsoft.com/office/drawing/2014/main" id="{00000000-0008-0000-0200-0000B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37" name="【市民会館】&#10;一人当たり面積最小値テキスト">
          <a:extLst>
            <a:ext uri="{FF2B5EF4-FFF2-40B4-BE49-F238E27FC236}">
              <a16:creationId xmlns:a16="http://schemas.microsoft.com/office/drawing/2014/main" id="{00000000-0008-0000-0200-0000B5010000}"/>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39" name="【市民会館】&#10;一人当たり面積最大値テキスト">
          <a:extLst>
            <a:ext uri="{FF2B5EF4-FFF2-40B4-BE49-F238E27FC236}">
              <a16:creationId xmlns:a16="http://schemas.microsoft.com/office/drawing/2014/main" id="{00000000-0008-0000-0200-0000B7010000}"/>
            </a:ext>
          </a:extLst>
        </xdr:cNvPr>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41" name="【市民会館】&#10;一人当たり面積平均値テキスト">
          <a:extLst>
            <a:ext uri="{FF2B5EF4-FFF2-40B4-BE49-F238E27FC236}">
              <a16:creationId xmlns:a16="http://schemas.microsoft.com/office/drawing/2014/main" id="{00000000-0008-0000-0200-0000B9010000}"/>
            </a:ext>
          </a:extLst>
        </xdr:cNvPr>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121413</xdr:rowOff>
    </xdr:from>
    <xdr:to>
      <xdr:col>36</xdr:col>
      <xdr:colOff>165100</xdr:colOff>
      <xdr:row>105</xdr:row>
      <xdr:rowOff>51563</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6921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123698</xdr:rowOff>
    </xdr:from>
    <xdr:to>
      <xdr:col>55</xdr:col>
      <xdr:colOff>50800</xdr:colOff>
      <xdr:row>108</xdr:row>
      <xdr:rowOff>53848</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10426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38625</xdr:rowOff>
    </xdr:from>
    <xdr:ext cx="469744" cy="259045"/>
    <xdr:sp macro="" textlink="">
      <xdr:nvSpPr>
        <xdr:cNvPr id="453" name="【市民会館】&#10;一人当たり面積該当値テキスト">
          <a:extLst>
            <a:ext uri="{FF2B5EF4-FFF2-40B4-BE49-F238E27FC236}">
              <a16:creationId xmlns:a16="http://schemas.microsoft.com/office/drawing/2014/main" id="{00000000-0008-0000-0200-0000C5010000}"/>
            </a:ext>
          </a:extLst>
        </xdr:cNvPr>
        <xdr:cNvSpPr txBox="1"/>
      </xdr:nvSpPr>
      <xdr:spPr>
        <a:xfrm>
          <a:off x="10515600" y="1838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123698</xdr:rowOff>
    </xdr:from>
    <xdr:to>
      <xdr:col>50</xdr:col>
      <xdr:colOff>165100</xdr:colOff>
      <xdr:row>108</xdr:row>
      <xdr:rowOff>53848</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9588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xdr:rowOff>
    </xdr:from>
    <xdr:to>
      <xdr:col>55</xdr:col>
      <xdr:colOff>0</xdr:colOff>
      <xdr:row>108</xdr:row>
      <xdr:rowOff>3048</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9639300" y="1851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123698</xdr:rowOff>
    </xdr:from>
    <xdr:to>
      <xdr:col>46</xdr:col>
      <xdr:colOff>38100</xdr:colOff>
      <xdr:row>108</xdr:row>
      <xdr:rowOff>53848</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8699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xdr:rowOff>
    </xdr:from>
    <xdr:to>
      <xdr:col>50</xdr:col>
      <xdr:colOff>114300</xdr:colOff>
      <xdr:row>108</xdr:row>
      <xdr:rowOff>3048</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8750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123698</xdr:rowOff>
    </xdr:from>
    <xdr:to>
      <xdr:col>41</xdr:col>
      <xdr:colOff>101600</xdr:colOff>
      <xdr:row>108</xdr:row>
      <xdr:rowOff>53848</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7810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xdr:rowOff>
    </xdr:from>
    <xdr:to>
      <xdr:col>45</xdr:col>
      <xdr:colOff>177800</xdr:colOff>
      <xdr:row>108</xdr:row>
      <xdr:rowOff>3048</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7861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60" name="n_1aveValue【市民会館】&#10;一人当たり面積">
          <a:extLst>
            <a:ext uri="{FF2B5EF4-FFF2-40B4-BE49-F238E27FC236}">
              <a16:creationId xmlns:a16="http://schemas.microsoft.com/office/drawing/2014/main" id="{00000000-0008-0000-0200-0000CC010000}"/>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61" name="n_2aveValue【市民会館】&#10;一人当たり面積">
          <a:extLst>
            <a:ext uri="{FF2B5EF4-FFF2-40B4-BE49-F238E27FC236}">
              <a16:creationId xmlns:a16="http://schemas.microsoft.com/office/drawing/2014/main" id="{00000000-0008-0000-0200-0000CD010000}"/>
            </a:ext>
          </a:extLst>
        </xdr:cNvPr>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62" name="n_3aveValue【市民会館】&#10;一人当たり面積">
          <a:extLst>
            <a:ext uri="{FF2B5EF4-FFF2-40B4-BE49-F238E27FC236}">
              <a16:creationId xmlns:a16="http://schemas.microsoft.com/office/drawing/2014/main" id="{00000000-0008-0000-0200-0000CE010000}"/>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68090</xdr:rowOff>
    </xdr:from>
    <xdr:ext cx="469744" cy="259045"/>
    <xdr:sp macro="" textlink="">
      <xdr:nvSpPr>
        <xdr:cNvPr id="463" name="n_4aveValue【市民会館】&#10;一人当たり面積">
          <a:extLst>
            <a:ext uri="{FF2B5EF4-FFF2-40B4-BE49-F238E27FC236}">
              <a16:creationId xmlns:a16="http://schemas.microsoft.com/office/drawing/2014/main" id="{00000000-0008-0000-0200-0000CF010000}"/>
            </a:ext>
          </a:extLst>
        </xdr:cNvPr>
        <xdr:cNvSpPr txBox="1"/>
      </xdr:nvSpPr>
      <xdr:spPr>
        <a:xfrm>
          <a:off x="6737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44975</xdr:rowOff>
    </xdr:from>
    <xdr:ext cx="469744" cy="259045"/>
    <xdr:sp macro="" textlink="">
      <xdr:nvSpPr>
        <xdr:cNvPr id="464" name="n_1mainValue【市民会館】&#10;一人当たり面積">
          <a:extLst>
            <a:ext uri="{FF2B5EF4-FFF2-40B4-BE49-F238E27FC236}">
              <a16:creationId xmlns:a16="http://schemas.microsoft.com/office/drawing/2014/main" id="{00000000-0008-0000-0200-0000D0010000}"/>
            </a:ext>
          </a:extLst>
        </xdr:cNvPr>
        <xdr:cNvSpPr txBox="1"/>
      </xdr:nvSpPr>
      <xdr:spPr>
        <a:xfrm>
          <a:off x="93917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44975</xdr:rowOff>
    </xdr:from>
    <xdr:ext cx="469744" cy="259045"/>
    <xdr:sp macro="" textlink="">
      <xdr:nvSpPr>
        <xdr:cNvPr id="465" name="n_2mainValue【市民会館】&#10;一人当たり面積">
          <a:extLst>
            <a:ext uri="{FF2B5EF4-FFF2-40B4-BE49-F238E27FC236}">
              <a16:creationId xmlns:a16="http://schemas.microsoft.com/office/drawing/2014/main" id="{00000000-0008-0000-0200-0000D1010000}"/>
            </a:ext>
          </a:extLst>
        </xdr:cNvPr>
        <xdr:cNvSpPr txBox="1"/>
      </xdr:nvSpPr>
      <xdr:spPr>
        <a:xfrm>
          <a:off x="8515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44975</xdr:rowOff>
    </xdr:from>
    <xdr:ext cx="469744" cy="259045"/>
    <xdr:sp macro="" textlink="">
      <xdr:nvSpPr>
        <xdr:cNvPr id="466" name="n_3mainValue【市民会館】&#10;一人当たり面積">
          <a:extLst>
            <a:ext uri="{FF2B5EF4-FFF2-40B4-BE49-F238E27FC236}">
              <a16:creationId xmlns:a16="http://schemas.microsoft.com/office/drawing/2014/main" id="{00000000-0008-0000-0200-0000D2010000}"/>
            </a:ext>
          </a:extLst>
        </xdr:cNvPr>
        <xdr:cNvSpPr txBox="1"/>
      </xdr:nvSpPr>
      <xdr:spPr>
        <a:xfrm>
          <a:off x="7626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a:extLst>
            <a:ext uri="{FF2B5EF4-FFF2-40B4-BE49-F238E27FC236}">
              <a16:creationId xmlns:a16="http://schemas.microsoft.com/office/drawing/2014/main" id="{00000000-0008-0000-0200-0000E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93" name="【一般廃棄物処理施設】&#10;有形固定資産減価償却率最小値テキスト">
          <a:extLst>
            <a:ext uri="{FF2B5EF4-FFF2-40B4-BE49-F238E27FC236}">
              <a16:creationId xmlns:a16="http://schemas.microsoft.com/office/drawing/2014/main" id="{00000000-0008-0000-0200-0000ED010000}"/>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95" name="【一般廃棄物処理施設】&#10;有形固定資産減価償却率最大値テキスト">
          <a:extLst>
            <a:ext uri="{FF2B5EF4-FFF2-40B4-BE49-F238E27FC236}">
              <a16:creationId xmlns:a16="http://schemas.microsoft.com/office/drawing/2014/main" id="{00000000-0008-0000-0200-0000EF010000}"/>
            </a:ext>
          </a:extLst>
        </xdr:cNvPr>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497" name="【一般廃棄物処理施設】&#10;有形固定資産減価償却率平均値テキスト">
          <a:extLst>
            <a:ext uri="{FF2B5EF4-FFF2-40B4-BE49-F238E27FC236}">
              <a16:creationId xmlns:a16="http://schemas.microsoft.com/office/drawing/2014/main" id="{00000000-0008-0000-0200-0000F1010000}"/>
            </a:ext>
          </a:extLst>
        </xdr:cNvPr>
        <xdr:cNvSpPr txBox="1"/>
      </xdr:nvSpPr>
      <xdr:spPr>
        <a:xfrm>
          <a:off x="163576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48260</xdr:rowOff>
    </xdr:from>
    <xdr:to>
      <xdr:col>85</xdr:col>
      <xdr:colOff>177800</xdr:colOff>
      <xdr:row>40</xdr:row>
      <xdr:rowOff>149860</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6268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26687</xdr:rowOff>
    </xdr:from>
    <xdr:ext cx="405111" cy="259045"/>
    <xdr:sp macro="" textlink="">
      <xdr:nvSpPr>
        <xdr:cNvPr id="509" name="【一般廃棄物処理施設】&#10;有形固定資産減価償却率該当値テキスト">
          <a:extLst>
            <a:ext uri="{FF2B5EF4-FFF2-40B4-BE49-F238E27FC236}">
              <a16:creationId xmlns:a16="http://schemas.microsoft.com/office/drawing/2014/main" id="{00000000-0008-0000-0200-0000FD010000}"/>
            </a:ext>
          </a:extLst>
        </xdr:cNvPr>
        <xdr:cNvSpPr txBox="1"/>
      </xdr:nvSpPr>
      <xdr:spPr>
        <a:xfrm>
          <a:off x="163576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15603</xdr:rowOff>
    </xdr:from>
    <xdr:to>
      <xdr:col>81</xdr:col>
      <xdr:colOff>101600</xdr:colOff>
      <xdr:row>40</xdr:row>
      <xdr:rowOff>117203</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5430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66403</xdr:rowOff>
    </xdr:from>
    <xdr:to>
      <xdr:col>85</xdr:col>
      <xdr:colOff>127000</xdr:colOff>
      <xdr:row>40</xdr:row>
      <xdr:rowOff>99060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5481300" y="69244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138067</xdr:rowOff>
    </xdr:from>
    <xdr:to>
      <xdr:col>76</xdr:col>
      <xdr:colOff>165100</xdr:colOff>
      <xdr:row>40</xdr:row>
      <xdr:rowOff>68217</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4541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17417</xdr:rowOff>
    </xdr:from>
    <xdr:to>
      <xdr:col>81</xdr:col>
      <xdr:colOff>50800</xdr:colOff>
      <xdr:row>40</xdr:row>
      <xdr:rowOff>66403</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4592300" y="687541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14" name="n_1aveValue【一般廃棄物処理施設】&#10;有形固定資産減価償却率">
          <a:extLst>
            <a:ext uri="{FF2B5EF4-FFF2-40B4-BE49-F238E27FC236}">
              <a16:creationId xmlns:a16="http://schemas.microsoft.com/office/drawing/2014/main" id="{00000000-0008-0000-0200-000002020000}"/>
            </a:ext>
          </a:extLst>
        </xdr:cNvPr>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15" name="n_2aveValue【一般廃棄物処理施設】&#10;有形固定資産減価償却率">
          <a:extLst>
            <a:ext uri="{FF2B5EF4-FFF2-40B4-BE49-F238E27FC236}">
              <a16:creationId xmlns:a16="http://schemas.microsoft.com/office/drawing/2014/main" id="{00000000-0008-0000-0200-000003020000}"/>
            </a:ext>
          </a:extLst>
        </xdr:cNvPr>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516" name="n_3aveValue【一般廃棄物処理施設】&#10;有形固定資産減価償却率">
          <a:extLst>
            <a:ext uri="{FF2B5EF4-FFF2-40B4-BE49-F238E27FC236}">
              <a16:creationId xmlns:a16="http://schemas.microsoft.com/office/drawing/2014/main" id="{00000000-0008-0000-0200-000004020000}"/>
            </a:ext>
          </a:extLst>
        </xdr:cNvPr>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517" name="n_4aveValue【一般廃棄物処理施設】&#10;有形固定資産減価償却率">
          <a:extLst>
            <a:ext uri="{FF2B5EF4-FFF2-40B4-BE49-F238E27FC236}">
              <a16:creationId xmlns:a16="http://schemas.microsoft.com/office/drawing/2014/main" id="{00000000-0008-0000-0200-000005020000}"/>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108330</xdr:rowOff>
    </xdr:from>
    <xdr:ext cx="405111" cy="259045"/>
    <xdr:sp macro="" textlink="">
      <xdr:nvSpPr>
        <xdr:cNvPr id="518" name="n_1mainValue【一般廃棄物処理施設】&#10;有形固定資産減価償却率">
          <a:extLst>
            <a:ext uri="{FF2B5EF4-FFF2-40B4-BE49-F238E27FC236}">
              <a16:creationId xmlns:a16="http://schemas.microsoft.com/office/drawing/2014/main" id="{00000000-0008-0000-0200-000006020000}"/>
            </a:ext>
          </a:extLst>
        </xdr:cNvPr>
        <xdr:cNvSpPr txBox="1"/>
      </xdr:nvSpPr>
      <xdr:spPr>
        <a:xfrm>
          <a:off x="152660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59344</xdr:rowOff>
    </xdr:from>
    <xdr:ext cx="405111" cy="259045"/>
    <xdr:sp macro="" textlink="">
      <xdr:nvSpPr>
        <xdr:cNvPr id="519" name="n_2mainValue【一般廃棄物処理施設】&#10;有形固定資産減価償却率">
          <a:extLst>
            <a:ext uri="{FF2B5EF4-FFF2-40B4-BE49-F238E27FC236}">
              <a16:creationId xmlns:a16="http://schemas.microsoft.com/office/drawing/2014/main" id="{00000000-0008-0000-0200-000007020000}"/>
            </a:ext>
          </a:extLst>
        </xdr:cNvPr>
        <xdr:cNvSpPr txBox="1"/>
      </xdr:nvSpPr>
      <xdr:spPr>
        <a:xfrm>
          <a:off x="14389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a:extLst>
            <a:ext uri="{FF2B5EF4-FFF2-40B4-BE49-F238E27FC236}">
              <a16:creationId xmlns:a16="http://schemas.microsoft.com/office/drawing/2014/main" id="{00000000-0008-0000-0200-00001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42" name="【一般廃棄物処理施設】&#10;一人当たり有形固定資産（償却資産）額最小値テキスト">
          <a:extLst>
            <a:ext uri="{FF2B5EF4-FFF2-40B4-BE49-F238E27FC236}">
              <a16:creationId xmlns:a16="http://schemas.microsoft.com/office/drawing/2014/main" id="{00000000-0008-0000-0200-00001E020000}"/>
            </a:ext>
          </a:extLst>
        </xdr:cNvPr>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44" name="【一般廃棄物処理施設】&#10;一人当たり有形固定資産（償却資産）額最大値テキスト">
          <a:extLst>
            <a:ext uri="{FF2B5EF4-FFF2-40B4-BE49-F238E27FC236}">
              <a16:creationId xmlns:a16="http://schemas.microsoft.com/office/drawing/2014/main" id="{00000000-0008-0000-0200-000020020000}"/>
            </a:ext>
          </a:extLst>
        </xdr:cNvPr>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17859</xdr:rowOff>
    </xdr:from>
    <xdr:ext cx="534377" cy="259045"/>
    <xdr:sp macro="" textlink="">
      <xdr:nvSpPr>
        <xdr:cNvPr id="546" name="【一般廃棄物処理施設】&#10;一人当たり有形固定資産（償却資産）額平均値テキスト">
          <a:extLst>
            <a:ext uri="{FF2B5EF4-FFF2-40B4-BE49-F238E27FC236}">
              <a16:creationId xmlns:a16="http://schemas.microsoft.com/office/drawing/2014/main" id="{00000000-0008-0000-0200-000022020000}"/>
            </a:ext>
          </a:extLst>
        </xdr:cNvPr>
        <xdr:cNvSpPr txBox="1"/>
      </xdr:nvSpPr>
      <xdr:spPr>
        <a:xfrm>
          <a:off x="22199600" y="6704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123492</xdr:rowOff>
    </xdr:from>
    <xdr:to>
      <xdr:col>98</xdr:col>
      <xdr:colOff>38100</xdr:colOff>
      <xdr:row>39</xdr:row>
      <xdr:rowOff>53642</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8605500" y="663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34947</xdr:rowOff>
    </xdr:from>
    <xdr:to>
      <xdr:col>116</xdr:col>
      <xdr:colOff>114300</xdr:colOff>
      <xdr:row>39</xdr:row>
      <xdr:rowOff>136547</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22110700" y="67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57824</xdr:rowOff>
    </xdr:from>
    <xdr:ext cx="534377" cy="259045"/>
    <xdr:sp macro="" textlink="">
      <xdr:nvSpPr>
        <xdr:cNvPr id="558" name="【一般廃棄物処理施設】&#10;一人当たり有形固定資産（償却資産）額該当値テキスト">
          <a:extLst>
            <a:ext uri="{FF2B5EF4-FFF2-40B4-BE49-F238E27FC236}">
              <a16:creationId xmlns:a16="http://schemas.microsoft.com/office/drawing/2014/main" id="{00000000-0008-0000-0200-00002E020000}"/>
            </a:ext>
          </a:extLst>
        </xdr:cNvPr>
        <xdr:cNvSpPr txBox="1"/>
      </xdr:nvSpPr>
      <xdr:spPr>
        <a:xfrm>
          <a:off x="22199600" y="657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53756</xdr:rowOff>
    </xdr:from>
    <xdr:to>
      <xdr:col>112</xdr:col>
      <xdr:colOff>38100</xdr:colOff>
      <xdr:row>39</xdr:row>
      <xdr:rowOff>155356</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21272500" y="67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85747</xdr:rowOff>
    </xdr:from>
    <xdr:to>
      <xdr:col>116</xdr:col>
      <xdr:colOff>63500</xdr:colOff>
      <xdr:row>39</xdr:row>
      <xdr:rowOff>104556</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flipV="1">
          <a:off x="21323300" y="6772297"/>
          <a:ext cx="8382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70155</xdr:rowOff>
    </xdr:from>
    <xdr:to>
      <xdr:col>107</xdr:col>
      <xdr:colOff>101600</xdr:colOff>
      <xdr:row>40</xdr:row>
      <xdr:rowOff>305</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20383500" y="67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104556</xdr:rowOff>
    </xdr:from>
    <xdr:to>
      <xdr:col>111</xdr:col>
      <xdr:colOff>177800</xdr:colOff>
      <xdr:row>39</xdr:row>
      <xdr:rowOff>120955</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flipV="1">
          <a:off x="20434300" y="6791106"/>
          <a:ext cx="889000" cy="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63" name="n_1aveValue【一般廃棄物処理施設】&#10;一人当たり有形固定資産（償却資産）額">
          <a:extLst>
            <a:ext uri="{FF2B5EF4-FFF2-40B4-BE49-F238E27FC236}">
              <a16:creationId xmlns:a16="http://schemas.microsoft.com/office/drawing/2014/main" id="{00000000-0008-0000-0200-000033020000}"/>
            </a:ext>
          </a:extLst>
        </xdr:cNvPr>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5272</xdr:rowOff>
    </xdr:from>
    <xdr:ext cx="534377" cy="259045"/>
    <xdr:sp macro="" textlink="">
      <xdr:nvSpPr>
        <xdr:cNvPr id="564" name="n_2aveValue【一般廃棄物処理施設】&#10;一人当たり有形固定資産（償却資産）額">
          <a:extLst>
            <a:ext uri="{FF2B5EF4-FFF2-40B4-BE49-F238E27FC236}">
              <a16:creationId xmlns:a16="http://schemas.microsoft.com/office/drawing/2014/main" id="{00000000-0008-0000-0200-000034020000}"/>
            </a:ext>
          </a:extLst>
        </xdr:cNvPr>
        <xdr:cNvSpPr txBox="1"/>
      </xdr:nvSpPr>
      <xdr:spPr>
        <a:xfrm>
          <a:off x="201671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565" name="n_3aveValue【一般廃棄物処理施設】&#10;一人当たり有形固定資産（償却資産）額">
          <a:extLst>
            <a:ext uri="{FF2B5EF4-FFF2-40B4-BE49-F238E27FC236}">
              <a16:creationId xmlns:a16="http://schemas.microsoft.com/office/drawing/2014/main" id="{00000000-0008-0000-0200-000035020000}"/>
            </a:ext>
          </a:extLst>
        </xdr:cNvPr>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70169</xdr:rowOff>
    </xdr:from>
    <xdr:ext cx="599010" cy="259045"/>
    <xdr:sp macro="" textlink="">
      <xdr:nvSpPr>
        <xdr:cNvPr id="566" name="n_4aveValue【一般廃棄物処理施設】&#10;一人当たり有形固定資産（償却資産）額">
          <a:extLst>
            <a:ext uri="{FF2B5EF4-FFF2-40B4-BE49-F238E27FC236}">
              <a16:creationId xmlns:a16="http://schemas.microsoft.com/office/drawing/2014/main" id="{00000000-0008-0000-0200-000036020000}"/>
            </a:ext>
          </a:extLst>
        </xdr:cNvPr>
        <xdr:cNvSpPr txBox="1"/>
      </xdr:nvSpPr>
      <xdr:spPr>
        <a:xfrm>
          <a:off x="18356795" y="641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146483</xdr:rowOff>
    </xdr:from>
    <xdr:ext cx="534377" cy="259045"/>
    <xdr:sp macro="" textlink="">
      <xdr:nvSpPr>
        <xdr:cNvPr id="567" name="n_1mainValue【一般廃棄物処理施設】&#10;一人当たり有形固定資産（償却資産）額">
          <a:extLst>
            <a:ext uri="{FF2B5EF4-FFF2-40B4-BE49-F238E27FC236}">
              <a16:creationId xmlns:a16="http://schemas.microsoft.com/office/drawing/2014/main" id="{00000000-0008-0000-0200-000037020000}"/>
            </a:ext>
          </a:extLst>
        </xdr:cNvPr>
        <xdr:cNvSpPr txBox="1"/>
      </xdr:nvSpPr>
      <xdr:spPr>
        <a:xfrm>
          <a:off x="21043411" y="68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16832</xdr:rowOff>
    </xdr:from>
    <xdr:ext cx="534377" cy="259045"/>
    <xdr:sp macro="" textlink="">
      <xdr:nvSpPr>
        <xdr:cNvPr id="568" name="n_2main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20167111" y="65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1" name="【保健センター・保健所】&#10;有形固定資産減価償却率グラフ枠">
          <a:extLst>
            <a:ext uri="{FF2B5EF4-FFF2-40B4-BE49-F238E27FC236}">
              <a16:creationId xmlns:a16="http://schemas.microsoft.com/office/drawing/2014/main" id="{00000000-0008-0000-0200-00004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93" name="【保健センター・保健所】&#10;有形固定資産減価償却率最小値テキスト">
          <a:extLst>
            <a:ext uri="{FF2B5EF4-FFF2-40B4-BE49-F238E27FC236}">
              <a16:creationId xmlns:a16="http://schemas.microsoft.com/office/drawing/2014/main" id="{00000000-0008-0000-0200-000051020000}"/>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95" name="【保健センター・保健所】&#10;有形固定資産減価償却率最大値テキスト">
          <a:extLst>
            <a:ext uri="{FF2B5EF4-FFF2-40B4-BE49-F238E27FC236}">
              <a16:creationId xmlns:a16="http://schemas.microsoft.com/office/drawing/2014/main" id="{00000000-0008-0000-0200-000053020000}"/>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597" name="【保健センター・保健所】&#10;有形固定資産減価償却率平均値テキスト">
          <a:extLst>
            <a:ext uri="{FF2B5EF4-FFF2-40B4-BE49-F238E27FC236}">
              <a16:creationId xmlns:a16="http://schemas.microsoft.com/office/drawing/2014/main" id="{00000000-0008-0000-0200-000055020000}"/>
            </a:ext>
          </a:extLst>
        </xdr:cNvPr>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16268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118127</xdr:rowOff>
    </xdr:from>
    <xdr:ext cx="405111" cy="259045"/>
    <xdr:sp macro="" textlink="">
      <xdr:nvSpPr>
        <xdr:cNvPr id="609" name="【保健センター・保健所】&#10;有形固定資産減価償却率該当値テキスト">
          <a:extLst>
            <a:ext uri="{FF2B5EF4-FFF2-40B4-BE49-F238E27FC236}">
              <a16:creationId xmlns:a16="http://schemas.microsoft.com/office/drawing/2014/main" id="{00000000-0008-0000-0200-000061020000}"/>
            </a:ext>
          </a:extLst>
        </xdr:cNvPr>
        <xdr:cNvSpPr txBox="1"/>
      </xdr:nvSpPr>
      <xdr:spPr>
        <a:xfrm>
          <a:off x="16357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61</xdr:row>
      <xdr:rowOff>19050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5481300" y="1043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152400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4592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114300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3703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616" name="n_1aveValue【保健センター・保健所】&#10;有形固定資産減価償却率">
          <a:extLst>
            <a:ext uri="{FF2B5EF4-FFF2-40B4-BE49-F238E27FC236}">
              <a16:creationId xmlns:a16="http://schemas.microsoft.com/office/drawing/2014/main" id="{00000000-0008-0000-0200-000068020000}"/>
            </a:ext>
          </a:extLst>
        </xdr:cNvPr>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617" name="n_2aveValue【保健センター・保健所】&#10;有形固定資産減価償却率">
          <a:extLst>
            <a:ext uri="{FF2B5EF4-FFF2-40B4-BE49-F238E27FC236}">
              <a16:creationId xmlns:a16="http://schemas.microsoft.com/office/drawing/2014/main" id="{00000000-0008-0000-0200-000069020000}"/>
            </a:ext>
          </a:extLst>
        </xdr:cNvPr>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618" name="n_3aveValue【保健センター・保健所】&#10;有形固定資産減価償却率">
          <a:extLst>
            <a:ext uri="{FF2B5EF4-FFF2-40B4-BE49-F238E27FC236}">
              <a16:creationId xmlns:a16="http://schemas.microsoft.com/office/drawing/2014/main" id="{00000000-0008-0000-0200-00006A020000}"/>
            </a:ext>
          </a:extLst>
        </xdr:cNvPr>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619" name="n_4aveValue【保健センター・保健所】&#10;有形固定資産減価償却率">
          <a:extLst>
            <a:ext uri="{FF2B5EF4-FFF2-40B4-BE49-F238E27FC236}">
              <a16:creationId xmlns:a16="http://schemas.microsoft.com/office/drawing/2014/main" id="{00000000-0008-0000-0200-00006B020000}"/>
            </a:ext>
          </a:extLst>
        </xdr:cNvPr>
        <xdr:cNvSpPr txBox="1"/>
      </xdr:nvSpPr>
      <xdr:spPr>
        <a:xfrm>
          <a:off x="12611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22877</xdr:rowOff>
    </xdr:from>
    <xdr:ext cx="405111" cy="259045"/>
    <xdr:sp macro="" textlink="">
      <xdr:nvSpPr>
        <xdr:cNvPr id="620" name="n_1mainValue【保健センター・保健所】&#10;有形固定資産減価償却率">
          <a:extLst>
            <a:ext uri="{FF2B5EF4-FFF2-40B4-BE49-F238E27FC236}">
              <a16:creationId xmlns:a16="http://schemas.microsoft.com/office/drawing/2014/main" id="{00000000-0008-0000-0200-00006C020000}"/>
            </a:ext>
          </a:extLst>
        </xdr:cNvPr>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621" name="n_2mainValue【保健センター・保健所】&#10;有形固定資産減価償却率">
          <a:extLst>
            <a:ext uri="{FF2B5EF4-FFF2-40B4-BE49-F238E27FC236}">
              <a16:creationId xmlns:a16="http://schemas.microsoft.com/office/drawing/2014/main" id="{00000000-0008-0000-0200-00006D020000}"/>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143527</xdr:rowOff>
    </xdr:from>
    <xdr:ext cx="405111" cy="259045"/>
    <xdr:sp macro="" textlink="">
      <xdr:nvSpPr>
        <xdr:cNvPr id="622" name="n_3mainValue【保健センター・保健所】&#10;有形固定資産減価償却率">
          <a:extLst>
            <a:ext uri="{FF2B5EF4-FFF2-40B4-BE49-F238E27FC236}">
              <a16:creationId xmlns:a16="http://schemas.microsoft.com/office/drawing/2014/main" id="{00000000-0008-0000-0200-00006E020000}"/>
            </a:ext>
          </a:extLst>
        </xdr:cNvPr>
        <xdr:cNvSpPr txBox="1"/>
      </xdr:nvSpPr>
      <xdr:spPr>
        <a:xfrm>
          <a:off x="13500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5" name="【保健センター・保健所】&#10;一人当たり面積グラフ枠">
          <a:extLst>
            <a:ext uri="{FF2B5EF4-FFF2-40B4-BE49-F238E27FC236}">
              <a16:creationId xmlns:a16="http://schemas.microsoft.com/office/drawing/2014/main" id="{00000000-0008-0000-0200-00008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47" name="【保健センター・保健所】&#10;一人当たり面積最小値テキスト">
          <a:extLst>
            <a:ext uri="{FF2B5EF4-FFF2-40B4-BE49-F238E27FC236}">
              <a16:creationId xmlns:a16="http://schemas.microsoft.com/office/drawing/2014/main" id="{00000000-0008-0000-0200-000087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49" name="【保健センター・保健所】&#10;一人当たり面積最大値テキスト">
          <a:extLst>
            <a:ext uri="{FF2B5EF4-FFF2-40B4-BE49-F238E27FC236}">
              <a16:creationId xmlns:a16="http://schemas.microsoft.com/office/drawing/2014/main" id="{00000000-0008-0000-0200-000089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51" name="【保健センター・保健所】&#10;一人当たり面積平均値テキスト">
          <a:extLst>
            <a:ext uri="{FF2B5EF4-FFF2-40B4-BE49-F238E27FC236}">
              <a16:creationId xmlns:a16="http://schemas.microsoft.com/office/drawing/2014/main" id="{00000000-0008-0000-0200-00008B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663" name="【保健センター・保健所】&#10;一人当たり面積該当値テキスト">
          <a:extLst>
            <a:ext uri="{FF2B5EF4-FFF2-40B4-BE49-F238E27FC236}">
              <a16:creationId xmlns:a16="http://schemas.microsoft.com/office/drawing/2014/main" id="{00000000-0008-0000-0200-000097020000}"/>
            </a:ext>
          </a:extLst>
        </xdr:cNvPr>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38100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21323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38100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20434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38100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9545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70" name="n_1aveValue【保健センター・保健所】&#10;一人当たり面積">
          <a:extLst>
            <a:ext uri="{FF2B5EF4-FFF2-40B4-BE49-F238E27FC236}">
              <a16:creationId xmlns:a16="http://schemas.microsoft.com/office/drawing/2014/main" id="{00000000-0008-0000-0200-00009E020000}"/>
            </a:ext>
          </a:extLst>
        </xdr:cNvPr>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71" name="n_2aveValue【保健センター・保健所】&#10;一人当たり面積">
          <a:extLst>
            <a:ext uri="{FF2B5EF4-FFF2-40B4-BE49-F238E27FC236}">
              <a16:creationId xmlns:a16="http://schemas.microsoft.com/office/drawing/2014/main" id="{00000000-0008-0000-0200-00009F020000}"/>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72" name="n_3aveValue【保健センター・保健所】&#10;一人当たり面積">
          <a:extLst>
            <a:ext uri="{FF2B5EF4-FFF2-40B4-BE49-F238E27FC236}">
              <a16:creationId xmlns:a16="http://schemas.microsoft.com/office/drawing/2014/main" id="{00000000-0008-0000-0200-0000A0020000}"/>
            </a:ext>
          </a:extLst>
        </xdr:cNvPr>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673" name="n_4aveValue【保健センター・保健所】&#10;一人当たり面積">
          <a:extLst>
            <a:ext uri="{FF2B5EF4-FFF2-40B4-BE49-F238E27FC236}">
              <a16:creationId xmlns:a16="http://schemas.microsoft.com/office/drawing/2014/main" id="{00000000-0008-0000-0200-0000A1020000}"/>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674" name="n_1mainValue【保健センター・保健所】&#10;一人当たり面積">
          <a:extLst>
            <a:ext uri="{FF2B5EF4-FFF2-40B4-BE49-F238E27FC236}">
              <a16:creationId xmlns:a16="http://schemas.microsoft.com/office/drawing/2014/main" id="{00000000-0008-0000-0200-0000A2020000}"/>
            </a:ext>
          </a:extLst>
        </xdr:cNvPr>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675" name="n_2mainValue【保健センター・保健所】&#10;一人当たり面積">
          <a:extLst>
            <a:ext uri="{FF2B5EF4-FFF2-40B4-BE49-F238E27FC236}">
              <a16:creationId xmlns:a16="http://schemas.microsoft.com/office/drawing/2014/main" id="{00000000-0008-0000-0200-0000A3020000}"/>
            </a:ext>
          </a:extLst>
        </xdr:cNvPr>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676" name="n_3mainValue【保健センター・保健所】&#10;一人当たり面積">
          <a:extLst>
            <a:ext uri="{FF2B5EF4-FFF2-40B4-BE49-F238E27FC236}">
              <a16:creationId xmlns:a16="http://schemas.microsoft.com/office/drawing/2014/main" id="{00000000-0008-0000-0200-0000A4020000}"/>
            </a:ext>
          </a:extLst>
        </xdr:cNvPr>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0" name="【消防施設】&#10;有形固定資産減価償却率グラフ枠">
          <a:extLst>
            <a:ext uri="{FF2B5EF4-FFF2-40B4-BE49-F238E27FC236}">
              <a16:creationId xmlns:a16="http://schemas.microsoft.com/office/drawing/2014/main" id="{00000000-0008-0000-0200-0000B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02" name="【消防施設】&#10;有形固定資産減価償却率最小値テキスト">
          <a:extLst>
            <a:ext uri="{FF2B5EF4-FFF2-40B4-BE49-F238E27FC236}">
              <a16:creationId xmlns:a16="http://schemas.microsoft.com/office/drawing/2014/main" id="{00000000-0008-0000-0200-0000BE020000}"/>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04" name="【消防施設】&#10;有形固定資産減価償却率最大値テキスト">
          <a:extLst>
            <a:ext uri="{FF2B5EF4-FFF2-40B4-BE49-F238E27FC236}">
              <a16:creationId xmlns:a16="http://schemas.microsoft.com/office/drawing/2014/main" id="{00000000-0008-0000-0200-0000C0020000}"/>
            </a:ext>
          </a:extLst>
        </xdr:cNvPr>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706" name="【消防施設】&#10;有形固定資産減価償却率平均値テキスト">
          <a:extLst>
            <a:ext uri="{FF2B5EF4-FFF2-40B4-BE49-F238E27FC236}">
              <a16:creationId xmlns:a16="http://schemas.microsoft.com/office/drawing/2014/main" id="{00000000-0008-0000-0200-0000C2020000}"/>
            </a:ext>
          </a:extLst>
        </xdr:cNvPr>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124461</xdr:rowOff>
    </xdr:from>
    <xdr:to>
      <xdr:col>85</xdr:col>
      <xdr:colOff>177800</xdr:colOff>
      <xdr:row>80</xdr:row>
      <xdr:rowOff>54611</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16268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147338</xdr:rowOff>
    </xdr:from>
    <xdr:ext cx="405111" cy="259045"/>
    <xdr:sp macro="" textlink="">
      <xdr:nvSpPr>
        <xdr:cNvPr id="718" name="【消防施設】&#10;有形固定資産減価償却率該当値テキスト">
          <a:extLst>
            <a:ext uri="{FF2B5EF4-FFF2-40B4-BE49-F238E27FC236}">
              <a16:creationId xmlns:a16="http://schemas.microsoft.com/office/drawing/2014/main" id="{00000000-0008-0000-0200-0000CE020000}"/>
            </a:ext>
          </a:extLst>
        </xdr:cNvPr>
        <xdr:cNvSpPr txBox="1"/>
      </xdr:nvSpPr>
      <xdr:spPr>
        <a:xfrm>
          <a:off x="16357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76836</xdr:rowOff>
    </xdr:from>
    <xdr:to>
      <xdr:col>81</xdr:col>
      <xdr:colOff>101600</xdr:colOff>
      <xdr:row>80</xdr:row>
      <xdr:rowOff>6986</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5430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127636</xdr:rowOff>
    </xdr:from>
    <xdr:to>
      <xdr:col>85</xdr:col>
      <xdr:colOff>127000</xdr:colOff>
      <xdr:row>80</xdr:row>
      <xdr:rowOff>3811</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5481300" y="136721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61595</xdr:rowOff>
    </xdr:from>
    <xdr:to>
      <xdr:col>76</xdr:col>
      <xdr:colOff>165100</xdr:colOff>
      <xdr:row>79</xdr:row>
      <xdr:rowOff>163195</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14541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112395</xdr:rowOff>
    </xdr:from>
    <xdr:to>
      <xdr:col>81</xdr:col>
      <xdr:colOff>50800</xdr:colOff>
      <xdr:row>79</xdr:row>
      <xdr:rowOff>127636</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4592300" y="136569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13970</xdr:rowOff>
    </xdr:from>
    <xdr:to>
      <xdr:col>72</xdr:col>
      <xdr:colOff>38100</xdr:colOff>
      <xdr:row>79</xdr:row>
      <xdr:rowOff>115570</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13652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64770</xdr:rowOff>
    </xdr:from>
    <xdr:to>
      <xdr:col>76</xdr:col>
      <xdr:colOff>114300</xdr:colOff>
      <xdr:row>79</xdr:row>
      <xdr:rowOff>112395</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3703300" y="136093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25" name="n_1aveValue【消防施設】&#10;有形固定資産減価償却率">
          <a:extLst>
            <a:ext uri="{FF2B5EF4-FFF2-40B4-BE49-F238E27FC236}">
              <a16:creationId xmlns:a16="http://schemas.microsoft.com/office/drawing/2014/main" id="{00000000-0008-0000-0200-0000D502000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726" name="n_2aveValue【消防施設】&#10;有形固定資産減価償却率">
          <a:extLst>
            <a:ext uri="{FF2B5EF4-FFF2-40B4-BE49-F238E27FC236}">
              <a16:creationId xmlns:a16="http://schemas.microsoft.com/office/drawing/2014/main" id="{00000000-0008-0000-0200-0000D6020000}"/>
            </a:ext>
          </a:extLst>
        </xdr:cNvPr>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727" name="n_3aveValue【消防施設】&#10;有形固定資産減価償却率">
          <a:extLst>
            <a:ext uri="{FF2B5EF4-FFF2-40B4-BE49-F238E27FC236}">
              <a16:creationId xmlns:a16="http://schemas.microsoft.com/office/drawing/2014/main" id="{00000000-0008-0000-0200-0000D7020000}"/>
            </a:ext>
          </a:extLst>
        </xdr:cNvPr>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728" name="n_4aveValue【消防施設】&#10;有形固定資産減価償却率">
          <a:extLst>
            <a:ext uri="{FF2B5EF4-FFF2-40B4-BE49-F238E27FC236}">
              <a16:creationId xmlns:a16="http://schemas.microsoft.com/office/drawing/2014/main" id="{00000000-0008-0000-0200-0000D8020000}"/>
            </a:ext>
          </a:extLst>
        </xdr:cNvPr>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23513</xdr:rowOff>
    </xdr:from>
    <xdr:ext cx="405111" cy="259045"/>
    <xdr:sp macro="" textlink="">
      <xdr:nvSpPr>
        <xdr:cNvPr id="729" name="n_1mainValue【消防施設】&#10;有形固定資産減価償却率">
          <a:extLst>
            <a:ext uri="{FF2B5EF4-FFF2-40B4-BE49-F238E27FC236}">
              <a16:creationId xmlns:a16="http://schemas.microsoft.com/office/drawing/2014/main" id="{00000000-0008-0000-0200-0000D9020000}"/>
            </a:ext>
          </a:extLst>
        </xdr:cNvPr>
        <xdr:cNvSpPr txBox="1"/>
      </xdr:nvSpPr>
      <xdr:spPr>
        <a:xfrm>
          <a:off x="152660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8272</xdr:rowOff>
    </xdr:from>
    <xdr:ext cx="405111" cy="259045"/>
    <xdr:sp macro="" textlink="">
      <xdr:nvSpPr>
        <xdr:cNvPr id="730" name="n_2mainValue【消防施設】&#10;有形固定資産減価償却率">
          <a:extLst>
            <a:ext uri="{FF2B5EF4-FFF2-40B4-BE49-F238E27FC236}">
              <a16:creationId xmlns:a16="http://schemas.microsoft.com/office/drawing/2014/main" id="{00000000-0008-0000-0200-0000DA020000}"/>
            </a:ext>
          </a:extLst>
        </xdr:cNvPr>
        <xdr:cNvSpPr txBox="1"/>
      </xdr:nvSpPr>
      <xdr:spPr>
        <a:xfrm>
          <a:off x="14389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132097</xdr:rowOff>
    </xdr:from>
    <xdr:ext cx="405111" cy="259045"/>
    <xdr:sp macro="" textlink="">
      <xdr:nvSpPr>
        <xdr:cNvPr id="731" name="n_3mainValue【消防施設】&#10;有形固定資産減価償却率">
          <a:extLst>
            <a:ext uri="{FF2B5EF4-FFF2-40B4-BE49-F238E27FC236}">
              <a16:creationId xmlns:a16="http://schemas.microsoft.com/office/drawing/2014/main" id="{00000000-0008-0000-0200-0000DB020000}"/>
            </a:ext>
          </a:extLst>
        </xdr:cNvPr>
        <xdr:cNvSpPr txBox="1"/>
      </xdr:nvSpPr>
      <xdr:spPr>
        <a:xfrm>
          <a:off x="13500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4" name="【消防施設】&#10;一人当たり面積グラフ枠">
          <a:extLst>
            <a:ext uri="{FF2B5EF4-FFF2-40B4-BE49-F238E27FC236}">
              <a16:creationId xmlns:a16="http://schemas.microsoft.com/office/drawing/2014/main" id="{00000000-0008-0000-0200-0000F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56" name="【消防施設】&#10;一人当たり面積最小値テキスト">
          <a:extLst>
            <a:ext uri="{FF2B5EF4-FFF2-40B4-BE49-F238E27FC236}">
              <a16:creationId xmlns:a16="http://schemas.microsoft.com/office/drawing/2014/main" id="{00000000-0008-0000-0200-0000F4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758" name="【消防施設】&#10;一人当たり面積最大値テキスト">
          <a:extLst>
            <a:ext uri="{FF2B5EF4-FFF2-40B4-BE49-F238E27FC236}">
              <a16:creationId xmlns:a16="http://schemas.microsoft.com/office/drawing/2014/main" id="{00000000-0008-0000-0200-0000F6020000}"/>
            </a:ext>
          </a:extLst>
        </xdr:cNvPr>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760" name="【消防施設】&#10;一人当たり面積平均値テキスト">
          <a:extLst>
            <a:ext uri="{FF2B5EF4-FFF2-40B4-BE49-F238E27FC236}">
              <a16:creationId xmlns:a16="http://schemas.microsoft.com/office/drawing/2014/main" id="{00000000-0008-0000-0200-0000F8020000}"/>
            </a:ext>
          </a:extLst>
        </xdr:cNvPr>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151130</xdr:rowOff>
    </xdr:from>
    <xdr:to>
      <xdr:col>98</xdr:col>
      <xdr:colOff>38100</xdr:colOff>
      <xdr:row>85</xdr:row>
      <xdr:rowOff>81280</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8605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772" name="【消防施設】&#10;一人当たり面積該当値テキスト">
          <a:extLst>
            <a:ext uri="{FF2B5EF4-FFF2-40B4-BE49-F238E27FC236}">
              <a16:creationId xmlns:a16="http://schemas.microsoft.com/office/drawing/2014/main" id="{00000000-0008-0000-0200-000004030000}"/>
            </a:ext>
          </a:extLst>
        </xdr:cNvPr>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105411</xdr:rowOff>
    </xdr:from>
    <xdr:to>
      <xdr:col>112</xdr:col>
      <xdr:colOff>38100</xdr:colOff>
      <xdr:row>86</xdr:row>
      <xdr:rowOff>35561</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156211</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flipV="1">
          <a:off x="21323300" y="14725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105411</xdr:rowOff>
    </xdr:from>
    <xdr:to>
      <xdr:col>107</xdr:col>
      <xdr:colOff>101600</xdr:colOff>
      <xdr:row>86</xdr:row>
      <xdr:rowOff>35561</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20383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156211</xdr:rowOff>
    </xdr:from>
    <xdr:to>
      <xdr:col>111</xdr:col>
      <xdr:colOff>177800</xdr:colOff>
      <xdr:row>85</xdr:row>
      <xdr:rowOff>156211</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20434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105411</xdr:rowOff>
    </xdr:from>
    <xdr:to>
      <xdr:col>102</xdr:col>
      <xdr:colOff>165100</xdr:colOff>
      <xdr:row>86</xdr:row>
      <xdr:rowOff>35561</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9494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156211</xdr:rowOff>
    </xdr:from>
    <xdr:to>
      <xdr:col>107</xdr:col>
      <xdr:colOff>50800</xdr:colOff>
      <xdr:row>85</xdr:row>
      <xdr:rowOff>156211</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9545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779" name="n_1aveValue【消防施設】&#10;一人当たり面積">
          <a:extLst>
            <a:ext uri="{FF2B5EF4-FFF2-40B4-BE49-F238E27FC236}">
              <a16:creationId xmlns:a16="http://schemas.microsoft.com/office/drawing/2014/main" id="{00000000-0008-0000-0200-00000B030000}"/>
            </a:ext>
          </a:extLst>
        </xdr:cNvPr>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80" name="n_2aveValue【消防施設】&#10;一人当たり面積">
          <a:extLst>
            <a:ext uri="{FF2B5EF4-FFF2-40B4-BE49-F238E27FC236}">
              <a16:creationId xmlns:a16="http://schemas.microsoft.com/office/drawing/2014/main" id="{00000000-0008-0000-0200-00000C030000}"/>
            </a:ext>
          </a:extLst>
        </xdr:cNvPr>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81" name="n_3aveValue【消防施設】&#10;一人当たり面積">
          <a:extLst>
            <a:ext uri="{FF2B5EF4-FFF2-40B4-BE49-F238E27FC236}">
              <a16:creationId xmlns:a16="http://schemas.microsoft.com/office/drawing/2014/main" id="{00000000-0008-0000-0200-00000D030000}"/>
            </a:ext>
          </a:extLst>
        </xdr:cNvPr>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97807</xdr:rowOff>
    </xdr:from>
    <xdr:ext cx="469744" cy="259045"/>
    <xdr:sp macro="" textlink="">
      <xdr:nvSpPr>
        <xdr:cNvPr id="782" name="n_4aveValue【消防施設】&#10;一人当たり面積">
          <a:extLst>
            <a:ext uri="{FF2B5EF4-FFF2-40B4-BE49-F238E27FC236}">
              <a16:creationId xmlns:a16="http://schemas.microsoft.com/office/drawing/2014/main" id="{00000000-0008-0000-0200-00000E030000}"/>
            </a:ext>
          </a:extLst>
        </xdr:cNvPr>
        <xdr:cNvSpPr txBox="1"/>
      </xdr:nvSpPr>
      <xdr:spPr>
        <a:xfrm>
          <a:off x="18421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26688</xdr:rowOff>
    </xdr:from>
    <xdr:ext cx="469744" cy="259045"/>
    <xdr:sp macro="" textlink="">
      <xdr:nvSpPr>
        <xdr:cNvPr id="783" name="n_1mainValue【消防施設】&#10;一人当たり面積">
          <a:extLst>
            <a:ext uri="{FF2B5EF4-FFF2-40B4-BE49-F238E27FC236}">
              <a16:creationId xmlns:a16="http://schemas.microsoft.com/office/drawing/2014/main" id="{00000000-0008-0000-0200-00000F030000}"/>
            </a:ext>
          </a:extLst>
        </xdr:cNvPr>
        <xdr:cNvSpPr txBox="1"/>
      </xdr:nvSpPr>
      <xdr:spPr>
        <a:xfrm>
          <a:off x="21075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26688</xdr:rowOff>
    </xdr:from>
    <xdr:ext cx="469744" cy="259045"/>
    <xdr:sp macro="" textlink="">
      <xdr:nvSpPr>
        <xdr:cNvPr id="784" name="n_2mainValue【消防施設】&#10;一人当たり面積">
          <a:extLst>
            <a:ext uri="{FF2B5EF4-FFF2-40B4-BE49-F238E27FC236}">
              <a16:creationId xmlns:a16="http://schemas.microsoft.com/office/drawing/2014/main" id="{00000000-0008-0000-0200-000010030000}"/>
            </a:ext>
          </a:extLst>
        </xdr:cNvPr>
        <xdr:cNvSpPr txBox="1"/>
      </xdr:nvSpPr>
      <xdr:spPr>
        <a:xfrm>
          <a:off x="20199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26688</xdr:rowOff>
    </xdr:from>
    <xdr:ext cx="469744" cy="259045"/>
    <xdr:sp macro="" textlink="">
      <xdr:nvSpPr>
        <xdr:cNvPr id="785" name="n_3mainValue【消防施設】&#10;一人当たり面積">
          <a:extLst>
            <a:ext uri="{FF2B5EF4-FFF2-40B4-BE49-F238E27FC236}">
              <a16:creationId xmlns:a16="http://schemas.microsoft.com/office/drawing/2014/main" id="{00000000-0008-0000-0200-000011030000}"/>
            </a:ext>
          </a:extLst>
        </xdr:cNvPr>
        <xdr:cNvSpPr txBox="1"/>
      </xdr:nvSpPr>
      <xdr:spPr>
        <a:xfrm>
          <a:off x="19310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庁舎】&#10;有形固定資産減価償却率グラフ枠">
          <a:extLst>
            <a:ext uri="{FF2B5EF4-FFF2-40B4-BE49-F238E27FC236}">
              <a16:creationId xmlns:a16="http://schemas.microsoft.com/office/drawing/2014/main" id="{00000000-0008-0000-0200-00002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2" name="【庁舎】&#10;有形固定資産減価償却率最小値テキスト">
          <a:extLst>
            <a:ext uri="{FF2B5EF4-FFF2-40B4-BE49-F238E27FC236}">
              <a16:creationId xmlns:a16="http://schemas.microsoft.com/office/drawing/2014/main" id="{00000000-0008-0000-0200-00002C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14" name="【庁舎】&#10;有形固定資産減価償却率最大値テキスト">
          <a:extLst>
            <a:ext uri="{FF2B5EF4-FFF2-40B4-BE49-F238E27FC236}">
              <a16:creationId xmlns:a16="http://schemas.microsoft.com/office/drawing/2014/main" id="{00000000-0008-0000-0200-00002E030000}"/>
            </a:ext>
          </a:extLst>
        </xdr:cNvPr>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816" name="【庁舎】&#10;有形固定資産減価償却率平均値テキスト">
          <a:extLst>
            <a:ext uri="{FF2B5EF4-FFF2-40B4-BE49-F238E27FC236}">
              <a16:creationId xmlns:a16="http://schemas.microsoft.com/office/drawing/2014/main" id="{00000000-0008-0000-0200-000030030000}"/>
            </a:ext>
          </a:extLst>
        </xdr:cNvPr>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22134</xdr:rowOff>
    </xdr:from>
    <xdr:to>
      <xdr:col>85</xdr:col>
      <xdr:colOff>177800</xdr:colOff>
      <xdr:row>104</xdr:row>
      <xdr:rowOff>123734</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6268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561</xdr:rowOff>
    </xdr:from>
    <xdr:ext cx="405111" cy="259045"/>
    <xdr:sp macro="" textlink="">
      <xdr:nvSpPr>
        <xdr:cNvPr id="828" name="【庁舎】&#10;有形固定資産減価償却率該当値テキスト">
          <a:extLst>
            <a:ext uri="{FF2B5EF4-FFF2-40B4-BE49-F238E27FC236}">
              <a16:creationId xmlns:a16="http://schemas.microsoft.com/office/drawing/2014/main" id="{00000000-0008-0000-0200-00003C030000}"/>
            </a:ext>
          </a:extLst>
        </xdr:cNvPr>
        <xdr:cNvSpPr txBox="1"/>
      </xdr:nvSpPr>
      <xdr:spPr>
        <a:xfrm>
          <a:off x="16357600"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160927</xdr:rowOff>
    </xdr:from>
    <xdr:to>
      <xdr:col>81</xdr:col>
      <xdr:colOff>101600</xdr:colOff>
      <xdr:row>104</xdr:row>
      <xdr:rowOff>91077</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5430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40277</xdr:rowOff>
    </xdr:from>
    <xdr:to>
      <xdr:col>85</xdr:col>
      <xdr:colOff>127000</xdr:colOff>
      <xdr:row>104</xdr:row>
      <xdr:rowOff>72934</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5481300" y="178710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134801</xdr:rowOff>
    </xdr:from>
    <xdr:to>
      <xdr:col>76</xdr:col>
      <xdr:colOff>165100</xdr:colOff>
      <xdr:row>104</xdr:row>
      <xdr:rowOff>64951</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4541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xdr:rowOff>
    </xdr:from>
    <xdr:to>
      <xdr:col>81</xdr:col>
      <xdr:colOff>50800</xdr:colOff>
      <xdr:row>104</xdr:row>
      <xdr:rowOff>40277</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4592300" y="178449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105411</xdr:rowOff>
    </xdr:from>
    <xdr:to>
      <xdr:col>72</xdr:col>
      <xdr:colOff>38100</xdr:colOff>
      <xdr:row>104</xdr:row>
      <xdr:rowOff>35561</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365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156211</xdr:rowOff>
    </xdr:from>
    <xdr:to>
      <xdr:col>76</xdr:col>
      <xdr:colOff>114300</xdr:colOff>
      <xdr:row>104</xdr:row>
      <xdr:rowOff>14151</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3703300" y="178155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35" name="n_1aveValue【庁舎】&#10;有形固定資産減価償却率">
          <a:extLst>
            <a:ext uri="{FF2B5EF4-FFF2-40B4-BE49-F238E27FC236}">
              <a16:creationId xmlns:a16="http://schemas.microsoft.com/office/drawing/2014/main" id="{00000000-0008-0000-0200-000043030000}"/>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836" name="n_2aveValue【庁舎】&#10;有形固定資産減価償却率">
          <a:extLst>
            <a:ext uri="{FF2B5EF4-FFF2-40B4-BE49-F238E27FC236}">
              <a16:creationId xmlns:a16="http://schemas.microsoft.com/office/drawing/2014/main" id="{00000000-0008-0000-0200-000044030000}"/>
            </a:ext>
          </a:extLst>
        </xdr:cNvPr>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74040</xdr:rowOff>
    </xdr:from>
    <xdr:ext cx="405111" cy="259045"/>
    <xdr:sp macro="" textlink="">
      <xdr:nvSpPr>
        <xdr:cNvPr id="837" name="n_3aveValue【庁舎】&#10;有形固定資産減価償却率">
          <a:extLst>
            <a:ext uri="{FF2B5EF4-FFF2-40B4-BE49-F238E27FC236}">
              <a16:creationId xmlns:a16="http://schemas.microsoft.com/office/drawing/2014/main" id="{00000000-0008-0000-0200-000045030000}"/>
            </a:ext>
          </a:extLst>
        </xdr:cNvPr>
        <xdr:cNvSpPr txBox="1"/>
      </xdr:nvSpPr>
      <xdr:spPr>
        <a:xfrm>
          <a:off x="13500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38" name="n_4aveValue【庁舎】&#10;有形固定資産減価償却率">
          <a:extLst>
            <a:ext uri="{FF2B5EF4-FFF2-40B4-BE49-F238E27FC236}">
              <a16:creationId xmlns:a16="http://schemas.microsoft.com/office/drawing/2014/main" id="{00000000-0008-0000-0200-000046030000}"/>
            </a:ext>
          </a:extLst>
        </xdr:cNvPr>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82204</xdr:rowOff>
    </xdr:from>
    <xdr:ext cx="405111" cy="259045"/>
    <xdr:sp macro="" textlink="">
      <xdr:nvSpPr>
        <xdr:cNvPr id="839" name="n_1mainValue【庁舎】&#10;有形固定資産減価償却率">
          <a:extLst>
            <a:ext uri="{FF2B5EF4-FFF2-40B4-BE49-F238E27FC236}">
              <a16:creationId xmlns:a16="http://schemas.microsoft.com/office/drawing/2014/main" id="{00000000-0008-0000-0200-000047030000}"/>
            </a:ext>
          </a:extLst>
        </xdr:cNvPr>
        <xdr:cNvSpPr txBox="1"/>
      </xdr:nvSpPr>
      <xdr:spPr>
        <a:xfrm>
          <a:off x="152660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81478</xdr:rowOff>
    </xdr:from>
    <xdr:ext cx="405111" cy="259045"/>
    <xdr:sp macro="" textlink="">
      <xdr:nvSpPr>
        <xdr:cNvPr id="840" name="n_2mainValue【庁舎】&#10;有形固定資産減価償却率">
          <a:extLst>
            <a:ext uri="{FF2B5EF4-FFF2-40B4-BE49-F238E27FC236}">
              <a16:creationId xmlns:a16="http://schemas.microsoft.com/office/drawing/2014/main" id="{00000000-0008-0000-0200-000048030000}"/>
            </a:ext>
          </a:extLst>
        </xdr:cNvPr>
        <xdr:cNvSpPr txBox="1"/>
      </xdr:nvSpPr>
      <xdr:spPr>
        <a:xfrm>
          <a:off x="14389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52088</xdr:rowOff>
    </xdr:from>
    <xdr:ext cx="405111" cy="259045"/>
    <xdr:sp macro="" textlink="">
      <xdr:nvSpPr>
        <xdr:cNvPr id="841" name="n_3mainValue【庁舎】&#10;有形固定資産減価償却率">
          <a:extLst>
            <a:ext uri="{FF2B5EF4-FFF2-40B4-BE49-F238E27FC236}">
              <a16:creationId xmlns:a16="http://schemas.microsoft.com/office/drawing/2014/main" id="{00000000-0008-0000-0200-000049030000}"/>
            </a:ext>
          </a:extLst>
        </xdr:cNvPr>
        <xdr:cNvSpPr txBox="1"/>
      </xdr:nvSpPr>
      <xdr:spPr>
        <a:xfrm>
          <a:off x="13500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庁舎】&#10;一人当たり面積グラフ枠">
          <a:extLst>
            <a:ext uri="{FF2B5EF4-FFF2-40B4-BE49-F238E27FC236}">
              <a16:creationId xmlns:a16="http://schemas.microsoft.com/office/drawing/2014/main" id="{00000000-0008-0000-0200-00006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66" name="【庁舎】&#10;一人当たり面積最小値テキスト">
          <a:extLst>
            <a:ext uri="{FF2B5EF4-FFF2-40B4-BE49-F238E27FC236}">
              <a16:creationId xmlns:a16="http://schemas.microsoft.com/office/drawing/2014/main" id="{00000000-0008-0000-0200-000062030000}"/>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868" name="【庁舎】&#10;一人当たり面積最大値テキスト">
          <a:extLst>
            <a:ext uri="{FF2B5EF4-FFF2-40B4-BE49-F238E27FC236}">
              <a16:creationId xmlns:a16="http://schemas.microsoft.com/office/drawing/2014/main" id="{00000000-0008-0000-0200-000064030000}"/>
            </a:ext>
          </a:extLst>
        </xdr:cNvPr>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870" name="【庁舎】&#10;一人当たり面積平均値テキスト">
          <a:extLst>
            <a:ext uri="{FF2B5EF4-FFF2-40B4-BE49-F238E27FC236}">
              <a16:creationId xmlns:a16="http://schemas.microsoft.com/office/drawing/2014/main" id="{00000000-0008-0000-0200-000066030000}"/>
            </a:ext>
          </a:extLst>
        </xdr:cNvPr>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90170</xdr:rowOff>
    </xdr:from>
    <xdr:to>
      <xdr:col>98</xdr:col>
      <xdr:colOff>38100</xdr:colOff>
      <xdr:row>105</xdr:row>
      <xdr:rowOff>20320</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8605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143511</xdr:rowOff>
    </xdr:from>
    <xdr:to>
      <xdr:col>116</xdr:col>
      <xdr:colOff>114300</xdr:colOff>
      <xdr:row>104</xdr:row>
      <xdr:rowOff>73661</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221107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166388</xdr:rowOff>
    </xdr:from>
    <xdr:ext cx="469744" cy="259045"/>
    <xdr:sp macro="" textlink="">
      <xdr:nvSpPr>
        <xdr:cNvPr id="882" name="【庁舎】&#10;一人当たり面積該当値テキスト">
          <a:extLst>
            <a:ext uri="{FF2B5EF4-FFF2-40B4-BE49-F238E27FC236}">
              <a16:creationId xmlns:a16="http://schemas.microsoft.com/office/drawing/2014/main" id="{00000000-0008-0000-0200-000072030000}"/>
            </a:ext>
          </a:extLst>
        </xdr:cNvPr>
        <xdr:cNvSpPr txBox="1"/>
      </xdr:nvSpPr>
      <xdr:spPr>
        <a:xfrm>
          <a:off x="22199600"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147320</xdr:rowOff>
    </xdr:from>
    <xdr:to>
      <xdr:col>112</xdr:col>
      <xdr:colOff>38100</xdr:colOff>
      <xdr:row>104</xdr:row>
      <xdr:rowOff>77470</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21272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22861</xdr:rowOff>
    </xdr:from>
    <xdr:to>
      <xdr:col>116</xdr:col>
      <xdr:colOff>63500</xdr:colOff>
      <xdr:row>104</xdr:row>
      <xdr:rowOff>26670</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flipV="1">
          <a:off x="21323300" y="178536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151130</xdr:rowOff>
    </xdr:from>
    <xdr:to>
      <xdr:col>107</xdr:col>
      <xdr:colOff>101600</xdr:colOff>
      <xdr:row>104</xdr:row>
      <xdr:rowOff>81280</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20383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26670</xdr:rowOff>
    </xdr:from>
    <xdr:to>
      <xdr:col>111</xdr:col>
      <xdr:colOff>177800</xdr:colOff>
      <xdr:row>104</xdr:row>
      <xdr:rowOff>30480</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flipV="1">
          <a:off x="20434300" y="17857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154939</xdr:rowOff>
    </xdr:from>
    <xdr:to>
      <xdr:col>102</xdr:col>
      <xdr:colOff>165100</xdr:colOff>
      <xdr:row>104</xdr:row>
      <xdr:rowOff>85089</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9494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30480</xdr:rowOff>
    </xdr:from>
    <xdr:to>
      <xdr:col>107</xdr:col>
      <xdr:colOff>50800</xdr:colOff>
      <xdr:row>104</xdr:row>
      <xdr:rowOff>34289</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flipV="1">
          <a:off x="19545300" y="178612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114316</xdr:rowOff>
    </xdr:from>
    <xdr:ext cx="469744" cy="259045"/>
    <xdr:sp macro="" textlink="">
      <xdr:nvSpPr>
        <xdr:cNvPr id="889" name="n_1aveValue【庁舎】&#10;一人当たり面積">
          <a:extLst>
            <a:ext uri="{FF2B5EF4-FFF2-40B4-BE49-F238E27FC236}">
              <a16:creationId xmlns:a16="http://schemas.microsoft.com/office/drawing/2014/main" id="{00000000-0008-0000-0200-000079030000}"/>
            </a:ext>
          </a:extLst>
        </xdr:cNvPr>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125747</xdr:rowOff>
    </xdr:from>
    <xdr:ext cx="469744" cy="259045"/>
    <xdr:sp macro="" textlink="">
      <xdr:nvSpPr>
        <xdr:cNvPr id="890" name="n_2aveValue【庁舎】&#10;一人当たり面積">
          <a:extLst>
            <a:ext uri="{FF2B5EF4-FFF2-40B4-BE49-F238E27FC236}">
              <a16:creationId xmlns:a16="http://schemas.microsoft.com/office/drawing/2014/main" id="{00000000-0008-0000-0200-00007A030000}"/>
            </a:ext>
          </a:extLst>
        </xdr:cNvPr>
        <xdr:cNvSpPr txBox="1"/>
      </xdr:nvSpPr>
      <xdr:spPr>
        <a:xfrm>
          <a:off x="20199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137177</xdr:rowOff>
    </xdr:from>
    <xdr:ext cx="469744" cy="259045"/>
    <xdr:sp macro="" textlink="">
      <xdr:nvSpPr>
        <xdr:cNvPr id="891" name="n_3aveValue【庁舎】&#10;一人当たり面積">
          <a:extLst>
            <a:ext uri="{FF2B5EF4-FFF2-40B4-BE49-F238E27FC236}">
              <a16:creationId xmlns:a16="http://schemas.microsoft.com/office/drawing/2014/main" id="{00000000-0008-0000-0200-00007B030000}"/>
            </a:ext>
          </a:extLst>
        </xdr:cNvPr>
        <xdr:cNvSpPr txBox="1"/>
      </xdr:nvSpPr>
      <xdr:spPr>
        <a:xfrm>
          <a:off x="19310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36847</xdr:rowOff>
    </xdr:from>
    <xdr:ext cx="469744" cy="259045"/>
    <xdr:sp macro="" textlink="">
      <xdr:nvSpPr>
        <xdr:cNvPr id="892" name="n_4aveValue【庁舎】&#10;一人当たり面積">
          <a:extLst>
            <a:ext uri="{FF2B5EF4-FFF2-40B4-BE49-F238E27FC236}">
              <a16:creationId xmlns:a16="http://schemas.microsoft.com/office/drawing/2014/main" id="{00000000-0008-0000-0200-00007C030000}"/>
            </a:ext>
          </a:extLst>
        </xdr:cNvPr>
        <xdr:cNvSpPr txBox="1"/>
      </xdr:nvSpPr>
      <xdr:spPr>
        <a:xfrm>
          <a:off x="18421427"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93997</xdr:rowOff>
    </xdr:from>
    <xdr:ext cx="469744" cy="259045"/>
    <xdr:sp macro="" textlink="">
      <xdr:nvSpPr>
        <xdr:cNvPr id="893" name="n_1mainValue【庁舎】&#10;一人当たり面積">
          <a:extLst>
            <a:ext uri="{FF2B5EF4-FFF2-40B4-BE49-F238E27FC236}">
              <a16:creationId xmlns:a16="http://schemas.microsoft.com/office/drawing/2014/main" id="{00000000-0008-0000-0200-00007D030000}"/>
            </a:ext>
          </a:extLst>
        </xdr:cNvPr>
        <xdr:cNvSpPr txBox="1"/>
      </xdr:nvSpPr>
      <xdr:spPr>
        <a:xfrm>
          <a:off x="210757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97807</xdr:rowOff>
    </xdr:from>
    <xdr:ext cx="469744" cy="259045"/>
    <xdr:sp macro="" textlink="">
      <xdr:nvSpPr>
        <xdr:cNvPr id="894" name="n_2mainValue【庁舎】&#10;一人当たり面積">
          <a:extLst>
            <a:ext uri="{FF2B5EF4-FFF2-40B4-BE49-F238E27FC236}">
              <a16:creationId xmlns:a16="http://schemas.microsoft.com/office/drawing/2014/main" id="{00000000-0008-0000-0200-00007E030000}"/>
            </a:ext>
          </a:extLst>
        </xdr:cNvPr>
        <xdr:cNvSpPr txBox="1"/>
      </xdr:nvSpPr>
      <xdr:spPr>
        <a:xfrm>
          <a:off x="20199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101616</xdr:rowOff>
    </xdr:from>
    <xdr:ext cx="469744" cy="259045"/>
    <xdr:sp macro="" textlink="">
      <xdr:nvSpPr>
        <xdr:cNvPr id="895" name="n_3mainValue【庁舎】&#10;一人当たり面積">
          <a:extLst>
            <a:ext uri="{FF2B5EF4-FFF2-40B4-BE49-F238E27FC236}">
              <a16:creationId xmlns:a16="http://schemas.microsoft.com/office/drawing/2014/main" id="{00000000-0008-0000-0200-00007F030000}"/>
            </a:ext>
          </a:extLst>
        </xdr:cNvPr>
        <xdr:cNvSpPr txBox="1"/>
      </xdr:nvSpPr>
      <xdr:spPr>
        <a:xfrm>
          <a:off x="193104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図書館については、令和元年度に新たに「読書の森」を建設したことで、一人当たり面積が増加し、有形固定資産減価償却率は類似</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平均値を下回っている。また、消防施設においても、主に平成２５年度に西分署を新設したことにより、有形固定資産減価償却率は類似団体内平均値を下回っている。一方、体育館・プール、福祉施設、市民会館など、その他の施設について、安全対策における各種修繕は行っているものの、施設自体の老朽化が進んでおり、有形固定資産減価償却率は類似団体内平均値を上回っていることから、今後、これらの</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施設についても公共施設等総合管理計画などに基づき、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施設の長寿命化等、適正な維持管理に努める。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
117,823
16.66
45,838,816
45,699,867
112,705
24,692,467
41,778,118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200">
              <a:solidFill>
                <a:srgbClr val="000000"/>
              </a:solidFill>
              <a:latin typeface="ＭＳ Ｐゴシック" panose="020B0600070205080204" pitchFamily="50" charset="-128"/>
              <a:ea typeface="ＭＳ Ｐゴシック" panose="020B0600070205080204" pitchFamily="50" charset="-128"/>
            </a:rPr>
            <a:t>基準財政収入額においては、地方消費税交付金をはじめとする各種交付金において減となったものの、企業立地促進など自主財源の確保に向けた取組による市税収入の増等により若干の増となったが、基準財政需要額においても社会保障関連経費の伸びにより増となったことから、令和元年度の財政力指数は横ばいとなった。</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税源基盤が脆弱であり市税収入が低く、類似団体内において下位となっていることから、引き続き企業誘致や大型商業施設誘致による市内雇用環境の整備、子育て環境の充実等により人口獲得施策を進め、税源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8" name="直線コネクタ 77"/>
        <xdr:cNvCxnSpPr/>
      </xdr:nvCxnSpPr>
      <xdr:spPr>
        <a:xfrm flipV="1">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81" name="フローチャート: 判断 80"/>
        <xdr:cNvSpPr/>
      </xdr:nvSpPr>
      <xdr:spPr>
        <a:xfrm>
          <a:off x="1397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82" name="テキスト ボックス 81"/>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人口一人あたりの市税収入が類似団体と比較して低いことに加え、所得階層が低いことによる生活保護費や、社会保障制度の拡充に伴う障害者関連経費等の増加等構造的な要因により経常収支比率が高止まりしてい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元年度は、普通退職者増による人件費の増、児童扶養手当の支給月数の増や障害者自立支援費等社会保障関連経費の増による悪化要因はあったが、下水道事業会計の法適化に伴い繰出し基準を見直したほか、過去に発行した起債の償還終了による公債費の減等によ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0.5</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ポイント改善した。引き続き、税収等の自主財源の確保並びに事業の見直し等による経常的な収支の改善を図る。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82550</xdr:rowOff>
    </xdr:from>
    <xdr:to>
      <xdr:col>23</xdr:col>
      <xdr:colOff>133350</xdr:colOff>
      <xdr:row>66</xdr:row>
      <xdr:rowOff>122767</xdr:rowOff>
    </xdr:to>
    <xdr:cxnSp macro="">
      <xdr:nvCxnSpPr>
        <xdr:cNvPr id="132" name="直線コネクタ 131"/>
        <xdr:cNvCxnSpPr/>
      </xdr:nvCxnSpPr>
      <xdr:spPr>
        <a:xfrm flipV="1">
          <a:off x="4114800" y="113982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122767</xdr:rowOff>
    </xdr:from>
    <xdr:to>
      <xdr:col>19</xdr:col>
      <xdr:colOff>133350</xdr:colOff>
      <xdr:row>66</xdr:row>
      <xdr:rowOff>162983</xdr:rowOff>
    </xdr:to>
    <xdr:cxnSp macro="">
      <xdr:nvCxnSpPr>
        <xdr:cNvPr id="135" name="直線コネクタ 134"/>
        <xdr:cNvCxnSpPr/>
      </xdr:nvCxnSpPr>
      <xdr:spPr>
        <a:xfrm flipV="1">
          <a:off x="3225800" y="1143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162983</xdr:rowOff>
    </xdr:from>
    <xdr:to>
      <xdr:col>15</xdr:col>
      <xdr:colOff>82550</xdr:colOff>
      <xdr:row>67</xdr:row>
      <xdr:rowOff>7620</xdr:rowOff>
    </xdr:to>
    <xdr:cxnSp macro="">
      <xdr:nvCxnSpPr>
        <xdr:cNvPr id="138" name="直線コネクタ 137"/>
        <xdr:cNvCxnSpPr/>
      </xdr:nvCxnSpPr>
      <xdr:spPr>
        <a:xfrm flipV="1">
          <a:off x="2336800" y="114786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67</xdr:row>
      <xdr:rowOff>7620</xdr:rowOff>
    </xdr:to>
    <xdr:cxnSp macro="">
      <xdr:nvCxnSpPr>
        <xdr:cNvPr id="141" name="直線コネクタ 140"/>
        <xdr:cNvCxnSpPr/>
      </xdr:nvCxnSpPr>
      <xdr:spPr>
        <a:xfrm>
          <a:off x="1447800" y="1125347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57573</xdr:rowOff>
    </xdr:from>
    <xdr:to>
      <xdr:col>7</xdr:col>
      <xdr:colOff>31750</xdr:colOff>
      <xdr:row>59</xdr:row>
      <xdr:rowOff>159173</xdr:rowOff>
    </xdr:to>
    <xdr:sp macro="" textlink="">
      <xdr:nvSpPr>
        <xdr:cNvPr id="144" name="フローチャート: 判断 143"/>
        <xdr:cNvSpPr/>
      </xdr:nvSpPr>
      <xdr:spPr>
        <a:xfrm>
          <a:off x="1397000" y="101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169350</xdr:rowOff>
    </xdr:from>
    <xdr:ext cx="762000" cy="259045"/>
    <xdr:sp macro="" textlink="">
      <xdr:nvSpPr>
        <xdr:cNvPr id="145" name="テキスト ボックス 144"/>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1" name="楕円 150"/>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99077</xdr:rowOff>
    </xdr:from>
    <xdr:ext cx="762000" cy="259045"/>
    <xdr:sp macro="" textlink="">
      <xdr:nvSpPr>
        <xdr:cNvPr id="152" name="財政構造の弾力性該当値テキスト"/>
        <xdr:cNvSpPr txBox="1"/>
      </xdr:nvSpPr>
      <xdr:spPr>
        <a:xfrm>
          <a:off x="5041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71967</xdr:rowOff>
    </xdr:from>
    <xdr:to>
      <xdr:col>19</xdr:col>
      <xdr:colOff>184150</xdr:colOff>
      <xdr:row>67</xdr:row>
      <xdr:rowOff>2117</xdr:rowOff>
    </xdr:to>
    <xdr:sp macro="" textlink="">
      <xdr:nvSpPr>
        <xdr:cNvPr id="153" name="楕円 152"/>
        <xdr:cNvSpPr/>
      </xdr:nvSpPr>
      <xdr:spPr>
        <a:xfrm>
          <a:off x="4064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158344</xdr:rowOff>
    </xdr:from>
    <xdr:ext cx="736600" cy="259045"/>
    <xdr:sp macro="" textlink="">
      <xdr:nvSpPr>
        <xdr:cNvPr id="154" name="テキスト ボックス 153"/>
        <xdr:cNvSpPr txBox="1"/>
      </xdr:nvSpPr>
      <xdr:spPr>
        <a:xfrm>
          <a:off x="3733800" y="1147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112183</xdr:rowOff>
    </xdr:from>
    <xdr:to>
      <xdr:col>15</xdr:col>
      <xdr:colOff>133350</xdr:colOff>
      <xdr:row>67</xdr:row>
      <xdr:rowOff>42333</xdr:rowOff>
    </xdr:to>
    <xdr:sp macro="" textlink="">
      <xdr:nvSpPr>
        <xdr:cNvPr id="155" name="楕円 154"/>
        <xdr:cNvSpPr/>
      </xdr:nvSpPr>
      <xdr:spPr>
        <a:xfrm>
          <a:off x="3175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27110</xdr:rowOff>
    </xdr:from>
    <xdr:ext cx="762000" cy="259045"/>
    <xdr:sp macro="" textlink="">
      <xdr:nvSpPr>
        <xdr:cNvPr id="156" name="テキスト ボックス 155"/>
        <xdr:cNvSpPr txBox="1"/>
      </xdr:nvSpPr>
      <xdr:spPr>
        <a:xfrm>
          <a:off x="2844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128270</xdr:rowOff>
    </xdr:from>
    <xdr:to>
      <xdr:col>11</xdr:col>
      <xdr:colOff>82550</xdr:colOff>
      <xdr:row>67</xdr:row>
      <xdr:rowOff>58420</xdr:rowOff>
    </xdr:to>
    <xdr:sp macro="" textlink="">
      <xdr:nvSpPr>
        <xdr:cNvPr id="157" name="楕円 156"/>
        <xdr:cNvSpPr/>
      </xdr:nvSpPr>
      <xdr:spPr>
        <a:xfrm>
          <a:off x="2286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43197</xdr:rowOff>
    </xdr:from>
    <xdr:ext cx="762000" cy="259045"/>
    <xdr:sp macro="" textlink="">
      <xdr:nvSpPr>
        <xdr:cNvPr id="158" name="テキスト ボックス 157"/>
        <xdr:cNvSpPr txBox="1"/>
      </xdr:nvSpPr>
      <xdr:spPr>
        <a:xfrm>
          <a:off x="1955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9" name="楕円 158"/>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60" name="テキスト ボックス 159"/>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[101,310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人件費については、技能労務職や教育職の給料が高いことから、類似団体内平均値と比較し、高い状況であるが、物件費においては、一部事務組合による可燃ごみの共同処理や分別区分の見直し等の行財政改革を実施したことにより、類似団体内平均値と比較し低い状況である。</a:t>
          </a:r>
        </a:p>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令和元年度においては、松原市民新図書館において指定管理者制度を導入したことにより物件費が増加したが、人員の効率的な配置が進むことから今後は人件費の削減を見込んでおり、今後も行財政改革に取組む。</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2192</xdr:rowOff>
    </xdr:from>
    <xdr:to>
      <xdr:col>23</xdr:col>
      <xdr:colOff>133350</xdr:colOff>
      <xdr:row>82</xdr:row>
      <xdr:rowOff>51608</xdr:rowOff>
    </xdr:to>
    <xdr:cxnSp macro="">
      <xdr:nvCxnSpPr>
        <xdr:cNvPr id="197" name="直線コネクタ 196"/>
        <xdr:cNvCxnSpPr/>
      </xdr:nvCxnSpPr>
      <xdr:spPr>
        <a:xfrm>
          <a:off x="4114800" y="14061092"/>
          <a:ext cx="8382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8986</xdr:rowOff>
    </xdr:from>
    <xdr:ext cx="762000" cy="259045"/>
    <xdr:sp macro="" textlink="">
      <xdr:nvSpPr>
        <xdr:cNvPr id="198" name="人件費・物件費等の状況平均値テキスト"/>
        <xdr:cNvSpPr txBox="1"/>
      </xdr:nvSpPr>
      <xdr:spPr>
        <a:xfrm>
          <a:off x="5041900" y="1423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169455</xdr:rowOff>
    </xdr:from>
    <xdr:to>
      <xdr:col>19</xdr:col>
      <xdr:colOff>133350</xdr:colOff>
      <xdr:row>82</xdr:row>
      <xdr:rowOff>2192</xdr:rowOff>
    </xdr:to>
    <xdr:cxnSp macro="">
      <xdr:nvCxnSpPr>
        <xdr:cNvPr id="200" name="直線コネクタ 199"/>
        <xdr:cNvCxnSpPr/>
      </xdr:nvCxnSpPr>
      <xdr:spPr>
        <a:xfrm>
          <a:off x="3225800" y="14056905"/>
          <a:ext cx="8890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164198</xdr:rowOff>
    </xdr:from>
    <xdr:to>
      <xdr:col>15</xdr:col>
      <xdr:colOff>82550</xdr:colOff>
      <xdr:row>81</xdr:row>
      <xdr:rowOff>169455</xdr:rowOff>
    </xdr:to>
    <xdr:cxnSp macro="">
      <xdr:nvCxnSpPr>
        <xdr:cNvPr id="203" name="直線コネクタ 202"/>
        <xdr:cNvCxnSpPr/>
      </xdr:nvCxnSpPr>
      <xdr:spPr>
        <a:xfrm>
          <a:off x="2336800" y="14051648"/>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154546</xdr:rowOff>
    </xdr:from>
    <xdr:to>
      <xdr:col>11</xdr:col>
      <xdr:colOff>31750</xdr:colOff>
      <xdr:row>81</xdr:row>
      <xdr:rowOff>164198</xdr:rowOff>
    </xdr:to>
    <xdr:cxnSp macro="">
      <xdr:nvCxnSpPr>
        <xdr:cNvPr id="206" name="直線コネクタ 205"/>
        <xdr:cNvCxnSpPr/>
      </xdr:nvCxnSpPr>
      <xdr:spPr>
        <a:xfrm>
          <a:off x="1447800" y="140419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18528</xdr:rowOff>
    </xdr:from>
    <xdr:ext cx="762000" cy="259045"/>
    <xdr:sp macro="" textlink="">
      <xdr:nvSpPr>
        <xdr:cNvPr id="208" name="テキスト ボックス 207"/>
        <xdr:cNvSpPr txBox="1"/>
      </xdr:nvSpPr>
      <xdr:spPr>
        <a:xfrm>
          <a:off x="1955800" y="142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48519</xdr:rowOff>
    </xdr:from>
    <xdr:ext cx="762000" cy="259045"/>
    <xdr:sp macro="" textlink="">
      <xdr:nvSpPr>
        <xdr:cNvPr id="210" name="テキスト ボックス 209"/>
        <xdr:cNvSpPr txBox="1"/>
      </xdr:nvSpPr>
      <xdr:spPr>
        <a:xfrm>
          <a:off x="1066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808</xdr:rowOff>
    </xdr:from>
    <xdr:to>
      <xdr:col>23</xdr:col>
      <xdr:colOff>184150</xdr:colOff>
      <xdr:row>82</xdr:row>
      <xdr:rowOff>102408</xdr:rowOff>
    </xdr:to>
    <xdr:sp macro="" textlink="">
      <xdr:nvSpPr>
        <xdr:cNvPr id="216" name="楕円 215"/>
        <xdr:cNvSpPr/>
      </xdr:nvSpPr>
      <xdr:spPr>
        <a:xfrm>
          <a:off x="4902200" y="140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17335</xdr:rowOff>
    </xdr:from>
    <xdr:ext cx="762000" cy="259045"/>
    <xdr:sp macro="" textlink="">
      <xdr:nvSpPr>
        <xdr:cNvPr id="217" name="人件費・物件費等の状況該当値テキスト"/>
        <xdr:cNvSpPr txBox="1"/>
      </xdr:nvSpPr>
      <xdr:spPr>
        <a:xfrm>
          <a:off x="5041900" y="1390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122842</xdr:rowOff>
    </xdr:from>
    <xdr:to>
      <xdr:col>19</xdr:col>
      <xdr:colOff>184150</xdr:colOff>
      <xdr:row>82</xdr:row>
      <xdr:rowOff>52992</xdr:rowOff>
    </xdr:to>
    <xdr:sp macro="" textlink="">
      <xdr:nvSpPr>
        <xdr:cNvPr id="218" name="楕円 217"/>
        <xdr:cNvSpPr/>
      </xdr:nvSpPr>
      <xdr:spPr>
        <a:xfrm>
          <a:off x="4064000" y="140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63169</xdr:rowOff>
    </xdr:from>
    <xdr:ext cx="736600" cy="259045"/>
    <xdr:sp macro="" textlink="">
      <xdr:nvSpPr>
        <xdr:cNvPr id="219" name="テキスト ボックス 218"/>
        <xdr:cNvSpPr txBox="1"/>
      </xdr:nvSpPr>
      <xdr:spPr>
        <a:xfrm>
          <a:off x="3733800" y="1377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118655</xdr:rowOff>
    </xdr:from>
    <xdr:to>
      <xdr:col>15</xdr:col>
      <xdr:colOff>133350</xdr:colOff>
      <xdr:row>82</xdr:row>
      <xdr:rowOff>48805</xdr:rowOff>
    </xdr:to>
    <xdr:sp macro="" textlink="">
      <xdr:nvSpPr>
        <xdr:cNvPr id="220" name="楕円 219"/>
        <xdr:cNvSpPr/>
      </xdr:nvSpPr>
      <xdr:spPr>
        <a:xfrm>
          <a:off x="3175000" y="1400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58982</xdr:rowOff>
    </xdr:from>
    <xdr:ext cx="762000" cy="259045"/>
    <xdr:sp macro="" textlink="">
      <xdr:nvSpPr>
        <xdr:cNvPr id="221" name="テキスト ボックス 220"/>
        <xdr:cNvSpPr txBox="1"/>
      </xdr:nvSpPr>
      <xdr:spPr>
        <a:xfrm>
          <a:off x="2844800" y="1377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113398</xdr:rowOff>
    </xdr:from>
    <xdr:to>
      <xdr:col>11</xdr:col>
      <xdr:colOff>82550</xdr:colOff>
      <xdr:row>82</xdr:row>
      <xdr:rowOff>43548</xdr:rowOff>
    </xdr:to>
    <xdr:sp macro="" textlink="">
      <xdr:nvSpPr>
        <xdr:cNvPr id="222" name="楕円 221"/>
        <xdr:cNvSpPr/>
      </xdr:nvSpPr>
      <xdr:spPr>
        <a:xfrm>
          <a:off x="2286000" y="1400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53725</xdr:rowOff>
    </xdr:from>
    <xdr:ext cx="762000" cy="259045"/>
    <xdr:sp macro="" textlink="">
      <xdr:nvSpPr>
        <xdr:cNvPr id="223" name="テキスト ボックス 222"/>
        <xdr:cNvSpPr txBox="1"/>
      </xdr:nvSpPr>
      <xdr:spPr>
        <a:xfrm>
          <a:off x="1955800" y="1376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103746</xdr:rowOff>
    </xdr:from>
    <xdr:to>
      <xdr:col>7</xdr:col>
      <xdr:colOff>31750</xdr:colOff>
      <xdr:row>82</xdr:row>
      <xdr:rowOff>33896</xdr:rowOff>
    </xdr:to>
    <xdr:sp macro="" textlink="">
      <xdr:nvSpPr>
        <xdr:cNvPr id="224" name="楕円 223"/>
        <xdr:cNvSpPr/>
      </xdr:nvSpPr>
      <xdr:spPr>
        <a:xfrm>
          <a:off x="1397000" y="1399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44073</xdr:rowOff>
    </xdr:from>
    <xdr:ext cx="762000" cy="259045"/>
    <xdr:sp macro="" textlink="">
      <xdr:nvSpPr>
        <xdr:cNvPr id="225" name="テキスト ボックス 224"/>
        <xdr:cNvSpPr txBox="1"/>
      </xdr:nvSpPr>
      <xdr:spPr>
        <a:xfrm>
          <a:off x="1066800" y="1376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本市のラスパイレス指数については、市民病院の閉院に伴う職員の職種転用などの影響により、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を超えており、国と比較して高い水準となっている。また、平成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日時点でのラスパイレス指数については、給与カットを実施したことにより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を下回る結果となっている。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101600</xdr:rowOff>
    </xdr:to>
    <xdr:cxnSp macro="">
      <xdr:nvCxnSpPr>
        <xdr:cNvPr id="261" name="直線コネクタ 260"/>
        <xdr:cNvCxnSpPr/>
      </xdr:nvCxnSpPr>
      <xdr:spPr>
        <a:xfrm flipV="1">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50800</xdr:rowOff>
    </xdr:to>
    <xdr:cxnSp macro="">
      <xdr:nvCxnSpPr>
        <xdr:cNvPr id="264" name="直線コネクタ 263"/>
        <xdr:cNvCxnSpPr/>
      </xdr:nvCxnSpPr>
      <xdr:spPr>
        <a:xfrm flipV="1">
          <a:off x="15290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87</xdr:row>
      <xdr:rowOff>50800</xdr:rowOff>
    </xdr:to>
    <xdr:cxnSp macro="">
      <xdr:nvCxnSpPr>
        <xdr:cNvPr id="267" name="直線コネクタ 266"/>
        <xdr:cNvCxnSpPr/>
      </xdr:nvCxnSpPr>
      <xdr:spPr>
        <a:xfrm>
          <a:off x="14401800" y="14570529"/>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86</xdr:row>
      <xdr:rowOff>32657</xdr:rowOff>
    </xdr:to>
    <xdr:cxnSp macro="">
      <xdr:nvCxnSpPr>
        <xdr:cNvPr id="270" name="直線コネクタ 269"/>
        <xdr:cNvCxnSpPr/>
      </xdr:nvCxnSpPr>
      <xdr:spPr>
        <a:xfrm flipV="1">
          <a:off x="13512800" y="145705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0" name="楕円 279"/>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1"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2" name="楕円 281"/>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3" name="テキスト ボックス 28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4" name="楕円 283"/>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5" name="テキスト ボックス 284"/>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6" name="楕円 285"/>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7" name="テキスト ボックス 286"/>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8" name="楕円 287"/>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9" name="テキスト ボックス 288"/>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[6.24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待機児童の解消や子育て支援センターの充実、阪神高速大和川線の開通等により保育士や消防の職員の採用を行ったことから平成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年度からは類似団体を上回る結果となっている。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29845</xdr:rowOff>
    </xdr:from>
    <xdr:to>
      <xdr:col>81</xdr:col>
      <xdr:colOff>44450</xdr:colOff>
      <xdr:row>63</xdr:row>
      <xdr:rowOff>41910</xdr:rowOff>
    </xdr:to>
    <xdr:cxnSp macro="">
      <xdr:nvCxnSpPr>
        <xdr:cNvPr id="324" name="直線コネクタ 323"/>
        <xdr:cNvCxnSpPr/>
      </xdr:nvCxnSpPr>
      <xdr:spPr>
        <a:xfrm>
          <a:off x="16179800" y="1083119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140881</xdr:rowOff>
    </xdr:from>
    <xdr:ext cx="762000" cy="259045"/>
    <xdr:sp macro="" textlink="">
      <xdr:nvSpPr>
        <xdr:cNvPr id="325" name="定員管理の状況平均値テキスト"/>
        <xdr:cNvSpPr txBox="1"/>
      </xdr:nvSpPr>
      <xdr:spPr>
        <a:xfrm>
          <a:off x="17106900" y="1059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29845</xdr:rowOff>
    </xdr:from>
    <xdr:to>
      <xdr:col>77</xdr:col>
      <xdr:colOff>44450</xdr:colOff>
      <xdr:row>63</xdr:row>
      <xdr:rowOff>43921</xdr:rowOff>
    </xdr:to>
    <xdr:cxnSp macro="">
      <xdr:nvCxnSpPr>
        <xdr:cNvPr id="327" name="直線コネクタ 326"/>
        <xdr:cNvCxnSpPr/>
      </xdr:nvCxnSpPr>
      <xdr:spPr>
        <a:xfrm flipV="1">
          <a:off x="15290800" y="1083119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29" name="テキスト ボックス 328"/>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41910</xdr:rowOff>
    </xdr:from>
    <xdr:to>
      <xdr:col>72</xdr:col>
      <xdr:colOff>203200</xdr:colOff>
      <xdr:row>63</xdr:row>
      <xdr:rowOff>43921</xdr:rowOff>
    </xdr:to>
    <xdr:cxnSp macro="">
      <xdr:nvCxnSpPr>
        <xdr:cNvPr id="330" name="直線コネクタ 329"/>
        <xdr:cNvCxnSpPr/>
      </xdr:nvCxnSpPr>
      <xdr:spPr>
        <a:xfrm>
          <a:off x="14401800" y="1084326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32" name="テキスト ボックス 331"/>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9737</xdr:rowOff>
    </xdr:from>
    <xdr:to>
      <xdr:col>68</xdr:col>
      <xdr:colOff>152400</xdr:colOff>
      <xdr:row>63</xdr:row>
      <xdr:rowOff>41910</xdr:rowOff>
    </xdr:to>
    <xdr:cxnSp macro="">
      <xdr:nvCxnSpPr>
        <xdr:cNvPr id="333" name="直線コネクタ 332"/>
        <xdr:cNvCxnSpPr/>
      </xdr:nvCxnSpPr>
      <xdr:spPr>
        <a:xfrm>
          <a:off x="13512800" y="108110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5" name="テキスト ボックス 334"/>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6" name="フローチャート: 判断 335"/>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7" name="テキスト ボックス 336"/>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162560</xdr:rowOff>
    </xdr:from>
    <xdr:to>
      <xdr:col>81</xdr:col>
      <xdr:colOff>95250</xdr:colOff>
      <xdr:row>63</xdr:row>
      <xdr:rowOff>92710</xdr:rowOff>
    </xdr:to>
    <xdr:sp macro="" textlink="">
      <xdr:nvSpPr>
        <xdr:cNvPr id="343" name="楕円 342"/>
        <xdr:cNvSpPr/>
      </xdr:nvSpPr>
      <xdr:spPr>
        <a:xfrm>
          <a:off x="16967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134637</xdr:rowOff>
    </xdr:from>
    <xdr:ext cx="762000" cy="259045"/>
    <xdr:sp macro="" textlink="">
      <xdr:nvSpPr>
        <xdr:cNvPr id="344" name="定員管理の状況該当値テキスト"/>
        <xdr:cNvSpPr txBox="1"/>
      </xdr:nvSpPr>
      <xdr:spPr>
        <a:xfrm>
          <a:off x="17106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150495</xdr:rowOff>
    </xdr:from>
    <xdr:to>
      <xdr:col>77</xdr:col>
      <xdr:colOff>95250</xdr:colOff>
      <xdr:row>63</xdr:row>
      <xdr:rowOff>80645</xdr:rowOff>
    </xdr:to>
    <xdr:sp macro="" textlink="">
      <xdr:nvSpPr>
        <xdr:cNvPr id="345" name="楕円 344"/>
        <xdr:cNvSpPr/>
      </xdr:nvSpPr>
      <xdr:spPr>
        <a:xfrm>
          <a:off x="16129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65422</xdr:rowOff>
    </xdr:from>
    <xdr:ext cx="736600" cy="259045"/>
    <xdr:sp macro="" textlink="">
      <xdr:nvSpPr>
        <xdr:cNvPr id="346" name="テキスト ボックス 345"/>
        <xdr:cNvSpPr txBox="1"/>
      </xdr:nvSpPr>
      <xdr:spPr>
        <a:xfrm>
          <a:off x="15798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164571</xdr:rowOff>
    </xdr:from>
    <xdr:to>
      <xdr:col>73</xdr:col>
      <xdr:colOff>44450</xdr:colOff>
      <xdr:row>63</xdr:row>
      <xdr:rowOff>94721</xdr:rowOff>
    </xdr:to>
    <xdr:sp macro="" textlink="">
      <xdr:nvSpPr>
        <xdr:cNvPr id="347" name="楕円 346"/>
        <xdr:cNvSpPr/>
      </xdr:nvSpPr>
      <xdr:spPr>
        <a:xfrm>
          <a:off x="15240000" y="107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79498</xdr:rowOff>
    </xdr:from>
    <xdr:ext cx="762000" cy="259045"/>
    <xdr:sp macro="" textlink="">
      <xdr:nvSpPr>
        <xdr:cNvPr id="348" name="テキスト ボックス 347"/>
        <xdr:cNvSpPr txBox="1"/>
      </xdr:nvSpPr>
      <xdr:spPr>
        <a:xfrm>
          <a:off x="14909800" y="1088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162560</xdr:rowOff>
    </xdr:from>
    <xdr:to>
      <xdr:col>68</xdr:col>
      <xdr:colOff>203200</xdr:colOff>
      <xdr:row>63</xdr:row>
      <xdr:rowOff>92710</xdr:rowOff>
    </xdr:to>
    <xdr:sp macro="" textlink="">
      <xdr:nvSpPr>
        <xdr:cNvPr id="349" name="楕円 348"/>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50" name="テキスト ボックス 349"/>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130387</xdr:rowOff>
    </xdr:from>
    <xdr:to>
      <xdr:col>64</xdr:col>
      <xdr:colOff>152400</xdr:colOff>
      <xdr:row>63</xdr:row>
      <xdr:rowOff>60537</xdr:rowOff>
    </xdr:to>
    <xdr:sp macro="" textlink="">
      <xdr:nvSpPr>
        <xdr:cNvPr id="351" name="楕円 350"/>
        <xdr:cNvSpPr/>
      </xdr:nvSpPr>
      <xdr:spPr>
        <a:xfrm>
          <a:off x="13462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70714</xdr:rowOff>
    </xdr:from>
    <xdr:ext cx="762000" cy="259045"/>
    <xdr:sp macro="" textlink="">
      <xdr:nvSpPr>
        <xdr:cNvPr id="352" name="テキスト ボックス 351"/>
        <xdr:cNvSpPr txBox="1"/>
      </xdr:nvSpPr>
      <xdr:spPr>
        <a:xfrm>
          <a:off x="13131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200">
              <a:solidFill>
                <a:srgbClr val="000000"/>
              </a:solidFill>
              <a:latin typeface="ＭＳ Ｐゴシック" panose="020B0600070205080204" pitchFamily="50" charset="-128"/>
              <a:ea typeface="ＭＳ Ｐゴシック" panose="020B0600070205080204" pitchFamily="50" charset="-128"/>
            </a:rPr>
            <a:t>令和元年度においては、市民病院閉院に伴う第三セクター等改革推進債や退職手当債など過去に発行した地方債の償還が進み、実質公債費比率は前年度に比べて</a:t>
          </a:r>
          <a:r>
            <a:rPr kumimoji="1" lang="en-US" altLang="ja-JP" sz="1200">
              <a:solidFill>
                <a:srgbClr val="000000"/>
              </a:solidFill>
              <a:latin typeface="ＭＳ Ｐゴシック" panose="020B0600070205080204" pitchFamily="50" charset="-128"/>
              <a:ea typeface="ＭＳ Ｐゴシック" panose="020B0600070205080204" pitchFamily="50" charset="-128"/>
            </a:rPr>
            <a:t>1.3</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a:t>
          </a:r>
          <a:r>
            <a:rPr kumimoji="1" lang="ja-JP" altLang="en-US" sz="1200" b="0">
              <a:solidFill>
                <a:srgbClr val="000000"/>
              </a:solidFill>
              <a:latin typeface="ＭＳ Ｐゴシック" panose="020B0600070205080204" pitchFamily="50" charset="-128"/>
              <a:ea typeface="ＭＳ Ｐゴシック" panose="020B0600070205080204" pitchFamily="50" charset="-128"/>
            </a:rPr>
            <a:t>改善した。</a:t>
          </a:r>
          <a:endParaRPr kumimoji="1" lang="en-US" altLang="ja-JP" sz="1200" b="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b="0">
              <a:solidFill>
                <a:srgbClr val="000000"/>
              </a:solidFill>
              <a:latin typeface="ＭＳ Ｐゴシック" panose="020B0600070205080204" pitchFamily="50" charset="-128"/>
              <a:ea typeface="ＭＳ Ｐゴシック" panose="020B0600070205080204" pitchFamily="50" charset="-128"/>
            </a:rPr>
            <a:t>　類似団体内平均値と比べると、依然として高い状況は続いているが、下水道事業会計における償還額が高いことや、過去に発行した地方債の償還額が高い水準で続いていることによるものである。令和</a:t>
          </a:r>
          <a:r>
            <a:rPr kumimoji="1" lang="en-US" altLang="ja-JP" sz="1200" b="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b="0">
              <a:solidFill>
                <a:srgbClr val="000000"/>
              </a:solidFill>
              <a:latin typeface="ＭＳ Ｐゴシック" panose="020B0600070205080204" pitchFamily="50" charset="-128"/>
              <a:ea typeface="ＭＳ Ｐゴシック" panose="020B0600070205080204" pitchFamily="50" charset="-128"/>
            </a:rPr>
            <a:t>年度に策定する個別施設計画や、令和</a:t>
          </a:r>
          <a:r>
            <a:rPr kumimoji="1" lang="en-US" altLang="ja-JP" sz="1200" b="0">
              <a:solidFill>
                <a:srgbClr val="000000"/>
              </a:solidFill>
              <a:latin typeface="ＭＳ Ｐゴシック" panose="020B0600070205080204" pitchFamily="50" charset="-128"/>
              <a:ea typeface="ＭＳ Ｐゴシック" panose="020B0600070205080204" pitchFamily="50" charset="-128"/>
            </a:rPr>
            <a:t>3</a:t>
          </a:r>
          <a:r>
            <a:rPr kumimoji="1" lang="ja-JP" altLang="en-US" sz="1200" b="0">
              <a:solidFill>
                <a:srgbClr val="000000"/>
              </a:solidFill>
              <a:latin typeface="ＭＳ Ｐゴシック" panose="020B0600070205080204" pitchFamily="50" charset="-128"/>
              <a:ea typeface="ＭＳ Ｐゴシック" panose="020B0600070205080204" pitchFamily="50" charset="-128"/>
            </a:rPr>
            <a:t>年度に改訂する公共施設等総合管理</a:t>
          </a:r>
          <a:r>
            <a:rPr kumimoji="1" lang="ja-JP" altLang="en-US" sz="1200">
              <a:solidFill>
                <a:srgbClr val="000000"/>
              </a:solidFill>
              <a:latin typeface="ＭＳ Ｐゴシック" panose="020B0600070205080204" pitchFamily="50" charset="-128"/>
              <a:ea typeface="ＭＳ Ｐゴシック" panose="020B0600070205080204" pitchFamily="50" charset="-128"/>
            </a:rPr>
            <a:t>計画に基づき、公共施設のあり方の検討を進め、今後も行財政改革に取り組む。</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42</xdr:row>
      <xdr:rowOff>41487</xdr:rowOff>
    </xdr:to>
    <xdr:cxnSp macro="">
      <xdr:nvCxnSpPr>
        <xdr:cNvPr id="385" name="直線コネクタ 384"/>
        <xdr:cNvCxnSpPr/>
      </xdr:nvCxnSpPr>
      <xdr:spPr>
        <a:xfrm flipV="1">
          <a:off x="16179800" y="713782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6"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73660</xdr:rowOff>
    </xdr:to>
    <xdr:cxnSp macro="">
      <xdr:nvCxnSpPr>
        <xdr:cNvPr id="388" name="直線コネクタ 387"/>
        <xdr:cNvCxnSpPr/>
      </xdr:nvCxnSpPr>
      <xdr:spPr>
        <a:xfrm flipV="1">
          <a:off x="15290800" y="72423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0" name="テキスト ボックス 389"/>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121920</xdr:rowOff>
    </xdr:to>
    <xdr:cxnSp macro="">
      <xdr:nvCxnSpPr>
        <xdr:cNvPr id="391" name="直線コネクタ 390"/>
        <xdr:cNvCxnSpPr/>
      </xdr:nvCxnSpPr>
      <xdr:spPr>
        <a:xfrm flipV="1">
          <a:off x="14401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3" name="テキスト ボックス 392"/>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14817</xdr:rowOff>
    </xdr:to>
    <xdr:cxnSp macro="">
      <xdr:nvCxnSpPr>
        <xdr:cNvPr id="394" name="直線コネクタ 393"/>
        <xdr:cNvCxnSpPr/>
      </xdr:nvCxnSpPr>
      <xdr:spPr>
        <a:xfrm flipV="1">
          <a:off x="13512800" y="73228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7" name="フローチャート: 判断 396"/>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8" name="テキスト ボックス 397"/>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4" name="楕円 403"/>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405"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6" name="楕円 405"/>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7" name="テキスト ボックス 406"/>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8" name="楕円 407"/>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9" name="テキスト ボックス 408"/>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10" name="楕円 409"/>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11" name="テキスト ボックス 410"/>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12" name="楕円 411"/>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13" name="テキスト ボックス 412"/>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[54.0%]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令和元年度においては、地方債発行額が地方債償還額を上回ったため、地方債残高は増加したが、下水道事業会計における地方債償還が進んだことなどから、将来負担比率は前年度から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3.8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54.0%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類似団体内平均値と比較すると、依然として高い状況にあり、過去に発行した第三セクター等改革推進債や退職手当債の償還が進むことで今後の改善が見込まれるが、公共施設の老朽化も進んでおり、新規の地方債発行も見込まれるため、事業内容の精査など地方債発行の抑制に努める。</a:t>
          </a:r>
          <a:endParaRPr kumimoji="1" lang="en-US" altLang="ja-JP" sz="1300" baseline="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157843</xdr:rowOff>
    </xdr:from>
    <xdr:to>
      <xdr:col>81</xdr:col>
      <xdr:colOff>44450</xdr:colOff>
      <xdr:row>19</xdr:row>
      <xdr:rowOff>51889</xdr:rowOff>
    </xdr:to>
    <xdr:cxnSp macro="">
      <xdr:nvCxnSpPr>
        <xdr:cNvPr id="449" name="直線コネクタ 448"/>
        <xdr:cNvCxnSpPr/>
      </xdr:nvCxnSpPr>
      <xdr:spPr>
        <a:xfrm flipV="1">
          <a:off x="16179800" y="3243943"/>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143164</xdr:rowOff>
    </xdr:from>
    <xdr:ext cx="762000" cy="259045"/>
    <xdr:sp macro="" textlink="">
      <xdr:nvSpPr>
        <xdr:cNvPr id="450" name="将来負担の状況平均値テキスト"/>
        <xdr:cNvSpPr txBox="1"/>
      </xdr:nvSpPr>
      <xdr:spPr>
        <a:xfrm>
          <a:off x="17106900" y="2200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51889</xdr:rowOff>
    </xdr:from>
    <xdr:to>
      <xdr:col>77</xdr:col>
      <xdr:colOff>44450</xdr:colOff>
      <xdr:row>21</xdr:row>
      <xdr:rowOff>10614</xdr:rowOff>
    </xdr:to>
    <xdr:cxnSp macro="">
      <xdr:nvCxnSpPr>
        <xdr:cNvPr id="452" name="直線コネクタ 451"/>
        <xdr:cNvCxnSpPr/>
      </xdr:nvCxnSpPr>
      <xdr:spPr>
        <a:xfrm flipV="1">
          <a:off x="15290800" y="3309439"/>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10614</xdr:rowOff>
    </xdr:from>
    <xdr:to>
      <xdr:col>72</xdr:col>
      <xdr:colOff>203200</xdr:colOff>
      <xdr:row>22</xdr:row>
      <xdr:rowOff>39098</xdr:rowOff>
    </xdr:to>
    <xdr:cxnSp macro="">
      <xdr:nvCxnSpPr>
        <xdr:cNvPr id="455" name="直線コネクタ 454"/>
        <xdr:cNvCxnSpPr/>
      </xdr:nvCxnSpPr>
      <xdr:spPr>
        <a:xfrm flipV="1">
          <a:off x="14401800" y="3611064"/>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7" name="テキスト ボックス 456"/>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39098</xdr:rowOff>
    </xdr:from>
    <xdr:to>
      <xdr:col>68</xdr:col>
      <xdr:colOff>152400</xdr:colOff>
      <xdr:row>22</xdr:row>
      <xdr:rowOff>137342</xdr:rowOff>
    </xdr:to>
    <xdr:cxnSp macro="">
      <xdr:nvCxnSpPr>
        <xdr:cNvPr id="458" name="直線コネクタ 457"/>
        <xdr:cNvCxnSpPr/>
      </xdr:nvCxnSpPr>
      <xdr:spPr>
        <a:xfrm flipV="1">
          <a:off x="13512800" y="3810998"/>
          <a:ext cx="889000" cy="9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9" name="フローチャート: 判断 458"/>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60" name="テキスト ボックス 459"/>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134438</xdr:rowOff>
    </xdr:from>
    <xdr:to>
      <xdr:col>64</xdr:col>
      <xdr:colOff>152400</xdr:colOff>
      <xdr:row>15</xdr:row>
      <xdr:rowOff>64588</xdr:rowOff>
    </xdr:to>
    <xdr:sp macro="" textlink="">
      <xdr:nvSpPr>
        <xdr:cNvPr id="461" name="フローチャート: 判断 460"/>
        <xdr:cNvSpPr/>
      </xdr:nvSpPr>
      <xdr:spPr>
        <a:xfrm>
          <a:off x="13462000" y="253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74765</xdr:rowOff>
    </xdr:from>
    <xdr:ext cx="762000" cy="259045"/>
    <xdr:sp macro="" textlink="">
      <xdr:nvSpPr>
        <xdr:cNvPr id="462" name="テキスト ボックス 461"/>
        <xdr:cNvSpPr txBox="1"/>
      </xdr:nvSpPr>
      <xdr:spPr>
        <a:xfrm>
          <a:off x="13131800" y="230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107043</xdr:rowOff>
    </xdr:from>
    <xdr:to>
      <xdr:col>81</xdr:col>
      <xdr:colOff>95250</xdr:colOff>
      <xdr:row>19</xdr:row>
      <xdr:rowOff>37193</xdr:rowOff>
    </xdr:to>
    <xdr:sp macro="" textlink="">
      <xdr:nvSpPr>
        <xdr:cNvPr id="468" name="楕円 467"/>
        <xdr:cNvSpPr/>
      </xdr:nvSpPr>
      <xdr:spPr>
        <a:xfrm>
          <a:off x="169672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79120</xdr:rowOff>
    </xdr:from>
    <xdr:ext cx="762000" cy="259045"/>
    <xdr:sp macro="" textlink="">
      <xdr:nvSpPr>
        <xdr:cNvPr id="469" name="将来負担の状況該当値テキスト"/>
        <xdr:cNvSpPr txBox="1"/>
      </xdr:nvSpPr>
      <xdr:spPr>
        <a:xfrm>
          <a:off x="17106900" y="316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1089</xdr:rowOff>
    </xdr:from>
    <xdr:to>
      <xdr:col>77</xdr:col>
      <xdr:colOff>95250</xdr:colOff>
      <xdr:row>19</xdr:row>
      <xdr:rowOff>102689</xdr:rowOff>
    </xdr:to>
    <xdr:sp macro="" textlink="">
      <xdr:nvSpPr>
        <xdr:cNvPr id="470" name="楕円 469"/>
        <xdr:cNvSpPr/>
      </xdr:nvSpPr>
      <xdr:spPr>
        <a:xfrm>
          <a:off x="16129000" y="32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87466</xdr:rowOff>
    </xdr:from>
    <xdr:ext cx="736600" cy="259045"/>
    <xdr:sp macro="" textlink="">
      <xdr:nvSpPr>
        <xdr:cNvPr id="471" name="テキスト ボックス 470"/>
        <xdr:cNvSpPr txBox="1"/>
      </xdr:nvSpPr>
      <xdr:spPr>
        <a:xfrm>
          <a:off x="15798800" y="3345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131264</xdr:rowOff>
    </xdr:from>
    <xdr:to>
      <xdr:col>73</xdr:col>
      <xdr:colOff>44450</xdr:colOff>
      <xdr:row>21</xdr:row>
      <xdr:rowOff>61414</xdr:rowOff>
    </xdr:to>
    <xdr:sp macro="" textlink="">
      <xdr:nvSpPr>
        <xdr:cNvPr id="472" name="楕円 471"/>
        <xdr:cNvSpPr/>
      </xdr:nvSpPr>
      <xdr:spPr>
        <a:xfrm>
          <a:off x="15240000" y="356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46191</xdr:rowOff>
    </xdr:from>
    <xdr:ext cx="762000" cy="259045"/>
    <xdr:sp macro="" textlink="">
      <xdr:nvSpPr>
        <xdr:cNvPr id="473" name="テキスト ボックス 472"/>
        <xdr:cNvSpPr txBox="1"/>
      </xdr:nvSpPr>
      <xdr:spPr>
        <a:xfrm>
          <a:off x="14909800" y="364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159748</xdr:rowOff>
    </xdr:from>
    <xdr:to>
      <xdr:col>68</xdr:col>
      <xdr:colOff>203200</xdr:colOff>
      <xdr:row>22</xdr:row>
      <xdr:rowOff>89898</xdr:rowOff>
    </xdr:to>
    <xdr:sp macro="" textlink="">
      <xdr:nvSpPr>
        <xdr:cNvPr id="474" name="楕円 473"/>
        <xdr:cNvSpPr/>
      </xdr:nvSpPr>
      <xdr:spPr>
        <a:xfrm>
          <a:off x="14351000" y="37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74675</xdr:rowOff>
    </xdr:from>
    <xdr:ext cx="762000" cy="259045"/>
    <xdr:sp macro="" textlink="">
      <xdr:nvSpPr>
        <xdr:cNvPr id="475" name="テキスト ボックス 474"/>
        <xdr:cNvSpPr txBox="1"/>
      </xdr:nvSpPr>
      <xdr:spPr>
        <a:xfrm>
          <a:off x="14020800" y="38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86542</xdr:rowOff>
    </xdr:from>
    <xdr:to>
      <xdr:col>64</xdr:col>
      <xdr:colOff>152400</xdr:colOff>
      <xdr:row>23</xdr:row>
      <xdr:rowOff>16692</xdr:rowOff>
    </xdr:to>
    <xdr:sp macro="" textlink="">
      <xdr:nvSpPr>
        <xdr:cNvPr id="476" name="楕円 475"/>
        <xdr:cNvSpPr/>
      </xdr:nvSpPr>
      <xdr:spPr>
        <a:xfrm>
          <a:off x="13462000" y="38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1469</xdr:rowOff>
    </xdr:from>
    <xdr:ext cx="762000" cy="259045"/>
    <xdr:sp macro="" textlink="">
      <xdr:nvSpPr>
        <xdr:cNvPr id="477" name="テキスト ボックス 476"/>
        <xdr:cNvSpPr txBox="1"/>
      </xdr:nvSpPr>
      <xdr:spPr>
        <a:xfrm>
          <a:off x="13131800" y="394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
117,823
16.66
45,838,816
45,699,867
112,705
24,692,467
41,778,118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mn-lt"/>
              <a:ea typeface="+mn-ea"/>
              <a:cs typeface="+mn-cs"/>
            </a:rPr>
            <a:t>　</a:t>
          </a: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して人口千人当たりの職員数が多く、技能労務職、教育職の給料が高いため、類似団体平均値に比べて高い状態にある。</a:t>
          </a:r>
        </a:p>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令和元年度においては、時間外勤務手当の縮減や嘱託職員の配置見直しなどを進めたことにより、</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0.2</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ポイント改善しており、今後も時間外勤務時間の縮減や適切な人員管理など人件費の抑制に取り組む。</a:t>
          </a:r>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00"/>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66040</xdr:rowOff>
    </xdr:to>
    <xdr:cxnSp macro="">
      <xdr:nvCxnSpPr>
        <xdr:cNvPr id="66" name="直線コネクタ 65"/>
        <xdr:cNvCxnSpPr/>
      </xdr:nvCxnSpPr>
      <xdr:spPr>
        <a:xfrm flipV="1">
          <a:off x="3987800" y="6565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38</xdr:row>
      <xdr:rowOff>88900</xdr:rowOff>
    </xdr:to>
    <xdr:cxnSp macro="">
      <xdr:nvCxnSpPr>
        <xdr:cNvPr id="69" name="直線コネクタ 68"/>
        <xdr:cNvCxnSpPr/>
      </xdr:nvCxnSpPr>
      <xdr:spPr>
        <a:xfrm flipV="1">
          <a:off x="3098800" y="658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119380</xdr:rowOff>
    </xdr:to>
    <xdr:cxnSp macro="">
      <xdr:nvCxnSpPr>
        <xdr:cNvPr id="72" name="直線コネクタ 71"/>
        <xdr:cNvCxnSpPr/>
      </xdr:nvCxnSpPr>
      <xdr:spPr>
        <a:xfrm flipV="1">
          <a:off x="2209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119380</xdr:rowOff>
    </xdr:to>
    <xdr:cxnSp macro="">
      <xdr:nvCxnSpPr>
        <xdr:cNvPr id="75" name="直線コネクタ 74"/>
        <xdr:cNvCxnSpPr/>
      </xdr:nvCxnSpPr>
      <xdr:spPr>
        <a:xfrm>
          <a:off x="1320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200">
              <a:solidFill>
                <a:srgbClr val="000000"/>
              </a:solidFill>
              <a:latin typeface="ＭＳ Ｐゴシック" panose="020B0600070205080204" pitchFamily="50" charset="-128"/>
              <a:ea typeface="ＭＳ Ｐゴシック" panose="020B0600070205080204" pitchFamily="50" charset="-128"/>
            </a:rPr>
            <a:t>物件費においては、ごみ処理の広域化など、これまでの行財政改革の取組みにより継続して</a:t>
          </a:r>
          <a:r>
            <a:rPr kumimoji="1" lang="ja-JP" altLang="en-US" sz="1200" b="0">
              <a:solidFill>
                <a:srgbClr val="000000"/>
              </a:solidFill>
              <a:latin typeface="ＭＳ Ｐゴシック" panose="020B0600070205080204" pitchFamily="50" charset="-128"/>
              <a:ea typeface="ＭＳ Ｐゴシック" panose="020B0600070205080204" pitchFamily="50" charset="-128"/>
            </a:rPr>
            <a:t>類似団体内平均値を</a:t>
          </a:r>
          <a:r>
            <a:rPr kumimoji="1" lang="ja-JP" altLang="en-US" sz="1200">
              <a:solidFill>
                <a:srgbClr val="000000"/>
              </a:solidFill>
              <a:latin typeface="ＭＳ Ｐゴシック" panose="020B0600070205080204" pitchFamily="50" charset="-128"/>
              <a:ea typeface="ＭＳ Ｐゴシック" panose="020B0600070205080204" pitchFamily="50" charset="-128"/>
            </a:rPr>
            <a:t>下回っているが、今後は松原市民新図書館の指定管理者制度の導入や、消防指令台業務の事務委託など、他の性質の経費を下げ、物件費が増加する要因が見込まれる。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今後も、事業内容の精査など経費削減につとめ、持続可能な財政運営に取組む。</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85090</xdr:rowOff>
    </xdr:to>
    <xdr:cxnSp macro="">
      <xdr:nvCxnSpPr>
        <xdr:cNvPr id="127" name="直線コネクタ 126"/>
        <xdr:cNvCxnSpPr/>
      </xdr:nvCxnSpPr>
      <xdr:spPr>
        <a:xfrm flipV="1">
          <a:off x="15671800" y="2641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85090</xdr:rowOff>
    </xdr:to>
    <xdr:cxnSp macro="">
      <xdr:nvCxnSpPr>
        <xdr:cNvPr id="130" name="直線コネクタ 129"/>
        <xdr:cNvCxnSpPr/>
      </xdr:nvCxnSpPr>
      <xdr:spPr>
        <a:xfrm>
          <a:off x="14782800" y="264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107950</xdr:rowOff>
    </xdr:to>
    <xdr:cxnSp macro="">
      <xdr:nvCxnSpPr>
        <xdr:cNvPr id="133" name="直線コネクタ 132"/>
        <xdr:cNvCxnSpPr/>
      </xdr:nvCxnSpPr>
      <xdr:spPr>
        <a:xfrm flipV="1">
          <a:off x="13893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62230</xdr:rowOff>
    </xdr:from>
    <xdr:to>
      <xdr:col>69</xdr:col>
      <xdr:colOff>92075</xdr:colOff>
      <xdr:row>15</xdr:row>
      <xdr:rowOff>107950</xdr:rowOff>
    </xdr:to>
    <xdr:cxnSp macro="">
      <xdr:nvCxnSpPr>
        <xdr:cNvPr id="136" name="直線コネクタ 135"/>
        <xdr:cNvCxnSpPr/>
      </xdr:nvCxnSpPr>
      <xdr:spPr>
        <a:xfrm>
          <a:off x="13004800" y="263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9" name="フローチャート: 判断 138"/>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40" name="テキスト ボックス 139"/>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6" name="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34290</xdr:rowOff>
    </xdr:from>
    <xdr:to>
      <xdr:col>78</xdr:col>
      <xdr:colOff>120650</xdr:colOff>
      <xdr:row>15</xdr:row>
      <xdr:rowOff>135890</xdr:rowOff>
    </xdr:to>
    <xdr:sp macro="" textlink="">
      <xdr:nvSpPr>
        <xdr:cNvPr id="148" name="楕円 147"/>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146067</xdr:rowOff>
    </xdr:from>
    <xdr:ext cx="736600" cy="259045"/>
    <xdr:sp macro="" textlink="">
      <xdr:nvSpPr>
        <xdr:cNvPr id="149" name="テキスト ボックス 148"/>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0" name="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1" name="テキスト ボックス 150"/>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4" name="楕円 153"/>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55" name="テキスト ボックス 154"/>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幼児教育無償化や障害児通所給付の増など、社会保障サービスの拡大により扶助費は前年度に比べて</a:t>
          </a:r>
          <a:r>
            <a:rPr kumimoji="1" lang="en-US" altLang="ja-JP" sz="1200">
              <a:solidFill>
                <a:srgbClr val="000000"/>
              </a:solidFill>
              <a:latin typeface="ＭＳ Ｐゴシック" panose="020B0600070205080204" pitchFamily="50" charset="-128"/>
              <a:ea typeface="ＭＳ Ｐゴシック" panose="020B0600070205080204" pitchFamily="50" charset="-128"/>
            </a:rPr>
            <a:t>0.5</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類似団</a:t>
          </a:r>
          <a:r>
            <a:rPr kumimoji="1" lang="ja-JP" altLang="en-US" sz="1200" b="0">
              <a:solidFill>
                <a:srgbClr val="000000"/>
              </a:solidFill>
              <a:latin typeface="ＭＳ Ｐゴシック" panose="020B0600070205080204" pitchFamily="50" charset="-128"/>
              <a:ea typeface="ＭＳ Ｐゴシック" panose="020B0600070205080204" pitchFamily="50" charset="-128"/>
            </a:rPr>
            <a:t>体内平均値と比べる</a:t>
          </a:r>
          <a:r>
            <a:rPr kumimoji="1" lang="ja-JP" altLang="en-US" sz="1200">
              <a:solidFill>
                <a:srgbClr val="000000"/>
              </a:solidFill>
              <a:latin typeface="ＭＳ Ｐゴシック" panose="020B0600070205080204" pitchFamily="50" charset="-128"/>
              <a:ea typeface="ＭＳ Ｐゴシック" panose="020B0600070205080204" pitchFamily="50" charset="-128"/>
            </a:rPr>
            <a:t>と、低所得世帯や高齢者世帯が多いことから、生活保護費等の扶助費が高いため、類似団体平均値を大きく上回っており、新型コロナウイルス感染症の影響により見通しを立て難い状況が続くが、生活困窮者支援や各種予防事業により、扶助費の増大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146050</xdr:rowOff>
    </xdr:to>
    <xdr:cxnSp macro="">
      <xdr:nvCxnSpPr>
        <xdr:cNvPr id="190" name="直線コネクタ 189"/>
        <xdr:cNvCxnSpPr/>
      </xdr:nvCxnSpPr>
      <xdr:spPr>
        <a:xfrm>
          <a:off x="3987800" y="98642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57</xdr:row>
      <xdr:rowOff>102507</xdr:rowOff>
    </xdr:to>
    <xdr:cxnSp macro="">
      <xdr:nvCxnSpPr>
        <xdr:cNvPr id="193" name="直線コネクタ 192"/>
        <xdr:cNvCxnSpPr/>
      </xdr:nvCxnSpPr>
      <xdr:spPr>
        <a:xfrm flipV="1">
          <a:off x="3098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57</xdr:row>
      <xdr:rowOff>102507</xdr:rowOff>
    </xdr:to>
    <xdr:cxnSp macro="">
      <xdr:nvCxnSpPr>
        <xdr:cNvPr id="196" name="直線コネクタ 195"/>
        <xdr:cNvCxnSpPr/>
      </xdr:nvCxnSpPr>
      <xdr:spPr>
        <a:xfrm>
          <a:off x="2209800" y="9820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48078</xdr:rowOff>
    </xdr:to>
    <xdr:cxnSp macro="">
      <xdr:nvCxnSpPr>
        <xdr:cNvPr id="199" name="直線コネクタ 198"/>
        <xdr:cNvCxnSpPr/>
      </xdr:nvCxnSpPr>
      <xdr:spPr>
        <a:xfrm>
          <a:off x="1320800" y="9766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2" name="フローチャート: 判断 201"/>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3" name="テキスト ボックス 202"/>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9" name="楕円 208"/>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0"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11" name="楕円 210"/>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2" name="テキスト ボックス 211"/>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3" name="楕円 212"/>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4" name="テキスト ボックス 213"/>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5" name="楕円 214"/>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6" name="テキスト ボックス 215"/>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令和元年度においては下水道事業会計の地方公営企業法の適用により、従来繰出金で支出していた経費が、補助金で支出することとなり、その他は</a:t>
          </a:r>
          <a:r>
            <a:rPr kumimoji="1" lang="en-US" altLang="ja-JP" sz="1200">
              <a:solidFill>
                <a:srgbClr val="000000"/>
              </a:solidFill>
              <a:latin typeface="ＭＳ Ｐゴシック" panose="020B0600070205080204" pitchFamily="50" charset="-128"/>
              <a:ea typeface="ＭＳ Ｐゴシック" panose="020B0600070205080204" pitchFamily="50" charset="-128"/>
            </a:rPr>
            <a:t>6.3</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の減となった。類似団体と同様の経費支出方法になったと考えられるが、類似団体平均値を上回っており、国民健康保険特別会計や介護保険特別会計などへの繰出金が高いことによるものである。今後もインセンティブ交付金の獲得や徴収率の強化に努め、数値の改善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62</xdr:row>
      <xdr:rowOff>72572</xdr:rowOff>
    </xdr:to>
    <xdr:cxnSp macro="">
      <xdr:nvCxnSpPr>
        <xdr:cNvPr id="253" name="直線コネクタ 252"/>
        <xdr:cNvCxnSpPr/>
      </xdr:nvCxnSpPr>
      <xdr:spPr>
        <a:xfrm flipV="1">
          <a:off x="15671800" y="10016672"/>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62</xdr:row>
      <xdr:rowOff>72572</xdr:rowOff>
    </xdr:from>
    <xdr:to>
      <xdr:col>78</xdr:col>
      <xdr:colOff>69850</xdr:colOff>
      <xdr:row>62</xdr:row>
      <xdr:rowOff>94343</xdr:rowOff>
    </xdr:to>
    <xdr:cxnSp macro="">
      <xdr:nvCxnSpPr>
        <xdr:cNvPr id="256" name="直線コネクタ 255"/>
        <xdr:cNvCxnSpPr/>
      </xdr:nvCxnSpPr>
      <xdr:spPr>
        <a:xfrm flipV="1">
          <a:off x="14782800" y="10702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62</xdr:row>
      <xdr:rowOff>72572</xdr:rowOff>
    </xdr:from>
    <xdr:to>
      <xdr:col>73</xdr:col>
      <xdr:colOff>180975</xdr:colOff>
      <xdr:row>62</xdr:row>
      <xdr:rowOff>94343</xdr:rowOff>
    </xdr:to>
    <xdr:cxnSp macro="">
      <xdr:nvCxnSpPr>
        <xdr:cNvPr id="259" name="直線コネクタ 258"/>
        <xdr:cNvCxnSpPr/>
      </xdr:nvCxnSpPr>
      <xdr:spPr>
        <a:xfrm>
          <a:off x="13893800" y="10702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7257</xdr:rowOff>
    </xdr:from>
    <xdr:to>
      <xdr:col>69</xdr:col>
      <xdr:colOff>92075</xdr:colOff>
      <xdr:row>62</xdr:row>
      <xdr:rowOff>72572</xdr:rowOff>
    </xdr:to>
    <xdr:cxnSp macro="">
      <xdr:nvCxnSpPr>
        <xdr:cNvPr id="262" name="直線コネクタ 261"/>
        <xdr:cNvCxnSpPr/>
      </xdr:nvCxnSpPr>
      <xdr:spPr>
        <a:xfrm>
          <a:off x="13004800" y="10637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65" name="フローチャート: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13805</xdr:rowOff>
    </xdr:from>
    <xdr:ext cx="762000" cy="259045"/>
    <xdr:sp macro="" textlink="">
      <xdr:nvSpPr>
        <xdr:cNvPr id="266" name="テキスト ボックス 265"/>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21772</xdr:rowOff>
    </xdr:from>
    <xdr:to>
      <xdr:col>82</xdr:col>
      <xdr:colOff>158750</xdr:colOff>
      <xdr:row>58</xdr:row>
      <xdr:rowOff>123372</xdr:rowOff>
    </xdr:to>
    <xdr:sp macro="" textlink="">
      <xdr:nvSpPr>
        <xdr:cNvPr id="272" name="楕円 271"/>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165299</xdr:rowOff>
    </xdr:from>
    <xdr:ext cx="762000" cy="259045"/>
    <xdr:sp macro="" textlink="">
      <xdr:nvSpPr>
        <xdr:cNvPr id="273" name="その他該当値テキスト"/>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62</xdr:row>
      <xdr:rowOff>21772</xdr:rowOff>
    </xdr:from>
    <xdr:to>
      <xdr:col>78</xdr:col>
      <xdr:colOff>120650</xdr:colOff>
      <xdr:row>62</xdr:row>
      <xdr:rowOff>123372</xdr:rowOff>
    </xdr:to>
    <xdr:sp macro="" textlink="">
      <xdr:nvSpPr>
        <xdr:cNvPr id="274" name="楕円 273"/>
        <xdr:cNvSpPr/>
      </xdr:nvSpPr>
      <xdr:spPr>
        <a:xfrm>
          <a:off x="15621000" y="10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108149</xdr:rowOff>
    </xdr:from>
    <xdr:ext cx="736600" cy="259045"/>
    <xdr:sp macro="" textlink="">
      <xdr:nvSpPr>
        <xdr:cNvPr id="275" name="テキスト ボックス 274"/>
        <xdr:cNvSpPr txBox="1"/>
      </xdr:nvSpPr>
      <xdr:spPr>
        <a:xfrm>
          <a:off x="15290800" y="1073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62</xdr:row>
      <xdr:rowOff>43543</xdr:rowOff>
    </xdr:from>
    <xdr:to>
      <xdr:col>74</xdr:col>
      <xdr:colOff>31750</xdr:colOff>
      <xdr:row>62</xdr:row>
      <xdr:rowOff>145143</xdr:rowOff>
    </xdr:to>
    <xdr:sp macro="" textlink="">
      <xdr:nvSpPr>
        <xdr:cNvPr id="276" name="楕円 275"/>
        <xdr:cNvSpPr/>
      </xdr:nvSpPr>
      <xdr:spPr>
        <a:xfrm>
          <a:off x="14732000" y="1067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129920</xdr:rowOff>
    </xdr:from>
    <xdr:ext cx="762000" cy="259045"/>
    <xdr:sp macro="" textlink="">
      <xdr:nvSpPr>
        <xdr:cNvPr id="277" name="テキスト ボックス 276"/>
        <xdr:cNvSpPr txBox="1"/>
      </xdr:nvSpPr>
      <xdr:spPr>
        <a:xfrm>
          <a:off x="14401800" y="1075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62</xdr:row>
      <xdr:rowOff>21772</xdr:rowOff>
    </xdr:from>
    <xdr:to>
      <xdr:col>69</xdr:col>
      <xdr:colOff>142875</xdr:colOff>
      <xdr:row>62</xdr:row>
      <xdr:rowOff>123372</xdr:rowOff>
    </xdr:to>
    <xdr:sp macro="" textlink="">
      <xdr:nvSpPr>
        <xdr:cNvPr id="278" name="楕円 277"/>
        <xdr:cNvSpPr/>
      </xdr:nvSpPr>
      <xdr:spPr>
        <a:xfrm>
          <a:off x="13843000" y="10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108149</xdr:rowOff>
    </xdr:from>
    <xdr:ext cx="762000" cy="259045"/>
    <xdr:sp macro="" textlink="">
      <xdr:nvSpPr>
        <xdr:cNvPr id="279" name="テキスト ボックス 278"/>
        <xdr:cNvSpPr txBox="1"/>
      </xdr:nvSpPr>
      <xdr:spPr>
        <a:xfrm>
          <a:off x="13512800" y="1073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127907</xdr:rowOff>
    </xdr:from>
    <xdr:to>
      <xdr:col>65</xdr:col>
      <xdr:colOff>53975</xdr:colOff>
      <xdr:row>62</xdr:row>
      <xdr:rowOff>58057</xdr:rowOff>
    </xdr:to>
    <xdr:sp macro="" textlink="">
      <xdr:nvSpPr>
        <xdr:cNvPr id="280" name="楕円 279"/>
        <xdr:cNvSpPr/>
      </xdr:nvSpPr>
      <xdr:spPr>
        <a:xfrm>
          <a:off x="12954000" y="1058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42834</xdr:rowOff>
    </xdr:from>
    <xdr:ext cx="762000" cy="259045"/>
    <xdr:sp macro="" textlink="">
      <xdr:nvSpPr>
        <xdr:cNvPr id="281" name="テキスト ボックス 280"/>
        <xdr:cNvSpPr txBox="1"/>
      </xdr:nvSpPr>
      <xdr:spPr>
        <a:xfrm>
          <a:off x="12623800" y="1067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200">
              <a:solidFill>
                <a:srgbClr val="000000"/>
              </a:solidFill>
              <a:latin typeface="ＭＳ Ｐゴシック" panose="020B0600070205080204" pitchFamily="50" charset="-128"/>
              <a:ea typeface="ＭＳ Ｐゴシック" panose="020B0600070205080204" pitchFamily="50" charset="-128"/>
            </a:rPr>
            <a:t>令和元年度においては、下水道事業会計における地方公営企業法の適用を行い、従来繰出金で支出していた経費が、補助金で支出することとなり、補助費等が前年度に比べて</a:t>
          </a:r>
          <a:r>
            <a:rPr kumimoji="1" lang="en-US" altLang="ja-JP" sz="1200">
              <a:solidFill>
                <a:srgbClr val="000000"/>
              </a:solidFill>
              <a:latin typeface="ＭＳ Ｐゴシック" panose="020B0600070205080204" pitchFamily="50" charset="-128"/>
              <a:ea typeface="ＭＳ Ｐゴシック" panose="020B0600070205080204" pitchFamily="50" charset="-128"/>
            </a:rPr>
            <a:t>6.4</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今後も、下水道事業会計への補助金は高い水準が見込まれるため、水洗化率の向上や、経営の効率化に努め、経営の健全化を図る。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167822</xdr:rowOff>
    </xdr:from>
    <xdr:to>
      <xdr:col>82</xdr:col>
      <xdr:colOff>107950</xdr:colOff>
      <xdr:row>38</xdr:row>
      <xdr:rowOff>7257</xdr:rowOff>
    </xdr:to>
    <xdr:cxnSp macro="">
      <xdr:nvCxnSpPr>
        <xdr:cNvPr id="316" name="直線コネクタ 315"/>
        <xdr:cNvCxnSpPr/>
      </xdr:nvCxnSpPr>
      <xdr:spPr>
        <a:xfrm>
          <a:off x="15671800" y="5825672"/>
          <a:ext cx="838200" cy="69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156936</xdr:rowOff>
    </xdr:from>
    <xdr:to>
      <xdr:col>78</xdr:col>
      <xdr:colOff>69850</xdr:colOff>
      <xdr:row>33</xdr:row>
      <xdr:rowOff>167822</xdr:rowOff>
    </xdr:to>
    <xdr:cxnSp macro="">
      <xdr:nvCxnSpPr>
        <xdr:cNvPr id="319" name="直線コネクタ 318"/>
        <xdr:cNvCxnSpPr/>
      </xdr:nvCxnSpPr>
      <xdr:spPr>
        <a:xfrm>
          <a:off x="14782800" y="58147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1" name="テキスト ボックス 32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156936</xdr:rowOff>
    </xdr:from>
    <xdr:to>
      <xdr:col>73</xdr:col>
      <xdr:colOff>180975</xdr:colOff>
      <xdr:row>33</xdr:row>
      <xdr:rowOff>156936</xdr:rowOff>
    </xdr:to>
    <xdr:cxnSp macro="">
      <xdr:nvCxnSpPr>
        <xdr:cNvPr id="322" name="直線コネクタ 321"/>
        <xdr:cNvCxnSpPr/>
      </xdr:nvCxnSpPr>
      <xdr:spPr>
        <a:xfrm>
          <a:off x="13893800" y="5814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135164</xdr:rowOff>
    </xdr:from>
    <xdr:to>
      <xdr:col>69</xdr:col>
      <xdr:colOff>92075</xdr:colOff>
      <xdr:row>33</xdr:row>
      <xdr:rowOff>156936</xdr:rowOff>
    </xdr:to>
    <xdr:cxnSp macro="">
      <xdr:nvCxnSpPr>
        <xdr:cNvPr id="325" name="直線コネクタ 324"/>
        <xdr:cNvCxnSpPr/>
      </xdr:nvCxnSpPr>
      <xdr:spPr>
        <a:xfrm>
          <a:off x="13004800" y="5793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48986</xdr:rowOff>
    </xdr:from>
    <xdr:to>
      <xdr:col>65</xdr:col>
      <xdr:colOff>53975</xdr:colOff>
      <xdr:row>36</xdr:row>
      <xdr:rowOff>150586</xdr:rowOff>
    </xdr:to>
    <xdr:sp macro="" textlink="">
      <xdr:nvSpPr>
        <xdr:cNvPr id="328" name="フローチャート: 判断 327"/>
        <xdr:cNvSpPr/>
      </xdr:nvSpPr>
      <xdr:spPr>
        <a:xfrm>
          <a:off x="12954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135363</xdr:rowOff>
    </xdr:from>
    <xdr:ext cx="762000" cy="259045"/>
    <xdr:sp macro="" textlink="">
      <xdr:nvSpPr>
        <xdr:cNvPr id="329" name="テキスト ボックス 328"/>
        <xdr:cNvSpPr txBox="1"/>
      </xdr:nvSpPr>
      <xdr:spPr>
        <a:xfrm>
          <a:off x="12623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127907</xdr:rowOff>
    </xdr:from>
    <xdr:to>
      <xdr:col>82</xdr:col>
      <xdr:colOff>158750</xdr:colOff>
      <xdr:row>38</xdr:row>
      <xdr:rowOff>58057</xdr:rowOff>
    </xdr:to>
    <xdr:sp macro="" textlink="">
      <xdr:nvSpPr>
        <xdr:cNvPr id="335" name="楕円 334"/>
        <xdr:cNvSpPr/>
      </xdr:nvSpPr>
      <xdr:spPr>
        <a:xfrm>
          <a:off x="16459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99984</xdr:rowOff>
    </xdr:from>
    <xdr:ext cx="762000" cy="259045"/>
    <xdr:sp macro="" textlink="">
      <xdr:nvSpPr>
        <xdr:cNvPr id="336" name="補助費等該当値テキスト"/>
        <xdr:cNvSpPr txBox="1"/>
      </xdr:nvSpPr>
      <xdr:spPr>
        <a:xfrm>
          <a:off x="16598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117022</xdr:rowOff>
    </xdr:from>
    <xdr:to>
      <xdr:col>78</xdr:col>
      <xdr:colOff>120650</xdr:colOff>
      <xdr:row>34</xdr:row>
      <xdr:rowOff>47172</xdr:rowOff>
    </xdr:to>
    <xdr:sp macro="" textlink="">
      <xdr:nvSpPr>
        <xdr:cNvPr id="337" name="楕円 336"/>
        <xdr:cNvSpPr/>
      </xdr:nvSpPr>
      <xdr:spPr>
        <a:xfrm>
          <a:off x="15621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57349</xdr:rowOff>
    </xdr:from>
    <xdr:ext cx="736600" cy="259045"/>
    <xdr:sp macro="" textlink="">
      <xdr:nvSpPr>
        <xdr:cNvPr id="338" name="テキスト ボックス 337"/>
        <xdr:cNvSpPr txBox="1"/>
      </xdr:nvSpPr>
      <xdr:spPr>
        <a:xfrm>
          <a:off x="15290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106136</xdr:rowOff>
    </xdr:from>
    <xdr:to>
      <xdr:col>74</xdr:col>
      <xdr:colOff>31750</xdr:colOff>
      <xdr:row>34</xdr:row>
      <xdr:rowOff>36286</xdr:rowOff>
    </xdr:to>
    <xdr:sp macro="" textlink="">
      <xdr:nvSpPr>
        <xdr:cNvPr id="339" name="楕円 338"/>
        <xdr:cNvSpPr/>
      </xdr:nvSpPr>
      <xdr:spPr>
        <a:xfrm>
          <a:off x="14732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46463</xdr:rowOff>
    </xdr:from>
    <xdr:ext cx="762000" cy="259045"/>
    <xdr:sp macro="" textlink="">
      <xdr:nvSpPr>
        <xdr:cNvPr id="340" name="テキスト ボックス 339"/>
        <xdr:cNvSpPr txBox="1"/>
      </xdr:nvSpPr>
      <xdr:spPr>
        <a:xfrm>
          <a:off x="14401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106136</xdr:rowOff>
    </xdr:from>
    <xdr:to>
      <xdr:col>69</xdr:col>
      <xdr:colOff>142875</xdr:colOff>
      <xdr:row>34</xdr:row>
      <xdr:rowOff>36286</xdr:rowOff>
    </xdr:to>
    <xdr:sp macro="" textlink="">
      <xdr:nvSpPr>
        <xdr:cNvPr id="341" name="楕円 340"/>
        <xdr:cNvSpPr/>
      </xdr:nvSpPr>
      <xdr:spPr>
        <a:xfrm>
          <a:off x="13843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46463</xdr:rowOff>
    </xdr:from>
    <xdr:ext cx="762000" cy="259045"/>
    <xdr:sp macro="" textlink="">
      <xdr:nvSpPr>
        <xdr:cNvPr id="342" name="テキスト ボックス 341"/>
        <xdr:cNvSpPr txBox="1"/>
      </xdr:nvSpPr>
      <xdr:spPr>
        <a:xfrm>
          <a:off x="13512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84364</xdr:rowOff>
    </xdr:from>
    <xdr:to>
      <xdr:col>65</xdr:col>
      <xdr:colOff>53975</xdr:colOff>
      <xdr:row>34</xdr:row>
      <xdr:rowOff>14514</xdr:rowOff>
    </xdr:to>
    <xdr:sp macro="" textlink="">
      <xdr:nvSpPr>
        <xdr:cNvPr id="343" name="楕円 342"/>
        <xdr:cNvSpPr/>
      </xdr:nvSpPr>
      <xdr:spPr>
        <a:xfrm>
          <a:off x="12954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24691</xdr:rowOff>
    </xdr:from>
    <xdr:ext cx="762000" cy="259045"/>
    <xdr:sp macro="" textlink="">
      <xdr:nvSpPr>
        <xdr:cNvPr id="344" name="テキスト ボックス 343"/>
        <xdr:cNvSpPr txBox="1"/>
      </xdr:nvSpPr>
      <xdr:spPr>
        <a:xfrm>
          <a:off x="12623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200">
              <a:solidFill>
                <a:srgbClr val="000000"/>
              </a:solidFill>
              <a:latin typeface="ＭＳ Ｐゴシック" panose="020B0600070205080204" pitchFamily="50" charset="-128"/>
              <a:ea typeface="ＭＳ Ｐゴシック" panose="020B0600070205080204" pitchFamily="50" charset="-128"/>
            </a:rPr>
            <a:t>過去に発行した庁舎建設債や武道館等複合施設整備債、減税補てん債等の償還終了に伴い、公債費が減となったことから、令和元年度は</a:t>
          </a:r>
          <a:r>
            <a:rPr kumimoji="1" lang="en-US" altLang="ja-JP" sz="1200">
              <a:solidFill>
                <a:srgbClr val="000000"/>
              </a:solidFill>
              <a:latin typeface="ＭＳ Ｐゴシック" panose="020B0600070205080204" pitchFamily="50" charset="-128"/>
              <a:ea typeface="ＭＳ Ｐゴシック" panose="020B0600070205080204" pitchFamily="50" charset="-128"/>
            </a:rPr>
            <a:t>0.7</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ポイントの改善となったが、病院閉院に伴う三セク債や退職手当債の残高が大きいことから、類似団</a:t>
          </a:r>
          <a:r>
            <a:rPr kumimoji="1" lang="ja-JP" altLang="en-US" sz="1200" b="0">
              <a:solidFill>
                <a:srgbClr val="000000"/>
              </a:solidFill>
              <a:latin typeface="ＭＳ Ｐゴシック" panose="020B0600070205080204" pitchFamily="50" charset="-128"/>
              <a:ea typeface="ＭＳ Ｐゴシック" panose="020B0600070205080204" pitchFamily="50" charset="-128"/>
            </a:rPr>
            <a:t>体内平均値を上回って</a:t>
          </a:r>
          <a:r>
            <a:rPr kumimoji="1" lang="ja-JP" altLang="en-US" sz="1200">
              <a:solidFill>
                <a:srgbClr val="000000"/>
              </a:solidFill>
              <a:latin typeface="ＭＳ Ｐゴシック" panose="020B0600070205080204" pitchFamily="50" charset="-128"/>
              <a:ea typeface="ＭＳ Ｐゴシック" panose="020B0600070205080204" pitchFamily="50" charset="-128"/>
            </a:rPr>
            <a:t>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償還のピークは過ぎたものの、依然として公債費負担が大きいことから、施設のあり方等の検討を進め、起債発行額の抑制を図る。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43180</xdr:rowOff>
    </xdr:to>
    <xdr:cxnSp macro="">
      <xdr:nvCxnSpPr>
        <xdr:cNvPr id="377" name="直線コネクタ 376"/>
        <xdr:cNvCxnSpPr/>
      </xdr:nvCxnSpPr>
      <xdr:spPr>
        <a:xfrm flipV="1">
          <a:off x="3987800" y="133629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58420</xdr:rowOff>
    </xdr:to>
    <xdr:cxnSp macro="">
      <xdr:nvCxnSpPr>
        <xdr:cNvPr id="380" name="直線コネクタ 379"/>
        <xdr:cNvCxnSpPr/>
      </xdr:nvCxnSpPr>
      <xdr:spPr>
        <a:xfrm flipV="1">
          <a:off x="3098800" y="1341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58420</xdr:rowOff>
    </xdr:to>
    <xdr:cxnSp macro="">
      <xdr:nvCxnSpPr>
        <xdr:cNvPr id="383" name="直線コネクタ 382"/>
        <xdr:cNvCxnSpPr/>
      </xdr:nvCxnSpPr>
      <xdr:spPr>
        <a:xfrm>
          <a:off x="2209800" y="1343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5" name="テキスト ボックス 384"/>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58420</xdr:rowOff>
    </xdr:to>
    <xdr:cxnSp macro="">
      <xdr:nvCxnSpPr>
        <xdr:cNvPr id="386" name="直線コネクタ 385"/>
        <xdr:cNvCxnSpPr/>
      </xdr:nvCxnSpPr>
      <xdr:spPr>
        <a:xfrm>
          <a:off x="1320800" y="13378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0" name="テキスト ボックス 389"/>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96" name="楕円 395"/>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97"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98" name="楕円 397"/>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99" name="テキスト ボックス 398"/>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400" name="楕円 399"/>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401" name="テキスト ボックス 400"/>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402" name="楕円 401"/>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403" name="テキスト ボックス 402"/>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404" name="楕円 403"/>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405" name="テキスト ボックス 404"/>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200">
              <a:solidFill>
                <a:srgbClr val="000000"/>
              </a:solidFill>
              <a:latin typeface="ＭＳ Ｐゴシック" panose="020B0600070205080204" pitchFamily="50" charset="-128"/>
              <a:ea typeface="ＭＳ Ｐゴシック" panose="020B0600070205080204" pitchFamily="50" charset="-128"/>
            </a:rPr>
            <a:t>類似団体平均値に比べると依然として高い状況が続いており、低所得世帯や高齢者世帯が多いことによる扶助費や各特別会計に対する繰出金が高いことによるものである。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今後も各企業会計の独立採算に向けた取組みの推進や、個別施設計画、公共施設総合管理計画に基づいた、施設のあり方等の検討を進め、歳出削減等に取り組む。</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20320</xdr:rowOff>
    </xdr:from>
    <xdr:to>
      <xdr:col>82</xdr:col>
      <xdr:colOff>107950</xdr:colOff>
      <xdr:row>80</xdr:row>
      <xdr:rowOff>35561</xdr:rowOff>
    </xdr:to>
    <xdr:cxnSp macro="">
      <xdr:nvCxnSpPr>
        <xdr:cNvPr id="438" name="直線コネクタ 437"/>
        <xdr:cNvCxnSpPr/>
      </xdr:nvCxnSpPr>
      <xdr:spPr>
        <a:xfrm>
          <a:off x="15671800" y="137363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20320</xdr:rowOff>
    </xdr:from>
    <xdr:to>
      <xdr:col>78</xdr:col>
      <xdr:colOff>69850</xdr:colOff>
      <xdr:row>80</xdr:row>
      <xdr:rowOff>43180</xdr:rowOff>
    </xdr:to>
    <xdr:cxnSp macro="">
      <xdr:nvCxnSpPr>
        <xdr:cNvPr id="441" name="直線コネクタ 440"/>
        <xdr:cNvCxnSpPr/>
      </xdr:nvCxnSpPr>
      <xdr:spPr>
        <a:xfrm flipV="1">
          <a:off x="14782800" y="1373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43180</xdr:rowOff>
    </xdr:from>
    <xdr:to>
      <xdr:col>73</xdr:col>
      <xdr:colOff>180975</xdr:colOff>
      <xdr:row>80</xdr:row>
      <xdr:rowOff>58420</xdr:rowOff>
    </xdr:to>
    <xdr:cxnSp macro="">
      <xdr:nvCxnSpPr>
        <xdr:cNvPr id="444" name="直線コネクタ 443"/>
        <xdr:cNvCxnSpPr/>
      </xdr:nvCxnSpPr>
      <xdr:spPr>
        <a:xfrm flipV="1">
          <a:off x="13893800" y="1375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54611</xdr:rowOff>
    </xdr:from>
    <xdr:to>
      <xdr:col>69</xdr:col>
      <xdr:colOff>92075</xdr:colOff>
      <xdr:row>80</xdr:row>
      <xdr:rowOff>58420</xdr:rowOff>
    </xdr:to>
    <xdr:cxnSp macro="">
      <xdr:nvCxnSpPr>
        <xdr:cNvPr id="447" name="直線コネクタ 446"/>
        <xdr:cNvCxnSpPr/>
      </xdr:nvCxnSpPr>
      <xdr:spPr>
        <a:xfrm>
          <a:off x="13004800" y="135991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133350</xdr:rowOff>
    </xdr:from>
    <xdr:to>
      <xdr:col>65</xdr:col>
      <xdr:colOff>53975</xdr:colOff>
      <xdr:row>74</xdr:row>
      <xdr:rowOff>63500</xdr:rowOff>
    </xdr:to>
    <xdr:sp macro="" textlink="">
      <xdr:nvSpPr>
        <xdr:cNvPr id="450" name="フローチャート: 判断 449"/>
        <xdr:cNvSpPr/>
      </xdr:nvSpPr>
      <xdr:spPr>
        <a:xfrm>
          <a:off x="12954000" y="1264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73677</xdr:rowOff>
    </xdr:from>
    <xdr:ext cx="762000" cy="259045"/>
    <xdr:sp macro="" textlink="">
      <xdr:nvSpPr>
        <xdr:cNvPr id="451" name="テキスト ボックス 450"/>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156211</xdr:rowOff>
    </xdr:from>
    <xdr:to>
      <xdr:col>82</xdr:col>
      <xdr:colOff>158750</xdr:colOff>
      <xdr:row>80</xdr:row>
      <xdr:rowOff>86361</xdr:rowOff>
    </xdr:to>
    <xdr:sp macro="" textlink="">
      <xdr:nvSpPr>
        <xdr:cNvPr id="457" name="楕円 456"/>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128288</xdr:rowOff>
    </xdr:from>
    <xdr:ext cx="762000" cy="259045"/>
    <xdr:sp macro="" textlink="">
      <xdr:nvSpPr>
        <xdr:cNvPr id="458" name="公債費以外該当値テキスト"/>
        <xdr:cNvSpPr txBox="1"/>
      </xdr:nvSpPr>
      <xdr:spPr>
        <a:xfrm>
          <a:off x="16598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140970</xdr:rowOff>
    </xdr:from>
    <xdr:to>
      <xdr:col>78</xdr:col>
      <xdr:colOff>120650</xdr:colOff>
      <xdr:row>80</xdr:row>
      <xdr:rowOff>71120</xdr:rowOff>
    </xdr:to>
    <xdr:sp macro="" textlink="">
      <xdr:nvSpPr>
        <xdr:cNvPr id="459" name="楕円 458"/>
        <xdr:cNvSpPr/>
      </xdr:nvSpPr>
      <xdr:spPr>
        <a:xfrm>
          <a:off x="15621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55897</xdr:rowOff>
    </xdr:from>
    <xdr:ext cx="736600" cy="259045"/>
    <xdr:sp macro="" textlink="">
      <xdr:nvSpPr>
        <xdr:cNvPr id="460" name="テキスト ボックス 459"/>
        <xdr:cNvSpPr txBox="1"/>
      </xdr:nvSpPr>
      <xdr:spPr>
        <a:xfrm>
          <a:off x="15290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163830</xdr:rowOff>
    </xdr:from>
    <xdr:to>
      <xdr:col>74</xdr:col>
      <xdr:colOff>31750</xdr:colOff>
      <xdr:row>80</xdr:row>
      <xdr:rowOff>93980</xdr:rowOff>
    </xdr:to>
    <xdr:sp macro="" textlink="">
      <xdr:nvSpPr>
        <xdr:cNvPr id="461" name="楕円 460"/>
        <xdr:cNvSpPr/>
      </xdr:nvSpPr>
      <xdr:spPr>
        <a:xfrm>
          <a:off x="14732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78757</xdr:rowOff>
    </xdr:from>
    <xdr:ext cx="762000" cy="259045"/>
    <xdr:sp macro="" textlink="">
      <xdr:nvSpPr>
        <xdr:cNvPr id="462" name="テキスト ボックス 461"/>
        <xdr:cNvSpPr txBox="1"/>
      </xdr:nvSpPr>
      <xdr:spPr>
        <a:xfrm>
          <a:off x="14401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xdr:rowOff>
    </xdr:from>
    <xdr:to>
      <xdr:col>69</xdr:col>
      <xdr:colOff>142875</xdr:colOff>
      <xdr:row>80</xdr:row>
      <xdr:rowOff>109220</xdr:rowOff>
    </xdr:to>
    <xdr:sp macro="" textlink="">
      <xdr:nvSpPr>
        <xdr:cNvPr id="463" name="楕円 462"/>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93997</xdr:rowOff>
    </xdr:from>
    <xdr:ext cx="762000" cy="259045"/>
    <xdr:sp macro="" textlink="">
      <xdr:nvSpPr>
        <xdr:cNvPr id="464" name="テキスト ボックス 463"/>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65" name="楕円 464"/>
        <xdr:cNvSpPr/>
      </xdr:nvSpPr>
      <xdr:spPr>
        <a:xfrm>
          <a:off x="12954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66" name="テキスト ボックス 465"/>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50038</xdr:rowOff>
    </xdr:from>
    <xdr:to>
      <xdr:col>29</xdr:col>
      <xdr:colOff>127000</xdr:colOff>
      <xdr:row>16</xdr:row>
      <xdr:rowOff>102355</xdr:rowOff>
    </xdr:to>
    <xdr:cxnSp macro="">
      <xdr:nvCxnSpPr>
        <xdr:cNvPr id="52" name="直線コネクタ 51"/>
        <xdr:cNvCxnSpPr/>
      </xdr:nvCxnSpPr>
      <xdr:spPr bwMode="auto">
        <a:xfrm flipV="1">
          <a:off x="5003800" y="2840863"/>
          <a:ext cx="647700" cy="52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60227</xdr:rowOff>
    </xdr:from>
    <xdr:to>
      <xdr:col>26</xdr:col>
      <xdr:colOff>50800</xdr:colOff>
      <xdr:row>16</xdr:row>
      <xdr:rowOff>102355</xdr:rowOff>
    </xdr:to>
    <xdr:cxnSp macro="">
      <xdr:nvCxnSpPr>
        <xdr:cNvPr id="55" name="直線コネクタ 54"/>
        <xdr:cNvCxnSpPr/>
      </xdr:nvCxnSpPr>
      <xdr:spPr bwMode="auto">
        <a:xfrm>
          <a:off x="4305300" y="2851052"/>
          <a:ext cx="698500" cy="4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60227</xdr:rowOff>
    </xdr:from>
    <xdr:to>
      <xdr:col>22</xdr:col>
      <xdr:colOff>114300</xdr:colOff>
      <xdr:row>16</xdr:row>
      <xdr:rowOff>67020</xdr:rowOff>
    </xdr:to>
    <xdr:cxnSp macro="">
      <xdr:nvCxnSpPr>
        <xdr:cNvPr id="58" name="直線コネクタ 57"/>
        <xdr:cNvCxnSpPr/>
      </xdr:nvCxnSpPr>
      <xdr:spPr bwMode="auto">
        <a:xfrm flipV="1">
          <a:off x="3606800" y="2851052"/>
          <a:ext cx="698500" cy="6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67020</xdr:rowOff>
    </xdr:from>
    <xdr:to>
      <xdr:col>18</xdr:col>
      <xdr:colOff>177800</xdr:colOff>
      <xdr:row>16</xdr:row>
      <xdr:rowOff>86875</xdr:rowOff>
    </xdr:to>
    <xdr:cxnSp macro="">
      <xdr:nvCxnSpPr>
        <xdr:cNvPr id="61" name="直線コネクタ 60"/>
        <xdr:cNvCxnSpPr/>
      </xdr:nvCxnSpPr>
      <xdr:spPr bwMode="auto">
        <a:xfrm flipV="1">
          <a:off x="2908300" y="2857845"/>
          <a:ext cx="698500" cy="1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120102</xdr:rowOff>
    </xdr:from>
    <xdr:to>
      <xdr:col>15</xdr:col>
      <xdr:colOff>101600</xdr:colOff>
      <xdr:row>16</xdr:row>
      <xdr:rowOff>50252</xdr:rowOff>
    </xdr:to>
    <xdr:sp macro="" textlink="">
      <xdr:nvSpPr>
        <xdr:cNvPr id="64" name="フローチャート: 判断 63"/>
        <xdr:cNvSpPr/>
      </xdr:nvSpPr>
      <xdr:spPr bwMode="auto">
        <a:xfrm>
          <a:off x="2857500" y="2739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60429</xdr:rowOff>
    </xdr:from>
    <xdr:ext cx="762000" cy="259045"/>
    <xdr:sp macro="" textlink="">
      <xdr:nvSpPr>
        <xdr:cNvPr id="65" name="テキスト ボックス 64"/>
        <xdr:cNvSpPr txBox="1"/>
      </xdr:nvSpPr>
      <xdr:spPr>
        <a:xfrm>
          <a:off x="2527300" y="250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170688</xdr:rowOff>
    </xdr:from>
    <xdr:to>
      <xdr:col>29</xdr:col>
      <xdr:colOff>177800</xdr:colOff>
      <xdr:row>16</xdr:row>
      <xdr:rowOff>100838</xdr:rowOff>
    </xdr:to>
    <xdr:sp macro="" textlink="">
      <xdr:nvSpPr>
        <xdr:cNvPr id="71" name="楕円 70"/>
        <xdr:cNvSpPr/>
      </xdr:nvSpPr>
      <xdr:spPr bwMode="auto">
        <a:xfrm>
          <a:off x="5600700" y="2790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142765</xdr:rowOff>
    </xdr:from>
    <xdr:ext cx="762000" cy="259045"/>
    <xdr:sp macro="" textlink="">
      <xdr:nvSpPr>
        <xdr:cNvPr id="72" name="人口1人当たり決算額の推移該当値テキスト130"/>
        <xdr:cNvSpPr txBox="1"/>
      </xdr:nvSpPr>
      <xdr:spPr>
        <a:xfrm>
          <a:off x="5740400" y="27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51555</xdr:rowOff>
    </xdr:from>
    <xdr:to>
      <xdr:col>26</xdr:col>
      <xdr:colOff>101600</xdr:colOff>
      <xdr:row>16</xdr:row>
      <xdr:rowOff>153155</xdr:rowOff>
    </xdr:to>
    <xdr:sp macro="" textlink="">
      <xdr:nvSpPr>
        <xdr:cNvPr id="73" name="楕円 72"/>
        <xdr:cNvSpPr/>
      </xdr:nvSpPr>
      <xdr:spPr bwMode="auto">
        <a:xfrm>
          <a:off x="4953000" y="284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137932</xdr:rowOff>
    </xdr:from>
    <xdr:ext cx="736600" cy="259045"/>
    <xdr:sp macro="" textlink="">
      <xdr:nvSpPr>
        <xdr:cNvPr id="74" name="テキスト ボックス 73"/>
        <xdr:cNvSpPr txBox="1"/>
      </xdr:nvSpPr>
      <xdr:spPr>
        <a:xfrm>
          <a:off x="4622800" y="292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9427</xdr:rowOff>
    </xdr:from>
    <xdr:to>
      <xdr:col>22</xdr:col>
      <xdr:colOff>165100</xdr:colOff>
      <xdr:row>16</xdr:row>
      <xdr:rowOff>111027</xdr:rowOff>
    </xdr:to>
    <xdr:sp macro="" textlink="">
      <xdr:nvSpPr>
        <xdr:cNvPr id="75" name="楕円 74"/>
        <xdr:cNvSpPr/>
      </xdr:nvSpPr>
      <xdr:spPr bwMode="auto">
        <a:xfrm>
          <a:off x="4254500" y="280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121204</xdr:rowOff>
    </xdr:from>
    <xdr:ext cx="762000" cy="259045"/>
    <xdr:sp macro="" textlink="">
      <xdr:nvSpPr>
        <xdr:cNvPr id="76" name="テキスト ボックス 75"/>
        <xdr:cNvSpPr txBox="1"/>
      </xdr:nvSpPr>
      <xdr:spPr>
        <a:xfrm>
          <a:off x="3924300" y="256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16220</xdr:rowOff>
    </xdr:from>
    <xdr:to>
      <xdr:col>19</xdr:col>
      <xdr:colOff>38100</xdr:colOff>
      <xdr:row>16</xdr:row>
      <xdr:rowOff>117820</xdr:rowOff>
    </xdr:to>
    <xdr:sp macro="" textlink="">
      <xdr:nvSpPr>
        <xdr:cNvPr id="77" name="楕円 76"/>
        <xdr:cNvSpPr/>
      </xdr:nvSpPr>
      <xdr:spPr bwMode="auto">
        <a:xfrm>
          <a:off x="3556000" y="2807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127997</xdr:rowOff>
    </xdr:from>
    <xdr:ext cx="762000" cy="259045"/>
    <xdr:sp macro="" textlink="">
      <xdr:nvSpPr>
        <xdr:cNvPr id="78" name="テキスト ボックス 77"/>
        <xdr:cNvSpPr txBox="1"/>
      </xdr:nvSpPr>
      <xdr:spPr>
        <a:xfrm>
          <a:off x="3225800" y="257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36075</xdr:rowOff>
    </xdr:from>
    <xdr:to>
      <xdr:col>15</xdr:col>
      <xdr:colOff>101600</xdr:colOff>
      <xdr:row>16</xdr:row>
      <xdr:rowOff>137675</xdr:rowOff>
    </xdr:to>
    <xdr:sp macro="" textlink="">
      <xdr:nvSpPr>
        <xdr:cNvPr id="79" name="楕円 78"/>
        <xdr:cNvSpPr/>
      </xdr:nvSpPr>
      <xdr:spPr bwMode="auto">
        <a:xfrm>
          <a:off x="2857500" y="2826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122452</xdr:rowOff>
    </xdr:from>
    <xdr:ext cx="762000" cy="259045"/>
    <xdr:sp macro="" textlink="">
      <xdr:nvSpPr>
        <xdr:cNvPr id="80" name="テキスト ボックス 79"/>
        <xdr:cNvSpPr txBox="1"/>
      </xdr:nvSpPr>
      <xdr:spPr>
        <a:xfrm>
          <a:off x="2527300" y="291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104140</xdr:rowOff>
    </xdr:from>
    <xdr:to>
      <xdr:col>29</xdr:col>
      <xdr:colOff>127000</xdr:colOff>
      <xdr:row>35</xdr:row>
      <xdr:rowOff>21889</xdr:rowOff>
    </xdr:to>
    <xdr:cxnSp macro="">
      <xdr:nvCxnSpPr>
        <xdr:cNvPr id="111" name="直線コネクタ 110"/>
        <xdr:cNvCxnSpPr/>
      </xdr:nvCxnSpPr>
      <xdr:spPr bwMode="auto">
        <a:xfrm>
          <a:off x="5003800" y="6371590"/>
          <a:ext cx="647700" cy="260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6667</xdr:rowOff>
    </xdr:from>
    <xdr:ext cx="762000" cy="259045"/>
    <xdr:sp macro="" textlink="">
      <xdr:nvSpPr>
        <xdr:cNvPr id="112" name="人口1人当たり決算額の推移平均値テキスト445"/>
        <xdr:cNvSpPr txBox="1"/>
      </xdr:nvSpPr>
      <xdr:spPr>
        <a:xfrm>
          <a:off x="5740400" y="6617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104140</xdr:rowOff>
    </xdr:from>
    <xdr:to>
      <xdr:col>26</xdr:col>
      <xdr:colOff>50800</xdr:colOff>
      <xdr:row>34</xdr:row>
      <xdr:rowOff>131435</xdr:rowOff>
    </xdr:to>
    <xdr:cxnSp macro="">
      <xdr:nvCxnSpPr>
        <xdr:cNvPr id="114" name="直線コネクタ 113"/>
        <xdr:cNvCxnSpPr/>
      </xdr:nvCxnSpPr>
      <xdr:spPr bwMode="auto">
        <a:xfrm flipV="1">
          <a:off x="4305300" y="6371590"/>
          <a:ext cx="698500" cy="2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85722</xdr:rowOff>
    </xdr:from>
    <xdr:ext cx="736600" cy="259045"/>
    <xdr:sp macro="" textlink="">
      <xdr:nvSpPr>
        <xdr:cNvPr id="116" name="テキスト ボックス 115"/>
        <xdr:cNvSpPr txBox="1"/>
      </xdr:nvSpPr>
      <xdr:spPr>
        <a:xfrm>
          <a:off x="4622800" y="669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76205</xdr:rowOff>
    </xdr:from>
    <xdr:to>
      <xdr:col>22</xdr:col>
      <xdr:colOff>114300</xdr:colOff>
      <xdr:row>34</xdr:row>
      <xdr:rowOff>131435</xdr:rowOff>
    </xdr:to>
    <xdr:cxnSp macro="">
      <xdr:nvCxnSpPr>
        <xdr:cNvPr id="117" name="直線コネクタ 116"/>
        <xdr:cNvCxnSpPr/>
      </xdr:nvCxnSpPr>
      <xdr:spPr bwMode="auto">
        <a:xfrm>
          <a:off x="3606800" y="6343655"/>
          <a:ext cx="698500" cy="5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68394</xdr:rowOff>
    </xdr:from>
    <xdr:ext cx="762000" cy="259045"/>
    <xdr:sp macro="" textlink="">
      <xdr:nvSpPr>
        <xdr:cNvPr id="119" name="テキスト ボックス 118"/>
        <xdr:cNvSpPr txBox="1"/>
      </xdr:nvSpPr>
      <xdr:spPr>
        <a:xfrm>
          <a:off x="39243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2139</xdr:rowOff>
    </xdr:from>
    <xdr:to>
      <xdr:col>18</xdr:col>
      <xdr:colOff>177800</xdr:colOff>
      <xdr:row>34</xdr:row>
      <xdr:rowOff>76205</xdr:rowOff>
    </xdr:to>
    <xdr:cxnSp macro="">
      <xdr:nvCxnSpPr>
        <xdr:cNvPr id="120" name="直線コネクタ 119"/>
        <xdr:cNvCxnSpPr/>
      </xdr:nvCxnSpPr>
      <xdr:spPr bwMode="auto">
        <a:xfrm>
          <a:off x="2908300" y="6269589"/>
          <a:ext cx="698500" cy="74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48003</xdr:rowOff>
    </xdr:from>
    <xdr:ext cx="762000" cy="259045"/>
    <xdr:sp macro="" textlink="">
      <xdr:nvSpPr>
        <xdr:cNvPr id="122" name="テキスト ボックス 121"/>
        <xdr:cNvSpPr txBox="1"/>
      </xdr:nvSpPr>
      <xdr:spPr>
        <a:xfrm>
          <a:off x="32258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194158</xdr:rowOff>
    </xdr:from>
    <xdr:to>
      <xdr:col>15</xdr:col>
      <xdr:colOff>101600</xdr:colOff>
      <xdr:row>34</xdr:row>
      <xdr:rowOff>295757</xdr:rowOff>
    </xdr:to>
    <xdr:sp macro="" textlink="">
      <xdr:nvSpPr>
        <xdr:cNvPr id="123" name="フローチャート: 判断 122"/>
        <xdr:cNvSpPr/>
      </xdr:nvSpPr>
      <xdr:spPr bwMode="auto">
        <a:xfrm>
          <a:off x="2857500" y="64616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280535</xdr:rowOff>
    </xdr:from>
    <xdr:ext cx="762000" cy="259045"/>
    <xdr:sp macro="" textlink="">
      <xdr:nvSpPr>
        <xdr:cNvPr id="124" name="テキスト ボックス 123"/>
        <xdr:cNvSpPr txBox="1"/>
      </xdr:nvSpPr>
      <xdr:spPr>
        <a:xfrm>
          <a:off x="2527300" y="654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313989</xdr:rowOff>
    </xdr:from>
    <xdr:to>
      <xdr:col>29</xdr:col>
      <xdr:colOff>177800</xdr:colOff>
      <xdr:row>35</xdr:row>
      <xdr:rowOff>72689</xdr:rowOff>
    </xdr:to>
    <xdr:sp macro="" textlink="">
      <xdr:nvSpPr>
        <xdr:cNvPr id="130" name="楕円 129"/>
        <xdr:cNvSpPr/>
      </xdr:nvSpPr>
      <xdr:spPr bwMode="auto">
        <a:xfrm>
          <a:off x="5600700" y="658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159067</xdr:rowOff>
    </xdr:from>
    <xdr:ext cx="762000" cy="259045"/>
    <xdr:sp macro="" textlink="">
      <xdr:nvSpPr>
        <xdr:cNvPr id="131" name="人口1人当たり決算額の推移該当値テキスト445"/>
        <xdr:cNvSpPr txBox="1"/>
      </xdr:nvSpPr>
      <xdr:spPr>
        <a:xfrm>
          <a:off x="5740400" y="64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53340</xdr:rowOff>
    </xdr:from>
    <xdr:to>
      <xdr:col>26</xdr:col>
      <xdr:colOff>101600</xdr:colOff>
      <xdr:row>34</xdr:row>
      <xdr:rowOff>154940</xdr:rowOff>
    </xdr:to>
    <xdr:sp macro="" textlink="">
      <xdr:nvSpPr>
        <xdr:cNvPr id="132" name="楕円 131"/>
        <xdr:cNvSpPr/>
      </xdr:nvSpPr>
      <xdr:spPr bwMode="auto">
        <a:xfrm>
          <a:off x="4953000" y="6320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165117</xdr:rowOff>
    </xdr:from>
    <xdr:ext cx="736600" cy="259045"/>
    <xdr:sp macro="" textlink="">
      <xdr:nvSpPr>
        <xdr:cNvPr id="133" name="テキスト ボックス 132"/>
        <xdr:cNvSpPr txBox="1"/>
      </xdr:nvSpPr>
      <xdr:spPr>
        <a:xfrm>
          <a:off x="4622800" y="608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80635</xdr:rowOff>
    </xdr:from>
    <xdr:to>
      <xdr:col>22</xdr:col>
      <xdr:colOff>165100</xdr:colOff>
      <xdr:row>34</xdr:row>
      <xdr:rowOff>182235</xdr:rowOff>
    </xdr:to>
    <xdr:sp macro="" textlink="">
      <xdr:nvSpPr>
        <xdr:cNvPr id="134" name="楕円 133"/>
        <xdr:cNvSpPr/>
      </xdr:nvSpPr>
      <xdr:spPr bwMode="auto">
        <a:xfrm>
          <a:off x="4254500" y="6348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192412</xdr:rowOff>
    </xdr:from>
    <xdr:ext cx="762000" cy="259045"/>
    <xdr:sp macro="" textlink="">
      <xdr:nvSpPr>
        <xdr:cNvPr id="135" name="テキスト ボックス 134"/>
        <xdr:cNvSpPr txBox="1"/>
      </xdr:nvSpPr>
      <xdr:spPr>
        <a:xfrm>
          <a:off x="3924300" y="611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25405</xdr:rowOff>
    </xdr:from>
    <xdr:to>
      <xdr:col>19</xdr:col>
      <xdr:colOff>38100</xdr:colOff>
      <xdr:row>34</xdr:row>
      <xdr:rowOff>127005</xdr:rowOff>
    </xdr:to>
    <xdr:sp macro="" textlink="">
      <xdr:nvSpPr>
        <xdr:cNvPr id="136" name="楕円 135"/>
        <xdr:cNvSpPr/>
      </xdr:nvSpPr>
      <xdr:spPr bwMode="auto">
        <a:xfrm>
          <a:off x="3556000" y="629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137182</xdr:rowOff>
    </xdr:from>
    <xdr:ext cx="762000" cy="259045"/>
    <xdr:sp macro="" textlink="">
      <xdr:nvSpPr>
        <xdr:cNvPr id="137" name="テキスト ボックス 136"/>
        <xdr:cNvSpPr txBox="1"/>
      </xdr:nvSpPr>
      <xdr:spPr>
        <a:xfrm>
          <a:off x="3225800" y="606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294239</xdr:rowOff>
    </xdr:from>
    <xdr:to>
      <xdr:col>15</xdr:col>
      <xdr:colOff>101600</xdr:colOff>
      <xdr:row>34</xdr:row>
      <xdr:rowOff>52939</xdr:rowOff>
    </xdr:to>
    <xdr:sp macro="" textlink="">
      <xdr:nvSpPr>
        <xdr:cNvPr id="138" name="楕円 137"/>
        <xdr:cNvSpPr/>
      </xdr:nvSpPr>
      <xdr:spPr bwMode="auto">
        <a:xfrm>
          <a:off x="2857500" y="621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63116</xdr:rowOff>
    </xdr:from>
    <xdr:ext cx="762000" cy="259045"/>
    <xdr:sp macro="" textlink="">
      <xdr:nvSpPr>
        <xdr:cNvPr id="139" name="テキスト ボックス 138"/>
        <xdr:cNvSpPr txBox="1"/>
      </xdr:nvSpPr>
      <xdr:spPr>
        <a:xfrm>
          <a:off x="2527300" y="598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
117,823
16.66
45,838,816
45,699,867
112,705
24,692,467
41,778,118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100021</xdr:rowOff>
    </xdr:from>
    <xdr:to>
      <xdr:col>24</xdr:col>
      <xdr:colOff>63500</xdr:colOff>
      <xdr:row>33</xdr:row>
      <xdr:rowOff>124906</xdr:rowOff>
    </xdr:to>
    <xdr:cxnSp macro="">
      <xdr:nvCxnSpPr>
        <xdr:cNvPr id="63" name="直線コネクタ 62"/>
        <xdr:cNvCxnSpPr/>
      </xdr:nvCxnSpPr>
      <xdr:spPr>
        <a:xfrm flipV="1">
          <a:off x="3797300" y="5757871"/>
          <a:ext cx="8382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6323</xdr:rowOff>
    </xdr:from>
    <xdr:ext cx="534377" cy="259045"/>
    <xdr:sp macro="" textlink="">
      <xdr:nvSpPr>
        <xdr:cNvPr id="64" name="人件費平均値テキスト"/>
        <xdr:cNvSpPr txBox="1"/>
      </xdr:nvSpPr>
      <xdr:spPr>
        <a:xfrm>
          <a:off x="4686300" y="583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116220</xdr:rowOff>
    </xdr:from>
    <xdr:to>
      <xdr:col>19</xdr:col>
      <xdr:colOff>177800</xdr:colOff>
      <xdr:row>33</xdr:row>
      <xdr:rowOff>124906</xdr:rowOff>
    </xdr:to>
    <xdr:cxnSp macro="">
      <xdr:nvCxnSpPr>
        <xdr:cNvPr id="66" name="直線コネクタ 65"/>
        <xdr:cNvCxnSpPr/>
      </xdr:nvCxnSpPr>
      <xdr:spPr>
        <a:xfrm>
          <a:off x="2908300" y="577407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116220</xdr:rowOff>
    </xdr:from>
    <xdr:to>
      <xdr:col>15</xdr:col>
      <xdr:colOff>50800</xdr:colOff>
      <xdr:row>33</xdr:row>
      <xdr:rowOff>127486</xdr:rowOff>
    </xdr:to>
    <xdr:cxnSp macro="">
      <xdr:nvCxnSpPr>
        <xdr:cNvPr id="69" name="直線コネクタ 68"/>
        <xdr:cNvCxnSpPr/>
      </xdr:nvCxnSpPr>
      <xdr:spPr>
        <a:xfrm flipV="1">
          <a:off x="2019300" y="5774070"/>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137605</xdr:rowOff>
    </xdr:from>
    <xdr:ext cx="534377" cy="259045"/>
    <xdr:sp macro="" textlink="">
      <xdr:nvSpPr>
        <xdr:cNvPr id="71" name="テキスト ボックス 70"/>
        <xdr:cNvSpPr txBox="1"/>
      </xdr:nvSpPr>
      <xdr:spPr>
        <a:xfrm>
          <a:off x="2641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109296</xdr:rowOff>
    </xdr:from>
    <xdr:to>
      <xdr:col>10</xdr:col>
      <xdr:colOff>114300</xdr:colOff>
      <xdr:row>33</xdr:row>
      <xdr:rowOff>127486</xdr:rowOff>
    </xdr:to>
    <xdr:cxnSp macro="">
      <xdr:nvCxnSpPr>
        <xdr:cNvPr id="72" name="直線コネクタ 71"/>
        <xdr:cNvCxnSpPr/>
      </xdr:nvCxnSpPr>
      <xdr:spPr>
        <a:xfrm>
          <a:off x="1130300" y="5767146"/>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39229</xdr:rowOff>
    </xdr:from>
    <xdr:to>
      <xdr:col>6</xdr:col>
      <xdr:colOff>38100</xdr:colOff>
      <xdr:row>34</xdr:row>
      <xdr:rowOff>140829</xdr:rowOff>
    </xdr:to>
    <xdr:sp macro="" textlink="">
      <xdr:nvSpPr>
        <xdr:cNvPr id="75" name="フローチャート: 判断 74"/>
        <xdr:cNvSpPr/>
      </xdr:nvSpPr>
      <xdr:spPr>
        <a:xfrm>
          <a:off x="1079500" y="58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131956</xdr:rowOff>
    </xdr:from>
    <xdr:ext cx="534377" cy="259045"/>
    <xdr:sp macro="" textlink="">
      <xdr:nvSpPr>
        <xdr:cNvPr id="76" name="テキスト ボックス 75"/>
        <xdr:cNvSpPr txBox="1"/>
      </xdr:nvSpPr>
      <xdr:spPr>
        <a:xfrm>
          <a:off x="863111" y="59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49221</xdr:rowOff>
    </xdr:from>
    <xdr:to>
      <xdr:col>24</xdr:col>
      <xdr:colOff>114300</xdr:colOff>
      <xdr:row>33</xdr:row>
      <xdr:rowOff>150821</xdr:rowOff>
    </xdr:to>
    <xdr:sp macro="" textlink="">
      <xdr:nvSpPr>
        <xdr:cNvPr id="82" name="楕円 81"/>
        <xdr:cNvSpPr/>
      </xdr:nvSpPr>
      <xdr:spPr>
        <a:xfrm>
          <a:off x="4584700" y="570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72098</xdr:rowOff>
    </xdr:from>
    <xdr:ext cx="534377" cy="259045"/>
    <xdr:sp macro="" textlink="">
      <xdr:nvSpPr>
        <xdr:cNvPr id="83" name="人件費該当値テキスト"/>
        <xdr:cNvSpPr txBox="1"/>
      </xdr:nvSpPr>
      <xdr:spPr>
        <a:xfrm>
          <a:off x="4686300" y="555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74106</xdr:rowOff>
    </xdr:from>
    <xdr:to>
      <xdr:col>20</xdr:col>
      <xdr:colOff>38100</xdr:colOff>
      <xdr:row>34</xdr:row>
      <xdr:rowOff>4256</xdr:rowOff>
    </xdr:to>
    <xdr:sp macro="" textlink="">
      <xdr:nvSpPr>
        <xdr:cNvPr id="84" name="楕円 83"/>
        <xdr:cNvSpPr/>
      </xdr:nvSpPr>
      <xdr:spPr>
        <a:xfrm>
          <a:off x="3746500" y="573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20783</xdr:rowOff>
    </xdr:from>
    <xdr:ext cx="534377" cy="259045"/>
    <xdr:sp macro="" textlink="">
      <xdr:nvSpPr>
        <xdr:cNvPr id="85" name="テキスト ボックス 84"/>
        <xdr:cNvSpPr txBox="1"/>
      </xdr:nvSpPr>
      <xdr:spPr>
        <a:xfrm>
          <a:off x="3530111" y="550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65420</xdr:rowOff>
    </xdr:from>
    <xdr:to>
      <xdr:col>15</xdr:col>
      <xdr:colOff>101600</xdr:colOff>
      <xdr:row>33</xdr:row>
      <xdr:rowOff>167020</xdr:rowOff>
    </xdr:to>
    <xdr:sp macro="" textlink="">
      <xdr:nvSpPr>
        <xdr:cNvPr id="86" name="楕円 85"/>
        <xdr:cNvSpPr/>
      </xdr:nvSpPr>
      <xdr:spPr>
        <a:xfrm>
          <a:off x="2857500" y="57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12097</xdr:rowOff>
    </xdr:from>
    <xdr:ext cx="534377" cy="259045"/>
    <xdr:sp macro="" textlink="">
      <xdr:nvSpPr>
        <xdr:cNvPr id="87" name="テキスト ボックス 86"/>
        <xdr:cNvSpPr txBox="1"/>
      </xdr:nvSpPr>
      <xdr:spPr>
        <a:xfrm>
          <a:off x="2641111" y="549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76686</xdr:rowOff>
    </xdr:from>
    <xdr:to>
      <xdr:col>10</xdr:col>
      <xdr:colOff>165100</xdr:colOff>
      <xdr:row>34</xdr:row>
      <xdr:rowOff>6836</xdr:rowOff>
    </xdr:to>
    <xdr:sp macro="" textlink="">
      <xdr:nvSpPr>
        <xdr:cNvPr id="88" name="楕円 87"/>
        <xdr:cNvSpPr/>
      </xdr:nvSpPr>
      <xdr:spPr>
        <a:xfrm>
          <a:off x="1968500" y="57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23363</xdr:rowOff>
    </xdr:from>
    <xdr:ext cx="534377" cy="259045"/>
    <xdr:sp macro="" textlink="">
      <xdr:nvSpPr>
        <xdr:cNvPr id="89" name="テキスト ボックス 88"/>
        <xdr:cNvSpPr txBox="1"/>
      </xdr:nvSpPr>
      <xdr:spPr>
        <a:xfrm>
          <a:off x="1752111" y="550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58496</xdr:rowOff>
    </xdr:from>
    <xdr:to>
      <xdr:col>6</xdr:col>
      <xdr:colOff>38100</xdr:colOff>
      <xdr:row>33</xdr:row>
      <xdr:rowOff>160096</xdr:rowOff>
    </xdr:to>
    <xdr:sp macro="" textlink="">
      <xdr:nvSpPr>
        <xdr:cNvPr id="90" name="楕円 89"/>
        <xdr:cNvSpPr/>
      </xdr:nvSpPr>
      <xdr:spPr>
        <a:xfrm>
          <a:off x="1079500" y="571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5173</xdr:rowOff>
    </xdr:from>
    <xdr:ext cx="534377" cy="259045"/>
    <xdr:sp macro="" textlink="">
      <xdr:nvSpPr>
        <xdr:cNvPr id="91" name="テキスト ボックス 90"/>
        <xdr:cNvSpPr txBox="1"/>
      </xdr:nvSpPr>
      <xdr:spPr>
        <a:xfrm>
          <a:off x="863111" y="549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15646</xdr:rowOff>
    </xdr:from>
    <xdr:to>
      <xdr:col>24</xdr:col>
      <xdr:colOff>63500</xdr:colOff>
      <xdr:row>59</xdr:row>
      <xdr:rowOff>78816</xdr:rowOff>
    </xdr:to>
    <xdr:cxnSp macro="">
      <xdr:nvCxnSpPr>
        <xdr:cNvPr id="121" name="直線コネクタ 120"/>
        <xdr:cNvCxnSpPr/>
      </xdr:nvCxnSpPr>
      <xdr:spPr>
        <a:xfrm flipV="1">
          <a:off x="3797300" y="10131196"/>
          <a:ext cx="8382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78816</xdr:rowOff>
    </xdr:from>
    <xdr:to>
      <xdr:col>19</xdr:col>
      <xdr:colOff>177800</xdr:colOff>
      <xdr:row>59</xdr:row>
      <xdr:rowOff>81407</xdr:rowOff>
    </xdr:to>
    <xdr:cxnSp macro="">
      <xdr:nvCxnSpPr>
        <xdr:cNvPr id="124" name="直線コネクタ 123"/>
        <xdr:cNvCxnSpPr/>
      </xdr:nvCxnSpPr>
      <xdr:spPr>
        <a:xfrm flipV="1">
          <a:off x="2908300" y="1019436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80893</xdr:rowOff>
    </xdr:from>
    <xdr:to>
      <xdr:col>15</xdr:col>
      <xdr:colOff>50800</xdr:colOff>
      <xdr:row>59</xdr:row>
      <xdr:rowOff>81407</xdr:rowOff>
    </xdr:to>
    <xdr:cxnSp macro="">
      <xdr:nvCxnSpPr>
        <xdr:cNvPr id="127" name="直線コネクタ 126"/>
        <xdr:cNvCxnSpPr/>
      </xdr:nvCxnSpPr>
      <xdr:spPr>
        <a:xfrm>
          <a:off x="2019300" y="10196443"/>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80893</xdr:rowOff>
    </xdr:from>
    <xdr:to>
      <xdr:col>10</xdr:col>
      <xdr:colOff>114300</xdr:colOff>
      <xdr:row>59</xdr:row>
      <xdr:rowOff>88570</xdr:rowOff>
    </xdr:to>
    <xdr:cxnSp macro="">
      <xdr:nvCxnSpPr>
        <xdr:cNvPr id="130" name="直線コネクタ 129"/>
        <xdr:cNvCxnSpPr/>
      </xdr:nvCxnSpPr>
      <xdr:spPr>
        <a:xfrm flipV="1">
          <a:off x="1130300" y="10196443"/>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97415</xdr:rowOff>
    </xdr:from>
    <xdr:to>
      <xdr:col>6</xdr:col>
      <xdr:colOff>38100</xdr:colOff>
      <xdr:row>58</xdr:row>
      <xdr:rowOff>27565</xdr:rowOff>
    </xdr:to>
    <xdr:sp macro="" textlink="">
      <xdr:nvSpPr>
        <xdr:cNvPr id="133" name="フローチャート: 判断 132"/>
        <xdr:cNvSpPr/>
      </xdr:nvSpPr>
      <xdr:spPr>
        <a:xfrm>
          <a:off x="1079500" y="9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44092</xdr:rowOff>
    </xdr:from>
    <xdr:ext cx="534377" cy="259045"/>
    <xdr:sp macro="" textlink="">
      <xdr:nvSpPr>
        <xdr:cNvPr id="134" name="テキスト ボックス 133"/>
        <xdr:cNvSpPr txBox="1"/>
      </xdr:nvSpPr>
      <xdr:spPr>
        <a:xfrm>
          <a:off x="863111" y="96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136296</xdr:rowOff>
    </xdr:from>
    <xdr:to>
      <xdr:col>24</xdr:col>
      <xdr:colOff>114300</xdr:colOff>
      <xdr:row>59</xdr:row>
      <xdr:rowOff>66446</xdr:rowOff>
    </xdr:to>
    <xdr:sp macro="" textlink="">
      <xdr:nvSpPr>
        <xdr:cNvPr id="140" name="楕円 139"/>
        <xdr:cNvSpPr/>
      </xdr:nvSpPr>
      <xdr:spPr>
        <a:xfrm>
          <a:off x="4584700" y="100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51223</xdr:rowOff>
    </xdr:from>
    <xdr:ext cx="534377" cy="259045"/>
    <xdr:sp macro="" textlink="">
      <xdr:nvSpPr>
        <xdr:cNvPr id="141" name="物件費該当値テキスト"/>
        <xdr:cNvSpPr txBox="1"/>
      </xdr:nvSpPr>
      <xdr:spPr>
        <a:xfrm>
          <a:off x="4686300" y="99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28016</xdr:rowOff>
    </xdr:from>
    <xdr:to>
      <xdr:col>20</xdr:col>
      <xdr:colOff>38100</xdr:colOff>
      <xdr:row>59</xdr:row>
      <xdr:rowOff>129616</xdr:rowOff>
    </xdr:to>
    <xdr:sp macro="" textlink="">
      <xdr:nvSpPr>
        <xdr:cNvPr id="142" name="楕円 141"/>
        <xdr:cNvSpPr/>
      </xdr:nvSpPr>
      <xdr:spPr>
        <a:xfrm>
          <a:off x="3746500" y="1014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120743</xdr:rowOff>
    </xdr:from>
    <xdr:ext cx="534377" cy="259045"/>
    <xdr:sp macro="" textlink="">
      <xdr:nvSpPr>
        <xdr:cNvPr id="143" name="テキスト ボックス 142"/>
        <xdr:cNvSpPr txBox="1"/>
      </xdr:nvSpPr>
      <xdr:spPr>
        <a:xfrm>
          <a:off x="3530111" y="1023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30607</xdr:rowOff>
    </xdr:from>
    <xdr:to>
      <xdr:col>15</xdr:col>
      <xdr:colOff>101600</xdr:colOff>
      <xdr:row>59</xdr:row>
      <xdr:rowOff>132207</xdr:rowOff>
    </xdr:to>
    <xdr:sp macro="" textlink="">
      <xdr:nvSpPr>
        <xdr:cNvPr id="144" name="楕円 143"/>
        <xdr:cNvSpPr/>
      </xdr:nvSpPr>
      <xdr:spPr>
        <a:xfrm>
          <a:off x="2857500" y="101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123334</xdr:rowOff>
    </xdr:from>
    <xdr:ext cx="534377" cy="259045"/>
    <xdr:sp macro="" textlink="">
      <xdr:nvSpPr>
        <xdr:cNvPr id="145" name="テキスト ボックス 144"/>
        <xdr:cNvSpPr txBox="1"/>
      </xdr:nvSpPr>
      <xdr:spPr>
        <a:xfrm>
          <a:off x="2641111" y="1023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30093</xdr:rowOff>
    </xdr:from>
    <xdr:to>
      <xdr:col>10</xdr:col>
      <xdr:colOff>165100</xdr:colOff>
      <xdr:row>59</xdr:row>
      <xdr:rowOff>131693</xdr:rowOff>
    </xdr:to>
    <xdr:sp macro="" textlink="">
      <xdr:nvSpPr>
        <xdr:cNvPr id="146" name="楕円 145"/>
        <xdr:cNvSpPr/>
      </xdr:nvSpPr>
      <xdr:spPr>
        <a:xfrm>
          <a:off x="1968500" y="101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122820</xdr:rowOff>
    </xdr:from>
    <xdr:ext cx="534377" cy="259045"/>
    <xdr:sp macro="" textlink="">
      <xdr:nvSpPr>
        <xdr:cNvPr id="147" name="テキスト ボックス 146"/>
        <xdr:cNvSpPr txBox="1"/>
      </xdr:nvSpPr>
      <xdr:spPr>
        <a:xfrm>
          <a:off x="1752111" y="102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37770</xdr:rowOff>
    </xdr:from>
    <xdr:to>
      <xdr:col>6</xdr:col>
      <xdr:colOff>38100</xdr:colOff>
      <xdr:row>59</xdr:row>
      <xdr:rowOff>139370</xdr:rowOff>
    </xdr:to>
    <xdr:sp macro="" textlink="">
      <xdr:nvSpPr>
        <xdr:cNvPr id="148" name="楕円 147"/>
        <xdr:cNvSpPr/>
      </xdr:nvSpPr>
      <xdr:spPr>
        <a:xfrm>
          <a:off x="1079500" y="101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130497</xdr:rowOff>
    </xdr:from>
    <xdr:ext cx="534377" cy="259045"/>
    <xdr:sp macro="" textlink="">
      <xdr:nvSpPr>
        <xdr:cNvPr id="149" name="テキスト ボックス 148"/>
        <xdr:cNvSpPr txBox="1"/>
      </xdr:nvSpPr>
      <xdr:spPr>
        <a:xfrm>
          <a:off x="863111" y="102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34979</xdr:rowOff>
    </xdr:from>
    <xdr:to>
      <xdr:col>24</xdr:col>
      <xdr:colOff>63500</xdr:colOff>
      <xdr:row>78</xdr:row>
      <xdr:rowOff>46082</xdr:rowOff>
    </xdr:to>
    <xdr:cxnSp macro="">
      <xdr:nvCxnSpPr>
        <xdr:cNvPr id="180" name="直線コネクタ 179"/>
        <xdr:cNvCxnSpPr/>
      </xdr:nvCxnSpPr>
      <xdr:spPr>
        <a:xfrm>
          <a:off x="3797300" y="13408079"/>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30407</xdr:rowOff>
    </xdr:from>
    <xdr:to>
      <xdr:col>19</xdr:col>
      <xdr:colOff>177800</xdr:colOff>
      <xdr:row>78</xdr:row>
      <xdr:rowOff>34979</xdr:rowOff>
    </xdr:to>
    <xdr:cxnSp macro="">
      <xdr:nvCxnSpPr>
        <xdr:cNvPr id="183" name="直線コネクタ 182"/>
        <xdr:cNvCxnSpPr/>
      </xdr:nvCxnSpPr>
      <xdr:spPr>
        <a:xfrm>
          <a:off x="2908300" y="1340350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26707</xdr:rowOff>
    </xdr:from>
    <xdr:to>
      <xdr:col>15</xdr:col>
      <xdr:colOff>50800</xdr:colOff>
      <xdr:row>78</xdr:row>
      <xdr:rowOff>30407</xdr:rowOff>
    </xdr:to>
    <xdr:cxnSp macro="">
      <xdr:nvCxnSpPr>
        <xdr:cNvPr id="186" name="直線コネクタ 185"/>
        <xdr:cNvCxnSpPr/>
      </xdr:nvCxnSpPr>
      <xdr:spPr>
        <a:xfrm>
          <a:off x="2019300" y="13399807"/>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26707</xdr:rowOff>
    </xdr:from>
    <xdr:to>
      <xdr:col>10</xdr:col>
      <xdr:colOff>114300</xdr:colOff>
      <xdr:row>78</xdr:row>
      <xdr:rowOff>69052</xdr:rowOff>
    </xdr:to>
    <xdr:cxnSp macro="">
      <xdr:nvCxnSpPr>
        <xdr:cNvPr id="189" name="直線コネクタ 188"/>
        <xdr:cNvCxnSpPr/>
      </xdr:nvCxnSpPr>
      <xdr:spPr>
        <a:xfrm flipV="1">
          <a:off x="1130300" y="13399807"/>
          <a:ext cx="889000" cy="4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136906</xdr:rowOff>
    </xdr:from>
    <xdr:to>
      <xdr:col>6</xdr:col>
      <xdr:colOff>38100</xdr:colOff>
      <xdr:row>77</xdr:row>
      <xdr:rowOff>67056</xdr:rowOff>
    </xdr:to>
    <xdr:sp macro="" textlink="">
      <xdr:nvSpPr>
        <xdr:cNvPr id="192" name="フローチャート: 判断 191"/>
        <xdr:cNvSpPr/>
      </xdr:nvSpPr>
      <xdr:spPr>
        <a:xfrm>
          <a:off x="1079500" y="131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83583</xdr:rowOff>
    </xdr:from>
    <xdr:ext cx="469744" cy="259045"/>
    <xdr:sp macro="" textlink="">
      <xdr:nvSpPr>
        <xdr:cNvPr id="193" name="テキスト ボックス 192"/>
        <xdr:cNvSpPr txBox="1"/>
      </xdr:nvSpPr>
      <xdr:spPr>
        <a:xfrm>
          <a:off x="895428" y="1294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166732</xdr:rowOff>
    </xdr:from>
    <xdr:to>
      <xdr:col>24</xdr:col>
      <xdr:colOff>114300</xdr:colOff>
      <xdr:row>78</xdr:row>
      <xdr:rowOff>96882</xdr:rowOff>
    </xdr:to>
    <xdr:sp macro="" textlink="">
      <xdr:nvSpPr>
        <xdr:cNvPr id="199" name="楕円 198"/>
        <xdr:cNvSpPr/>
      </xdr:nvSpPr>
      <xdr:spPr>
        <a:xfrm>
          <a:off x="4584700" y="133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145159</xdr:rowOff>
    </xdr:from>
    <xdr:ext cx="469744" cy="259045"/>
    <xdr:sp macro="" textlink="">
      <xdr:nvSpPr>
        <xdr:cNvPr id="200" name="維持補修費該当値テキスト"/>
        <xdr:cNvSpPr txBox="1"/>
      </xdr:nvSpPr>
      <xdr:spPr>
        <a:xfrm>
          <a:off x="4686300" y="1334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155629</xdr:rowOff>
    </xdr:from>
    <xdr:to>
      <xdr:col>20</xdr:col>
      <xdr:colOff>38100</xdr:colOff>
      <xdr:row>78</xdr:row>
      <xdr:rowOff>85779</xdr:rowOff>
    </xdr:to>
    <xdr:sp macro="" textlink="">
      <xdr:nvSpPr>
        <xdr:cNvPr id="201" name="楕円 200"/>
        <xdr:cNvSpPr/>
      </xdr:nvSpPr>
      <xdr:spPr>
        <a:xfrm>
          <a:off x="3746500" y="1335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76906</xdr:rowOff>
    </xdr:from>
    <xdr:ext cx="469744" cy="259045"/>
    <xdr:sp macro="" textlink="">
      <xdr:nvSpPr>
        <xdr:cNvPr id="202" name="テキスト ボックス 201"/>
        <xdr:cNvSpPr txBox="1"/>
      </xdr:nvSpPr>
      <xdr:spPr>
        <a:xfrm>
          <a:off x="3562428" y="1345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151057</xdr:rowOff>
    </xdr:from>
    <xdr:to>
      <xdr:col>15</xdr:col>
      <xdr:colOff>101600</xdr:colOff>
      <xdr:row>78</xdr:row>
      <xdr:rowOff>81207</xdr:rowOff>
    </xdr:to>
    <xdr:sp macro="" textlink="">
      <xdr:nvSpPr>
        <xdr:cNvPr id="203" name="楕円 202"/>
        <xdr:cNvSpPr/>
      </xdr:nvSpPr>
      <xdr:spPr>
        <a:xfrm>
          <a:off x="2857500" y="133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72334</xdr:rowOff>
    </xdr:from>
    <xdr:ext cx="469744" cy="259045"/>
    <xdr:sp macro="" textlink="">
      <xdr:nvSpPr>
        <xdr:cNvPr id="204" name="テキスト ボックス 203"/>
        <xdr:cNvSpPr txBox="1"/>
      </xdr:nvSpPr>
      <xdr:spPr>
        <a:xfrm>
          <a:off x="2673428" y="1344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147357</xdr:rowOff>
    </xdr:from>
    <xdr:to>
      <xdr:col>10</xdr:col>
      <xdr:colOff>165100</xdr:colOff>
      <xdr:row>78</xdr:row>
      <xdr:rowOff>77507</xdr:rowOff>
    </xdr:to>
    <xdr:sp macro="" textlink="">
      <xdr:nvSpPr>
        <xdr:cNvPr id="205" name="楕円 204"/>
        <xdr:cNvSpPr/>
      </xdr:nvSpPr>
      <xdr:spPr>
        <a:xfrm>
          <a:off x="1968500" y="133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68634</xdr:rowOff>
    </xdr:from>
    <xdr:ext cx="469744" cy="259045"/>
    <xdr:sp macro="" textlink="">
      <xdr:nvSpPr>
        <xdr:cNvPr id="206" name="テキスト ボックス 205"/>
        <xdr:cNvSpPr txBox="1"/>
      </xdr:nvSpPr>
      <xdr:spPr>
        <a:xfrm>
          <a:off x="1784428" y="1344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18252</xdr:rowOff>
    </xdr:from>
    <xdr:to>
      <xdr:col>6</xdr:col>
      <xdr:colOff>38100</xdr:colOff>
      <xdr:row>78</xdr:row>
      <xdr:rowOff>119852</xdr:rowOff>
    </xdr:to>
    <xdr:sp macro="" textlink="">
      <xdr:nvSpPr>
        <xdr:cNvPr id="207" name="楕円 206"/>
        <xdr:cNvSpPr/>
      </xdr:nvSpPr>
      <xdr:spPr>
        <a:xfrm>
          <a:off x="1079500" y="133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110979</xdr:rowOff>
    </xdr:from>
    <xdr:ext cx="469744" cy="259045"/>
    <xdr:sp macro="" textlink="">
      <xdr:nvSpPr>
        <xdr:cNvPr id="208" name="テキスト ボックス 207"/>
        <xdr:cNvSpPr txBox="1"/>
      </xdr:nvSpPr>
      <xdr:spPr>
        <a:xfrm>
          <a:off x="895428" y="134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166230</xdr:rowOff>
    </xdr:from>
    <xdr:to>
      <xdr:col>24</xdr:col>
      <xdr:colOff>63500</xdr:colOff>
      <xdr:row>94</xdr:row>
      <xdr:rowOff>78220</xdr:rowOff>
    </xdr:to>
    <xdr:cxnSp macro="">
      <xdr:nvCxnSpPr>
        <xdr:cNvPr id="238" name="直線コネクタ 237"/>
        <xdr:cNvCxnSpPr/>
      </xdr:nvCxnSpPr>
      <xdr:spPr>
        <a:xfrm flipV="1">
          <a:off x="3797300" y="16111080"/>
          <a:ext cx="8382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60495</xdr:rowOff>
    </xdr:from>
    <xdr:ext cx="599010" cy="259045"/>
    <xdr:sp macro="" textlink="">
      <xdr:nvSpPr>
        <xdr:cNvPr id="239" name="扶助費平均値テキスト"/>
        <xdr:cNvSpPr txBox="1"/>
      </xdr:nvSpPr>
      <xdr:spPr>
        <a:xfrm>
          <a:off x="4686300" y="16348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74676</xdr:rowOff>
    </xdr:from>
    <xdr:to>
      <xdr:col>19</xdr:col>
      <xdr:colOff>177800</xdr:colOff>
      <xdr:row>94</xdr:row>
      <xdr:rowOff>78220</xdr:rowOff>
    </xdr:to>
    <xdr:cxnSp macro="">
      <xdr:nvCxnSpPr>
        <xdr:cNvPr id="241" name="直線コネクタ 240"/>
        <xdr:cNvCxnSpPr/>
      </xdr:nvCxnSpPr>
      <xdr:spPr>
        <a:xfrm>
          <a:off x="2908300" y="16190976"/>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71201</xdr:rowOff>
    </xdr:from>
    <xdr:ext cx="599010" cy="259045"/>
    <xdr:sp macro="" textlink="">
      <xdr:nvSpPr>
        <xdr:cNvPr id="243" name="テキスト ボックス 242"/>
        <xdr:cNvSpPr txBox="1"/>
      </xdr:nvSpPr>
      <xdr:spPr>
        <a:xfrm>
          <a:off x="3497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74676</xdr:rowOff>
    </xdr:from>
    <xdr:to>
      <xdr:col>15</xdr:col>
      <xdr:colOff>50800</xdr:colOff>
      <xdr:row>94</xdr:row>
      <xdr:rowOff>122961</xdr:rowOff>
    </xdr:to>
    <xdr:cxnSp macro="">
      <xdr:nvCxnSpPr>
        <xdr:cNvPr id="244" name="直線コネクタ 243"/>
        <xdr:cNvCxnSpPr/>
      </xdr:nvCxnSpPr>
      <xdr:spPr>
        <a:xfrm flipV="1">
          <a:off x="2019300" y="16190976"/>
          <a:ext cx="889000" cy="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74744</xdr:rowOff>
    </xdr:from>
    <xdr:ext cx="599010" cy="259045"/>
    <xdr:sp macro="" textlink="">
      <xdr:nvSpPr>
        <xdr:cNvPr id="246" name="テキスト ボックス 245"/>
        <xdr:cNvSpPr txBox="1"/>
      </xdr:nvSpPr>
      <xdr:spPr>
        <a:xfrm>
          <a:off x="2608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122961</xdr:rowOff>
    </xdr:from>
    <xdr:to>
      <xdr:col>10</xdr:col>
      <xdr:colOff>114300</xdr:colOff>
      <xdr:row>95</xdr:row>
      <xdr:rowOff>11937</xdr:rowOff>
    </xdr:to>
    <xdr:cxnSp macro="">
      <xdr:nvCxnSpPr>
        <xdr:cNvPr id="247" name="直線コネクタ 246"/>
        <xdr:cNvCxnSpPr/>
      </xdr:nvCxnSpPr>
      <xdr:spPr>
        <a:xfrm flipV="1">
          <a:off x="1130300" y="16239261"/>
          <a:ext cx="8890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107193</xdr:rowOff>
    </xdr:from>
    <xdr:ext cx="534377" cy="259045"/>
    <xdr:sp macro="" textlink="">
      <xdr:nvSpPr>
        <xdr:cNvPr id="249" name="テキスト ボックス 248"/>
        <xdr:cNvSpPr txBox="1"/>
      </xdr:nvSpPr>
      <xdr:spPr>
        <a:xfrm>
          <a:off x="1752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116421</xdr:rowOff>
    </xdr:from>
    <xdr:to>
      <xdr:col>6</xdr:col>
      <xdr:colOff>38100</xdr:colOff>
      <xdr:row>98</xdr:row>
      <xdr:rowOff>46571</xdr:rowOff>
    </xdr:to>
    <xdr:sp macro="" textlink="">
      <xdr:nvSpPr>
        <xdr:cNvPr id="250" name="フローチャート: 判断 249"/>
        <xdr:cNvSpPr/>
      </xdr:nvSpPr>
      <xdr:spPr>
        <a:xfrm>
          <a:off x="1079500" y="167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37698</xdr:rowOff>
    </xdr:from>
    <xdr:ext cx="534377" cy="259045"/>
    <xdr:sp macro="" textlink="">
      <xdr:nvSpPr>
        <xdr:cNvPr id="251" name="テキスト ボックス 250"/>
        <xdr:cNvSpPr txBox="1"/>
      </xdr:nvSpPr>
      <xdr:spPr>
        <a:xfrm>
          <a:off x="863111" y="1683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115430</xdr:rowOff>
    </xdr:from>
    <xdr:to>
      <xdr:col>24</xdr:col>
      <xdr:colOff>114300</xdr:colOff>
      <xdr:row>94</xdr:row>
      <xdr:rowOff>45580</xdr:rowOff>
    </xdr:to>
    <xdr:sp macro="" textlink="">
      <xdr:nvSpPr>
        <xdr:cNvPr id="257" name="楕円 256"/>
        <xdr:cNvSpPr/>
      </xdr:nvSpPr>
      <xdr:spPr>
        <a:xfrm>
          <a:off x="4584700" y="160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138307</xdr:rowOff>
    </xdr:from>
    <xdr:ext cx="599010" cy="259045"/>
    <xdr:sp macro="" textlink="">
      <xdr:nvSpPr>
        <xdr:cNvPr id="258" name="扶助費該当値テキスト"/>
        <xdr:cNvSpPr txBox="1"/>
      </xdr:nvSpPr>
      <xdr:spPr>
        <a:xfrm>
          <a:off x="4686300" y="1591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27420</xdr:rowOff>
    </xdr:from>
    <xdr:to>
      <xdr:col>20</xdr:col>
      <xdr:colOff>38100</xdr:colOff>
      <xdr:row>94</xdr:row>
      <xdr:rowOff>129020</xdr:rowOff>
    </xdr:to>
    <xdr:sp macro="" textlink="">
      <xdr:nvSpPr>
        <xdr:cNvPr id="259" name="楕円 258"/>
        <xdr:cNvSpPr/>
      </xdr:nvSpPr>
      <xdr:spPr>
        <a:xfrm>
          <a:off x="3746500" y="161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145547</xdr:rowOff>
    </xdr:from>
    <xdr:ext cx="599010" cy="259045"/>
    <xdr:sp macro="" textlink="">
      <xdr:nvSpPr>
        <xdr:cNvPr id="260" name="テキスト ボックス 259"/>
        <xdr:cNvSpPr txBox="1"/>
      </xdr:nvSpPr>
      <xdr:spPr>
        <a:xfrm>
          <a:off x="3497795" y="1591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23876</xdr:rowOff>
    </xdr:from>
    <xdr:to>
      <xdr:col>15</xdr:col>
      <xdr:colOff>101600</xdr:colOff>
      <xdr:row>94</xdr:row>
      <xdr:rowOff>125476</xdr:rowOff>
    </xdr:to>
    <xdr:sp macro="" textlink="">
      <xdr:nvSpPr>
        <xdr:cNvPr id="261" name="楕円 260"/>
        <xdr:cNvSpPr/>
      </xdr:nvSpPr>
      <xdr:spPr>
        <a:xfrm>
          <a:off x="2857500" y="161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142003</xdr:rowOff>
    </xdr:from>
    <xdr:ext cx="599010" cy="259045"/>
    <xdr:sp macro="" textlink="">
      <xdr:nvSpPr>
        <xdr:cNvPr id="262" name="テキスト ボックス 261"/>
        <xdr:cNvSpPr txBox="1"/>
      </xdr:nvSpPr>
      <xdr:spPr>
        <a:xfrm>
          <a:off x="2608795" y="1591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72161</xdr:rowOff>
    </xdr:from>
    <xdr:to>
      <xdr:col>10</xdr:col>
      <xdr:colOff>165100</xdr:colOff>
      <xdr:row>95</xdr:row>
      <xdr:rowOff>2311</xdr:rowOff>
    </xdr:to>
    <xdr:sp macro="" textlink="">
      <xdr:nvSpPr>
        <xdr:cNvPr id="263" name="楕円 262"/>
        <xdr:cNvSpPr/>
      </xdr:nvSpPr>
      <xdr:spPr>
        <a:xfrm>
          <a:off x="1968500" y="161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18838</xdr:rowOff>
    </xdr:from>
    <xdr:ext cx="599010" cy="259045"/>
    <xdr:sp macro="" textlink="">
      <xdr:nvSpPr>
        <xdr:cNvPr id="264" name="テキスト ボックス 263"/>
        <xdr:cNvSpPr txBox="1"/>
      </xdr:nvSpPr>
      <xdr:spPr>
        <a:xfrm>
          <a:off x="1719795" y="1596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132587</xdr:rowOff>
    </xdr:from>
    <xdr:to>
      <xdr:col>6</xdr:col>
      <xdr:colOff>38100</xdr:colOff>
      <xdr:row>95</xdr:row>
      <xdr:rowOff>62737</xdr:rowOff>
    </xdr:to>
    <xdr:sp macro="" textlink="">
      <xdr:nvSpPr>
        <xdr:cNvPr id="265" name="楕円 264"/>
        <xdr:cNvSpPr/>
      </xdr:nvSpPr>
      <xdr:spPr>
        <a:xfrm>
          <a:off x="1079500" y="162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79264</xdr:rowOff>
    </xdr:from>
    <xdr:ext cx="599010" cy="259045"/>
    <xdr:sp macro="" textlink="">
      <xdr:nvSpPr>
        <xdr:cNvPr id="266" name="テキスト ボックス 265"/>
        <xdr:cNvSpPr txBox="1"/>
      </xdr:nvSpPr>
      <xdr:spPr>
        <a:xfrm>
          <a:off x="830795" y="1602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164489</xdr:rowOff>
    </xdr:from>
    <xdr:to>
      <xdr:col>55</xdr:col>
      <xdr:colOff>0</xdr:colOff>
      <xdr:row>38</xdr:row>
      <xdr:rowOff>63663</xdr:rowOff>
    </xdr:to>
    <xdr:cxnSp macro="">
      <xdr:nvCxnSpPr>
        <xdr:cNvPr id="293" name="直線コネクタ 292"/>
        <xdr:cNvCxnSpPr/>
      </xdr:nvCxnSpPr>
      <xdr:spPr>
        <a:xfrm flipV="1">
          <a:off x="9639300" y="6508139"/>
          <a:ext cx="838200" cy="7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61478</xdr:rowOff>
    </xdr:from>
    <xdr:to>
      <xdr:col>50</xdr:col>
      <xdr:colOff>114300</xdr:colOff>
      <xdr:row>38</xdr:row>
      <xdr:rowOff>63663</xdr:rowOff>
    </xdr:to>
    <xdr:cxnSp macro="">
      <xdr:nvCxnSpPr>
        <xdr:cNvPr id="296" name="直線コネクタ 295"/>
        <xdr:cNvCxnSpPr/>
      </xdr:nvCxnSpPr>
      <xdr:spPr>
        <a:xfrm>
          <a:off x="8750300" y="6576578"/>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61478</xdr:rowOff>
    </xdr:from>
    <xdr:to>
      <xdr:col>45</xdr:col>
      <xdr:colOff>177800</xdr:colOff>
      <xdr:row>38</xdr:row>
      <xdr:rowOff>66663</xdr:rowOff>
    </xdr:to>
    <xdr:cxnSp macro="">
      <xdr:nvCxnSpPr>
        <xdr:cNvPr id="299" name="直線コネクタ 298"/>
        <xdr:cNvCxnSpPr/>
      </xdr:nvCxnSpPr>
      <xdr:spPr>
        <a:xfrm flipV="1">
          <a:off x="7861300" y="6576578"/>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57340</xdr:rowOff>
    </xdr:from>
    <xdr:to>
      <xdr:col>41</xdr:col>
      <xdr:colOff>50800</xdr:colOff>
      <xdr:row>38</xdr:row>
      <xdr:rowOff>66663</xdr:rowOff>
    </xdr:to>
    <xdr:cxnSp macro="">
      <xdr:nvCxnSpPr>
        <xdr:cNvPr id="302" name="直線コネクタ 301"/>
        <xdr:cNvCxnSpPr/>
      </xdr:nvCxnSpPr>
      <xdr:spPr>
        <a:xfrm>
          <a:off x="6972300" y="6572440"/>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112876</xdr:rowOff>
    </xdr:from>
    <xdr:to>
      <xdr:col>36</xdr:col>
      <xdr:colOff>165100</xdr:colOff>
      <xdr:row>38</xdr:row>
      <xdr:rowOff>43025</xdr:rowOff>
    </xdr:to>
    <xdr:sp macro="" textlink="">
      <xdr:nvSpPr>
        <xdr:cNvPr id="305" name="フローチャート: 判断 304"/>
        <xdr:cNvSpPr/>
      </xdr:nvSpPr>
      <xdr:spPr>
        <a:xfrm>
          <a:off x="6921500" y="64565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59553</xdr:rowOff>
    </xdr:from>
    <xdr:ext cx="534377" cy="259045"/>
    <xdr:sp macro="" textlink="">
      <xdr:nvSpPr>
        <xdr:cNvPr id="306" name="テキスト ボックス 305"/>
        <xdr:cNvSpPr txBox="1"/>
      </xdr:nvSpPr>
      <xdr:spPr>
        <a:xfrm>
          <a:off x="6705111" y="623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113690</xdr:rowOff>
    </xdr:from>
    <xdr:to>
      <xdr:col>55</xdr:col>
      <xdr:colOff>50800</xdr:colOff>
      <xdr:row>38</xdr:row>
      <xdr:rowOff>43839</xdr:rowOff>
    </xdr:to>
    <xdr:sp macro="" textlink="">
      <xdr:nvSpPr>
        <xdr:cNvPr id="312" name="楕円 311"/>
        <xdr:cNvSpPr/>
      </xdr:nvSpPr>
      <xdr:spPr>
        <a:xfrm>
          <a:off x="10426700" y="64573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64539</xdr:rowOff>
    </xdr:from>
    <xdr:ext cx="534377" cy="259045"/>
    <xdr:sp macro="" textlink="">
      <xdr:nvSpPr>
        <xdr:cNvPr id="313" name="補助費等該当値テキスト"/>
        <xdr:cNvSpPr txBox="1"/>
      </xdr:nvSpPr>
      <xdr:spPr>
        <a:xfrm>
          <a:off x="10528300" y="640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12863</xdr:rowOff>
    </xdr:from>
    <xdr:to>
      <xdr:col>50</xdr:col>
      <xdr:colOff>165100</xdr:colOff>
      <xdr:row>38</xdr:row>
      <xdr:rowOff>114463</xdr:rowOff>
    </xdr:to>
    <xdr:sp macro="" textlink="">
      <xdr:nvSpPr>
        <xdr:cNvPr id="314" name="楕円 313"/>
        <xdr:cNvSpPr/>
      </xdr:nvSpPr>
      <xdr:spPr>
        <a:xfrm>
          <a:off x="9588500" y="65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105590</xdr:rowOff>
    </xdr:from>
    <xdr:ext cx="534377" cy="259045"/>
    <xdr:sp macro="" textlink="">
      <xdr:nvSpPr>
        <xdr:cNvPr id="315" name="テキスト ボックス 314"/>
        <xdr:cNvSpPr txBox="1"/>
      </xdr:nvSpPr>
      <xdr:spPr>
        <a:xfrm>
          <a:off x="9372111" y="662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10678</xdr:rowOff>
    </xdr:from>
    <xdr:to>
      <xdr:col>46</xdr:col>
      <xdr:colOff>38100</xdr:colOff>
      <xdr:row>38</xdr:row>
      <xdr:rowOff>112278</xdr:rowOff>
    </xdr:to>
    <xdr:sp macro="" textlink="">
      <xdr:nvSpPr>
        <xdr:cNvPr id="316" name="楕円 315"/>
        <xdr:cNvSpPr/>
      </xdr:nvSpPr>
      <xdr:spPr>
        <a:xfrm>
          <a:off x="8699500" y="652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103405</xdr:rowOff>
    </xdr:from>
    <xdr:ext cx="534377" cy="259045"/>
    <xdr:sp macro="" textlink="">
      <xdr:nvSpPr>
        <xdr:cNvPr id="317" name="テキスト ボックス 316"/>
        <xdr:cNvSpPr txBox="1"/>
      </xdr:nvSpPr>
      <xdr:spPr>
        <a:xfrm>
          <a:off x="8483111" y="661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15863</xdr:rowOff>
    </xdr:from>
    <xdr:to>
      <xdr:col>41</xdr:col>
      <xdr:colOff>101600</xdr:colOff>
      <xdr:row>38</xdr:row>
      <xdr:rowOff>117463</xdr:rowOff>
    </xdr:to>
    <xdr:sp macro="" textlink="">
      <xdr:nvSpPr>
        <xdr:cNvPr id="318" name="楕円 317"/>
        <xdr:cNvSpPr/>
      </xdr:nvSpPr>
      <xdr:spPr>
        <a:xfrm>
          <a:off x="7810500" y="65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108590</xdr:rowOff>
    </xdr:from>
    <xdr:ext cx="534377" cy="259045"/>
    <xdr:sp macro="" textlink="">
      <xdr:nvSpPr>
        <xdr:cNvPr id="319" name="テキスト ボックス 318"/>
        <xdr:cNvSpPr txBox="1"/>
      </xdr:nvSpPr>
      <xdr:spPr>
        <a:xfrm>
          <a:off x="7594111" y="66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6540</xdr:rowOff>
    </xdr:from>
    <xdr:to>
      <xdr:col>36</xdr:col>
      <xdr:colOff>165100</xdr:colOff>
      <xdr:row>38</xdr:row>
      <xdr:rowOff>108140</xdr:rowOff>
    </xdr:to>
    <xdr:sp macro="" textlink="">
      <xdr:nvSpPr>
        <xdr:cNvPr id="320" name="楕円 319"/>
        <xdr:cNvSpPr/>
      </xdr:nvSpPr>
      <xdr:spPr>
        <a:xfrm>
          <a:off x="6921500" y="65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99267</xdr:rowOff>
    </xdr:from>
    <xdr:ext cx="534377" cy="259045"/>
    <xdr:sp macro="" textlink="">
      <xdr:nvSpPr>
        <xdr:cNvPr id="321" name="テキスト ボックス 320"/>
        <xdr:cNvSpPr txBox="1"/>
      </xdr:nvSpPr>
      <xdr:spPr>
        <a:xfrm>
          <a:off x="6705111" y="661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90279</xdr:rowOff>
    </xdr:from>
    <xdr:to>
      <xdr:col>55</xdr:col>
      <xdr:colOff>0</xdr:colOff>
      <xdr:row>58</xdr:row>
      <xdr:rowOff>131187</xdr:rowOff>
    </xdr:to>
    <xdr:cxnSp macro="">
      <xdr:nvCxnSpPr>
        <xdr:cNvPr id="352" name="直線コネクタ 351"/>
        <xdr:cNvCxnSpPr/>
      </xdr:nvCxnSpPr>
      <xdr:spPr>
        <a:xfrm flipV="1">
          <a:off x="9639300" y="9862929"/>
          <a:ext cx="838200" cy="2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30952</xdr:rowOff>
    </xdr:from>
    <xdr:to>
      <xdr:col>50</xdr:col>
      <xdr:colOff>114300</xdr:colOff>
      <xdr:row>58</xdr:row>
      <xdr:rowOff>131187</xdr:rowOff>
    </xdr:to>
    <xdr:cxnSp macro="">
      <xdr:nvCxnSpPr>
        <xdr:cNvPr id="355" name="直線コネクタ 354"/>
        <xdr:cNvCxnSpPr/>
      </xdr:nvCxnSpPr>
      <xdr:spPr>
        <a:xfrm>
          <a:off x="8750300" y="9975052"/>
          <a:ext cx="889000" cy="10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66722</xdr:rowOff>
    </xdr:from>
    <xdr:to>
      <xdr:col>45</xdr:col>
      <xdr:colOff>177800</xdr:colOff>
      <xdr:row>58</xdr:row>
      <xdr:rowOff>30952</xdr:rowOff>
    </xdr:to>
    <xdr:cxnSp macro="">
      <xdr:nvCxnSpPr>
        <xdr:cNvPr id="358" name="直線コネクタ 357"/>
        <xdr:cNvCxnSpPr/>
      </xdr:nvCxnSpPr>
      <xdr:spPr>
        <a:xfrm>
          <a:off x="7861300" y="9839372"/>
          <a:ext cx="889000" cy="13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66722</xdr:rowOff>
    </xdr:from>
    <xdr:to>
      <xdr:col>41</xdr:col>
      <xdr:colOff>50800</xdr:colOff>
      <xdr:row>58</xdr:row>
      <xdr:rowOff>74810</xdr:rowOff>
    </xdr:to>
    <xdr:cxnSp macro="">
      <xdr:nvCxnSpPr>
        <xdr:cNvPr id="361" name="直線コネクタ 360"/>
        <xdr:cNvCxnSpPr/>
      </xdr:nvCxnSpPr>
      <xdr:spPr>
        <a:xfrm flipV="1">
          <a:off x="6972300" y="9839372"/>
          <a:ext cx="889000" cy="17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56896</xdr:rowOff>
    </xdr:from>
    <xdr:to>
      <xdr:col>36</xdr:col>
      <xdr:colOff>165100</xdr:colOff>
      <xdr:row>56</xdr:row>
      <xdr:rowOff>158496</xdr:rowOff>
    </xdr:to>
    <xdr:sp macro="" textlink="">
      <xdr:nvSpPr>
        <xdr:cNvPr id="364" name="フローチャート: 判断 363"/>
        <xdr:cNvSpPr/>
      </xdr:nvSpPr>
      <xdr:spPr>
        <a:xfrm>
          <a:off x="6921500" y="965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3573</xdr:rowOff>
    </xdr:from>
    <xdr:ext cx="534377" cy="259045"/>
    <xdr:sp macro="" textlink="">
      <xdr:nvSpPr>
        <xdr:cNvPr id="365" name="テキスト ボックス 364"/>
        <xdr:cNvSpPr txBox="1"/>
      </xdr:nvSpPr>
      <xdr:spPr>
        <a:xfrm>
          <a:off x="6705111" y="94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39479</xdr:rowOff>
    </xdr:from>
    <xdr:to>
      <xdr:col>55</xdr:col>
      <xdr:colOff>50800</xdr:colOff>
      <xdr:row>57</xdr:row>
      <xdr:rowOff>141079</xdr:rowOff>
    </xdr:to>
    <xdr:sp macro="" textlink="">
      <xdr:nvSpPr>
        <xdr:cNvPr id="371" name="楕円 370"/>
        <xdr:cNvSpPr/>
      </xdr:nvSpPr>
      <xdr:spPr>
        <a:xfrm>
          <a:off x="10426700" y="98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17906</xdr:rowOff>
    </xdr:from>
    <xdr:ext cx="534377" cy="259045"/>
    <xdr:sp macro="" textlink="">
      <xdr:nvSpPr>
        <xdr:cNvPr id="372" name="普通建設事業費該当値テキスト"/>
        <xdr:cNvSpPr txBox="1"/>
      </xdr:nvSpPr>
      <xdr:spPr>
        <a:xfrm>
          <a:off x="10528300" y="97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80387</xdr:rowOff>
    </xdr:from>
    <xdr:to>
      <xdr:col>50</xdr:col>
      <xdr:colOff>165100</xdr:colOff>
      <xdr:row>59</xdr:row>
      <xdr:rowOff>10537</xdr:rowOff>
    </xdr:to>
    <xdr:sp macro="" textlink="">
      <xdr:nvSpPr>
        <xdr:cNvPr id="373" name="楕円 372"/>
        <xdr:cNvSpPr/>
      </xdr:nvSpPr>
      <xdr:spPr>
        <a:xfrm>
          <a:off x="9588500" y="1002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1664</xdr:rowOff>
    </xdr:from>
    <xdr:ext cx="534377" cy="259045"/>
    <xdr:sp macro="" textlink="">
      <xdr:nvSpPr>
        <xdr:cNvPr id="374" name="テキスト ボックス 373"/>
        <xdr:cNvSpPr txBox="1"/>
      </xdr:nvSpPr>
      <xdr:spPr>
        <a:xfrm>
          <a:off x="9372111" y="1011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151602</xdr:rowOff>
    </xdr:from>
    <xdr:to>
      <xdr:col>46</xdr:col>
      <xdr:colOff>38100</xdr:colOff>
      <xdr:row>58</xdr:row>
      <xdr:rowOff>81752</xdr:rowOff>
    </xdr:to>
    <xdr:sp macro="" textlink="">
      <xdr:nvSpPr>
        <xdr:cNvPr id="375" name="楕円 374"/>
        <xdr:cNvSpPr/>
      </xdr:nvSpPr>
      <xdr:spPr>
        <a:xfrm>
          <a:off x="8699500" y="992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72879</xdr:rowOff>
    </xdr:from>
    <xdr:ext cx="534377" cy="259045"/>
    <xdr:sp macro="" textlink="">
      <xdr:nvSpPr>
        <xdr:cNvPr id="376" name="テキスト ボックス 375"/>
        <xdr:cNvSpPr txBox="1"/>
      </xdr:nvSpPr>
      <xdr:spPr>
        <a:xfrm>
          <a:off x="8483111" y="100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15922</xdr:rowOff>
    </xdr:from>
    <xdr:to>
      <xdr:col>41</xdr:col>
      <xdr:colOff>101600</xdr:colOff>
      <xdr:row>57</xdr:row>
      <xdr:rowOff>117522</xdr:rowOff>
    </xdr:to>
    <xdr:sp macro="" textlink="">
      <xdr:nvSpPr>
        <xdr:cNvPr id="377" name="楕円 376"/>
        <xdr:cNvSpPr/>
      </xdr:nvSpPr>
      <xdr:spPr>
        <a:xfrm>
          <a:off x="7810500" y="97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108649</xdr:rowOff>
    </xdr:from>
    <xdr:ext cx="534377" cy="259045"/>
    <xdr:sp macro="" textlink="">
      <xdr:nvSpPr>
        <xdr:cNvPr id="378" name="テキスト ボックス 377"/>
        <xdr:cNvSpPr txBox="1"/>
      </xdr:nvSpPr>
      <xdr:spPr>
        <a:xfrm>
          <a:off x="7594111" y="988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24010</xdr:rowOff>
    </xdr:from>
    <xdr:to>
      <xdr:col>36</xdr:col>
      <xdr:colOff>165100</xdr:colOff>
      <xdr:row>58</xdr:row>
      <xdr:rowOff>125610</xdr:rowOff>
    </xdr:to>
    <xdr:sp macro="" textlink="">
      <xdr:nvSpPr>
        <xdr:cNvPr id="379" name="楕円 378"/>
        <xdr:cNvSpPr/>
      </xdr:nvSpPr>
      <xdr:spPr>
        <a:xfrm>
          <a:off x="6921500" y="99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116737</xdr:rowOff>
    </xdr:from>
    <xdr:ext cx="534377" cy="259045"/>
    <xdr:sp macro="" textlink="">
      <xdr:nvSpPr>
        <xdr:cNvPr id="380" name="テキスト ボックス 379"/>
        <xdr:cNvSpPr txBox="1"/>
      </xdr:nvSpPr>
      <xdr:spPr>
        <a:xfrm>
          <a:off x="6705111" y="100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53136</xdr:rowOff>
    </xdr:from>
    <xdr:to>
      <xdr:col>55</xdr:col>
      <xdr:colOff>0</xdr:colOff>
      <xdr:row>78</xdr:row>
      <xdr:rowOff>154654</xdr:rowOff>
    </xdr:to>
    <xdr:cxnSp macro="">
      <xdr:nvCxnSpPr>
        <xdr:cNvPr id="409" name="直線コネクタ 408"/>
        <xdr:cNvCxnSpPr/>
      </xdr:nvCxnSpPr>
      <xdr:spPr>
        <a:xfrm flipV="1">
          <a:off x="9639300" y="13254786"/>
          <a:ext cx="838200" cy="27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88149</xdr:rowOff>
    </xdr:from>
    <xdr:ext cx="534377" cy="259045"/>
    <xdr:sp macro="" textlink="">
      <xdr:nvSpPr>
        <xdr:cNvPr id="410" name="普通建設事業費 （ うち新規整備　）平均値テキスト"/>
        <xdr:cNvSpPr txBox="1"/>
      </xdr:nvSpPr>
      <xdr:spPr>
        <a:xfrm>
          <a:off x="10528300" y="1328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154654</xdr:rowOff>
    </xdr:from>
    <xdr:to>
      <xdr:col>50</xdr:col>
      <xdr:colOff>114300</xdr:colOff>
      <xdr:row>79</xdr:row>
      <xdr:rowOff>22847</xdr:rowOff>
    </xdr:to>
    <xdr:cxnSp macro="">
      <xdr:nvCxnSpPr>
        <xdr:cNvPr id="412" name="直線コネクタ 411"/>
        <xdr:cNvCxnSpPr/>
      </xdr:nvCxnSpPr>
      <xdr:spPr>
        <a:xfrm flipV="1">
          <a:off x="8750300" y="13527754"/>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109277</xdr:rowOff>
    </xdr:from>
    <xdr:to>
      <xdr:col>45</xdr:col>
      <xdr:colOff>177800</xdr:colOff>
      <xdr:row>79</xdr:row>
      <xdr:rowOff>22847</xdr:rowOff>
    </xdr:to>
    <xdr:cxnSp macro="">
      <xdr:nvCxnSpPr>
        <xdr:cNvPr id="415" name="直線コネクタ 414"/>
        <xdr:cNvCxnSpPr/>
      </xdr:nvCxnSpPr>
      <xdr:spPr>
        <a:xfrm>
          <a:off x="7861300" y="13310927"/>
          <a:ext cx="889000" cy="25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109277</xdr:rowOff>
    </xdr:from>
    <xdr:to>
      <xdr:col>41</xdr:col>
      <xdr:colOff>50800</xdr:colOff>
      <xdr:row>78</xdr:row>
      <xdr:rowOff>67366</xdr:rowOff>
    </xdr:to>
    <xdr:cxnSp macro="">
      <xdr:nvCxnSpPr>
        <xdr:cNvPr id="418" name="直線コネクタ 417"/>
        <xdr:cNvCxnSpPr/>
      </xdr:nvCxnSpPr>
      <xdr:spPr>
        <a:xfrm flipV="1">
          <a:off x="6972300" y="13310927"/>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73823</xdr:rowOff>
    </xdr:from>
    <xdr:ext cx="469744" cy="259045"/>
    <xdr:sp macro="" textlink="">
      <xdr:nvSpPr>
        <xdr:cNvPr id="420" name="テキスト ボックス 419"/>
        <xdr:cNvSpPr txBox="1"/>
      </xdr:nvSpPr>
      <xdr:spPr>
        <a:xfrm>
          <a:off x="7626428" y="134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29807</xdr:rowOff>
    </xdr:from>
    <xdr:to>
      <xdr:col>36</xdr:col>
      <xdr:colOff>165100</xdr:colOff>
      <xdr:row>77</xdr:row>
      <xdr:rowOff>131407</xdr:rowOff>
    </xdr:to>
    <xdr:sp macro="" textlink="">
      <xdr:nvSpPr>
        <xdr:cNvPr id="421" name="フローチャート: 判断 420"/>
        <xdr:cNvSpPr/>
      </xdr:nvSpPr>
      <xdr:spPr>
        <a:xfrm>
          <a:off x="6921500" y="1323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147934</xdr:rowOff>
    </xdr:from>
    <xdr:ext cx="534377" cy="259045"/>
    <xdr:sp macro="" textlink="">
      <xdr:nvSpPr>
        <xdr:cNvPr id="422" name="テキスト ボックス 421"/>
        <xdr:cNvSpPr txBox="1"/>
      </xdr:nvSpPr>
      <xdr:spPr>
        <a:xfrm>
          <a:off x="6705111" y="1300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2336</xdr:rowOff>
    </xdr:from>
    <xdr:to>
      <xdr:col>55</xdr:col>
      <xdr:colOff>50800</xdr:colOff>
      <xdr:row>77</xdr:row>
      <xdr:rowOff>103936</xdr:rowOff>
    </xdr:to>
    <xdr:sp macro="" textlink="">
      <xdr:nvSpPr>
        <xdr:cNvPr id="428" name="楕円 427"/>
        <xdr:cNvSpPr/>
      </xdr:nvSpPr>
      <xdr:spPr>
        <a:xfrm>
          <a:off x="10426700" y="132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25213</xdr:rowOff>
    </xdr:from>
    <xdr:ext cx="534377" cy="259045"/>
    <xdr:sp macro="" textlink="">
      <xdr:nvSpPr>
        <xdr:cNvPr id="429" name="普通建設事業費 （ うち新規整備　）該当値テキスト"/>
        <xdr:cNvSpPr txBox="1"/>
      </xdr:nvSpPr>
      <xdr:spPr>
        <a:xfrm>
          <a:off x="10528300" y="1305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103854</xdr:rowOff>
    </xdr:from>
    <xdr:to>
      <xdr:col>50</xdr:col>
      <xdr:colOff>165100</xdr:colOff>
      <xdr:row>79</xdr:row>
      <xdr:rowOff>34004</xdr:rowOff>
    </xdr:to>
    <xdr:sp macro="" textlink="">
      <xdr:nvSpPr>
        <xdr:cNvPr id="430" name="楕円 429"/>
        <xdr:cNvSpPr/>
      </xdr:nvSpPr>
      <xdr:spPr>
        <a:xfrm>
          <a:off x="9588500" y="1347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25131</xdr:rowOff>
    </xdr:from>
    <xdr:ext cx="469744" cy="259045"/>
    <xdr:sp macro="" textlink="">
      <xdr:nvSpPr>
        <xdr:cNvPr id="431" name="テキスト ボックス 430"/>
        <xdr:cNvSpPr txBox="1"/>
      </xdr:nvSpPr>
      <xdr:spPr>
        <a:xfrm>
          <a:off x="9404428" y="1356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143497</xdr:rowOff>
    </xdr:from>
    <xdr:to>
      <xdr:col>46</xdr:col>
      <xdr:colOff>38100</xdr:colOff>
      <xdr:row>79</xdr:row>
      <xdr:rowOff>73647</xdr:rowOff>
    </xdr:to>
    <xdr:sp macro="" textlink="">
      <xdr:nvSpPr>
        <xdr:cNvPr id="432" name="楕円 431"/>
        <xdr:cNvSpPr/>
      </xdr:nvSpPr>
      <xdr:spPr>
        <a:xfrm>
          <a:off x="8699500" y="135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64774</xdr:rowOff>
    </xdr:from>
    <xdr:ext cx="469744" cy="259045"/>
    <xdr:sp macro="" textlink="">
      <xdr:nvSpPr>
        <xdr:cNvPr id="433" name="テキスト ボックス 432"/>
        <xdr:cNvSpPr txBox="1"/>
      </xdr:nvSpPr>
      <xdr:spPr>
        <a:xfrm>
          <a:off x="8515428" y="1360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58477</xdr:rowOff>
    </xdr:from>
    <xdr:to>
      <xdr:col>41</xdr:col>
      <xdr:colOff>101600</xdr:colOff>
      <xdr:row>77</xdr:row>
      <xdr:rowOff>160077</xdr:rowOff>
    </xdr:to>
    <xdr:sp macro="" textlink="">
      <xdr:nvSpPr>
        <xdr:cNvPr id="434" name="楕円 433"/>
        <xdr:cNvSpPr/>
      </xdr:nvSpPr>
      <xdr:spPr>
        <a:xfrm>
          <a:off x="7810500" y="132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5154</xdr:rowOff>
    </xdr:from>
    <xdr:ext cx="534377" cy="259045"/>
    <xdr:sp macro="" textlink="">
      <xdr:nvSpPr>
        <xdr:cNvPr id="435" name="テキスト ボックス 434"/>
        <xdr:cNvSpPr txBox="1"/>
      </xdr:nvSpPr>
      <xdr:spPr>
        <a:xfrm>
          <a:off x="7594111" y="1303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16566</xdr:rowOff>
    </xdr:from>
    <xdr:to>
      <xdr:col>36</xdr:col>
      <xdr:colOff>165100</xdr:colOff>
      <xdr:row>78</xdr:row>
      <xdr:rowOff>118166</xdr:rowOff>
    </xdr:to>
    <xdr:sp macro="" textlink="">
      <xdr:nvSpPr>
        <xdr:cNvPr id="436" name="楕円 435"/>
        <xdr:cNvSpPr/>
      </xdr:nvSpPr>
      <xdr:spPr>
        <a:xfrm>
          <a:off x="6921500" y="1338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109293</xdr:rowOff>
    </xdr:from>
    <xdr:ext cx="469744" cy="259045"/>
    <xdr:sp macro="" textlink="">
      <xdr:nvSpPr>
        <xdr:cNvPr id="437" name="テキスト ボックス 436"/>
        <xdr:cNvSpPr txBox="1"/>
      </xdr:nvSpPr>
      <xdr:spPr>
        <a:xfrm>
          <a:off x="6737428" y="1348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26085</xdr:rowOff>
    </xdr:from>
    <xdr:to>
      <xdr:col>55</xdr:col>
      <xdr:colOff>0</xdr:colOff>
      <xdr:row>98</xdr:row>
      <xdr:rowOff>43264</xdr:rowOff>
    </xdr:to>
    <xdr:cxnSp macro="">
      <xdr:nvCxnSpPr>
        <xdr:cNvPr id="468" name="直線コネクタ 467"/>
        <xdr:cNvCxnSpPr/>
      </xdr:nvCxnSpPr>
      <xdr:spPr>
        <a:xfrm>
          <a:off x="9639300" y="16828185"/>
          <a:ext cx="8382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26085</xdr:rowOff>
    </xdr:from>
    <xdr:to>
      <xdr:col>50</xdr:col>
      <xdr:colOff>114300</xdr:colOff>
      <xdr:row>98</xdr:row>
      <xdr:rowOff>55412</xdr:rowOff>
    </xdr:to>
    <xdr:cxnSp macro="">
      <xdr:nvCxnSpPr>
        <xdr:cNvPr id="471" name="直線コネクタ 470"/>
        <xdr:cNvCxnSpPr/>
      </xdr:nvCxnSpPr>
      <xdr:spPr>
        <a:xfrm flipV="1">
          <a:off x="8750300" y="16828185"/>
          <a:ext cx="889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37190</xdr:rowOff>
    </xdr:from>
    <xdr:to>
      <xdr:col>45</xdr:col>
      <xdr:colOff>177800</xdr:colOff>
      <xdr:row>98</xdr:row>
      <xdr:rowOff>55412</xdr:rowOff>
    </xdr:to>
    <xdr:cxnSp macro="">
      <xdr:nvCxnSpPr>
        <xdr:cNvPr id="474" name="直線コネクタ 473"/>
        <xdr:cNvCxnSpPr/>
      </xdr:nvCxnSpPr>
      <xdr:spPr>
        <a:xfrm>
          <a:off x="7861300" y="16667840"/>
          <a:ext cx="889000" cy="18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37190</xdr:rowOff>
    </xdr:from>
    <xdr:to>
      <xdr:col>41</xdr:col>
      <xdr:colOff>50800</xdr:colOff>
      <xdr:row>98</xdr:row>
      <xdr:rowOff>68148</xdr:rowOff>
    </xdr:to>
    <xdr:cxnSp macro="">
      <xdr:nvCxnSpPr>
        <xdr:cNvPr id="477" name="直線コネクタ 476"/>
        <xdr:cNvCxnSpPr/>
      </xdr:nvCxnSpPr>
      <xdr:spPr>
        <a:xfrm flipV="1">
          <a:off x="6972300" y="16667840"/>
          <a:ext cx="889000" cy="20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57778</xdr:rowOff>
    </xdr:from>
    <xdr:to>
      <xdr:col>36</xdr:col>
      <xdr:colOff>165100</xdr:colOff>
      <xdr:row>95</xdr:row>
      <xdr:rowOff>159378</xdr:rowOff>
    </xdr:to>
    <xdr:sp macro="" textlink="">
      <xdr:nvSpPr>
        <xdr:cNvPr id="480" name="フローチャート: 判断 479"/>
        <xdr:cNvSpPr/>
      </xdr:nvSpPr>
      <xdr:spPr>
        <a:xfrm>
          <a:off x="6921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4455</xdr:rowOff>
    </xdr:from>
    <xdr:ext cx="534377" cy="259045"/>
    <xdr:sp macro="" textlink="">
      <xdr:nvSpPr>
        <xdr:cNvPr id="481" name="テキスト ボックス 480"/>
        <xdr:cNvSpPr txBox="1"/>
      </xdr:nvSpPr>
      <xdr:spPr>
        <a:xfrm>
          <a:off x="6705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163914</xdr:rowOff>
    </xdr:from>
    <xdr:to>
      <xdr:col>55</xdr:col>
      <xdr:colOff>50800</xdr:colOff>
      <xdr:row>98</xdr:row>
      <xdr:rowOff>94064</xdr:rowOff>
    </xdr:to>
    <xdr:sp macro="" textlink="">
      <xdr:nvSpPr>
        <xdr:cNvPr id="487" name="楕円 486"/>
        <xdr:cNvSpPr/>
      </xdr:nvSpPr>
      <xdr:spPr>
        <a:xfrm>
          <a:off x="10426700" y="167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78841</xdr:rowOff>
    </xdr:from>
    <xdr:ext cx="469744" cy="259045"/>
    <xdr:sp macro="" textlink="">
      <xdr:nvSpPr>
        <xdr:cNvPr id="488" name="普通建設事業費 （ うち更新整備　）該当値テキスト"/>
        <xdr:cNvSpPr txBox="1"/>
      </xdr:nvSpPr>
      <xdr:spPr>
        <a:xfrm>
          <a:off x="10528300" y="1670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146735</xdr:rowOff>
    </xdr:from>
    <xdr:to>
      <xdr:col>50</xdr:col>
      <xdr:colOff>165100</xdr:colOff>
      <xdr:row>98</xdr:row>
      <xdr:rowOff>76885</xdr:rowOff>
    </xdr:to>
    <xdr:sp macro="" textlink="">
      <xdr:nvSpPr>
        <xdr:cNvPr id="489" name="楕円 488"/>
        <xdr:cNvSpPr/>
      </xdr:nvSpPr>
      <xdr:spPr>
        <a:xfrm>
          <a:off x="9588500" y="167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68012</xdr:rowOff>
    </xdr:from>
    <xdr:ext cx="469744" cy="259045"/>
    <xdr:sp macro="" textlink="">
      <xdr:nvSpPr>
        <xdr:cNvPr id="490" name="テキスト ボックス 489"/>
        <xdr:cNvSpPr txBox="1"/>
      </xdr:nvSpPr>
      <xdr:spPr>
        <a:xfrm>
          <a:off x="9404428" y="1687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4612</xdr:rowOff>
    </xdr:from>
    <xdr:to>
      <xdr:col>46</xdr:col>
      <xdr:colOff>38100</xdr:colOff>
      <xdr:row>98</xdr:row>
      <xdr:rowOff>106212</xdr:rowOff>
    </xdr:to>
    <xdr:sp macro="" textlink="">
      <xdr:nvSpPr>
        <xdr:cNvPr id="491" name="楕円 490"/>
        <xdr:cNvSpPr/>
      </xdr:nvSpPr>
      <xdr:spPr>
        <a:xfrm>
          <a:off x="8699500" y="168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97339</xdr:rowOff>
    </xdr:from>
    <xdr:ext cx="469744" cy="259045"/>
    <xdr:sp macro="" textlink="">
      <xdr:nvSpPr>
        <xdr:cNvPr id="492" name="テキスト ボックス 491"/>
        <xdr:cNvSpPr txBox="1"/>
      </xdr:nvSpPr>
      <xdr:spPr>
        <a:xfrm>
          <a:off x="8515428" y="1689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157840</xdr:rowOff>
    </xdr:from>
    <xdr:to>
      <xdr:col>41</xdr:col>
      <xdr:colOff>101600</xdr:colOff>
      <xdr:row>97</xdr:row>
      <xdr:rowOff>87990</xdr:rowOff>
    </xdr:to>
    <xdr:sp macro="" textlink="">
      <xdr:nvSpPr>
        <xdr:cNvPr id="493" name="楕円 492"/>
        <xdr:cNvSpPr/>
      </xdr:nvSpPr>
      <xdr:spPr>
        <a:xfrm>
          <a:off x="7810500" y="166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79117</xdr:rowOff>
    </xdr:from>
    <xdr:ext cx="534377" cy="259045"/>
    <xdr:sp macro="" textlink="">
      <xdr:nvSpPr>
        <xdr:cNvPr id="494" name="テキスト ボックス 493"/>
        <xdr:cNvSpPr txBox="1"/>
      </xdr:nvSpPr>
      <xdr:spPr>
        <a:xfrm>
          <a:off x="7594111" y="167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17348</xdr:rowOff>
    </xdr:from>
    <xdr:to>
      <xdr:col>36</xdr:col>
      <xdr:colOff>165100</xdr:colOff>
      <xdr:row>98</xdr:row>
      <xdr:rowOff>118948</xdr:rowOff>
    </xdr:to>
    <xdr:sp macro="" textlink="">
      <xdr:nvSpPr>
        <xdr:cNvPr id="495" name="楕円 494"/>
        <xdr:cNvSpPr/>
      </xdr:nvSpPr>
      <xdr:spPr>
        <a:xfrm>
          <a:off x="6921500" y="168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110075</xdr:rowOff>
    </xdr:from>
    <xdr:ext cx="469744" cy="259045"/>
    <xdr:sp macro="" textlink="">
      <xdr:nvSpPr>
        <xdr:cNvPr id="496" name="テキスト ボックス 495"/>
        <xdr:cNvSpPr txBox="1"/>
      </xdr:nvSpPr>
      <xdr:spPr>
        <a:xfrm>
          <a:off x="6737428" y="1691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137700</xdr:rowOff>
    </xdr:from>
    <xdr:to>
      <xdr:col>85</xdr:col>
      <xdr:colOff>127000</xdr:colOff>
      <xdr:row>37</xdr:row>
      <xdr:rowOff>153016</xdr:rowOff>
    </xdr:to>
    <xdr:cxnSp macro="">
      <xdr:nvCxnSpPr>
        <xdr:cNvPr id="521" name="直線コネクタ 520"/>
        <xdr:cNvCxnSpPr/>
      </xdr:nvCxnSpPr>
      <xdr:spPr>
        <a:xfrm flipV="1">
          <a:off x="15481300" y="6481350"/>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153016</xdr:rowOff>
    </xdr:from>
    <xdr:to>
      <xdr:col>81</xdr:col>
      <xdr:colOff>50800</xdr:colOff>
      <xdr:row>38</xdr:row>
      <xdr:rowOff>11741</xdr:rowOff>
    </xdr:to>
    <xdr:cxnSp macro="">
      <xdr:nvCxnSpPr>
        <xdr:cNvPr id="524" name="直線コネクタ 523"/>
        <xdr:cNvCxnSpPr/>
      </xdr:nvCxnSpPr>
      <xdr:spPr>
        <a:xfrm flipV="1">
          <a:off x="14592300" y="649666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11741</xdr:rowOff>
    </xdr:from>
    <xdr:to>
      <xdr:col>76</xdr:col>
      <xdr:colOff>114300</xdr:colOff>
      <xdr:row>38</xdr:row>
      <xdr:rowOff>25400</xdr:rowOff>
    </xdr:to>
    <xdr:cxnSp macro="">
      <xdr:nvCxnSpPr>
        <xdr:cNvPr id="527" name="直線コネクタ 526"/>
        <xdr:cNvCxnSpPr/>
      </xdr:nvCxnSpPr>
      <xdr:spPr>
        <a:xfrm flipV="1">
          <a:off x="13703300" y="6526841"/>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30" name="直線コネクタ 529"/>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117361</xdr:rowOff>
    </xdr:from>
    <xdr:to>
      <xdr:col>67</xdr:col>
      <xdr:colOff>101600</xdr:colOff>
      <xdr:row>38</xdr:row>
      <xdr:rowOff>47510</xdr:rowOff>
    </xdr:to>
    <xdr:sp macro="" textlink="">
      <xdr:nvSpPr>
        <xdr:cNvPr id="533" name="フローチャート: 判断 532"/>
        <xdr:cNvSpPr/>
      </xdr:nvSpPr>
      <xdr:spPr>
        <a:xfrm>
          <a:off x="12763500" y="64610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64038</xdr:rowOff>
    </xdr:from>
    <xdr:ext cx="378565" cy="259045"/>
    <xdr:sp macro="" textlink="">
      <xdr:nvSpPr>
        <xdr:cNvPr id="534" name="テキスト ボックス 533"/>
        <xdr:cNvSpPr txBox="1"/>
      </xdr:nvSpPr>
      <xdr:spPr>
        <a:xfrm>
          <a:off x="12625017" y="6236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86900</xdr:rowOff>
    </xdr:from>
    <xdr:to>
      <xdr:col>85</xdr:col>
      <xdr:colOff>177800</xdr:colOff>
      <xdr:row>38</xdr:row>
      <xdr:rowOff>17050</xdr:rowOff>
    </xdr:to>
    <xdr:sp macro="" textlink="">
      <xdr:nvSpPr>
        <xdr:cNvPr id="540" name="楕円 539"/>
        <xdr:cNvSpPr/>
      </xdr:nvSpPr>
      <xdr:spPr>
        <a:xfrm>
          <a:off x="16268700" y="64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52754</xdr:rowOff>
    </xdr:from>
    <xdr:ext cx="469744" cy="259045"/>
    <xdr:sp macro="" textlink="">
      <xdr:nvSpPr>
        <xdr:cNvPr id="541" name="災害復旧事業費該当値テキスト"/>
        <xdr:cNvSpPr txBox="1"/>
      </xdr:nvSpPr>
      <xdr:spPr>
        <a:xfrm>
          <a:off x="16370300" y="639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102216</xdr:rowOff>
    </xdr:from>
    <xdr:to>
      <xdr:col>81</xdr:col>
      <xdr:colOff>101600</xdr:colOff>
      <xdr:row>38</xdr:row>
      <xdr:rowOff>32365</xdr:rowOff>
    </xdr:to>
    <xdr:sp macro="" textlink="">
      <xdr:nvSpPr>
        <xdr:cNvPr id="542" name="楕円 541"/>
        <xdr:cNvSpPr/>
      </xdr:nvSpPr>
      <xdr:spPr>
        <a:xfrm>
          <a:off x="15430500" y="64458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23493</xdr:rowOff>
    </xdr:from>
    <xdr:ext cx="378565" cy="259045"/>
    <xdr:sp macro="" textlink="">
      <xdr:nvSpPr>
        <xdr:cNvPr id="543" name="テキスト ボックス 542"/>
        <xdr:cNvSpPr txBox="1"/>
      </xdr:nvSpPr>
      <xdr:spPr>
        <a:xfrm>
          <a:off x="15292017" y="6538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132391</xdr:rowOff>
    </xdr:from>
    <xdr:to>
      <xdr:col>76</xdr:col>
      <xdr:colOff>165100</xdr:colOff>
      <xdr:row>38</xdr:row>
      <xdr:rowOff>62541</xdr:rowOff>
    </xdr:to>
    <xdr:sp macro="" textlink="">
      <xdr:nvSpPr>
        <xdr:cNvPr id="544" name="楕円 543"/>
        <xdr:cNvSpPr/>
      </xdr:nvSpPr>
      <xdr:spPr>
        <a:xfrm>
          <a:off x="14541500" y="64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53668</xdr:rowOff>
    </xdr:from>
    <xdr:ext cx="378565" cy="259045"/>
    <xdr:sp macro="" textlink="">
      <xdr:nvSpPr>
        <xdr:cNvPr id="545" name="テキスト ボックス 544"/>
        <xdr:cNvSpPr txBox="1"/>
      </xdr:nvSpPr>
      <xdr:spPr>
        <a:xfrm>
          <a:off x="14403017" y="6568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6" name="楕円 545"/>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7" name="テキスト ボックス 546"/>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8" name="楕円 547"/>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9" name="テキスト ボックス 548"/>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134769</xdr:rowOff>
    </xdr:from>
    <xdr:to>
      <xdr:col>85</xdr:col>
      <xdr:colOff>127000</xdr:colOff>
      <xdr:row>74</xdr:row>
      <xdr:rowOff>165042</xdr:rowOff>
    </xdr:to>
    <xdr:cxnSp macro="">
      <xdr:nvCxnSpPr>
        <xdr:cNvPr id="630" name="直線コネクタ 629"/>
        <xdr:cNvCxnSpPr/>
      </xdr:nvCxnSpPr>
      <xdr:spPr>
        <a:xfrm>
          <a:off x="15481300" y="12822069"/>
          <a:ext cx="838200" cy="3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1490</xdr:rowOff>
    </xdr:from>
    <xdr:ext cx="534377" cy="259045"/>
    <xdr:sp macro="" textlink="">
      <xdr:nvSpPr>
        <xdr:cNvPr id="631" name="公債費平均値テキスト"/>
        <xdr:cNvSpPr txBox="1"/>
      </xdr:nvSpPr>
      <xdr:spPr>
        <a:xfrm>
          <a:off x="16370300" y="1286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127519</xdr:rowOff>
    </xdr:from>
    <xdr:to>
      <xdr:col>81</xdr:col>
      <xdr:colOff>50800</xdr:colOff>
      <xdr:row>74</xdr:row>
      <xdr:rowOff>134769</xdr:rowOff>
    </xdr:to>
    <xdr:cxnSp macro="">
      <xdr:nvCxnSpPr>
        <xdr:cNvPr id="633" name="直線コネクタ 632"/>
        <xdr:cNvCxnSpPr/>
      </xdr:nvCxnSpPr>
      <xdr:spPr>
        <a:xfrm>
          <a:off x="14592300" y="12814819"/>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83590</xdr:rowOff>
    </xdr:from>
    <xdr:ext cx="534377" cy="259045"/>
    <xdr:sp macro="" textlink="">
      <xdr:nvSpPr>
        <xdr:cNvPr id="635" name="テキスト ボックス 634"/>
        <xdr:cNvSpPr txBox="1"/>
      </xdr:nvSpPr>
      <xdr:spPr>
        <a:xfrm>
          <a:off x="15214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127519</xdr:rowOff>
    </xdr:from>
    <xdr:to>
      <xdr:col>76</xdr:col>
      <xdr:colOff>114300</xdr:colOff>
      <xdr:row>74</xdr:row>
      <xdr:rowOff>151783</xdr:rowOff>
    </xdr:to>
    <xdr:cxnSp macro="">
      <xdr:nvCxnSpPr>
        <xdr:cNvPr id="636" name="直線コネクタ 635"/>
        <xdr:cNvCxnSpPr/>
      </xdr:nvCxnSpPr>
      <xdr:spPr>
        <a:xfrm flipV="1">
          <a:off x="13703300" y="12814819"/>
          <a:ext cx="8890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59326</xdr:rowOff>
    </xdr:from>
    <xdr:ext cx="534377" cy="259045"/>
    <xdr:sp macro="" textlink="">
      <xdr:nvSpPr>
        <xdr:cNvPr id="638" name="テキスト ボックス 637"/>
        <xdr:cNvSpPr txBox="1"/>
      </xdr:nvSpPr>
      <xdr:spPr>
        <a:xfrm>
          <a:off x="14325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151783</xdr:rowOff>
    </xdr:from>
    <xdr:to>
      <xdr:col>71</xdr:col>
      <xdr:colOff>177800</xdr:colOff>
      <xdr:row>74</xdr:row>
      <xdr:rowOff>170790</xdr:rowOff>
    </xdr:to>
    <xdr:cxnSp macro="">
      <xdr:nvCxnSpPr>
        <xdr:cNvPr id="639" name="直線コネクタ 638"/>
        <xdr:cNvCxnSpPr/>
      </xdr:nvCxnSpPr>
      <xdr:spPr>
        <a:xfrm flipV="1">
          <a:off x="12814300" y="12839083"/>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57418</xdr:rowOff>
    </xdr:from>
    <xdr:to>
      <xdr:col>67</xdr:col>
      <xdr:colOff>101600</xdr:colOff>
      <xdr:row>74</xdr:row>
      <xdr:rowOff>159018</xdr:rowOff>
    </xdr:to>
    <xdr:sp macro="" textlink="">
      <xdr:nvSpPr>
        <xdr:cNvPr id="642" name="フローチャート: 判断 641"/>
        <xdr:cNvSpPr/>
      </xdr:nvSpPr>
      <xdr:spPr>
        <a:xfrm>
          <a:off x="12763500" y="127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4095</xdr:rowOff>
    </xdr:from>
    <xdr:ext cx="534377" cy="259045"/>
    <xdr:sp macro="" textlink="">
      <xdr:nvSpPr>
        <xdr:cNvPr id="643" name="テキスト ボックス 642"/>
        <xdr:cNvSpPr txBox="1"/>
      </xdr:nvSpPr>
      <xdr:spPr>
        <a:xfrm>
          <a:off x="12547111" y="125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114242</xdr:rowOff>
    </xdr:from>
    <xdr:to>
      <xdr:col>85</xdr:col>
      <xdr:colOff>177800</xdr:colOff>
      <xdr:row>75</xdr:row>
      <xdr:rowOff>44392</xdr:rowOff>
    </xdr:to>
    <xdr:sp macro="" textlink="">
      <xdr:nvSpPr>
        <xdr:cNvPr id="649" name="楕円 648"/>
        <xdr:cNvSpPr/>
      </xdr:nvSpPr>
      <xdr:spPr>
        <a:xfrm>
          <a:off x="16268700" y="1280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137119</xdr:rowOff>
    </xdr:from>
    <xdr:ext cx="534377" cy="259045"/>
    <xdr:sp macro="" textlink="">
      <xdr:nvSpPr>
        <xdr:cNvPr id="650" name="公債費該当値テキスト"/>
        <xdr:cNvSpPr txBox="1"/>
      </xdr:nvSpPr>
      <xdr:spPr>
        <a:xfrm>
          <a:off x="16370300" y="1265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83969</xdr:rowOff>
    </xdr:from>
    <xdr:to>
      <xdr:col>81</xdr:col>
      <xdr:colOff>101600</xdr:colOff>
      <xdr:row>75</xdr:row>
      <xdr:rowOff>14119</xdr:rowOff>
    </xdr:to>
    <xdr:sp macro="" textlink="">
      <xdr:nvSpPr>
        <xdr:cNvPr id="651" name="楕円 650"/>
        <xdr:cNvSpPr/>
      </xdr:nvSpPr>
      <xdr:spPr>
        <a:xfrm>
          <a:off x="15430500" y="127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30646</xdr:rowOff>
    </xdr:from>
    <xdr:ext cx="534377" cy="259045"/>
    <xdr:sp macro="" textlink="">
      <xdr:nvSpPr>
        <xdr:cNvPr id="652" name="テキスト ボックス 651"/>
        <xdr:cNvSpPr txBox="1"/>
      </xdr:nvSpPr>
      <xdr:spPr>
        <a:xfrm>
          <a:off x="15214111" y="1254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76719</xdr:rowOff>
    </xdr:from>
    <xdr:to>
      <xdr:col>76</xdr:col>
      <xdr:colOff>165100</xdr:colOff>
      <xdr:row>75</xdr:row>
      <xdr:rowOff>6869</xdr:rowOff>
    </xdr:to>
    <xdr:sp macro="" textlink="">
      <xdr:nvSpPr>
        <xdr:cNvPr id="653" name="楕円 652"/>
        <xdr:cNvSpPr/>
      </xdr:nvSpPr>
      <xdr:spPr>
        <a:xfrm>
          <a:off x="14541500" y="127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23396</xdr:rowOff>
    </xdr:from>
    <xdr:ext cx="534377" cy="259045"/>
    <xdr:sp macro="" textlink="">
      <xdr:nvSpPr>
        <xdr:cNvPr id="654" name="テキスト ボックス 653"/>
        <xdr:cNvSpPr txBox="1"/>
      </xdr:nvSpPr>
      <xdr:spPr>
        <a:xfrm>
          <a:off x="14325111" y="1253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100983</xdr:rowOff>
    </xdr:from>
    <xdr:to>
      <xdr:col>72</xdr:col>
      <xdr:colOff>38100</xdr:colOff>
      <xdr:row>75</xdr:row>
      <xdr:rowOff>31133</xdr:rowOff>
    </xdr:to>
    <xdr:sp macro="" textlink="">
      <xdr:nvSpPr>
        <xdr:cNvPr id="655" name="楕円 654"/>
        <xdr:cNvSpPr/>
      </xdr:nvSpPr>
      <xdr:spPr>
        <a:xfrm>
          <a:off x="13652500" y="127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22260</xdr:rowOff>
    </xdr:from>
    <xdr:ext cx="534377" cy="259045"/>
    <xdr:sp macro="" textlink="">
      <xdr:nvSpPr>
        <xdr:cNvPr id="656" name="テキスト ボックス 655"/>
        <xdr:cNvSpPr txBox="1"/>
      </xdr:nvSpPr>
      <xdr:spPr>
        <a:xfrm>
          <a:off x="13436111" y="128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119990</xdr:rowOff>
    </xdr:from>
    <xdr:to>
      <xdr:col>67</xdr:col>
      <xdr:colOff>101600</xdr:colOff>
      <xdr:row>75</xdr:row>
      <xdr:rowOff>50140</xdr:rowOff>
    </xdr:to>
    <xdr:sp macro="" textlink="">
      <xdr:nvSpPr>
        <xdr:cNvPr id="657" name="楕円 656"/>
        <xdr:cNvSpPr/>
      </xdr:nvSpPr>
      <xdr:spPr>
        <a:xfrm>
          <a:off x="12763500" y="128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41267</xdr:rowOff>
    </xdr:from>
    <xdr:ext cx="534377" cy="259045"/>
    <xdr:sp macro="" textlink="">
      <xdr:nvSpPr>
        <xdr:cNvPr id="658" name="テキスト ボックス 657"/>
        <xdr:cNvSpPr txBox="1"/>
      </xdr:nvSpPr>
      <xdr:spPr>
        <a:xfrm>
          <a:off x="12547111" y="129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30772</xdr:rowOff>
    </xdr:from>
    <xdr:to>
      <xdr:col>85</xdr:col>
      <xdr:colOff>127000</xdr:colOff>
      <xdr:row>99</xdr:row>
      <xdr:rowOff>32517</xdr:rowOff>
    </xdr:to>
    <xdr:cxnSp macro="">
      <xdr:nvCxnSpPr>
        <xdr:cNvPr id="687" name="直線コネクタ 686"/>
        <xdr:cNvCxnSpPr/>
      </xdr:nvCxnSpPr>
      <xdr:spPr>
        <a:xfrm>
          <a:off x="15481300" y="17004322"/>
          <a:ext cx="8382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143639</xdr:rowOff>
    </xdr:from>
    <xdr:to>
      <xdr:col>81</xdr:col>
      <xdr:colOff>50800</xdr:colOff>
      <xdr:row>99</xdr:row>
      <xdr:rowOff>30772</xdr:rowOff>
    </xdr:to>
    <xdr:cxnSp macro="">
      <xdr:nvCxnSpPr>
        <xdr:cNvPr id="690" name="直線コネクタ 689"/>
        <xdr:cNvCxnSpPr/>
      </xdr:nvCxnSpPr>
      <xdr:spPr>
        <a:xfrm>
          <a:off x="14592300" y="16945739"/>
          <a:ext cx="889000" cy="5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143639</xdr:rowOff>
    </xdr:from>
    <xdr:to>
      <xdr:col>76</xdr:col>
      <xdr:colOff>114300</xdr:colOff>
      <xdr:row>99</xdr:row>
      <xdr:rowOff>16348</xdr:rowOff>
    </xdr:to>
    <xdr:cxnSp macro="">
      <xdr:nvCxnSpPr>
        <xdr:cNvPr id="693" name="直線コネクタ 692"/>
        <xdr:cNvCxnSpPr/>
      </xdr:nvCxnSpPr>
      <xdr:spPr>
        <a:xfrm flipV="1">
          <a:off x="13703300" y="16945739"/>
          <a:ext cx="8890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16348</xdr:rowOff>
    </xdr:from>
    <xdr:to>
      <xdr:col>71</xdr:col>
      <xdr:colOff>177800</xdr:colOff>
      <xdr:row>99</xdr:row>
      <xdr:rowOff>18055</xdr:rowOff>
    </xdr:to>
    <xdr:cxnSp macro="">
      <xdr:nvCxnSpPr>
        <xdr:cNvPr id="696" name="直線コネクタ 695"/>
        <xdr:cNvCxnSpPr/>
      </xdr:nvCxnSpPr>
      <xdr:spPr>
        <a:xfrm flipV="1">
          <a:off x="12814300" y="16989898"/>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76853</xdr:rowOff>
    </xdr:from>
    <xdr:to>
      <xdr:col>67</xdr:col>
      <xdr:colOff>101600</xdr:colOff>
      <xdr:row>99</xdr:row>
      <xdr:rowOff>7003</xdr:rowOff>
    </xdr:to>
    <xdr:sp macro="" textlink="">
      <xdr:nvSpPr>
        <xdr:cNvPr id="699" name="フローチャート: 判断 698"/>
        <xdr:cNvSpPr/>
      </xdr:nvSpPr>
      <xdr:spPr>
        <a:xfrm>
          <a:off x="12763500" y="168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23530</xdr:rowOff>
    </xdr:from>
    <xdr:ext cx="534377" cy="259045"/>
    <xdr:sp macro="" textlink="">
      <xdr:nvSpPr>
        <xdr:cNvPr id="700" name="テキスト ボックス 699"/>
        <xdr:cNvSpPr txBox="1"/>
      </xdr:nvSpPr>
      <xdr:spPr>
        <a:xfrm>
          <a:off x="12547111" y="1665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153167</xdr:rowOff>
    </xdr:from>
    <xdr:to>
      <xdr:col>85</xdr:col>
      <xdr:colOff>177800</xdr:colOff>
      <xdr:row>99</xdr:row>
      <xdr:rowOff>83317</xdr:rowOff>
    </xdr:to>
    <xdr:sp macro="" textlink="">
      <xdr:nvSpPr>
        <xdr:cNvPr id="706" name="楕円 705"/>
        <xdr:cNvSpPr/>
      </xdr:nvSpPr>
      <xdr:spPr>
        <a:xfrm>
          <a:off x="16268700" y="1695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68094</xdr:rowOff>
    </xdr:from>
    <xdr:ext cx="469744" cy="259045"/>
    <xdr:sp macro="" textlink="">
      <xdr:nvSpPr>
        <xdr:cNvPr id="707" name="積立金該当値テキスト"/>
        <xdr:cNvSpPr txBox="1"/>
      </xdr:nvSpPr>
      <xdr:spPr>
        <a:xfrm>
          <a:off x="16370300" y="168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151422</xdr:rowOff>
    </xdr:from>
    <xdr:to>
      <xdr:col>81</xdr:col>
      <xdr:colOff>101600</xdr:colOff>
      <xdr:row>99</xdr:row>
      <xdr:rowOff>81572</xdr:rowOff>
    </xdr:to>
    <xdr:sp macro="" textlink="">
      <xdr:nvSpPr>
        <xdr:cNvPr id="708" name="楕円 707"/>
        <xdr:cNvSpPr/>
      </xdr:nvSpPr>
      <xdr:spPr>
        <a:xfrm>
          <a:off x="15430500" y="1695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72699</xdr:rowOff>
    </xdr:from>
    <xdr:ext cx="469744" cy="259045"/>
    <xdr:sp macro="" textlink="">
      <xdr:nvSpPr>
        <xdr:cNvPr id="709" name="テキスト ボックス 708"/>
        <xdr:cNvSpPr txBox="1"/>
      </xdr:nvSpPr>
      <xdr:spPr>
        <a:xfrm>
          <a:off x="15246428" y="1704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92839</xdr:rowOff>
    </xdr:from>
    <xdr:to>
      <xdr:col>76</xdr:col>
      <xdr:colOff>165100</xdr:colOff>
      <xdr:row>99</xdr:row>
      <xdr:rowOff>22989</xdr:rowOff>
    </xdr:to>
    <xdr:sp macro="" textlink="">
      <xdr:nvSpPr>
        <xdr:cNvPr id="710" name="楕円 709"/>
        <xdr:cNvSpPr/>
      </xdr:nvSpPr>
      <xdr:spPr>
        <a:xfrm>
          <a:off x="14541500" y="168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14116</xdr:rowOff>
    </xdr:from>
    <xdr:ext cx="469744" cy="259045"/>
    <xdr:sp macro="" textlink="">
      <xdr:nvSpPr>
        <xdr:cNvPr id="711" name="テキスト ボックス 710"/>
        <xdr:cNvSpPr txBox="1"/>
      </xdr:nvSpPr>
      <xdr:spPr>
        <a:xfrm>
          <a:off x="14357428" y="1698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136998</xdr:rowOff>
    </xdr:from>
    <xdr:to>
      <xdr:col>72</xdr:col>
      <xdr:colOff>38100</xdr:colOff>
      <xdr:row>99</xdr:row>
      <xdr:rowOff>67148</xdr:rowOff>
    </xdr:to>
    <xdr:sp macro="" textlink="">
      <xdr:nvSpPr>
        <xdr:cNvPr id="712" name="楕円 711"/>
        <xdr:cNvSpPr/>
      </xdr:nvSpPr>
      <xdr:spPr>
        <a:xfrm>
          <a:off x="13652500" y="1693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58275</xdr:rowOff>
    </xdr:from>
    <xdr:ext cx="469744" cy="259045"/>
    <xdr:sp macro="" textlink="">
      <xdr:nvSpPr>
        <xdr:cNvPr id="713" name="テキスト ボックス 712"/>
        <xdr:cNvSpPr txBox="1"/>
      </xdr:nvSpPr>
      <xdr:spPr>
        <a:xfrm>
          <a:off x="13468428" y="170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138705</xdr:rowOff>
    </xdr:from>
    <xdr:to>
      <xdr:col>67</xdr:col>
      <xdr:colOff>101600</xdr:colOff>
      <xdr:row>99</xdr:row>
      <xdr:rowOff>68855</xdr:rowOff>
    </xdr:to>
    <xdr:sp macro="" textlink="">
      <xdr:nvSpPr>
        <xdr:cNvPr id="714" name="楕円 713"/>
        <xdr:cNvSpPr/>
      </xdr:nvSpPr>
      <xdr:spPr>
        <a:xfrm>
          <a:off x="12763500" y="169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59982</xdr:rowOff>
    </xdr:from>
    <xdr:ext cx="469744" cy="259045"/>
    <xdr:sp macro="" textlink="">
      <xdr:nvSpPr>
        <xdr:cNvPr id="715" name="テキスト ボックス 714"/>
        <xdr:cNvSpPr txBox="1"/>
      </xdr:nvSpPr>
      <xdr:spPr>
        <a:xfrm>
          <a:off x="12579428" y="1703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139128</xdr:rowOff>
    </xdr:from>
    <xdr:to>
      <xdr:col>116</xdr:col>
      <xdr:colOff>63500</xdr:colOff>
      <xdr:row>39</xdr:row>
      <xdr:rowOff>44450</xdr:rowOff>
    </xdr:to>
    <xdr:cxnSp macro="">
      <xdr:nvCxnSpPr>
        <xdr:cNvPr id="744" name="直線コネクタ 743"/>
        <xdr:cNvCxnSpPr/>
      </xdr:nvCxnSpPr>
      <xdr:spPr>
        <a:xfrm flipV="1">
          <a:off x="21323300" y="6482778"/>
          <a:ext cx="838200" cy="24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162196</xdr:rowOff>
    </xdr:from>
    <xdr:ext cx="378565" cy="259045"/>
    <xdr:sp macro="" textlink="">
      <xdr:nvSpPr>
        <xdr:cNvPr id="745" name="投資及び出資金平均値テキスト"/>
        <xdr:cNvSpPr txBox="1"/>
      </xdr:nvSpPr>
      <xdr:spPr>
        <a:xfrm>
          <a:off x="22212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46799</xdr:rowOff>
    </xdr:from>
    <xdr:to>
      <xdr:col>98</xdr:col>
      <xdr:colOff>38100</xdr:colOff>
      <xdr:row>37</xdr:row>
      <xdr:rowOff>148399</xdr:rowOff>
    </xdr:to>
    <xdr:sp macro="" textlink="">
      <xdr:nvSpPr>
        <xdr:cNvPr id="756" name="フローチャート: 判断 755"/>
        <xdr:cNvSpPr/>
      </xdr:nvSpPr>
      <xdr:spPr>
        <a:xfrm>
          <a:off x="18605500" y="639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164926</xdr:rowOff>
    </xdr:from>
    <xdr:ext cx="469744" cy="259045"/>
    <xdr:sp macro="" textlink="">
      <xdr:nvSpPr>
        <xdr:cNvPr id="757" name="テキスト ボックス 756"/>
        <xdr:cNvSpPr txBox="1"/>
      </xdr:nvSpPr>
      <xdr:spPr>
        <a:xfrm>
          <a:off x="18421428" y="616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88328</xdr:rowOff>
    </xdr:from>
    <xdr:to>
      <xdr:col>116</xdr:col>
      <xdr:colOff>114300</xdr:colOff>
      <xdr:row>38</xdr:row>
      <xdr:rowOff>18478</xdr:rowOff>
    </xdr:to>
    <xdr:sp macro="" textlink="">
      <xdr:nvSpPr>
        <xdr:cNvPr id="763" name="楕円 762"/>
        <xdr:cNvSpPr/>
      </xdr:nvSpPr>
      <xdr:spPr>
        <a:xfrm>
          <a:off x="22110700" y="64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111205</xdr:rowOff>
    </xdr:from>
    <xdr:ext cx="469744" cy="259045"/>
    <xdr:sp macro="" textlink="">
      <xdr:nvSpPr>
        <xdr:cNvPr id="764" name="投資及び出資金該当値テキスト"/>
        <xdr:cNvSpPr txBox="1"/>
      </xdr:nvSpPr>
      <xdr:spPr>
        <a:xfrm>
          <a:off x="22212300" y="628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92053</xdr:rowOff>
    </xdr:from>
    <xdr:to>
      <xdr:col>116</xdr:col>
      <xdr:colOff>63500</xdr:colOff>
      <xdr:row>59</xdr:row>
      <xdr:rowOff>92086</xdr:rowOff>
    </xdr:to>
    <xdr:cxnSp macro="">
      <xdr:nvCxnSpPr>
        <xdr:cNvPr id="803" name="直線コネクタ 802"/>
        <xdr:cNvCxnSpPr/>
      </xdr:nvCxnSpPr>
      <xdr:spPr>
        <a:xfrm flipV="1">
          <a:off x="21323300" y="10207603"/>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92086</xdr:rowOff>
    </xdr:from>
    <xdr:to>
      <xdr:col>111</xdr:col>
      <xdr:colOff>177800</xdr:colOff>
      <xdr:row>59</xdr:row>
      <xdr:rowOff>92118</xdr:rowOff>
    </xdr:to>
    <xdr:cxnSp macro="">
      <xdr:nvCxnSpPr>
        <xdr:cNvPr id="806" name="直線コネクタ 805"/>
        <xdr:cNvCxnSpPr/>
      </xdr:nvCxnSpPr>
      <xdr:spPr>
        <a:xfrm flipV="1">
          <a:off x="20434300" y="1020763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92118</xdr:rowOff>
    </xdr:from>
    <xdr:to>
      <xdr:col>107</xdr:col>
      <xdr:colOff>50800</xdr:colOff>
      <xdr:row>59</xdr:row>
      <xdr:rowOff>92151</xdr:rowOff>
    </xdr:to>
    <xdr:cxnSp macro="">
      <xdr:nvCxnSpPr>
        <xdr:cNvPr id="809" name="直線コネクタ 808"/>
        <xdr:cNvCxnSpPr/>
      </xdr:nvCxnSpPr>
      <xdr:spPr>
        <a:xfrm flipV="1">
          <a:off x="19545300" y="10207668"/>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92151</xdr:rowOff>
    </xdr:from>
    <xdr:to>
      <xdr:col>102</xdr:col>
      <xdr:colOff>114300</xdr:colOff>
      <xdr:row>59</xdr:row>
      <xdr:rowOff>92184</xdr:rowOff>
    </xdr:to>
    <xdr:cxnSp macro="">
      <xdr:nvCxnSpPr>
        <xdr:cNvPr id="812" name="直線コネクタ 811"/>
        <xdr:cNvCxnSpPr/>
      </xdr:nvCxnSpPr>
      <xdr:spPr>
        <a:xfrm flipV="1">
          <a:off x="18656300" y="1020770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54447</xdr:rowOff>
    </xdr:from>
    <xdr:to>
      <xdr:col>98</xdr:col>
      <xdr:colOff>38100</xdr:colOff>
      <xdr:row>58</xdr:row>
      <xdr:rowOff>156047</xdr:rowOff>
    </xdr:to>
    <xdr:sp macro="" textlink="">
      <xdr:nvSpPr>
        <xdr:cNvPr id="815" name="フローチャート: 判断 814"/>
        <xdr:cNvSpPr/>
      </xdr:nvSpPr>
      <xdr:spPr>
        <a:xfrm>
          <a:off x="18605500" y="999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1124</xdr:rowOff>
    </xdr:from>
    <xdr:ext cx="469744" cy="259045"/>
    <xdr:sp macro="" textlink="">
      <xdr:nvSpPr>
        <xdr:cNvPr id="816" name="テキスト ボックス 815"/>
        <xdr:cNvSpPr txBox="1"/>
      </xdr:nvSpPr>
      <xdr:spPr>
        <a:xfrm>
          <a:off x="18421428" y="977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41253</xdr:rowOff>
    </xdr:from>
    <xdr:to>
      <xdr:col>116</xdr:col>
      <xdr:colOff>114300</xdr:colOff>
      <xdr:row>59</xdr:row>
      <xdr:rowOff>142853</xdr:rowOff>
    </xdr:to>
    <xdr:sp macro="" textlink="">
      <xdr:nvSpPr>
        <xdr:cNvPr id="822" name="楕円 821"/>
        <xdr:cNvSpPr/>
      </xdr:nvSpPr>
      <xdr:spPr>
        <a:xfrm>
          <a:off x="22110700" y="1015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127630</xdr:rowOff>
    </xdr:from>
    <xdr:ext cx="378565" cy="259045"/>
    <xdr:sp macro="" textlink="">
      <xdr:nvSpPr>
        <xdr:cNvPr id="823" name="貸付金該当値テキスト"/>
        <xdr:cNvSpPr txBox="1"/>
      </xdr:nvSpPr>
      <xdr:spPr>
        <a:xfrm>
          <a:off x="22212300" y="10071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41286</xdr:rowOff>
    </xdr:from>
    <xdr:to>
      <xdr:col>112</xdr:col>
      <xdr:colOff>38100</xdr:colOff>
      <xdr:row>59</xdr:row>
      <xdr:rowOff>142886</xdr:rowOff>
    </xdr:to>
    <xdr:sp macro="" textlink="">
      <xdr:nvSpPr>
        <xdr:cNvPr id="824" name="楕円 823"/>
        <xdr:cNvSpPr/>
      </xdr:nvSpPr>
      <xdr:spPr>
        <a:xfrm>
          <a:off x="21272500" y="101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134013</xdr:rowOff>
    </xdr:from>
    <xdr:ext cx="378565" cy="259045"/>
    <xdr:sp macro="" textlink="">
      <xdr:nvSpPr>
        <xdr:cNvPr id="825" name="テキスト ボックス 824"/>
        <xdr:cNvSpPr txBox="1"/>
      </xdr:nvSpPr>
      <xdr:spPr>
        <a:xfrm>
          <a:off x="21134017" y="1024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41318</xdr:rowOff>
    </xdr:from>
    <xdr:to>
      <xdr:col>107</xdr:col>
      <xdr:colOff>101600</xdr:colOff>
      <xdr:row>59</xdr:row>
      <xdr:rowOff>142918</xdr:rowOff>
    </xdr:to>
    <xdr:sp macro="" textlink="">
      <xdr:nvSpPr>
        <xdr:cNvPr id="826" name="楕円 825"/>
        <xdr:cNvSpPr/>
      </xdr:nvSpPr>
      <xdr:spPr>
        <a:xfrm>
          <a:off x="20383500" y="101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134045</xdr:rowOff>
    </xdr:from>
    <xdr:ext cx="378565" cy="259045"/>
    <xdr:sp macro="" textlink="">
      <xdr:nvSpPr>
        <xdr:cNvPr id="827" name="テキスト ボックス 826"/>
        <xdr:cNvSpPr txBox="1"/>
      </xdr:nvSpPr>
      <xdr:spPr>
        <a:xfrm>
          <a:off x="20245017" y="10249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41351</xdr:rowOff>
    </xdr:from>
    <xdr:to>
      <xdr:col>102</xdr:col>
      <xdr:colOff>165100</xdr:colOff>
      <xdr:row>59</xdr:row>
      <xdr:rowOff>142951</xdr:rowOff>
    </xdr:to>
    <xdr:sp macro="" textlink="">
      <xdr:nvSpPr>
        <xdr:cNvPr id="828" name="楕円 827"/>
        <xdr:cNvSpPr/>
      </xdr:nvSpPr>
      <xdr:spPr>
        <a:xfrm>
          <a:off x="19494500" y="101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134078</xdr:rowOff>
    </xdr:from>
    <xdr:ext cx="378565" cy="259045"/>
    <xdr:sp macro="" textlink="">
      <xdr:nvSpPr>
        <xdr:cNvPr id="829" name="テキスト ボックス 828"/>
        <xdr:cNvSpPr txBox="1"/>
      </xdr:nvSpPr>
      <xdr:spPr>
        <a:xfrm>
          <a:off x="19356017" y="10249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41384</xdr:rowOff>
    </xdr:from>
    <xdr:to>
      <xdr:col>98</xdr:col>
      <xdr:colOff>38100</xdr:colOff>
      <xdr:row>59</xdr:row>
      <xdr:rowOff>142984</xdr:rowOff>
    </xdr:to>
    <xdr:sp macro="" textlink="">
      <xdr:nvSpPr>
        <xdr:cNvPr id="830" name="楕円 829"/>
        <xdr:cNvSpPr/>
      </xdr:nvSpPr>
      <xdr:spPr>
        <a:xfrm>
          <a:off x="18605500" y="1015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134111</xdr:rowOff>
    </xdr:from>
    <xdr:ext cx="378565" cy="259045"/>
    <xdr:sp macro="" textlink="">
      <xdr:nvSpPr>
        <xdr:cNvPr id="831" name="テキスト ボックス 830"/>
        <xdr:cNvSpPr txBox="1"/>
      </xdr:nvSpPr>
      <xdr:spPr>
        <a:xfrm>
          <a:off x="18467017" y="102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104953</xdr:rowOff>
    </xdr:from>
    <xdr:to>
      <xdr:col>116</xdr:col>
      <xdr:colOff>63500</xdr:colOff>
      <xdr:row>74</xdr:row>
      <xdr:rowOff>24333</xdr:rowOff>
    </xdr:to>
    <xdr:cxnSp macro="">
      <xdr:nvCxnSpPr>
        <xdr:cNvPr id="861" name="直線コネクタ 860"/>
        <xdr:cNvCxnSpPr/>
      </xdr:nvCxnSpPr>
      <xdr:spPr>
        <a:xfrm>
          <a:off x="21323300" y="12106453"/>
          <a:ext cx="838200" cy="60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62" name="繰出金平均値テキスト"/>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104953</xdr:rowOff>
    </xdr:from>
    <xdr:to>
      <xdr:col>111</xdr:col>
      <xdr:colOff>177800</xdr:colOff>
      <xdr:row>70</xdr:row>
      <xdr:rowOff>143929</xdr:rowOff>
    </xdr:to>
    <xdr:cxnSp macro="">
      <xdr:nvCxnSpPr>
        <xdr:cNvPr id="864" name="直線コネクタ 863"/>
        <xdr:cNvCxnSpPr/>
      </xdr:nvCxnSpPr>
      <xdr:spPr>
        <a:xfrm flipV="1">
          <a:off x="20434300" y="12106453"/>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6" name="テキスト ボックス 865"/>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143929</xdr:rowOff>
    </xdr:from>
    <xdr:to>
      <xdr:col>107</xdr:col>
      <xdr:colOff>50800</xdr:colOff>
      <xdr:row>71</xdr:row>
      <xdr:rowOff>4216</xdr:rowOff>
    </xdr:to>
    <xdr:cxnSp macro="">
      <xdr:nvCxnSpPr>
        <xdr:cNvPr id="867" name="直線コネクタ 866"/>
        <xdr:cNvCxnSpPr/>
      </xdr:nvCxnSpPr>
      <xdr:spPr>
        <a:xfrm flipV="1">
          <a:off x="19545300" y="12145429"/>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68203</xdr:rowOff>
    </xdr:from>
    <xdr:ext cx="534377" cy="259045"/>
    <xdr:sp macro="" textlink="">
      <xdr:nvSpPr>
        <xdr:cNvPr id="869" name="テキスト ボックス 868"/>
        <xdr:cNvSpPr txBox="1"/>
      </xdr:nvSpPr>
      <xdr:spPr>
        <a:xfrm>
          <a:off x="20167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141339</xdr:rowOff>
    </xdr:from>
    <xdr:to>
      <xdr:col>102</xdr:col>
      <xdr:colOff>114300</xdr:colOff>
      <xdr:row>71</xdr:row>
      <xdr:rowOff>4216</xdr:rowOff>
    </xdr:to>
    <xdr:cxnSp macro="">
      <xdr:nvCxnSpPr>
        <xdr:cNvPr id="870" name="直線コネクタ 869"/>
        <xdr:cNvCxnSpPr/>
      </xdr:nvCxnSpPr>
      <xdr:spPr>
        <a:xfrm>
          <a:off x="18656300" y="12142839"/>
          <a:ext cx="889000" cy="3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34332</xdr:rowOff>
    </xdr:from>
    <xdr:ext cx="534377" cy="259045"/>
    <xdr:sp macro="" textlink="">
      <xdr:nvSpPr>
        <xdr:cNvPr id="872" name="テキスト ボックス 871"/>
        <xdr:cNvSpPr txBox="1"/>
      </xdr:nvSpPr>
      <xdr:spPr>
        <a:xfrm>
          <a:off x="19278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36360</xdr:rowOff>
    </xdr:from>
    <xdr:to>
      <xdr:col>98</xdr:col>
      <xdr:colOff>38100</xdr:colOff>
      <xdr:row>74</xdr:row>
      <xdr:rowOff>137960</xdr:rowOff>
    </xdr:to>
    <xdr:sp macro="" textlink="">
      <xdr:nvSpPr>
        <xdr:cNvPr id="873" name="フローチャート: 判断 872"/>
        <xdr:cNvSpPr/>
      </xdr:nvSpPr>
      <xdr:spPr>
        <a:xfrm>
          <a:off x="186055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129087</xdr:rowOff>
    </xdr:from>
    <xdr:ext cx="534377" cy="259045"/>
    <xdr:sp macro="" textlink="">
      <xdr:nvSpPr>
        <xdr:cNvPr id="874" name="テキスト ボックス 873"/>
        <xdr:cNvSpPr txBox="1"/>
      </xdr:nvSpPr>
      <xdr:spPr>
        <a:xfrm>
          <a:off x="18389111" y="1281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144983</xdr:rowOff>
    </xdr:from>
    <xdr:to>
      <xdr:col>116</xdr:col>
      <xdr:colOff>114300</xdr:colOff>
      <xdr:row>74</xdr:row>
      <xdr:rowOff>75133</xdr:rowOff>
    </xdr:to>
    <xdr:sp macro="" textlink="">
      <xdr:nvSpPr>
        <xdr:cNvPr id="880" name="楕円 879"/>
        <xdr:cNvSpPr/>
      </xdr:nvSpPr>
      <xdr:spPr>
        <a:xfrm>
          <a:off x="22110700" y="126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167860</xdr:rowOff>
    </xdr:from>
    <xdr:ext cx="534377" cy="259045"/>
    <xdr:sp macro="" textlink="">
      <xdr:nvSpPr>
        <xdr:cNvPr id="881" name="繰出金該当値テキスト"/>
        <xdr:cNvSpPr txBox="1"/>
      </xdr:nvSpPr>
      <xdr:spPr>
        <a:xfrm>
          <a:off x="22212300" y="1251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54153</xdr:rowOff>
    </xdr:from>
    <xdr:to>
      <xdr:col>112</xdr:col>
      <xdr:colOff>38100</xdr:colOff>
      <xdr:row>70</xdr:row>
      <xdr:rowOff>155753</xdr:rowOff>
    </xdr:to>
    <xdr:sp macro="" textlink="">
      <xdr:nvSpPr>
        <xdr:cNvPr id="882" name="楕円 881"/>
        <xdr:cNvSpPr/>
      </xdr:nvSpPr>
      <xdr:spPr>
        <a:xfrm>
          <a:off x="21272500" y="1205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830</xdr:rowOff>
    </xdr:from>
    <xdr:ext cx="534377" cy="259045"/>
    <xdr:sp macro="" textlink="">
      <xdr:nvSpPr>
        <xdr:cNvPr id="883" name="テキスト ボックス 882"/>
        <xdr:cNvSpPr txBox="1"/>
      </xdr:nvSpPr>
      <xdr:spPr>
        <a:xfrm>
          <a:off x="21056111" y="1183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93129</xdr:rowOff>
    </xdr:from>
    <xdr:to>
      <xdr:col>107</xdr:col>
      <xdr:colOff>101600</xdr:colOff>
      <xdr:row>71</xdr:row>
      <xdr:rowOff>23279</xdr:rowOff>
    </xdr:to>
    <xdr:sp macro="" textlink="">
      <xdr:nvSpPr>
        <xdr:cNvPr id="884" name="楕円 883"/>
        <xdr:cNvSpPr/>
      </xdr:nvSpPr>
      <xdr:spPr>
        <a:xfrm>
          <a:off x="20383500" y="120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39806</xdr:rowOff>
    </xdr:from>
    <xdr:ext cx="534377" cy="259045"/>
    <xdr:sp macro="" textlink="">
      <xdr:nvSpPr>
        <xdr:cNvPr id="885" name="テキスト ボックス 884"/>
        <xdr:cNvSpPr txBox="1"/>
      </xdr:nvSpPr>
      <xdr:spPr>
        <a:xfrm>
          <a:off x="20167111" y="1186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124866</xdr:rowOff>
    </xdr:from>
    <xdr:to>
      <xdr:col>102</xdr:col>
      <xdr:colOff>165100</xdr:colOff>
      <xdr:row>71</xdr:row>
      <xdr:rowOff>55016</xdr:rowOff>
    </xdr:to>
    <xdr:sp macro="" textlink="">
      <xdr:nvSpPr>
        <xdr:cNvPr id="886" name="楕円 885"/>
        <xdr:cNvSpPr/>
      </xdr:nvSpPr>
      <xdr:spPr>
        <a:xfrm>
          <a:off x="19494500" y="121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71543</xdr:rowOff>
    </xdr:from>
    <xdr:ext cx="534377" cy="259045"/>
    <xdr:sp macro="" textlink="">
      <xdr:nvSpPr>
        <xdr:cNvPr id="887" name="テキスト ボックス 886"/>
        <xdr:cNvSpPr txBox="1"/>
      </xdr:nvSpPr>
      <xdr:spPr>
        <a:xfrm>
          <a:off x="19278111" y="119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90539</xdr:rowOff>
    </xdr:from>
    <xdr:to>
      <xdr:col>98</xdr:col>
      <xdr:colOff>38100</xdr:colOff>
      <xdr:row>71</xdr:row>
      <xdr:rowOff>20689</xdr:rowOff>
    </xdr:to>
    <xdr:sp macro="" textlink="">
      <xdr:nvSpPr>
        <xdr:cNvPr id="888" name="楕円 887"/>
        <xdr:cNvSpPr/>
      </xdr:nvSpPr>
      <xdr:spPr>
        <a:xfrm>
          <a:off x="18605500" y="120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37216</xdr:rowOff>
    </xdr:from>
    <xdr:ext cx="534377" cy="259045"/>
    <xdr:sp macro="" textlink="">
      <xdr:nvSpPr>
        <xdr:cNvPr id="889" name="テキスト ボックス 888"/>
        <xdr:cNvSpPr txBox="1"/>
      </xdr:nvSpPr>
      <xdr:spPr>
        <a:xfrm>
          <a:off x="18389111" y="1186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住民一人当りのコストにおいて、</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類似団体内平均値を上回っているのは、人件費、扶助費、公債費、繰出金、普通建設事業費（うち新規整備）、投資及び出資金である。このうち普通建設事業費（うち新規整備）については松原市民新図書館により、類似団体内平均値を上回ったものである。投資及び出資金の増については下水道事業会計への補助金支出のうち、地方公営企業法の適用に伴い、一部を出資金としたことによるものである。また、人件費については、類似団体内平均値と比べて人口千人あたりの職員数が多いことなどが起因しており、扶助費や各特別会計への繰出金については、低所得世帯や高齢者世帯が多いことなどから社会保障関連経費の負担が大きくなっており、類似団体内平均値を上回る要因となっている。物件費においては、可燃ごみの広域処理や分別区分の見直しなどの行財政改革により、類似団体平均値を下回っている。普通建設事業費（うち更新整備）や積立金が類似団体内平均値を下回っており、個別施設計画や公共施設等総合管理計画に基づく施設のあり方の検討、保全・改修を進める</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とともに、公有財産の利活用のほか、企業誘致や土地区画整理事業など、市税収入を増加させることで、基金の積み立てにつなげ、持続可能な財政運営に向けた財政健全化を推進していく。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
117,823
16.66
45,838,816
45,699,867
112,705
24,692,467
41,778,118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101600</xdr:rowOff>
    </xdr:from>
    <xdr:to>
      <xdr:col>24</xdr:col>
      <xdr:colOff>63500</xdr:colOff>
      <xdr:row>36</xdr:row>
      <xdr:rowOff>29972</xdr:rowOff>
    </xdr:to>
    <xdr:cxnSp macro="">
      <xdr:nvCxnSpPr>
        <xdr:cNvPr id="61" name="直線コネクタ 60"/>
        <xdr:cNvCxnSpPr/>
      </xdr:nvCxnSpPr>
      <xdr:spPr>
        <a:xfrm>
          <a:off x="3797300" y="6102350"/>
          <a:ext cx="8382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101600</xdr:rowOff>
    </xdr:from>
    <xdr:to>
      <xdr:col>19</xdr:col>
      <xdr:colOff>177800</xdr:colOff>
      <xdr:row>35</xdr:row>
      <xdr:rowOff>117602</xdr:rowOff>
    </xdr:to>
    <xdr:cxnSp macro="">
      <xdr:nvCxnSpPr>
        <xdr:cNvPr id="64" name="直線コネクタ 63"/>
        <xdr:cNvCxnSpPr/>
      </xdr:nvCxnSpPr>
      <xdr:spPr>
        <a:xfrm flipV="1">
          <a:off x="2908300" y="610235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66" name="テキスト ボックス 65"/>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117602</xdr:rowOff>
    </xdr:from>
    <xdr:to>
      <xdr:col>15</xdr:col>
      <xdr:colOff>50800</xdr:colOff>
      <xdr:row>36</xdr:row>
      <xdr:rowOff>20828</xdr:rowOff>
    </xdr:to>
    <xdr:cxnSp macro="">
      <xdr:nvCxnSpPr>
        <xdr:cNvPr id="67" name="直線コネクタ 66"/>
        <xdr:cNvCxnSpPr/>
      </xdr:nvCxnSpPr>
      <xdr:spPr>
        <a:xfrm flipV="1">
          <a:off x="2019300" y="6118352"/>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38354</xdr:rowOff>
    </xdr:from>
    <xdr:to>
      <xdr:col>10</xdr:col>
      <xdr:colOff>114300</xdr:colOff>
      <xdr:row>36</xdr:row>
      <xdr:rowOff>20828</xdr:rowOff>
    </xdr:to>
    <xdr:cxnSp macro="">
      <xdr:nvCxnSpPr>
        <xdr:cNvPr id="70" name="直線コネクタ 69"/>
        <xdr:cNvCxnSpPr/>
      </xdr:nvCxnSpPr>
      <xdr:spPr>
        <a:xfrm>
          <a:off x="1130300" y="6039104"/>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130810</xdr:rowOff>
    </xdr:from>
    <xdr:to>
      <xdr:col>6</xdr:col>
      <xdr:colOff>38100</xdr:colOff>
      <xdr:row>36</xdr:row>
      <xdr:rowOff>60960</xdr:rowOff>
    </xdr:to>
    <xdr:sp macro="" textlink="">
      <xdr:nvSpPr>
        <xdr:cNvPr id="73" name="フローチャート: 判断 72"/>
        <xdr:cNvSpPr/>
      </xdr:nvSpPr>
      <xdr:spPr>
        <a:xfrm>
          <a:off x="1079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52087</xdr:rowOff>
    </xdr:from>
    <xdr:ext cx="469744" cy="259045"/>
    <xdr:sp macro="" textlink="">
      <xdr:nvSpPr>
        <xdr:cNvPr id="74" name="テキスト ボックス 73"/>
        <xdr:cNvSpPr txBox="1"/>
      </xdr:nvSpPr>
      <xdr:spPr>
        <a:xfrm>
          <a:off x="895428"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150622</xdr:rowOff>
    </xdr:from>
    <xdr:to>
      <xdr:col>24</xdr:col>
      <xdr:colOff>114300</xdr:colOff>
      <xdr:row>36</xdr:row>
      <xdr:rowOff>80772</xdr:rowOff>
    </xdr:to>
    <xdr:sp macro="" textlink="">
      <xdr:nvSpPr>
        <xdr:cNvPr id="80" name="楕円 79"/>
        <xdr:cNvSpPr/>
      </xdr:nvSpPr>
      <xdr:spPr>
        <a:xfrm>
          <a:off x="45847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2049</xdr:rowOff>
    </xdr:from>
    <xdr:ext cx="469744" cy="259045"/>
    <xdr:sp macro="" textlink="">
      <xdr:nvSpPr>
        <xdr:cNvPr id="81" name="議会費該当値テキスト"/>
        <xdr:cNvSpPr txBox="1"/>
      </xdr:nvSpPr>
      <xdr:spPr>
        <a:xfrm>
          <a:off x="4686300"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50800</xdr:rowOff>
    </xdr:from>
    <xdr:to>
      <xdr:col>20</xdr:col>
      <xdr:colOff>38100</xdr:colOff>
      <xdr:row>35</xdr:row>
      <xdr:rowOff>152400</xdr:rowOff>
    </xdr:to>
    <xdr:sp macro="" textlink="">
      <xdr:nvSpPr>
        <xdr:cNvPr id="82" name="楕円 81"/>
        <xdr:cNvSpPr/>
      </xdr:nvSpPr>
      <xdr:spPr>
        <a:xfrm>
          <a:off x="3746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168927</xdr:rowOff>
    </xdr:from>
    <xdr:ext cx="469744" cy="259045"/>
    <xdr:sp macro="" textlink="">
      <xdr:nvSpPr>
        <xdr:cNvPr id="83" name="テキスト ボックス 82"/>
        <xdr:cNvSpPr txBox="1"/>
      </xdr:nvSpPr>
      <xdr:spPr>
        <a:xfrm>
          <a:off x="3562428"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66802</xdr:rowOff>
    </xdr:from>
    <xdr:to>
      <xdr:col>15</xdr:col>
      <xdr:colOff>101600</xdr:colOff>
      <xdr:row>35</xdr:row>
      <xdr:rowOff>168402</xdr:rowOff>
    </xdr:to>
    <xdr:sp macro="" textlink="">
      <xdr:nvSpPr>
        <xdr:cNvPr id="84" name="楕円 83"/>
        <xdr:cNvSpPr/>
      </xdr:nvSpPr>
      <xdr:spPr>
        <a:xfrm>
          <a:off x="2857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13479</xdr:rowOff>
    </xdr:from>
    <xdr:ext cx="469744" cy="259045"/>
    <xdr:sp macro="" textlink="">
      <xdr:nvSpPr>
        <xdr:cNvPr id="85" name="テキスト ボックス 84"/>
        <xdr:cNvSpPr txBox="1"/>
      </xdr:nvSpPr>
      <xdr:spPr>
        <a:xfrm>
          <a:off x="2673428" y="584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141478</xdr:rowOff>
    </xdr:from>
    <xdr:to>
      <xdr:col>10</xdr:col>
      <xdr:colOff>165100</xdr:colOff>
      <xdr:row>36</xdr:row>
      <xdr:rowOff>71628</xdr:rowOff>
    </xdr:to>
    <xdr:sp macro="" textlink="">
      <xdr:nvSpPr>
        <xdr:cNvPr id="86" name="楕円 85"/>
        <xdr:cNvSpPr/>
      </xdr:nvSpPr>
      <xdr:spPr>
        <a:xfrm>
          <a:off x="1968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88155</xdr:rowOff>
    </xdr:from>
    <xdr:ext cx="469744" cy="259045"/>
    <xdr:sp macro="" textlink="">
      <xdr:nvSpPr>
        <xdr:cNvPr id="87" name="テキスト ボックス 86"/>
        <xdr:cNvSpPr txBox="1"/>
      </xdr:nvSpPr>
      <xdr:spPr>
        <a:xfrm>
          <a:off x="1784428" y="59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159004</xdr:rowOff>
    </xdr:from>
    <xdr:to>
      <xdr:col>6</xdr:col>
      <xdr:colOff>38100</xdr:colOff>
      <xdr:row>35</xdr:row>
      <xdr:rowOff>89154</xdr:rowOff>
    </xdr:to>
    <xdr:sp macro="" textlink="">
      <xdr:nvSpPr>
        <xdr:cNvPr id="88" name="楕円 87"/>
        <xdr:cNvSpPr/>
      </xdr:nvSpPr>
      <xdr:spPr>
        <a:xfrm>
          <a:off x="1079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105681</xdr:rowOff>
    </xdr:from>
    <xdr:ext cx="469744" cy="259045"/>
    <xdr:sp macro="" textlink="">
      <xdr:nvSpPr>
        <xdr:cNvPr id="89" name="テキスト ボックス 88"/>
        <xdr:cNvSpPr txBox="1"/>
      </xdr:nvSpPr>
      <xdr:spPr>
        <a:xfrm>
          <a:off x="895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509,332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3732</xdr:rowOff>
    </xdr:from>
    <xdr:to>
      <xdr:col>24</xdr:col>
      <xdr:colOff>63500</xdr:colOff>
      <xdr:row>59</xdr:row>
      <xdr:rowOff>8719</xdr:rowOff>
    </xdr:to>
    <xdr:cxnSp macro="">
      <xdr:nvCxnSpPr>
        <xdr:cNvPr id="120" name="直線コネクタ 119"/>
        <xdr:cNvCxnSpPr/>
      </xdr:nvCxnSpPr>
      <xdr:spPr>
        <a:xfrm flipV="1">
          <a:off x="3797300" y="10119282"/>
          <a:ext cx="8382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154474</xdr:rowOff>
    </xdr:from>
    <xdr:to>
      <xdr:col>19</xdr:col>
      <xdr:colOff>177800</xdr:colOff>
      <xdr:row>59</xdr:row>
      <xdr:rowOff>8719</xdr:rowOff>
    </xdr:to>
    <xdr:cxnSp macro="">
      <xdr:nvCxnSpPr>
        <xdr:cNvPr id="123" name="直線コネクタ 122"/>
        <xdr:cNvCxnSpPr/>
      </xdr:nvCxnSpPr>
      <xdr:spPr>
        <a:xfrm>
          <a:off x="2908300" y="10098574"/>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154474</xdr:rowOff>
    </xdr:from>
    <xdr:to>
      <xdr:col>15</xdr:col>
      <xdr:colOff>50800</xdr:colOff>
      <xdr:row>59</xdr:row>
      <xdr:rowOff>51</xdr:rowOff>
    </xdr:to>
    <xdr:cxnSp macro="">
      <xdr:nvCxnSpPr>
        <xdr:cNvPr id="126" name="直線コネクタ 125"/>
        <xdr:cNvCxnSpPr/>
      </xdr:nvCxnSpPr>
      <xdr:spPr>
        <a:xfrm flipV="1">
          <a:off x="2019300" y="10098574"/>
          <a:ext cx="889000" cy="1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167446</xdr:rowOff>
    </xdr:from>
    <xdr:to>
      <xdr:col>10</xdr:col>
      <xdr:colOff>114300</xdr:colOff>
      <xdr:row>59</xdr:row>
      <xdr:rowOff>51</xdr:rowOff>
    </xdr:to>
    <xdr:cxnSp macro="">
      <xdr:nvCxnSpPr>
        <xdr:cNvPr id="129" name="直線コネクタ 128"/>
        <xdr:cNvCxnSpPr/>
      </xdr:nvCxnSpPr>
      <xdr:spPr>
        <a:xfrm>
          <a:off x="1130300" y="10111546"/>
          <a:ext cx="8890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68483</xdr:rowOff>
    </xdr:from>
    <xdr:to>
      <xdr:col>6</xdr:col>
      <xdr:colOff>38100</xdr:colOff>
      <xdr:row>58</xdr:row>
      <xdr:rowOff>170083</xdr:rowOff>
    </xdr:to>
    <xdr:sp macro="" textlink="">
      <xdr:nvSpPr>
        <xdr:cNvPr id="132" name="フローチャート: 判断 131"/>
        <xdr:cNvSpPr/>
      </xdr:nvSpPr>
      <xdr:spPr>
        <a:xfrm>
          <a:off x="1079500" y="1001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15160</xdr:rowOff>
    </xdr:from>
    <xdr:ext cx="534377" cy="259045"/>
    <xdr:sp macro="" textlink="">
      <xdr:nvSpPr>
        <xdr:cNvPr id="133" name="テキスト ボックス 132"/>
        <xdr:cNvSpPr txBox="1"/>
      </xdr:nvSpPr>
      <xdr:spPr>
        <a:xfrm>
          <a:off x="863111" y="978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124382</xdr:rowOff>
    </xdr:from>
    <xdr:to>
      <xdr:col>24</xdr:col>
      <xdr:colOff>114300</xdr:colOff>
      <xdr:row>59</xdr:row>
      <xdr:rowOff>54532</xdr:rowOff>
    </xdr:to>
    <xdr:sp macro="" textlink="">
      <xdr:nvSpPr>
        <xdr:cNvPr id="139" name="楕円 138"/>
        <xdr:cNvSpPr/>
      </xdr:nvSpPr>
      <xdr:spPr>
        <a:xfrm>
          <a:off x="4584700" y="100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39309</xdr:rowOff>
    </xdr:from>
    <xdr:ext cx="534377" cy="259045"/>
    <xdr:sp macro="" textlink="">
      <xdr:nvSpPr>
        <xdr:cNvPr id="140" name="総務費該当値テキスト"/>
        <xdr:cNvSpPr txBox="1"/>
      </xdr:nvSpPr>
      <xdr:spPr>
        <a:xfrm>
          <a:off x="4686300" y="99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129369</xdr:rowOff>
    </xdr:from>
    <xdr:to>
      <xdr:col>20</xdr:col>
      <xdr:colOff>38100</xdr:colOff>
      <xdr:row>59</xdr:row>
      <xdr:rowOff>59519</xdr:rowOff>
    </xdr:to>
    <xdr:sp macro="" textlink="">
      <xdr:nvSpPr>
        <xdr:cNvPr id="141" name="楕円 140"/>
        <xdr:cNvSpPr/>
      </xdr:nvSpPr>
      <xdr:spPr>
        <a:xfrm>
          <a:off x="3746500" y="100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50646</xdr:rowOff>
    </xdr:from>
    <xdr:ext cx="534377" cy="259045"/>
    <xdr:sp macro="" textlink="">
      <xdr:nvSpPr>
        <xdr:cNvPr id="142" name="テキスト ボックス 141"/>
        <xdr:cNvSpPr txBox="1"/>
      </xdr:nvSpPr>
      <xdr:spPr>
        <a:xfrm>
          <a:off x="3530111" y="1016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103674</xdr:rowOff>
    </xdr:from>
    <xdr:to>
      <xdr:col>15</xdr:col>
      <xdr:colOff>101600</xdr:colOff>
      <xdr:row>59</xdr:row>
      <xdr:rowOff>33824</xdr:rowOff>
    </xdr:to>
    <xdr:sp macro="" textlink="">
      <xdr:nvSpPr>
        <xdr:cNvPr id="143" name="楕円 142"/>
        <xdr:cNvSpPr/>
      </xdr:nvSpPr>
      <xdr:spPr>
        <a:xfrm>
          <a:off x="2857500" y="1004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24951</xdr:rowOff>
    </xdr:from>
    <xdr:ext cx="534377" cy="259045"/>
    <xdr:sp macro="" textlink="">
      <xdr:nvSpPr>
        <xdr:cNvPr id="144" name="テキスト ボックス 143"/>
        <xdr:cNvSpPr txBox="1"/>
      </xdr:nvSpPr>
      <xdr:spPr>
        <a:xfrm>
          <a:off x="2641111" y="1014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120701</xdr:rowOff>
    </xdr:from>
    <xdr:to>
      <xdr:col>10</xdr:col>
      <xdr:colOff>165100</xdr:colOff>
      <xdr:row>59</xdr:row>
      <xdr:rowOff>50851</xdr:rowOff>
    </xdr:to>
    <xdr:sp macro="" textlink="">
      <xdr:nvSpPr>
        <xdr:cNvPr id="145" name="楕円 144"/>
        <xdr:cNvSpPr/>
      </xdr:nvSpPr>
      <xdr:spPr>
        <a:xfrm>
          <a:off x="1968500" y="100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41978</xdr:rowOff>
    </xdr:from>
    <xdr:ext cx="534377" cy="259045"/>
    <xdr:sp macro="" textlink="">
      <xdr:nvSpPr>
        <xdr:cNvPr id="146" name="テキスト ボックス 145"/>
        <xdr:cNvSpPr txBox="1"/>
      </xdr:nvSpPr>
      <xdr:spPr>
        <a:xfrm>
          <a:off x="1752111" y="1015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116646</xdr:rowOff>
    </xdr:from>
    <xdr:to>
      <xdr:col>6</xdr:col>
      <xdr:colOff>38100</xdr:colOff>
      <xdr:row>59</xdr:row>
      <xdr:rowOff>46796</xdr:rowOff>
    </xdr:to>
    <xdr:sp macro="" textlink="">
      <xdr:nvSpPr>
        <xdr:cNvPr id="147" name="楕円 146"/>
        <xdr:cNvSpPr/>
      </xdr:nvSpPr>
      <xdr:spPr>
        <a:xfrm>
          <a:off x="1079500" y="100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37923</xdr:rowOff>
    </xdr:from>
    <xdr:ext cx="534377" cy="259045"/>
    <xdr:sp macro="" textlink="">
      <xdr:nvSpPr>
        <xdr:cNvPr id="148" name="テキスト ボックス 147"/>
        <xdr:cNvSpPr txBox="1"/>
      </xdr:nvSpPr>
      <xdr:spPr>
        <a:xfrm>
          <a:off x="863111" y="101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239,583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57303</xdr:rowOff>
    </xdr:from>
    <xdr:to>
      <xdr:col>24</xdr:col>
      <xdr:colOff>63500</xdr:colOff>
      <xdr:row>74</xdr:row>
      <xdr:rowOff>24524</xdr:rowOff>
    </xdr:to>
    <xdr:cxnSp macro="">
      <xdr:nvCxnSpPr>
        <xdr:cNvPr id="178" name="直線コネクタ 177"/>
        <xdr:cNvCxnSpPr/>
      </xdr:nvCxnSpPr>
      <xdr:spPr>
        <a:xfrm flipV="1">
          <a:off x="3797300" y="12573153"/>
          <a:ext cx="838200" cy="1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11075</xdr:rowOff>
    </xdr:from>
    <xdr:to>
      <xdr:col>19</xdr:col>
      <xdr:colOff>177800</xdr:colOff>
      <xdr:row>74</xdr:row>
      <xdr:rowOff>24524</xdr:rowOff>
    </xdr:to>
    <xdr:cxnSp macro="">
      <xdr:nvCxnSpPr>
        <xdr:cNvPr id="181" name="直線コネクタ 180"/>
        <xdr:cNvCxnSpPr/>
      </xdr:nvCxnSpPr>
      <xdr:spPr>
        <a:xfrm>
          <a:off x="2908300" y="12698375"/>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65036</xdr:rowOff>
    </xdr:from>
    <xdr:to>
      <xdr:col>15</xdr:col>
      <xdr:colOff>50800</xdr:colOff>
      <xdr:row>74</xdr:row>
      <xdr:rowOff>11075</xdr:rowOff>
    </xdr:to>
    <xdr:cxnSp macro="">
      <xdr:nvCxnSpPr>
        <xdr:cNvPr id="184" name="直線コネクタ 183"/>
        <xdr:cNvCxnSpPr/>
      </xdr:nvCxnSpPr>
      <xdr:spPr>
        <a:xfrm>
          <a:off x="2019300" y="12580886"/>
          <a:ext cx="889000" cy="1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65036</xdr:rowOff>
    </xdr:from>
    <xdr:to>
      <xdr:col>10</xdr:col>
      <xdr:colOff>114300</xdr:colOff>
      <xdr:row>74</xdr:row>
      <xdr:rowOff>170409</xdr:rowOff>
    </xdr:to>
    <xdr:cxnSp macro="">
      <xdr:nvCxnSpPr>
        <xdr:cNvPr id="187" name="直線コネクタ 186"/>
        <xdr:cNvCxnSpPr/>
      </xdr:nvCxnSpPr>
      <xdr:spPr>
        <a:xfrm flipV="1">
          <a:off x="1130300" y="12580886"/>
          <a:ext cx="889000" cy="27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39294</xdr:rowOff>
    </xdr:from>
    <xdr:to>
      <xdr:col>6</xdr:col>
      <xdr:colOff>38100</xdr:colOff>
      <xdr:row>78</xdr:row>
      <xdr:rowOff>140894</xdr:rowOff>
    </xdr:to>
    <xdr:sp macro="" textlink="">
      <xdr:nvSpPr>
        <xdr:cNvPr id="190" name="フローチャート: 判断 189"/>
        <xdr:cNvSpPr/>
      </xdr:nvSpPr>
      <xdr:spPr>
        <a:xfrm>
          <a:off x="1079500" y="1341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132021</xdr:rowOff>
    </xdr:from>
    <xdr:ext cx="599010" cy="259045"/>
    <xdr:sp macro="" textlink="">
      <xdr:nvSpPr>
        <xdr:cNvPr id="191" name="テキスト ボックス 190"/>
        <xdr:cNvSpPr txBox="1"/>
      </xdr:nvSpPr>
      <xdr:spPr>
        <a:xfrm>
          <a:off x="830795" y="1350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6503</xdr:rowOff>
    </xdr:from>
    <xdr:to>
      <xdr:col>24</xdr:col>
      <xdr:colOff>114300</xdr:colOff>
      <xdr:row>73</xdr:row>
      <xdr:rowOff>108103</xdr:rowOff>
    </xdr:to>
    <xdr:sp macro="" textlink="">
      <xdr:nvSpPr>
        <xdr:cNvPr id="197" name="楕円 196"/>
        <xdr:cNvSpPr/>
      </xdr:nvSpPr>
      <xdr:spPr>
        <a:xfrm>
          <a:off x="4584700" y="1252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29380</xdr:rowOff>
    </xdr:from>
    <xdr:ext cx="599010" cy="259045"/>
    <xdr:sp macro="" textlink="">
      <xdr:nvSpPr>
        <xdr:cNvPr id="198" name="民生費該当値テキスト"/>
        <xdr:cNvSpPr txBox="1"/>
      </xdr:nvSpPr>
      <xdr:spPr>
        <a:xfrm>
          <a:off x="4686300" y="1237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145174</xdr:rowOff>
    </xdr:from>
    <xdr:to>
      <xdr:col>20</xdr:col>
      <xdr:colOff>38100</xdr:colOff>
      <xdr:row>74</xdr:row>
      <xdr:rowOff>75324</xdr:rowOff>
    </xdr:to>
    <xdr:sp macro="" textlink="">
      <xdr:nvSpPr>
        <xdr:cNvPr id="199" name="楕円 198"/>
        <xdr:cNvSpPr/>
      </xdr:nvSpPr>
      <xdr:spPr>
        <a:xfrm>
          <a:off x="3746500" y="126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91851</xdr:rowOff>
    </xdr:from>
    <xdr:ext cx="599010" cy="259045"/>
    <xdr:sp macro="" textlink="">
      <xdr:nvSpPr>
        <xdr:cNvPr id="200" name="テキスト ボックス 199"/>
        <xdr:cNvSpPr txBox="1"/>
      </xdr:nvSpPr>
      <xdr:spPr>
        <a:xfrm>
          <a:off x="3497795" y="1243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131725</xdr:rowOff>
    </xdr:from>
    <xdr:to>
      <xdr:col>15</xdr:col>
      <xdr:colOff>101600</xdr:colOff>
      <xdr:row>74</xdr:row>
      <xdr:rowOff>61875</xdr:rowOff>
    </xdr:to>
    <xdr:sp macro="" textlink="">
      <xdr:nvSpPr>
        <xdr:cNvPr id="201" name="楕円 200"/>
        <xdr:cNvSpPr/>
      </xdr:nvSpPr>
      <xdr:spPr>
        <a:xfrm>
          <a:off x="2857500" y="1264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78402</xdr:rowOff>
    </xdr:from>
    <xdr:ext cx="599010" cy="259045"/>
    <xdr:sp macro="" textlink="">
      <xdr:nvSpPr>
        <xdr:cNvPr id="202" name="テキスト ボックス 201"/>
        <xdr:cNvSpPr txBox="1"/>
      </xdr:nvSpPr>
      <xdr:spPr>
        <a:xfrm>
          <a:off x="2608795" y="1242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14236</xdr:rowOff>
    </xdr:from>
    <xdr:to>
      <xdr:col>10</xdr:col>
      <xdr:colOff>165100</xdr:colOff>
      <xdr:row>73</xdr:row>
      <xdr:rowOff>115836</xdr:rowOff>
    </xdr:to>
    <xdr:sp macro="" textlink="">
      <xdr:nvSpPr>
        <xdr:cNvPr id="203" name="楕円 202"/>
        <xdr:cNvSpPr/>
      </xdr:nvSpPr>
      <xdr:spPr>
        <a:xfrm>
          <a:off x="1968500" y="12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132363</xdr:rowOff>
    </xdr:from>
    <xdr:ext cx="599010" cy="259045"/>
    <xdr:sp macro="" textlink="">
      <xdr:nvSpPr>
        <xdr:cNvPr id="204" name="テキスト ボックス 203"/>
        <xdr:cNvSpPr txBox="1"/>
      </xdr:nvSpPr>
      <xdr:spPr>
        <a:xfrm>
          <a:off x="1719795" y="1230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119609</xdr:rowOff>
    </xdr:from>
    <xdr:to>
      <xdr:col>6</xdr:col>
      <xdr:colOff>38100</xdr:colOff>
      <xdr:row>75</xdr:row>
      <xdr:rowOff>49759</xdr:rowOff>
    </xdr:to>
    <xdr:sp macro="" textlink="">
      <xdr:nvSpPr>
        <xdr:cNvPr id="205" name="楕円 204"/>
        <xdr:cNvSpPr/>
      </xdr:nvSpPr>
      <xdr:spPr>
        <a:xfrm>
          <a:off x="1079500" y="128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66286</xdr:rowOff>
    </xdr:from>
    <xdr:ext cx="599010" cy="259045"/>
    <xdr:sp macro="" textlink="">
      <xdr:nvSpPr>
        <xdr:cNvPr id="206" name="テキスト ボックス 205"/>
        <xdr:cNvSpPr txBox="1"/>
      </xdr:nvSpPr>
      <xdr:spPr>
        <a:xfrm>
          <a:off x="830795" y="1258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59,656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40487</xdr:rowOff>
    </xdr:from>
    <xdr:to>
      <xdr:col>24</xdr:col>
      <xdr:colOff>63500</xdr:colOff>
      <xdr:row>97</xdr:row>
      <xdr:rowOff>62499</xdr:rowOff>
    </xdr:to>
    <xdr:cxnSp macro="">
      <xdr:nvCxnSpPr>
        <xdr:cNvPr id="238" name="直線コネクタ 237"/>
        <xdr:cNvCxnSpPr/>
      </xdr:nvCxnSpPr>
      <xdr:spPr>
        <a:xfrm flipV="1">
          <a:off x="3797300" y="16671137"/>
          <a:ext cx="838200" cy="2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48489</xdr:rowOff>
    </xdr:from>
    <xdr:to>
      <xdr:col>19</xdr:col>
      <xdr:colOff>177800</xdr:colOff>
      <xdr:row>97</xdr:row>
      <xdr:rowOff>62499</xdr:rowOff>
    </xdr:to>
    <xdr:cxnSp macro="">
      <xdr:nvCxnSpPr>
        <xdr:cNvPr id="241" name="直線コネクタ 240"/>
        <xdr:cNvCxnSpPr/>
      </xdr:nvCxnSpPr>
      <xdr:spPr>
        <a:xfrm>
          <a:off x="2908300" y="16679139"/>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102014</xdr:rowOff>
    </xdr:from>
    <xdr:to>
      <xdr:col>15</xdr:col>
      <xdr:colOff>50800</xdr:colOff>
      <xdr:row>97</xdr:row>
      <xdr:rowOff>48489</xdr:rowOff>
    </xdr:to>
    <xdr:cxnSp macro="">
      <xdr:nvCxnSpPr>
        <xdr:cNvPr id="244" name="直線コネクタ 243"/>
        <xdr:cNvCxnSpPr/>
      </xdr:nvCxnSpPr>
      <xdr:spPr>
        <a:xfrm>
          <a:off x="2019300" y="16561214"/>
          <a:ext cx="889000" cy="1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102014</xdr:rowOff>
    </xdr:from>
    <xdr:to>
      <xdr:col>10</xdr:col>
      <xdr:colOff>114300</xdr:colOff>
      <xdr:row>96</xdr:row>
      <xdr:rowOff>135356</xdr:rowOff>
    </xdr:to>
    <xdr:cxnSp macro="">
      <xdr:nvCxnSpPr>
        <xdr:cNvPr id="247" name="直線コネクタ 246"/>
        <xdr:cNvCxnSpPr/>
      </xdr:nvCxnSpPr>
      <xdr:spPr>
        <a:xfrm flipV="1">
          <a:off x="1130300" y="16561214"/>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20484</xdr:rowOff>
    </xdr:from>
    <xdr:to>
      <xdr:col>6</xdr:col>
      <xdr:colOff>38100</xdr:colOff>
      <xdr:row>95</xdr:row>
      <xdr:rowOff>122084</xdr:rowOff>
    </xdr:to>
    <xdr:sp macro="" textlink="">
      <xdr:nvSpPr>
        <xdr:cNvPr id="250" name="フローチャート: 判断 249"/>
        <xdr:cNvSpPr/>
      </xdr:nvSpPr>
      <xdr:spPr>
        <a:xfrm>
          <a:off x="1079500" y="163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138611</xdr:rowOff>
    </xdr:from>
    <xdr:ext cx="534377" cy="259045"/>
    <xdr:sp macro="" textlink="">
      <xdr:nvSpPr>
        <xdr:cNvPr id="251" name="テキスト ボックス 250"/>
        <xdr:cNvSpPr txBox="1"/>
      </xdr:nvSpPr>
      <xdr:spPr>
        <a:xfrm>
          <a:off x="863111" y="1608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161137</xdr:rowOff>
    </xdr:from>
    <xdr:to>
      <xdr:col>24</xdr:col>
      <xdr:colOff>114300</xdr:colOff>
      <xdr:row>97</xdr:row>
      <xdr:rowOff>91287</xdr:rowOff>
    </xdr:to>
    <xdr:sp macro="" textlink="">
      <xdr:nvSpPr>
        <xdr:cNvPr id="257" name="楕円 256"/>
        <xdr:cNvSpPr/>
      </xdr:nvSpPr>
      <xdr:spPr>
        <a:xfrm>
          <a:off x="4584700" y="1662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139564</xdr:rowOff>
    </xdr:from>
    <xdr:ext cx="534377" cy="259045"/>
    <xdr:sp macro="" textlink="">
      <xdr:nvSpPr>
        <xdr:cNvPr id="258" name="衛生費該当値テキスト"/>
        <xdr:cNvSpPr txBox="1"/>
      </xdr:nvSpPr>
      <xdr:spPr>
        <a:xfrm>
          <a:off x="4686300" y="1659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11699</xdr:rowOff>
    </xdr:from>
    <xdr:to>
      <xdr:col>20</xdr:col>
      <xdr:colOff>38100</xdr:colOff>
      <xdr:row>97</xdr:row>
      <xdr:rowOff>113299</xdr:rowOff>
    </xdr:to>
    <xdr:sp macro="" textlink="">
      <xdr:nvSpPr>
        <xdr:cNvPr id="259" name="楕円 258"/>
        <xdr:cNvSpPr/>
      </xdr:nvSpPr>
      <xdr:spPr>
        <a:xfrm>
          <a:off x="3746500" y="1664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104426</xdr:rowOff>
    </xdr:from>
    <xdr:ext cx="534377" cy="259045"/>
    <xdr:sp macro="" textlink="">
      <xdr:nvSpPr>
        <xdr:cNvPr id="260" name="テキスト ボックス 259"/>
        <xdr:cNvSpPr txBox="1"/>
      </xdr:nvSpPr>
      <xdr:spPr>
        <a:xfrm>
          <a:off x="3530111" y="1673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169139</xdr:rowOff>
    </xdr:from>
    <xdr:to>
      <xdr:col>15</xdr:col>
      <xdr:colOff>101600</xdr:colOff>
      <xdr:row>97</xdr:row>
      <xdr:rowOff>99289</xdr:rowOff>
    </xdr:to>
    <xdr:sp macro="" textlink="">
      <xdr:nvSpPr>
        <xdr:cNvPr id="261" name="楕円 260"/>
        <xdr:cNvSpPr/>
      </xdr:nvSpPr>
      <xdr:spPr>
        <a:xfrm>
          <a:off x="2857500" y="166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90416</xdr:rowOff>
    </xdr:from>
    <xdr:ext cx="534377" cy="259045"/>
    <xdr:sp macro="" textlink="">
      <xdr:nvSpPr>
        <xdr:cNvPr id="262" name="テキスト ボックス 261"/>
        <xdr:cNvSpPr txBox="1"/>
      </xdr:nvSpPr>
      <xdr:spPr>
        <a:xfrm>
          <a:off x="2641111" y="1672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51214</xdr:rowOff>
    </xdr:from>
    <xdr:to>
      <xdr:col>10</xdr:col>
      <xdr:colOff>165100</xdr:colOff>
      <xdr:row>96</xdr:row>
      <xdr:rowOff>152814</xdr:rowOff>
    </xdr:to>
    <xdr:sp macro="" textlink="">
      <xdr:nvSpPr>
        <xdr:cNvPr id="263" name="楕円 262"/>
        <xdr:cNvSpPr/>
      </xdr:nvSpPr>
      <xdr:spPr>
        <a:xfrm>
          <a:off x="1968500" y="165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143941</xdr:rowOff>
    </xdr:from>
    <xdr:ext cx="534377" cy="259045"/>
    <xdr:sp macro="" textlink="">
      <xdr:nvSpPr>
        <xdr:cNvPr id="264" name="テキスト ボックス 263"/>
        <xdr:cNvSpPr txBox="1"/>
      </xdr:nvSpPr>
      <xdr:spPr>
        <a:xfrm>
          <a:off x="1752111" y="166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84556</xdr:rowOff>
    </xdr:from>
    <xdr:to>
      <xdr:col>6</xdr:col>
      <xdr:colOff>38100</xdr:colOff>
      <xdr:row>97</xdr:row>
      <xdr:rowOff>14706</xdr:rowOff>
    </xdr:to>
    <xdr:sp macro="" textlink="">
      <xdr:nvSpPr>
        <xdr:cNvPr id="265" name="楕円 264"/>
        <xdr:cNvSpPr/>
      </xdr:nvSpPr>
      <xdr:spPr>
        <a:xfrm>
          <a:off x="1079500" y="1654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5833</xdr:rowOff>
    </xdr:from>
    <xdr:ext cx="534377" cy="259045"/>
    <xdr:sp macro="" textlink="">
      <xdr:nvSpPr>
        <xdr:cNvPr id="266" name="テキスト ボックス 265"/>
        <xdr:cNvSpPr txBox="1"/>
      </xdr:nvSpPr>
      <xdr:spPr>
        <a:xfrm>
          <a:off x="863111" y="166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90322</xdr:rowOff>
    </xdr:from>
    <xdr:to>
      <xdr:col>55</xdr:col>
      <xdr:colOff>0</xdr:colOff>
      <xdr:row>34</xdr:row>
      <xdr:rowOff>98095</xdr:rowOff>
    </xdr:to>
    <xdr:cxnSp macro="">
      <xdr:nvCxnSpPr>
        <xdr:cNvPr id="293" name="直線コネクタ 292"/>
        <xdr:cNvCxnSpPr/>
      </xdr:nvCxnSpPr>
      <xdr:spPr>
        <a:xfrm flipV="1">
          <a:off x="9639300" y="5919622"/>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41267</xdr:rowOff>
    </xdr:from>
    <xdr:ext cx="378565" cy="259045"/>
    <xdr:sp macro="" textlink="">
      <xdr:nvSpPr>
        <xdr:cNvPr id="294" name="労働費平均値テキスト"/>
        <xdr:cNvSpPr txBox="1"/>
      </xdr:nvSpPr>
      <xdr:spPr>
        <a:xfrm>
          <a:off x="10528300" y="6213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77521</xdr:rowOff>
    </xdr:from>
    <xdr:to>
      <xdr:col>50</xdr:col>
      <xdr:colOff>114300</xdr:colOff>
      <xdr:row>34</xdr:row>
      <xdr:rowOff>98095</xdr:rowOff>
    </xdr:to>
    <xdr:cxnSp macro="">
      <xdr:nvCxnSpPr>
        <xdr:cNvPr id="296" name="直線コネクタ 295"/>
        <xdr:cNvCxnSpPr/>
      </xdr:nvCxnSpPr>
      <xdr:spPr>
        <a:xfrm>
          <a:off x="8750300" y="590682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144594</xdr:rowOff>
    </xdr:from>
    <xdr:ext cx="378565" cy="259045"/>
    <xdr:sp macro="" textlink="">
      <xdr:nvSpPr>
        <xdr:cNvPr id="298" name="テキスト ボックス 297"/>
        <xdr:cNvSpPr txBox="1"/>
      </xdr:nvSpPr>
      <xdr:spPr>
        <a:xfrm>
          <a:off x="9450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76607</xdr:rowOff>
    </xdr:from>
    <xdr:to>
      <xdr:col>45</xdr:col>
      <xdr:colOff>177800</xdr:colOff>
      <xdr:row>34</xdr:row>
      <xdr:rowOff>77521</xdr:rowOff>
    </xdr:to>
    <xdr:cxnSp macro="">
      <xdr:nvCxnSpPr>
        <xdr:cNvPr id="299" name="直線コネクタ 298"/>
        <xdr:cNvCxnSpPr/>
      </xdr:nvCxnSpPr>
      <xdr:spPr>
        <a:xfrm>
          <a:off x="7861300" y="590590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89273</xdr:rowOff>
    </xdr:from>
    <xdr:ext cx="378565" cy="259045"/>
    <xdr:sp macro="" textlink="">
      <xdr:nvSpPr>
        <xdr:cNvPr id="301" name="テキスト ボックス 300"/>
        <xdr:cNvSpPr txBox="1"/>
      </xdr:nvSpPr>
      <xdr:spPr>
        <a:xfrm>
          <a:off x="8561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76607</xdr:rowOff>
    </xdr:from>
    <xdr:to>
      <xdr:col>41</xdr:col>
      <xdr:colOff>50800</xdr:colOff>
      <xdr:row>34</xdr:row>
      <xdr:rowOff>77978</xdr:rowOff>
    </xdr:to>
    <xdr:cxnSp macro="">
      <xdr:nvCxnSpPr>
        <xdr:cNvPr id="302" name="直線コネクタ 301"/>
        <xdr:cNvCxnSpPr/>
      </xdr:nvCxnSpPr>
      <xdr:spPr>
        <a:xfrm flipV="1">
          <a:off x="6972300" y="590590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111675</xdr:rowOff>
    </xdr:from>
    <xdr:ext cx="378565" cy="259045"/>
    <xdr:sp macro="" textlink="">
      <xdr:nvSpPr>
        <xdr:cNvPr id="304" name="テキスト ボックス 303"/>
        <xdr:cNvSpPr txBox="1"/>
      </xdr:nvSpPr>
      <xdr:spPr>
        <a:xfrm>
          <a:off x="7672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132791</xdr:rowOff>
    </xdr:from>
    <xdr:to>
      <xdr:col>36</xdr:col>
      <xdr:colOff>165100</xdr:colOff>
      <xdr:row>33</xdr:row>
      <xdr:rowOff>62941</xdr:rowOff>
    </xdr:to>
    <xdr:sp macro="" textlink="">
      <xdr:nvSpPr>
        <xdr:cNvPr id="305" name="フローチャート: 判断 304"/>
        <xdr:cNvSpPr/>
      </xdr:nvSpPr>
      <xdr:spPr>
        <a:xfrm>
          <a:off x="6921500" y="561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79468</xdr:rowOff>
    </xdr:from>
    <xdr:ext cx="469744" cy="259045"/>
    <xdr:sp macro="" textlink="">
      <xdr:nvSpPr>
        <xdr:cNvPr id="306" name="テキスト ボックス 305"/>
        <xdr:cNvSpPr txBox="1"/>
      </xdr:nvSpPr>
      <xdr:spPr>
        <a:xfrm>
          <a:off x="6737428" y="539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39522</xdr:rowOff>
    </xdr:from>
    <xdr:to>
      <xdr:col>55</xdr:col>
      <xdr:colOff>50800</xdr:colOff>
      <xdr:row>34</xdr:row>
      <xdr:rowOff>141122</xdr:rowOff>
    </xdr:to>
    <xdr:sp macro="" textlink="">
      <xdr:nvSpPr>
        <xdr:cNvPr id="312" name="楕円 311"/>
        <xdr:cNvSpPr/>
      </xdr:nvSpPr>
      <xdr:spPr>
        <a:xfrm>
          <a:off x="10426700" y="58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62399</xdr:rowOff>
    </xdr:from>
    <xdr:ext cx="469744" cy="259045"/>
    <xdr:sp macro="" textlink="">
      <xdr:nvSpPr>
        <xdr:cNvPr id="313" name="労働費該当値テキスト"/>
        <xdr:cNvSpPr txBox="1"/>
      </xdr:nvSpPr>
      <xdr:spPr>
        <a:xfrm>
          <a:off x="10528300" y="57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47295</xdr:rowOff>
    </xdr:from>
    <xdr:to>
      <xdr:col>50</xdr:col>
      <xdr:colOff>165100</xdr:colOff>
      <xdr:row>34</xdr:row>
      <xdr:rowOff>148895</xdr:rowOff>
    </xdr:to>
    <xdr:sp macro="" textlink="">
      <xdr:nvSpPr>
        <xdr:cNvPr id="314" name="楕円 313"/>
        <xdr:cNvSpPr/>
      </xdr:nvSpPr>
      <xdr:spPr>
        <a:xfrm>
          <a:off x="9588500" y="58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165422</xdr:rowOff>
    </xdr:from>
    <xdr:ext cx="469744" cy="259045"/>
    <xdr:sp macro="" textlink="">
      <xdr:nvSpPr>
        <xdr:cNvPr id="315" name="テキスト ボックス 314"/>
        <xdr:cNvSpPr txBox="1"/>
      </xdr:nvSpPr>
      <xdr:spPr>
        <a:xfrm>
          <a:off x="9404428" y="56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26721</xdr:rowOff>
    </xdr:from>
    <xdr:to>
      <xdr:col>46</xdr:col>
      <xdr:colOff>38100</xdr:colOff>
      <xdr:row>34</xdr:row>
      <xdr:rowOff>128321</xdr:rowOff>
    </xdr:to>
    <xdr:sp macro="" textlink="">
      <xdr:nvSpPr>
        <xdr:cNvPr id="316" name="楕円 315"/>
        <xdr:cNvSpPr/>
      </xdr:nvSpPr>
      <xdr:spPr>
        <a:xfrm>
          <a:off x="8699500" y="58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144848</xdr:rowOff>
    </xdr:from>
    <xdr:ext cx="469744" cy="259045"/>
    <xdr:sp macro="" textlink="">
      <xdr:nvSpPr>
        <xdr:cNvPr id="317" name="テキスト ボックス 316"/>
        <xdr:cNvSpPr txBox="1"/>
      </xdr:nvSpPr>
      <xdr:spPr>
        <a:xfrm>
          <a:off x="8515428" y="56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25807</xdr:rowOff>
    </xdr:from>
    <xdr:to>
      <xdr:col>41</xdr:col>
      <xdr:colOff>101600</xdr:colOff>
      <xdr:row>34</xdr:row>
      <xdr:rowOff>127407</xdr:rowOff>
    </xdr:to>
    <xdr:sp macro="" textlink="">
      <xdr:nvSpPr>
        <xdr:cNvPr id="318" name="楕円 317"/>
        <xdr:cNvSpPr/>
      </xdr:nvSpPr>
      <xdr:spPr>
        <a:xfrm>
          <a:off x="7810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143934</xdr:rowOff>
    </xdr:from>
    <xdr:ext cx="469744" cy="259045"/>
    <xdr:sp macro="" textlink="">
      <xdr:nvSpPr>
        <xdr:cNvPr id="319" name="テキスト ボックス 318"/>
        <xdr:cNvSpPr txBox="1"/>
      </xdr:nvSpPr>
      <xdr:spPr>
        <a:xfrm>
          <a:off x="7626428" y="56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27178</xdr:rowOff>
    </xdr:from>
    <xdr:to>
      <xdr:col>36</xdr:col>
      <xdr:colOff>165100</xdr:colOff>
      <xdr:row>34</xdr:row>
      <xdr:rowOff>128778</xdr:rowOff>
    </xdr:to>
    <xdr:sp macro="" textlink="">
      <xdr:nvSpPr>
        <xdr:cNvPr id="320" name="楕円 319"/>
        <xdr:cNvSpPr/>
      </xdr:nvSpPr>
      <xdr:spPr>
        <a:xfrm>
          <a:off x="6921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119905</xdr:rowOff>
    </xdr:from>
    <xdr:ext cx="469744" cy="259045"/>
    <xdr:sp macro="" textlink="">
      <xdr:nvSpPr>
        <xdr:cNvPr id="321" name="テキスト ボックス 320"/>
        <xdr:cNvSpPr txBox="1"/>
      </xdr:nvSpPr>
      <xdr:spPr>
        <a:xfrm>
          <a:off x="6737428" y="59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24,672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105044</xdr:rowOff>
    </xdr:from>
    <xdr:to>
      <xdr:col>55</xdr:col>
      <xdr:colOff>0</xdr:colOff>
      <xdr:row>58</xdr:row>
      <xdr:rowOff>108656</xdr:rowOff>
    </xdr:to>
    <xdr:cxnSp macro="">
      <xdr:nvCxnSpPr>
        <xdr:cNvPr id="348" name="直線コネクタ 347"/>
        <xdr:cNvCxnSpPr/>
      </xdr:nvCxnSpPr>
      <xdr:spPr>
        <a:xfrm flipV="1">
          <a:off x="9639300" y="10049144"/>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108656</xdr:rowOff>
    </xdr:from>
    <xdr:to>
      <xdr:col>50</xdr:col>
      <xdr:colOff>114300</xdr:colOff>
      <xdr:row>58</xdr:row>
      <xdr:rowOff>109388</xdr:rowOff>
    </xdr:to>
    <xdr:cxnSp macro="">
      <xdr:nvCxnSpPr>
        <xdr:cNvPr id="351" name="直線コネクタ 350"/>
        <xdr:cNvCxnSpPr/>
      </xdr:nvCxnSpPr>
      <xdr:spPr>
        <a:xfrm flipV="1">
          <a:off x="8750300" y="10052756"/>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104404</xdr:rowOff>
    </xdr:from>
    <xdr:to>
      <xdr:col>45</xdr:col>
      <xdr:colOff>177800</xdr:colOff>
      <xdr:row>58</xdr:row>
      <xdr:rowOff>109388</xdr:rowOff>
    </xdr:to>
    <xdr:cxnSp macro="">
      <xdr:nvCxnSpPr>
        <xdr:cNvPr id="354" name="直線コネクタ 353"/>
        <xdr:cNvCxnSpPr/>
      </xdr:nvCxnSpPr>
      <xdr:spPr>
        <a:xfrm>
          <a:off x="7861300" y="10048504"/>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104404</xdr:rowOff>
    </xdr:from>
    <xdr:to>
      <xdr:col>41</xdr:col>
      <xdr:colOff>50800</xdr:colOff>
      <xdr:row>58</xdr:row>
      <xdr:rowOff>108656</xdr:rowOff>
    </xdr:to>
    <xdr:cxnSp macro="">
      <xdr:nvCxnSpPr>
        <xdr:cNvPr id="357" name="直線コネクタ 356"/>
        <xdr:cNvCxnSpPr/>
      </xdr:nvCxnSpPr>
      <xdr:spPr>
        <a:xfrm flipV="1">
          <a:off x="6972300" y="10048504"/>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112446</xdr:rowOff>
    </xdr:from>
    <xdr:to>
      <xdr:col>36</xdr:col>
      <xdr:colOff>165100</xdr:colOff>
      <xdr:row>57</xdr:row>
      <xdr:rowOff>42596</xdr:rowOff>
    </xdr:to>
    <xdr:sp macro="" textlink="">
      <xdr:nvSpPr>
        <xdr:cNvPr id="360" name="フローチャート: 判断 359"/>
        <xdr:cNvSpPr/>
      </xdr:nvSpPr>
      <xdr:spPr>
        <a:xfrm>
          <a:off x="6921500" y="971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59123</xdr:rowOff>
    </xdr:from>
    <xdr:ext cx="469744" cy="259045"/>
    <xdr:sp macro="" textlink="">
      <xdr:nvSpPr>
        <xdr:cNvPr id="361" name="テキスト ボックス 360"/>
        <xdr:cNvSpPr txBox="1"/>
      </xdr:nvSpPr>
      <xdr:spPr>
        <a:xfrm>
          <a:off x="6737428" y="948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54244</xdr:rowOff>
    </xdr:from>
    <xdr:to>
      <xdr:col>55</xdr:col>
      <xdr:colOff>50800</xdr:colOff>
      <xdr:row>58</xdr:row>
      <xdr:rowOff>155844</xdr:rowOff>
    </xdr:to>
    <xdr:sp macro="" textlink="">
      <xdr:nvSpPr>
        <xdr:cNvPr id="367" name="楕円 366"/>
        <xdr:cNvSpPr/>
      </xdr:nvSpPr>
      <xdr:spPr>
        <a:xfrm>
          <a:off x="10426700" y="999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140621</xdr:rowOff>
    </xdr:from>
    <xdr:ext cx="378565" cy="259045"/>
    <xdr:sp macro="" textlink="">
      <xdr:nvSpPr>
        <xdr:cNvPr id="368" name="農林水産業費該当値テキスト"/>
        <xdr:cNvSpPr txBox="1"/>
      </xdr:nvSpPr>
      <xdr:spPr>
        <a:xfrm>
          <a:off x="10528300" y="991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57856</xdr:rowOff>
    </xdr:from>
    <xdr:to>
      <xdr:col>50</xdr:col>
      <xdr:colOff>165100</xdr:colOff>
      <xdr:row>58</xdr:row>
      <xdr:rowOff>159456</xdr:rowOff>
    </xdr:to>
    <xdr:sp macro="" textlink="">
      <xdr:nvSpPr>
        <xdr:cNvPr id="369" name="楕円 368"/>
        <xdr:cNvSpPr/>
      </xdr:nvSpPr>
      <xdr:spPr>
        <a:xfrm>
          <a:off x="9588500" y="100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150583</xdr:rowOff>
    </xdr:from>
    <xdr:ext cx="378565" cy="259045"/>
    <xdr:sp macro="" textlink="">
      <xdr:nvSpPr>
        <xdr:cNvPr id="370" name="テキスト ボックス 369"/>
        <xdr:cNvSpPr txBox="1"/>
      </xdr:nvSpPr>
      <xdr:spPr>
        <a:xfrm>
          <a:off x="9450017" y="1009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58588</xdr:rowOff>
    </xdr:from>
    <xdr:to>
      <xdr:col>46</xdr:col>
      <xdr:colOff>38100</xdr:colOff>
      <xdr:row>58</xdr:row>
      <xdr:rowOff>160188</xdr:rowOff>
    </xdr:to>
    <xdr:sp macro="" textlink="">
      <xdr:nvSpPr>
        <xdr:cNvPr id="371" name="楕円 370"/>
        <xdr:cNvSpPr/>
      </xdr:nvSpPr>
      <xdr:spPr>
        <a:xfrm>
          <a:off x="8699500" y="100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151315</xdr:rowOff>
    </xdr:from>
    <xdr:ext cx="378565" cy="259045"/>
    <xdr:sp macro="" textlink="">
      <xdr:nvSpPr>
        <xdr:cNvPr id="372" name="テキスト ボックス 371"/>
        <xdr:cNvSpPr txBox="1"/>
      </xdr:nvSpPr>
      <xdr:spPr>
        <a:xfrm>
          <a:off x="8561017" y="10095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53604</xdr:rowOff>
    </xdr:from>
    <xdr:to>
      <xdr:col>41</xdr:col>
      <xdr:colOff>101600</xdr:colOff>
      <xdr:row>58</xdr:row>
      <xdr:rowOff>155204</xdr:rowOff>
    </xdr:to>
    <xdr:sp macro="" textlink="">
      <xdr:nvSpPr>
        <xdr:cNvPr id="373" name="楕円 372"/>
        <xdr:cNvSpPr/>
      </xdr:nvSpPr>
      <xdr:spPr>
        <a:xfrm>
          <a:off x="7810500" y="999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146331</xdr:rowOff>
    </xdr:from>
    <xdr:ext cx="378565" cy="259045"/>
    <xdr:sp macro="" textlink="">
      <xdr:nvSpPr>
        <xdr:cNvPr id="374" name="テキスト ボックス 373"/>
        <xdr:cNvSpPr txBox="1"/>
      </xdr:nvSpPr>
      <xdr:spPr>
        <a:xfrm>
          <a:off x="7672017" y="1009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57856</xdr:rowOff>
    </xdr:from>
    <xdr:to>
      <xdr:col>36</xdr:col>
      <xdr:colOff>165100</xdr:colOff>
      <xdr:row>58</xdr:row>
      <xdr:rowOff>159456</xdr:rowOff>
    </xdr:to>
    <xdr:sp macro="" textlink="">
      <xdr:nvSpPr>
        <xdr:cNvPr id="375" name="楕円 374"/>
        <xdr:cNvSpPr/>
      </xdr:nvSpPr>
      <xdr:spPr>
        <a:xfrm>
          <a:off x="6921500" y="100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150583</xdr:rowOff>
    </xdr:from>
    <xdr:ext cx="378565" cy="259045"/>
    <xdr:sp macro="" textlink="">
      <xdr:nvSpPr>
        <xdr:cNvPr id="376" name="テキスト ボックス 375"/>
        <xdr:cNvSpPr txBox="1"/>
      </xdr:nvSpPr>
      <xdr:spPr>
        <a:xfrm>
          <a:off x="6783017" y="1009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47,236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6556</xdr:rowOff>
    </xdr:from>
    <xdr:to>
      <xdr:col>55</xdr:col>
      <xdr:colOff>0</xdr:colOff>
      <xdr:row>79</xdr:row>
      <xdr:rowOff>19914</xdr:rowOff>
    </xdr:to>
    <xdr:cxnSp macro="">
      <xdr:nvCxnSpPr>
        <xdr:cNvPr id="407" name="直線コネクタ 406"/>
        <xdr:cNvCxnSpPr/>
      </xdr:nvCxnSpPr>
      <xdr:spPr>
        <a:xfrm>
          <a:off x="9639300" y="13551106"/>
          <a:ext cx="8382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6556</xdr:rowOff>
    </xdr:from>
    <xdr:to>
      <xdr:col>50</xdr:col>
      <xdr:colOff>114300</xdr:colOff>
      <xdr:row>79</xdr:row>
      <xdr:rowOff>15112</xdr:rowOff>
    </xdr:to>
    <xdr:cxnSp macro="">
      <xdr:nvCxnSpPr>
        <xdr:cNvPr id="410" name="直線コネクタ 409"/>
        <xdr:cNvCxnSpPr/>
      </xdr:nvCxnSpPr>
      <xdr:spPr>
        <a:xfrm flipV="1">
          <a:off x="8750300" y="13551106"/>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15112</xdr:rowOff>
    </xdr:from>
    <xdr:to>
      <xdr:col>45</xdr:col>
      <xdr:colOff>177800</xdr:colOff>
      <xdr:row>79</xdr:row>
      <xdr:rowOff>44962</xdr:rowOff>
    </xdr:to>
    <xdr:cxnSp macro="">
      <xdr:nvCxnSpPr>
        <xdr:cNvPr id="413" name="直線コネクタ 412"/>
        <xdr:cNvCxnSpPr/>
      </xdr:nvCxnSpPr>
      <xdr:spPr>
        <a:xfrm flipV="1">
          <a:off x="7861300" y="13559662"/>
          <a:ext cx="8890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679</xdr:rowOff>
    </xdr:from>
    <xdr:to>
      <xdr:col>41</xdr:col>
      <xdr:colOff>50800</xdr:colOff>
      <xdr:row>79</xdr:row>
      <xdr:rowOff>44962</xdr:rowOff>
    </xdr:to>
    <xdr:cxnSp macro="">
      <xdr:nvCxnSpPr>
        <xdr:cNvPr id="416" name="直線コネクタ 415"/>
        <xdr:cNvCxnSpPr/>
      </xdr:nvCxnSpPr>
      <xdr:spPr>
        <a:xfrm>
          <a:off x="6972300" y="13545229"/>
          <a:ext cx="889000" cy="4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64179</xdr:rowOff>
    </xdr:from>
    <xdr:to>
      <xdr:col>36</xdr:col>
      <xdr:colOff>165100</xdr:colOff>
      <xdr:row>77</xdr:row>
      <xdr:rowOff>165779</xdr:rowOff>
    </xdr:to>
    <xdr:sp macro="" textlink="">
      <xdr:nvSpPr>
        <xdr:cNvPr id="419" name="フローチャート: 判断 418"/>
        <xdr:cNvSpPr/>
      </xdr:nvSpPr>
      <xdr:spPr>
        <a:xfrm>
          <a:off x="6921500" y="1326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10856</xdr:rowOff>
    </xdr:from>
    <xdr:ext cx="534377" cy="259045"/>
    <xdr:sp macro="" textlink="">
      <xdr:nvSpPr>
        <xdr:cNvPr id="420" name="テキスト ボックス 419"/>
        <xdr:cNvSpPr txBox="1"/>
      </xdr:nvSpPr>
      <xdr:spPr>
        <a:xfrm>
          <a:off x="6705111" y="1304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140564</xdr:rowOff>
    </xdr:from>
    <xdr:to>
      <xdr:col>55</xdr:col>
      <xdr:colOff>50800</xdr:colOff>
      <xdr:row>79</xdr:row>
      <xdr:rowOff>70714</xdr:rowOff>
    </xdr:to>
    <xdr:sp macro="" textlink="">
      <xdr:nvSpPr>
        <xdr:cNvPr id="426" name="楕円 425"/>
        <xdr:cNvSpPr/>
      </xdr:nvSpPr>
      <xdr:spPr>
        <a:xfrm>
          <a:off x="104267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55491</xdr:rowOff>
    </xdr:from>
    <xdr:ext cx="469744" cy="259045"/>
    <xdr:sp macro="" textlink="">
      <xdr:nvSpPr>
        <xdr:cNvPr id="427" name="商工費該当値テキスト"/>
        <xdr:cNvSpPr txBox="1"/>
      </xdr:nvSpPr>
      <xdr:spPr>
        <a:xfrm>
          <a:off x="10528300" y="134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127206</xdr:rowOff>
    </xdr:from>
    <xdr:to>
      <xdr:col>50</xdr:col>
      <xdr:colOff>165100</xdr:colOff>
      <xdr:row>79</xdr:row>
      <xdr:rowOff>57356</xdr:rowOff>
    </xdr:to>
    <xdr:sp macro="" textlink="">
      <xdr:nvSpPr>
        <xdr:cNvPr id="428" name="楕円 427"/>
        <xdr:cNvSpPr/>
      </xdr:nvSpPr>
      <xdr:spPr>
        <a:xfrm>
          <a:off x="9588500" y="135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48483</xdr:rowOff>
    </xdr:from>
    <xdr:ext cx="469744" cy="259045"/>
    <xdr:sp macro="" textlink="">
      <xdr:nvSpPr>
        <xdr:cNvPr id="429" name="テキスト ボックス 428"/>
        <xdr:cNvSpPr txBox="1"/>
      </xdr:nvSpPr>
      <xdr:spPr>
        <a:xfrm>
          <a:off x="9404428" y="135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135762</xdr:rowOff>
    </xdr:from>
    <xdr:to>
      <xdr:col>46</xdr:col>
      <xdr:colOff>38100</xdr:colOff>
      <xdr:row>79</xdr:row>
      <xdr:rowOff>65912</xdr:rowOff>
    </xdr:to>
    <xdr:sp macro="" textlink="">
      <xdr:nvSpPr>
        <xdr:cNvPr id="430" name="楕円 429"/>
        <xdr:cNvSpPr/>
      </xdr:nvSpPr>
      <xdr:spPr>
        <a:xfrm>
          <a:off x="8699500" y="135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57039</xdr:rowOff>
    </xdr:from>
    <xdr:ext cx="469744" cy="259045"/>
    <xdr:sp macro="" textlink="">
      <xdr:nvSpPr>
        <xdr:cNvPr id="431" name="テキスト ボックス 430"/>
        <xdr:cNvSpPr txBox="1"/>
      </xdr:nvSpPr>
      <xdr:spPr>
        <a:xfrm>
          <a:off x="8515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165612</xdr:rowOff>
    </xdr:from>
    <xdr:to>
      <xdr:col>41</xdr:col>
      <xdr:colOff>101600</xdr:colOff>
      <xdr:row>79</xdr:row>
      <xdr:rowOff>95762</xdr:rowOff>
    </xdr:to>
    <xdr:sp macro="" textlink="">
      <xdr:nvSpPr>
        <xdr:cNvPr id="432" name="楕円 431"/>
        <xdr:cNvSpPr/>
      </xdr:nvSpPr>
      <xdr:spPr>
        <a:xfrm>
          <a:off x="7810500" y="1353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86889</xdr:rowOff>
    </xdr:from>
    <xdr:ext cx="469744" cy="259045"/>
    <xdr:sp macro="" textlink="">
      <xdr:nvSpPr>
        <xdr:cNvPr id="433" name="テキスト ボックス 432"/>
        <xdr:cNvSpPr txBox="1"/>
      </xdr:nvSpPr>
      <xdr:spPr>
        <a:xfrm>
          <a:off x="7626428" y="1363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121329</xdr:rowOff>
    </xdr:from>
    <xdr:to>
      <xdr:col>36</xdr:col>
      <xdr:colOff>165100</xdr:colOff>
      <xdr:row>79</xdr:row>
      <xdr:rowOff>51479</xdr:rowOff>
    </xdr:to>
    <xdr:sp macro="" textlink="">
      <xdr:nvSpPr>
        <xdr:cNvPr id="434" name="楕円 433"/>
        <xdr:cNvSpPr/>
      </xdr:nvSpPr>
      <xdr:spPr>
        <a:xfrm>
          <a:off x="6921500" y="134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42606</xdr:rowOff>
    </xdr:from>
    <xdr:ext cx="469744" cy="259045"/>
    <xdr:sp macro="" textlink="">
      <xdr:nvSpPr>
        <xdr:cNvPr id="435" name="テキスト ボックス 434"/>
        <xdr:cNvSpPr txBox="1"/>
      </xdr:nvSpPr>
      <xdr:spPr>
        <a:xfrm>
          <a:off x="6737428" y="1358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130,051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93098</xdr:rowOff>
    </xdr:from>
    <xdr:to>
      <xdr:col>55</xdr:col>
      <xdr:colOff>0</xdr:colOff>
      <xdr:row>97</xdr:row>
      <xdr:rowOff>119627</xdr:rowOff>
    </xdr:to>
    <xdr:cxnSp macro="">
      <xdr:nvCxnSpPr>
        <xdr:cNvPr id="466" name="直線コネクタ 465"/>
        <xdr:cNvCxnSpPr/>
      </xdr:nvCxnSpPr>
      <xdr:spPr>
        <a:xfrm flipV="1">
          <a:off x="9639300" y="16723748"/>
          <a:ext cx="838200" cy="2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160133</xdr:rowOff>
    </xdr:from>
    <xdr:to>
      <xdr:col>50</xdr:col>
      <xdr:colOff>114300</xdr:colOff>
      <xdr:row>97</xdr:row>
      <xdr:rowOff>119627</xdr:rowOff>
    </xdr:to>
    <xdr:cxnSp macro="">
      <xdr:nvCxnSpPr>
        <xdr:cNvPr id="469" name="直線コネクタ 468"/>
        <xdr:cNvCxnSpPr/>
      </xdr:nvCxnSpPr>
      <xdr:spPr>
        <a:xfrm>
          <a:off x="8750300" y="16619333"/>
          <a:ext cx="889000" cy="13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160133</xdr:rowOff>
    </xdr:from>
    <xdr:to>
      <xdr:col>45</xdr:col>
      <xdr:colOff>177800</xdr:colOff>
      <xdr:row>97</xdr:row>
      <xdr:rowOff>66298</xdr:rowOff>
    </xdr:to>
    <xdr:cxnSp macro="">
      <xdr:nvCxnSpPr>
        <xdr:cNvPr id="472" name="直線コネクタ 471"/>
        <xdr:cNvCxnSpPr/>
      </xdr:nvCxnSpPr>
      <xdr:spPr>
        <a:xfrm flipV="1">
          <a:off x="7861300" y="16619333"/>
          <a:ext cx="889000" cy="7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88826</xdr:rowOff>
    </xdr:from>
    <xdr:ext cx="534377" cy="259045"/>
    <xdr:sp macro="" textlink="">
      <xdr:nvSpPr>
        <xdr:cNvPr id="474" name="テキスト ボックス 473"/>
        <xdr:cNvSpPr txBox="1"/>
      </xdr:nvSpPr>
      <xdr:spPr>
        <a:xfrm>
          <a:off x="8483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64807</xdr:rowOff>
    </xdr:from>
    <xdr:to>
      <xdr:col>41</xdr:col>
      <xdr:colOff>50800</xdr:colOff>
      <xdr:row>97</xdr:row>
      <xdr:rowOff>66298</xdr:rowOff>
    </xdr:to>
    <xdr:cxnSp macro="">
      <xdr:nvCxnSpPr>
        <xdr:cNvPr id="475" name="直線コネクタ 474"/>
        <xdr:cNvCxnSpPr/>
      </xdr:nvCxnSpPr>
      <xdr:spPr>
        <a:xfrm>
          <a:off x="6972300" y="16695457"/>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124964</xdr:rowOff>
    </xdr:from>
    <xdr:to>
      <xdr:col>36</xdr:col>
      <xdr:colOff>165100</xdr:colOff>
      <xdr:row>97</xdr:row>
      <xdr:rowOff>55114</xdr:rowOff>
    </xdr:to>
    <xdr:sp macro="" textlink="">
      <xdr:nvSpPr>
        <xdr:cNvPr id="478" name="フローチャート: 判断 477"/>
        <xdr:cNvSpPr/>
      </xdr:nvSpPr>
      <xdr:spPr>
        <a:xfrm>
          <a:off x="6921500" y="1658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71641</xdr:rowOff>
    </xdr:from>
    <xdr:ext cx="534377" cy="259045"/>
    <xdr:sp macro="" textlink="">
      <xdr:nvSpPr>
        <xdr:cNvPr id="479" name="テキスト ボックス 478"/>
        <xdr:cNvSpPr txBox="1"/>
      </xdr:nvSpPr>
      <xdr:spPr>
        <a:xfrm>
          <a:off x="6705111" y="1635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42298</xdr:rowOff>
    </xdr:from>
    <xdr:to>
      <xdr:col>55</xdr:col>
      <xdr:colOff>50800</xdr:colOff>
      <xdr:row>97</xdr:row>
      <xdr:rowOff>143898</xdr:rowOff>
    </xdr:to>
    <xdr:sp macro="" textlink="">
      <xdr:nvSpPr>
        <xdr:cNvPr id="485" name="楕円 484"/>
        <xdr:cNvSpPr/>
      </xdr:nvSpPr>
      <xdr:spPr>
        <a:xfrm>
          <a:off x="10426700" y="166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20725</xdr:rowOff>
    </xdr:from>
    <xdr:ext cx="534377" cy="259045"/>
    <xdr:sp macro="" textlink="">
      <xdr:nvSpPr>
        <xdr:cNvPr id="486" name="土木費該当値テキスト"/>
        <xdr:cNvSpPr txBox="1"/>
      </xdr:nvSpPr>
      <xdr:spPr>
        <a:xfrm>
          <a:off x="10528300" y="166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68827</xdr:rowOff>
    </xdr:from>
    <xdr:to>
      <xdr:col>50</xdr:col>
      <xdr:colOff>165100</xdr:colOff>
      <xdr:row>97</xdr:row>
      <xdr:rowOff>170427</xdr:rowOff>
    </xdr:to>
    <xdr:sp macro="" textlink="">
      <xdr:nvSpPr>
        <xdr:cNvPr id="487" name="楕円 486"/>
        <xdr:cNvSpPr/>
      </xdr:nvSpPr>
      <xdr:spPr>
        <a:xfrm>
          <a:off x="9588500" y="1669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161554</xdr:rowOff>
    </xdr:from>
    <xdr:ext cx="534377" cy="259045"/>
    <xdr:sp macro="" textlink="">
      <xdr:nvSpPr>
        <xdr:cNvPr id="488" name="テキスト ボックス 487"/>
        <xdr:cNvSpPr txBox="1"/>
      </xdr:nvSpPr>
      <xdr:spPr>
        <a:xfrm>
          <a:off x="9372111" y="1679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109333</xdr:rowOff>
    </xdr:from>
    <xdr:to>
      <xdr:col>46</xdr:col>
      <xdr:colOff>38100</xdr:colOff>
      <xdr:row>97</xdr:row>
      <xdr:rowOff>39483</xdr:rowOff>
    </xdr:to>
    <xdr:sp macro="" textlink="">
      <xdr:nvSpPr>
        <xdr:cNvPr id="489" name="楕円 488"/>
        <xdr:cNvSpPr/>
      </xdr:nvSpPr>
      <xdr:spPr>
        <a:xfrm>
          <a:off x="8699500" y="1656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56010</xdr:rowOff>
    </xdr:from>
    <xdr:ext cx="534377" cy="259045"/>
    <xdr:sp macro="" textlink="">
      <xdr:nvSpPr>
        <xdr:cNvPr id="490" name="テキスト ボックス 489"/>
        <xdr:cNvSpPr txBox="1"/>
      </xdr:nvSpPr>
      <xdr:spPr>
        <a:xfrm>
          <a:off x="8483111" y="1634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15498</xdr:rowOff>
    </xdr:from>
    <xdr:to>
      <xdr:col>41</xdr:col>
      <xdr:colOff>101600</xdr:colOff>
      <xdr:row>97</xdr:row>
      <xdr:rowOff>117098</xdr:rowOff>
    </xdr:to>
    <xdr:sp macro="" textlink="">
      <xdr:nvSpPr>
        <xdr:cNvPr id="491" name="楕円 490"/>
        <xdr:cNvSpPr/>
      </xdr:nvSpPr>
      <xdr:spPr>
        <a:xfrm>
          <a:off x="7810500" y="166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108225</xdr:rowOff>
    </xdr:from>
    <xdr:ext cx="534377" cy="259045"/>
    <xdr:sp macro="" textlink="">
      <xdr:nvSpPr>
        <xdr:cNvPr id="492" name="テキスト ボックス 491"/>
        <xdr:cNvSpPr txBox="1"/>
      </xdr:nvSpPr>
      <xdr:spPr>
        <a:xfrm>
          <a:off x="7594111" y="1673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14007</xdr:rowOff>
    </xdr:from>
    <xdr:to>
      <xdr:col>36</xdr:col>
      <xdr:colOff>165100</xdr:colOff>
      <xdr:row>97</xdr:row>
      <xdr:rowOff>115607</xdr:rowOff>
    </xdr:to>
    <xdr:sp macro="" textlink="">
      <xdr:nvSpPr>
        <xdr:cNvPr id="493" name="楕円 492"/>
        <xdr:cNvSpPr/>
      </xdr:nvSpPr>
      <xdr:spPr>
        <a:xfrm>
          <a:off x="6921500" y="166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106734</xdr:rowOff>
    </xdr:from>
    <xdr:ext cx="534377" cy="259045"/>
    <xdr:sp macro="" textlink="">
      <xdr:nvSpPr>
        <xdr:cNvPr id="494" name="テキスト ボックス 493"/>
        <xdr:cNvSpPr txBox="1"/>
      </xdr:nvSpPr>
      <xdr:spPr>
        <a:xfrm>
          <a:off x="6705111" y="16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23,859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46410</xdr:rowOff>
    </xdr:from>
    <xdr:to>
      <xdr:col>85</xdr:col>
      <xdr:colOff>127000</xdr:colOff>
      <xdr:row>39</xdr:row>
      <xdr:rowOff>50111</xdr:rowOff>
    </xdr:to>
    <xdr:cxnSp macro="">
      <xdr:nvCxnSpPr>
        <xdr:cNvPr id="526" name="直線コネクタ 525"/>
        <xdr:cNvCxnSpPr/>
      </xdr:nvCxnSpPr>
      <xdr:spPr>
        <a:xfrm>
          <a:off x="15481300" y="6561510"/>
          <a:ext cx="838200" cy="17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46410</xdr:rowOff>
    </xdr:from>
    <xdr:to>
      <xdr:col>81</xdr:col>
      <xdr:colOff>50800</xdr:colOff>
      <xdr:row>39</xdr:row>
      <xdr:rowOff>66330</xdr:rowOff>
    </xdr:to>
    <xdr:cxnSp macro="">
      <xdr:nvCxnSpPr>
        <xdr:cNvPr id="529" name="直線コネクタ 528"/>
        <xdr:cNvCxnSpPr/>
      </xdr:nvCxnSpPr>
      <xdr:spPr>
        <a:xfrm flipV="1">
          <a:off x="14592300" y="6561510"/>
          <a:ext cx="889000" cy="1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1" name="テキスト ボックス 530"/>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50764</xdr:rowOff>
    </xdr:from>
    <xdr:to>
      <xdr:col>76</xdr:col>
      <xdr:colOff>114300</xdr:colOff>
      <xdr:row>39</xdr:row>
      <xdr:rowOff>66330</xdr:rowOff>
    </xdr:to>
    <xdr:cxnSp macro="">
      <xdr:nvCxnSpPr>
        <xdr:cNvPr id="532" name="直線コネクタ 531"/>
        <xdr:cNvCxnSpPr/>
      </xdr:nvCxnSpPr>
      <xdr:spPr>
        <a:xfrm>
          <a:off x="13703300" y="6565864"/>
          <a:ext cx="889000" cy="18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50764</xdr:rowOff>
    </xdr:from>
    <xdr:to>
      <xdr:col>71</xdr:col>
      <xdr:colOff>177800</xdr:colOff>
      <xdr:row>39</xdr:row>
      <xdr:rowOff>20393</xdr:rowOff>
    </xdr:to>
    <xdr:cxnSp macro="">
      <xdr:nvCxnSpPr>
        <xdr:cNvPr id="535" name="直線コネクタ 534"/>
        <xdr:cNvCxnSpPr/>
      </xdr:nvCxnSpPr>
      <xdr:spPr>
        <a:xfrm flipV="1">
          <a:off x="12814300" y="6565864"/>
          <a:ext cx="889000" cy="14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155847</xdr:rowOff>
    </xdr:from>
    <xdr:to>
      <xdr:col>67</xdr:col>
      <xdr:colOff>101600</xdr:colOff>
      <xdr:row>35</xdr:row>
      <xdr:rowOff>85997</xdr:rowOff>
    </xdr:to>
    <xdr:sp macro="" textlink="">
      <xdr:nvSpPr>
        <xdr:cNvPr id="538" name="フローチャート: 判断 537"/>
        <xdr:cNvSpPr/>
      </xdr:nvSpPr>
      <xdr:spPr>
        <a:xfrm>
          <a:off x="12763500" y="598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102524</xdr:rowOff>
    </xdr:from>
    <xdr:ext cx="534377" cy="259045"/>
    <xdr:sp macro="" textlink="">
      <xdr:nvSpPr>
        <xdr:cNvPr id="539" name="テキスト ボックス 538"/>
        <xdr:cNvSpPr txBox="1"/>
      </xdr:nvSpPr>
      <xdr:spPr>
        <a:xfrm>
          <a:off x="12547111" y="57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170761</xdr:rowOff>
    </xdr:from>
    <xdr:to>
      <xdr:col>85</xdr:col>
      <xdr:colOff>177800</xdr:colOff>
      <xdr:row>39</xdr:row>
      <xdr:rowOff>100911</xdr:rowOff>
    </xdr:to>
    <xdr:sp macro="" textlink="">
      <xdr:nvSpPr>
        <xdr:cNvPr id="545" name="楕円 544"/>
        <xdr:cNvSpPr/>
      </xdr:nvSpPr>
      <xdr:spPr>
        <a:xfrm>
          <a:off x="16268700" y="668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85688</xdr:rowOff>
    </xdr:from>
    <xdr:ext cx="469744" cy="259045"/>
    <xdr:sp macro="" textlink="">
      <xdr:nvSpPr>
        <xdr:cNvPr id="546" name="消防費該当値テキスト"/>
        <xdr:cNvSpPr txBox="1"/>
      </xdr:nvSpPr>
      <xdr:spPr>
        <a:xfrm>
          <a:off x="16370300" y="660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167060</xdr:rowOff>
    </xdr:from>
    <xdr:to>
      <xdr:col>81</xdr:col>
      <xdr:colOff>101600</xdr:colOff>
      <xdr:row>38</xdr:row>
      <xdr:rowOff>97210</xdr:rowOff>
    </xdr:to>
    <xdr:sp macro="" textlink="">
      <xdr:nvSpPr>
        <xdr:cNvPr id="547" name="楕円 546"/>
        <xdr:cNvSpPr/>
      </xdr:nvSpPr>
      <xdr:spPr>
        <a:xfrm>
          <a:off x="15430500" y="651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88337</xdr:rowOff>
    </xdr:from>
    <xdr:ext cx="534377" cy="259045"/>
    <xdr:sp macro="" textlink="">
      <xdr:nvSpPr>
        <xdr:cNvPr id="548" name="テキスト ボックス 547"/>
        <xdr:cNvSpPr txBox="1"/>
      </xdr:nvSpPr>
      <xdr:spPr>
        <a:xfrm>
          <a:off x="15214111" y="660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15530</xdr:rowOff>
    </xdr:from>
    <xdr:to>
      <xdr:col>76</xdr:col>
      <xdr:colOff>165100</xdr:colOff>
      <xdr:row>39</xdr:row>
      <xdr:rowOff>117130</xdr:rowOff>
    </xdr:to>
    <xdr:sp macro="" textlink="">
      <xdr:nvSpPr>
        <xdr:cNvPr id="549" name="楕円 548"/>
        <xdr:cNvSpPr/>
      </xdr:nvSpPr>
      <xdr:spPr>
        <a:xfrm>
          <a:off x="14541500" y="67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108257</xdr:rowOff>
    </xdr:from>
    <xdr:ext cx="469744" cy="259045"/>
    <xdr:sp macro="" textlink="">
      <xdr:nvSpPr>
        <xdr:cNvPr id="550" name="テキスト ボックス 549"/>
        <xdr:cNvSpPr txBox="1"/>
      </xdr:nvSpPr>
      <xdr:spPr>
        <a:xfrm>
          <a:off x="14357428" y="67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171414</xdr:rowOff>
    </xdr:from>
    <xdr:to>
      <xdr:col>72</xdr:col>
      <xdr:colOff>38100</xdr:colOff>
      <xdr:row>38</xdr:row>
      <xdr:rowOff>101564</xdr:rowOff>
    </xdr:to>
    <xdr:sp macro="" textlink="">
      <xdr:nvSpPr>
        <xdr:cNvPr id="551" name="楕円 550"/>
        <xdr:cNvSpPr/>
      </xdr:nvSpPr>
      <xdr:spPr>
        <a:xfrm>
          <a:off x="13652500" y="651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92691</xdr:rowOff>
    </xdr:from>
    <xdr:ext cx="534377" cy="259045"/>
    <xdr:sp macro="" textlink="">
      <xdr:nvSpPr>
        <xdr:cNvPr id="552" name="テキスト ボックス 551"/>
        <xdr:cNvSpPr txBox="1"/>
      </xdr:nvSpPr>
      <xdr:spPr>
        <a:xfrm>
          <a:off x="13436111" y="66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141043</xdr:rowOff>
    </xdr:from>
    <xdr:to>
      <xdr:col>67</xdr:col>
      <xdr:colOff>101600</xdr:colOff>
      <xdr:row>39</xdr:row>
      <xdr:rowOff>71193</xdr:rowOff>
    </xdr:to>
    <xdr:sp macro="" textlink="">
      <xdr:nvSpPr>
        <xdr:cNvPr id="553" name="楕円 552"/>
        <xdr:cNvSpPr/>
      </xdr:nvSpPr>
      <xdr:spPr>
        <a:xfrm>
          <a:off x="12763500" y="66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62320</xdr:rowOff>
    </xdr:from>
    <xdr:ext cx="469744" cy="259045"/>
    <xdr:sp macro="" textlink="">
      <xdr:nvSpPr>
        <xdr:cNvPr id="554" name="テキスト ボックス 553"/>
        <xdr:cNvSpPr txBox="1"/>
      </xdr:nvSpPr>
      <xdr:spPr>
        <a:xfrm>
          <a:off x="12579428" y="674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70,570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88984</xdr:rowOff>
    </xdr:from>
    <xdr:to>
      <xdr:col>85</xdr:col>
      <xdr:colOff>127000</xdr:colOff>
      <xdr:row>57</xdr:row>
      <xdr:rowOff>136238</xdr:rowOff>
    </xdr:to>
    <xdr:cxnSp macro="">
      <xdr:nvCxnSpPr>
        <xdr:cNvPr id="586" name="直線コネクタ 585"/>
        <xdr:cNvCxnSpPr/>
      </xdr:nvCxnSpPr>
      <xdr:spPr>
        <a:xfrm flipV="1">
          <a:off x="15481300" y="9347284"/>
          <a:ext cx="838200" cy="56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7" name="教育費平均値テキスト"/>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136238</xdr:rowOff>
    </xdr:from>
    <xdr:to>
      <xdr:col>81</xdr:col>
      <xdr:colOff>50800</xdr:colOff>
      <xdr:row>58</xdr:row>
      <xdr:rowOff>48685</xdr:rowOff>
    </xdr:to>
    <xdr:cxnSp macro="">
      <xdr:nvCxnSpPr>
        <xdr:cNvPr id="589" name="直線コネクタ 588"/>
        <xdr:cNvCxnSpPr/>
      </xdr:nvCxnSpPr>
      <xdr:spPr>
        <a:xfrm flipV="1">
          <a:off x="14592300" y="9908888"/>
          <a:ext cx="889000" cy="8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48685</xdr:rowOff>
    </xdr:from>
    <xdr:to>
      <xdr:col>76</xdr:col>
      <xdr:colOff>114300</xdr:colOff>
      <xdr:row>58</xdr:row>
      <xdr:rowOff>72296</xdr:rowOff>
    </xdr:to>
    <xdr:cxnSp macro="">
      <xdr:nvCxnSpPr>
        <xdr:cNvPr id="592" name="直線コネクタ 591"/>
        <xdr:cNvCxnSpPr/>
      </xdr:nvCxnSpPr>
      <xdr:spPr>
        <a:xfrm flipV="1">
          <a:off x="13703300" y="9992785"/>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162037</xdr:rowOff>
    </xdr:from>
    <xdr:to>
      <xdr:col>71</xdr:col>
      <xdr:colOff>177800</xdr:colOff>
      <xdr:row>58</xdr:row>
      <xdr:rowOff>72296</xdr:rowOff>
    </xdr:to>
    <xdr:cxnSp macro="">
      <xdr:nvCxnSpPr>
        <xdr:cNvPr id="595" name="直線コネクタ 594"/>
        <xdr:cNvCxnSpPr/>
      </xdr:nvCxnSpPr>
      <xdr:spPr>
        <a:xfrm>
          <a:off x="12814300" y="9934687"/>
          <a:ext cx="889000" cy="8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497</xdr:rowOff>
    </xdr:from>
    <xdr:to>
      <xdr:col>67</xdr:col>
      <xdr:colOff>101600</xdr:colOff>
      <xdr:row>55</xdr:row>
      <xdr:rowOff>102097</xdr:rowOff>
    </xdr:to>
    <xdr:sp macro="" textlink="">
      <xdr:nvSpPr>
        <xdr:cNvPr id="598" name="フローチャート: 判断 597"/>
        <xdr:cNvSpPr/>
      </xdr:nvSpPr>
      <xdr:spPr>
        <a:xfrm>
          <a:off x="12763500" y="94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118624</xdr:rowOff>
    </xdr:from>
    <xdr:ext cx="534377" cy="259045"/>
    <xdr:sp macro="" textlink="">
      <xdr:nvSpPr>
        <xdr:cNvPr id="599" name="テキスト ボックス 598"/>
        <xdr:cNvSpPr txBox="1"/>
      </xdr:nvSpPr>
      <xdr:spPr>
        <a:xfrm>
          <a:off x="12547111" y="920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38184</xdr:rowOff>
    </xdr:from>
    <xdr:to>
      <xdr:col>85</xdr:col>
      <xdr:colOff>177800</xdr:colOff>
      <xdr:row>54</xdr:row>
      <xdr:rowOff>139784</xdr:rowOff>
    </xdr:to>
    <xdr:sp macro="" textlink="">
      <xdr:nvSpPr>
        <xdr:cNvPr id="605" name="楕円 604"/>
        <xdr:cNvSpPr/>
      </xdr:nvSpPr>
      <xdr:spPr>
        <a:xfrm>
          <a:off x="16268700" y="929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61061</xdr:rowOff>
    </xdr:from>
    <xdr:ext cx="534377" cy="259045"/>
    <xdr:sp macro="" textlink="">
      <xdr:nvSpPr>
        <xdr:cNvPr id="606" name="教育費該当値テキスト"/>
        <xdr:cNvSpPr txBox="1"/>
      </xdr:nvSpPr>
      <xdr:spPr>
        <a:xfrm>
          <a:off x="16370300" y="914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85438</xdr:rowOff>
    </xdr:from>
    <xdr:to>
      <xdr:col>81</xdr:col>
      <xdr:colOff>101600</xdr:colOff>
      <xdr:row>58</xdr:row>
      <xdr:rowOff>15588</xdr:rowOff>
    </xdr:to>
    <xdr:sp macro="" textlink="">
      <xdr:nvSpPr>
        <xdr:cNvPr id="607" name="楕円 606"/>
        <xdr:cNvSpPr/>
      </xdr:nvSpPr>
      <xdr:spPr>
        <a:xfrm>
          <a:off x="15430500" y="98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6715</xdr:rowOff>
    </xdr:from>
    <xdr:ext cx="534377" cy="259045"/>
    <xdr:sp macro="" textlink="">
      <xdr:nvSpPr>
        <xdr:cNvPr id="608" name="テキスト ボックス 607"/>
        <xdr:cNvSpPr txBox="1"/>
      </xdr:nvSpPr>
      <xdr:spPr>
        <a:xfrm>
          <a:off x="15214111" y="995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169335</xdr:rowOff>
    </xdr:from>
    <xdr:to>
      <xdr:col>76</xdr:col>
      <xdr:colOff>165100</xdr:colOff>
      <xdr:row>58</xdr:row>
      <xdr:rowOff>99485</xdr:rowOff>
    </xdr:to>
    <xdr:sp macro="" textlink="">
      <xdr:nvSpPr>
        <xdr:cNvPr id="609" name="楕円 608"/>
        <xdr:cNvSpPr/>
      </xdr:nvSpPr>
      <xdr:spPr>
        <a:xfrm>
          <a:off x="14541500" y="99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90612</xdr:rowOff>
    </xdr:from>
    <xdr:ext cx="534377" cy="259045"/>
    <xdr:sp macro="" textlink="">
      <xdr:nvSpPr>
        <xdr:cNvPr id="610" name="テキスト ボックス 609"/>
        <xdr:cNvSpPr txBox="1"/>
      </xdr:nvSpPr>
      <xdr:spPr>
        <a:xfrm>
          <a:off x="14325111" y="1003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21496</xdr:rowOff>
    </xdr:from>
    <xdr:to>
      <xdr:col>72</xdr:col>
      <xdr:colOff>38100</xdr:colOff>
      <xdr:row>58</xdr:row>
      <xdr:rowOff>123096</xdr:rowOff>
    </xdr:to>
    <xdr:sp macro="" textlink="">
      <xdr:nvSpPr>
        <xdr:cNvPr id="611" name="楕円 610"/>
        <xdr:cNvSpPr/>
      </xdr:nvSpPr>
      <xdr:spPr>
        <a:xfrm>
          <a:off x="13652500" y="99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114223</xdr:rowOff>
    </xdr:from>
    <xdr:ext cx="534377" cy="259045"/>
    <xdr:sp macro="" textlink="">
      <xdr:nvSpPr>
        <xdr:cNvPr id="612" name="テキスト ボックス 611"/>
        <xdr:cNvSpPr txBox="1"/>
      </xdr:nvSpPr>
      <xdr:spPr>
        <a:xfrm>
          <a:off x="13436111" y="100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111237</xdr:rowOff>
    </xdr:from>
    <xdr:to>
      <xdr:col>67</xdr:col>
      <xdr:colOff>101600</xdr:colOff>
      <xdr:row>58</xdr:row>
      <xdr:rowOff>41387</xdr:rowOff>
    </xdr:to>
    <xdr:sp macro="" textlink="">
      <xdr:nvSpPr>
        <xdr:cNvPr id="613" name="楕円 612"/>
        <xdr:cNvSpPr/>
      </xdr:nvSpPr>
      <xdr:spPr>
        <a:xfrm>
          <a:off x="12763500" y="988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32514</xdr:rowOff>
    </xdr:from>
    <xdr:ext cx="534377" cy="259045"/>
    <xdr:sp macro="" textlink="">
      <xdr:nvSpPr>
        <xdr:cNvPr id="614" name="テキスト ボックス 613"/>
        <xdr:cNvSpPr txBox="1"/>
      </xdr:nvSpPr>
      <xdr:spPr>
        <a:xfrm>
          <a:off x="12547111" y="997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137700</xdr:rowOff>
    </xdr:from>
    <xdr:to>
      <xdr:col>85</xdr:col>
      <xdr:colOff>127000</xdr:colOff>
      <xdr:row>77</xdr:row>
      <xdr:rowOff>153015</xdr:rowOff>
    </xdr:to>
    <xdr:cxnSp macro="">
      <xdr:nvCxnSpPr>
        <xdr:cNvPr id="639" name="直線コネクタ 638"/>
        <xdr:cNvCxnSpPr/>
      </xdr:nvCxnSpPr>
      <xdr:spPr>
        <a:xfrm flipV="1">
          <a:off x="15481300" y="13339350"/>
          <a:ext cx="8382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153015</xdr:rowOff>
    </xdr:from>
    <xdr:to>
      <xdr:col>81</xdr:col>
      <xdr:colOff>50800</xdr:colOff>
      <xdr:row>78</xdr:row>
      <xdr:rowOff>11742</xdr:rowOff>
    </xdr:to>
    <xdr:cxnSp macro="">
      <xdr:nvCxnSpPr>
        <xdr:cNvPr id="642" name="直線コネクタ 641"/>
        <xdr:cNvCxnSpPr/>
      </xdr:nvCxnSpPr>
      <xdr:spPr>
        <a:xfrm flipV="1">
          <a:off x="14592300" y="13354665"/>
          <a:ext cx="889000" cy="3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11742</xdr:rowOff>
    </xdr:from>
    <xdr:to>
      <xdr:col>76</xdr:col>
      <xdr:colOff>114300</xdr:colOff>
      <xdr:row>78</xdr:row>
      <xdr:rowOff>25400</xdr:rowOff>
    </xdr:to>
    <xdr:cxnSp macro="">
      <xdr:nvCxnSpPr>
        <xdr:cNvPr id="645" name="直線コネクタ 644"/>
        <xdr:cNvCxnSpPr/>
      </xdr:nvCxnSpPr>
      <xdr:spPr>
        <a:xfrm flipV="1">
          <a:off x="13703300" y="13384842"/>
          <a:ext cx="8890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8" name="直線コネクタ 647"/>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117360</xdr:rowOff>
    </xdr:from>
    <xdr:to>
      <xdr:col>67</xdr:col>
      <xdr:colOff>101600</xdr:colOff>
      <xdr:row>78</xdr:row>
      <xdr:rowOff>47510</xdr:rowOff>
    </xdr:to>
    <xdr:sp macro="" textlink="">
      <xdr:nvSpPr>
        <xdr:cNvPr id="651" name="フローチャート: 判断 650"/>
        <xdr:cNvSpPr/>
      </xdr:nvSpPr>
      <xdr:spPr>
        <a:xfrm>
          <a:off x="12763500" y="1331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64037</xdr:rowOff>
    </xdr:from>
    <xdr:ext cx="378565" cy="259045"/>
    <xdr:sp macro="" textlink="">
      <xdr:nvSpPr>
        <xdr:cNvPr id="652" name="テキスト ボックス 651"/>
        <xdr:cNvSpPr txBox="1"/>
      </xdr:nvSpPr>
      <xdr:spPr>
        <a:xfrm>
          <a:off x="12625017" y="13094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86900</xdr:rowOff>
    </xdr:from>
    <xdr:to>
      <xdr:col>85</xdr:col>
      <xdr:colOff>177800</xdr:colOff>
      <xdr:row>78</xdr:row>
      <xdr:rowOff>17050</xdr:rowOff>
    </xdr:to>
    <xdr:sp macro="" textlink="">
      <xdr:nvSpPr>
        <xdr:cNvPr id="658" name="楕円 657"/>
        <xdr:cNvSpPr/>
      </xdr:nvSpPr>
      <xdr:spPr>
        <a:xfrm>
          <a:off x="16268700" y="132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52754</xdr:rowOff>
    </xdr:from>
    <xdr:ext cx="469744" cy="259045"/>
    <xdr:sp macro="" textlink="">
      <xdr:nvSpPr>
        <xdr:cNvPr id="659" name="災害復旧費該当値テキスト"/>
        <xdr:cNvSpPr txBox="1"/>
      </xdr:nvSpPr>
      <xdr:spPr>
        <a:xfrm>
          <a:off x="16370300" y="1325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102215</xdr:rowOff>
    </xdr:from>
    <xdr:to>
      <xdr:col>81</xdr:col>
      <xdr:colOff>101600</xdr:colOff>
      <xdr:row>78</xdr:row>
      <xdr:rowOff>32365</xdr:rowOff>
    </xdr:to>
    <xdr:sp macro="" textlink="">
      <xdr:nvSpPr>
        <xdr:cNvPr id="660" name="楕円 659"/>
        <xdr:cNvSpPr/>
      </xdr:nvSpPr>
      <xdr:spPr>
        <a:xfrm>
          <a:off x="15430500" y="133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23492</xdr:rowOff>
    </xdr:from>
    <xdr:ext cx="378565" cy="259045"/>
    <xdr:sp macro="" textlink="">
      <xdr:nvSpPr>
        <xdr:cNvPr id="661" name="テキスト ボックス 660"/>
        <xdr:cNvSpPr txBox="1"/>
      </xdr:nvSpPr>
      <xdr:spPr>
        <a:xfrm>
          <a:off x="15292017" y="13396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132392</xdr:rowOff>
    </xdr:from>
    <xdr:to>
      <xdr:col>76</xdr:col>
      <xdr:colOff>165100</xdr:colOff>
      <xdr:row>78</xdr:row>
      <xdr:rowOff>62542</xdr:rowOff>
    </xdr:to>
    <xdr:sp macro="" textlink="">
      <xdr:nvSpPr>
        <xdr:cNvPr id="662" name="楕円 661"/>
        <xdr:cNvSpPr/>
      </xdr:nvSpPr>
      <xdr:spPr>
        <a:xfrm>
          <a:off x="14541500" y="133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53669</xdr:rowOff>
    </xdr:from>
    <xdr:ext cx="378565" cy="259045"/>
    <xdr:sp macro="" textlink="">
      <xdr:nvSpPr>
        <xdr:cNvPr id="663" name="テキスト ボックス 662"/>
        <xdr:cNvSpPr txBox="1"/>
      </xdr:nvSpPr>
      <xdr:spPr>
        <a:xfrm>
          <a:off x="14403017" y="13426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4" name="楕円 66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5" name="テキスト ボックス 66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6" name="楕円 66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7" name="テキスト ボックス 66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134476</xdr:rowOff>
    </xdr:from>
    <xdr:to>
      <xdr:col>85</xdr:col>
      <xdr:colOff>127000</xdr:colOff>
      <xdr:row>94</xdr:row>
      <xdr:rowOff>165043</xdr:rowOff>
    </xdr:to>
    <xdr:cxnSp macro="">
      <xdr:nvCxnSpPr>
        <xdr:cNvPr id="699" name="直線コネクタ 698"/>
        <xdr:cNvCxnSpPr/>
      </xdr:nvCxnSpPr>
      <xdr:spPr>
        <a:xfrm>
          <a:off x="15481300" y="16250776"/>
          <a:ext cx="8382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1458</xdr:rowOff>
    </xdr:from>
    <xdr:ext cx="534377" cy="259045"/>
    <xdr:sp macro="" textlink="">
      <xdr:nvSpPr>
        <xdr:cNvPr id="700" name="公債費平均値テキスト"/>
        <xdr:cNvSpPr txBox="1"/>
      </xdr:nvSpPr>
      <xdr:spPr>
        <a:xfrm>
          <a:off x="16370300" y="16289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127225</xdr:rowOff>
    </xdr:from>
    <xdr:to>
      <xdr:col>81</xdr:col>
      <xdr:colOff>50800</xdr:colOff>
      <xdr:row>94</xdr:row>
      <xdr:rowOff>134476</xdr:rowOff>
    </xdr:to>
    <xdr:cxnSp macro="">
      <xdr:nvCxnSpPr>
        <xdr:cNvPr id="702" name="直線コネクタ 701"/>
        <xdr:cNvCxnSpPr/>
      </xdr:nvCxnSpPr>
      <xdr:spPr>
        <a:xfrm>
          <a:off x="14592300" y="16243525"/>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83199</xdr:rowOff>
    </xdr:from>
    <xdr:ext cx="534377" cy="259045"/>
    <xdr:sp macro="" textlink="">
      <xdr:nvSpPr>
        <xdr:cNvPr id="704" name="テキスト ボックス 703"/>
        <xdr:cNvSpPr txBox="1"/>
      </xdr:nvSpPr>
      <xdr:spPr>
        <a:xfrm>
          <a:off x="15214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127225</xdr:rowOff>
    </xdr:from>
    <xdr:to>
      <xdr:col>76</xdr:col>
      <xdr:colOff>114300</xdr:colOff>
      <xdr:row>94</xdr:row>
      <xdr:rowOff>151490</xdr:rowOff>
    </xdr:to>
    <xdr:cxnSp macro="">
      <xdr:nvCxnSpPr>
        <xdr:cNvPr id="705" name="直線コネクタ 704"/>
        <xdr:cNvCxnSpPr/>
      </xdr:nvCxnSpPr>
      <xdr:spPr>
        <a:xfrm flipV="1">
          <a:off x="13703300" y="16243525"/>
          <a:ext cx="889000" cy="2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59326</xdr:rowOff>
    </xdr:from>
    <xdr:ext cx="534377" cy="259045"/>
    <xdr:sp macro="" textlink="">
      <xdr:nvSpPr>
        <xdr:cNvPr id="707" name="テキスト ボックス 706"/>
        <xdr:cNvSpPr txBox="1"/>
      </xdr:nvSpPr>
      <xdr:spPr>
        <a:xfrm>
          <a:off x="14325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151490</xdr:rowOff>
    </xdr:from>
    <xdr:to>
      <xdr:col>71</xdr:col>
      <xdr:colOff>177800</xdr:colOff>
      <xdr:row>94</xdr:row>
      <xdr:rowOff>170495</xdr:rowOff>
    </xdr:to>
    <xdr:cxnSp macro="">
      <xdr:nvCxnSpPr>
        <xdr:cNvPr id="708" name="直線コネクタ 707"/>
        <xdr:cNvCxnSpPr/>
      </xdr:nvCxnSpPr>
      <xdr:spPr>
        <a:xfrm flipV="1">
          <a:off x="12814300" y="16267790"/>
          <a:ext cx="889000" cy="1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57386</xdr:rowOff>
    </xdr:from>
    <xdr:to>
      <xdr:col>67</xdr:col>
      <xdr:colOff>101600</xdr:colOff>
      <xdr:row>94</xdr:row>
      <xdr:rowOff>158986</xdr:rowOff>
    </xdr:to>
    <xdr:sp macro="" textlink="">
      <xdr:nvSpPr>
        <xdr:cNvPr id="711" name="フローチャート: 判断 710"/>
        <xdr:cNvSpPr/>
      </xdr:nvSpPr>
      <xdr:spPr>
        <a:xfrm>
          <a:off x="12763500" y="161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4063</xdr:rowOff>
    </xdr:from>
    <xdr:ext cx="534377" cy="259045"/>
    <xdr:sp macro="" textlink="">
      <xdr:nvSpPr>
        <xdr:cNvPr id="712" name="テキスト ボックス 711"/>
        <xdr:cNvSpPr txBox="1"/>
      </xdr:nvSpPr>
      <xdr:spPr>
        <a:xfrm>
          <a:off x="12547111" y="159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114243</xdr:rowOff>
    </xdr:from>
    <xdr:to>
      <xdr:col>85</xdr:col>
      <xdr:colOff>177800</xdr:colOff>
      <xdr:row>95</xdr:row>
      <xdr:rowOff>44393</xdr:rowOff>
    </xdr:to>
    <xdr:sp macro="" textlink="">
      <xdr:nvSpPr>
        <xdr:cNvPr id="718" name="楕円 717"/>
        <xdr:cNvSpPr/>
      </xdr:nvSpPr>
      <xdr:spPr>
        <a:xfrm>
          <a:off x="16268700" y="162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137120</xdr:rowOff>
    </xdr:from>
    <xdr:ext cx="534377" cy="259045"/>
    <xdr:sp macro="" textlink="">
      <xdr:nvSpPr>
        <xdr:cNvPr id="719" name="公債費該当値テキスト"/>
        <xdr:cNvSpPr txBox="1"/>
      </xdr:nvSpPr>
      <xdr:spPr>
        <a:xfrm>
          <a:off x="16370300" y="160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83676</xdr:rowOff>
    </xdr:from>
    <xdr:to>
      <xdr:col>81</xdr:col>
      <xdr:colOff>101600</xdr:colOff>
      <xdr:row>95</xdr:row>
      <xdr:rowOff>13826</xdr:rowOff>
    </xdr:to>
    <xdr:sp macro="" textlink="">
      <xdr:nvSpPr>
        <xdr:cNvPr id="720" name="楕円 719"/>
        <xdr:cNvSpPr/>
      </xdr:nvSpPr>
      <xdr:spPr>
        <a:xfrm>
          <a:off x="15430500" y="161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30353</xdr:rowOff>
    </xdr:from>
    <xdr:ext cx="534377" cy="259045"/>
    <xdr:sp macro="" textlink="">
      <xdr:nvSpPr>
        <xdr:cNvPr id="721" name="テキスト ボックス 720"/>
        <xdr:cNvSpPr txBox="1"/>
      </xdr:nvSpPr>
      <xdr:spPr>
        <a:xfrm>
          <a:off x="15214111" y="159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76425</xdr:rowOff>
    </xdr:from>
    <xdr:to>
      <xdr:col>76</xdr:col>
      <xdr:colOff>165100</xdr:colOff>
      <xdr:row>95</xdr:row>
      <xdr:rowOff>6575</xdr:rowOff>
    </xdr:to>
    <xdr:sp macro="" textlink="">
      <xdr:nvSpPr>
        <xdr:cNvPr id="722" name="楕円 721"/>
        <xdr:cNvSpPr/>
      </xdr:nvSpPr>
      <xdr:spPr>
        <a:xfrm>
          <a:off x="14541500" y="1619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23102</xdr:rowOff>
    </xdr:from>
    <xdr:ext cx="534377" cy="259045"/>
    <xdr:sp macro="" textlink="">
      <xdr:nvSpPr>
        <xdr:cNvPr id="723" name="テキスト ボックス 722"/>
        <xdr:cNvSpPr txBox="1"/>
      </xdr:nvSpPr>
      <xdr:spPr>
        <a:xfrm>
          <a:off x="14325111" y="1596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100690</xdr:rowOff>
    </xdr:from>
    <xdr:to>
      <xdr:col>72</xdr:col>
      <xdr:colOff>38100</xdr:colOff>
      <xdr:row>95</xdr:row>
      <xdr:rowOff>30840</xdr:rowOff>
    </xdr:to>
    <xdr:sp macro="" textlink="">
      <xdr:nvSpPr>
        <xdr:cNvPr id="724" name="楕円 723"/>
        <xdr:cNvSpPr/>
      </xdr:nvSpPr>
      <xdr:spPr>
        <a:xfrm>
          <a:off x="13652500" y="162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21967</xdr:rowOff>
    </xdr:from>
    <xdr:ext cx="534377" cy="259045"/>
    <xdr:sp macro="" textlink="">
      <xdr:nvSpPr>
        <xdr:cNvPr id="725" name="テキスト ボックス 724"/>
        <xdr:cNvSpPr txBox="1"/>
      </xdr:nvSpPr>
      <xdr:spPr>
        <a:xfrm>
          <a:off x="13436111" y="1630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119695</xdr:rowOff>
    </xdr:from>
    <xdr:to>
      <xdr:col>67</xdr:col>
      <xdr:colOff>101600</xdr:colOff>
      <xdr:row>95</xdr:row>
      <xdr:rowOff>49845</xdr:rowOff>
    </xdr:to>
    <xdr:sp macro="" textlink="">
      <xdr:nvSpPr>
        <xdr:cNvPr id="726" name="楕円 725"/>
        <xdr:cNvSpPr/>
      </xdr:nvSpPr>
      <xdr:spPr>
        <a:xfrm>
          <a:off x="12763500" y="162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40972</xdr:rowOff>
    </xdr:from>
    <xdr:ext cx="534377" cy="259045"/>
    <xdr:sp macro="" textlink="">
      <xdr:nvSpPr>
        <xdr:cNvPr id="727" name="テキスト ボックス 726"/>
        <xdr:cNvSpPr txBox="1"/>
      </xdr:nvSpPr>
      <xdr:spPr>
        <a:xfrm>
          <a:off x="12547111" y="1632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68" name="フローチャート: 判断 767"/>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69" name="テキスト ボックス 768"/>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民生費においては、幼児教育無償化や児童扶養手当の支給回数見直しなどの制度改正による要因により、</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前年度に比べて増となっており、低所得世帯や高齢者世帯が多いことなどから生活保護費や社会保障関連経費が多額であり、全国平均、類似団体内平均値を大きく上回っている。また令和元年度においては、松原市民新図書館の建設により教育費が類似団体内平均値を上回っているほか、シルバー人材センターの積極的な活用により労働費も類似団体内平均値を上回っている。土木費においては、道路の新設改良等が少なかったことにより類似団体内平均値を下回ったほか、衛生費では、ごみ処理関連経費において行財政改革を進めてきたことにより、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低所得者対策として生活困窮者対策事業や、雇用、産業振興対策として企業立地促進事業や土地区画整理事業など雇用環境の整備を進めるとともに、移住・定住施策や魅力あるまちづくりを進め、人口獲得に取組み、財政健全化を推進して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　歳入面は、市税収入の伸び等により歳入総額としては前年度より増加した。歳出においては、制度改正等により扶助費が伸びたほか、松原市民新図書館建設事業など投資事業の増加により歳出総額としては増となったが、繰出金、補助金等の見直しなど、行財政改革に取組んだ結果、財政調整基金の取崩しは最小限となった。</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　今後も、企業立地促進制度や公有財産の利活用による自主財源の確保とともに、公共施設における新たな指定管理者の導入や歳出削減などの行財政改革の取組みを推進し、持続可能な財政運営を行っていく。</a:t>
          </a:r>
          <a:endParaRPr kumimoji="1" lang="en-US" altLang="ja-JP" sz="12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連結決算においては、国民健康保険特別会計において、累積赤字を抱えているものの、徴収率の向上や、府統一保険料率に対する市保険料率の据え置きによる赤字解消財源の確保、インセンティブ交付金の獲得による歳入確保に努め、令和元年度決算は単年度収支が黒字となり、累積赤字の解消が進んだ。今後も、歳入確保の取組みを進め、累積赤字の解消に取組む。</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また、令和元年度においては、下水道事業会計の法適化を行ったが、水道事業会計を含め、急速に整備した水道管や下水管の老朽化が今後見込まれることから、計画的な更新を行うなど、財政健全化を推進していく。</a:t>
          </a:r>
          <a:endParaRPr kumimoji="1" lang="en-US" altLang="ja-JP" sz="1400">
            <a:solidFill>
              <a:srgbClr val="000000"/>
            </a:solidFill>
            <a:latin typeface="ＭＳ ゴシック" pitchFamily="49" charset="-128"/>
            <a:ea typeface="ＭＳ ゴシック"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18matsubara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86.9</v>
          </cell>
          <cell r="CF51">
            <v>75.3</v>
          </cell>
          <cell r="CN51">
            <v>57.8</v>
          </cell>
          <cell r="CV51">
            <v>54</v>
          </cell>
        </row>
        <row r="53">
          <cell r="BX53">
            <v>54.6</v>
          </cell>
          <cell r="CF53">
            <v>56.2</v>
          </cell>
          <cell r="CN53">
            <v>57.1</v>
          </cell>
          <cell r="CV53">
            <v>57.7</v>
          </cell>
        </row>
        <row r="55">
          <cell r="AN55" t="str">
            <v>類似団体内平均値</v>
          </cell>
          <cell r="BX55">
            <v>15</v>
          </cell>
          <cell r="CF55">
            <v>12.2</v>
          </cell>
          <cell r="CN55">
            <v>5</v>
          </cell>
          <cell r="CV55">
            <v>5.4</v>
          </cell>
        </row>
        <row r="57">
          <cell r="BX57">
            <v>60.1</v>
          </cell>
          <cell r="CF57">
            <v>61.2</v>
          </cell>
          <cell r="CN57">
            <v>61.7</v>
          </cell>
          <cell r="CV57">
            <v>62.6</v>
          </cell>
        </row>
        <row r="72">
          <cell r="BP72" t="str">
            <v>H27</v>
          </cell>
          <cell r="BX72" t="str">
            <v>H28</v>
          </cell>
          <cell r="CF72" t="str">
            <v>H29</v>
          </cell>
          <cell r="CN72" t="str">
            <v>H30</v>
          </cell>
          <cell r="CV72" t="str">
            <v>R01</v>
          </cell>
        </row>
        <row r="73">
          <cell r="AN73" t="str">
            <v>当該団体値</v>
          </cell>
          <cell r="BP73">
            <v>92.6</v>
          </cell>
          <cell r="BX73">
            <v>86.9</v>
          </cell>
          <cell r="CF73">
            <v>75.3</v>
          </cell>
          <cell r="CN73">
            <v>57.8</v>
          </cell>
          <cell r="CV73">
            <v>54</v>
          </cell>
        </row>
        <row r="75">
          <cell r="BP75">
            <v>10</v>
          </cell>
          <cell r="BX75">
            <v>9.1999999999999993</v>
          </cell>
          <cell r="CF75">
            <v>8.6</v>
          </cell>
          <cell r="CN75">
            <v>8.1999999999999993</v>
          </cell>
          <cell r="CV75">
            <v>6.9</v>
          </cell>
        </row>
        <row r="77">
          <cell r="AN77" t="str">
            <v>類似団体内平均値</v>
          </cell>
          <cell r="BP77">
            <v>15.8</v>
          </cell>
          <cell r="BX77">
            <v>15</v>
          </cell>
          <cell r="CF77">
            <v>12.2</v>
          </cell>
          <cell r="CN77">
            <v>5</v>
          </cell>
          <cell r="CV77">
            <v>5.4</v>
          </cell>
        </row>
        <row r="79">
          <cell r="BP79">
            <v>6.2</v>
          </cell>
          <cell r="BX79">
            <v>5</v>
          </cell>
          <cell r="CF79">
            <v>4.8</v>
          </cell>
          <cell r="CN79">
            <v>4.5</v>
          </cell>
          <cell r="CV79">
            <v>4.2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45838816</v>
      </c>
      <c r="BO4" s="424"/>
      <c r="BP4" s="424"/>
      <c r="BQ4" s="424"/>
      <c r="BR4" s="424"/>
      <c r="BS4" s="424"/>
      <c r="BT4" s="424"/>
      <c r="BU4" s="425"/>
      <c r="BV4" s="423">
        <v>42521555</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0.5</v>
      </c>
      <c r="CU4" s="608"/>
      <c r="CV4" s="608"/>
      <c r="CW4" s="608"/>
      <c r="CX4" s="608"/>
      <c r="CY4" s="608"/>
      <c r="CZ4" s="608"/>
      <c r="DA4" s="609"/>
      <c r="DB4" s="607">
        <v>0.4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45699867</v>
      </c>
      <c r="BO5" s="429"/>
      <c r="BP5" s="429"/>
      <c r="BQ5" s="429"/>
      <c r="BR5" s="429"/>
      <c r="BS5" s="429"/>
      <c r="BT5" s="429"/>
      <c r="BU5" s="430"/>
      <c r="BV5" s="428">
        <v>42370653</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102.5</v>
      </c>
      <c r="CU5" s="399"/>
      <c r="CV5" s="399"/>
      <c r="CW5" s="399"/>
      <c r="CX5" s="399"/>
      <c r="CY5" s="399"/>
      <c r="CZ5" s="399"/>
      <c r="DA5" s="400"/>
      <c r="DB5" s="398">
        <v>103</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138949</v>
      </c>
      <c r="BO6" s="429"/>
      <c r="BP6" s="429"/>
      <c r="BQ6" s="429"/>
      <c r="BR6" s="429"/>
      <c r="BS6" s="429"/>
      <c r="BT6" s="429"/>
      <c r="BU6" s="430"/>
      <c r="BV6" s="428">
        <v>150902</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108.4</v>
      </c>
      <c r="CU6" s="582"/>
      <c r="CV6" s="582"/>
      <c r="CW6" s="582"/>
      <c r="CX6" s="582"/>
      <c r="CY6" s="582"/>
      <c r="CZ6" s="582"/>
      <c r="DA6" s="583"/>
      <c r="DB6" s="581">
        <v>110.6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93</v>
      </c>
      <c r="AV7" s="486"/>
      <c r="AW7" s="486"/>
      <c r="AX7" s="486"/>
      <c r="AY7" s="408" t="s">
        <v>104</v>
      </c>
      <c r="AZ7" s="409"/>
      <c r="BA7" s="409"/>
      <c r="BB7" s="409"/>
      <c r="BC7" s="409"/>
      <c r="BD7" s="409"/>
      <c r="BE7" s="409"/>
      <c r="BF7" s="409"/>
      <c r="BG7" s="409"/>
      <c r="BH7" s="409"/>
      <c r="BI7" s="409"/>
      <c r="BJ7" s="409"/>
      <c r="BK7" s="409"/>
      <c r="BL7" s="409"/>
      <c r="BM7" s="410"/>
      <c r="BN7" s="428">
        <v>26244</v>
      </c>
      <c r="BO7" s="429"/>
      <c r="BP7" s="429"/>
      <c r="BQ7" s="429"/>
      <c r="BR7" s="429"/>
      <c r="BS7" s="429"/>
      <c r="BT7" s="429"/>
      <c r="BU7" s="430"/>
      <c r="BV7" s="428">
        <v>54849</v>
      </c>
      <c r="BW7" s="429"/>
      <c r="BX7" s="429"/>
      <c r="BY7" s="429"/>
      <c r="BZ7" s="429"/>
      <c r="CA7" s="429"/>
      <c r="CB7" s="429"/>
      <c r="CC7" s="430"/>
      <c r="CD7" s="437" t="s">
        <v>105</v>
      </c>
      <c r="CE7" s="438"/>
      <c r="CF7" s="438"/>
      <c r="CG7" s="438"/>
      <c r="CH7" s="438"/>
      <c r="CI7" s="438"/>
      <c r="CJ7" s="438"/>
      <c r="CK7" s="438"/>
      <c r="CL7" s="438"/>
      <c r="CM7" s="438"/>
      <c r="CN7" s="438"/>
      <c r="CO7" s="438"/>
      <c r="CP7" s="438"/>
      <c r="CQ7" s="438"/>
      <c r="CR7" s="438"/>
      <c r="CS7" s="439"/>
      <c r="CT7" s="428">
        <v>24692467</v>
      </c>
      <c r="CU7" s="429"/>
      <c r="CV7" s="429"/>
      <c r="CW7" s="429"/>
      <c r="CX7" s="429"/>
      <c r="CY7" s="429"/>
      <c r="CZ7" s="429"/>
      <c r="DA7" s="430"/>
      <c r="DB7" s="428">
        <v>24471468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106</v>
      </c>
      <c r="AN8" s="402"/>
      <c r="AO8" s="402"/>
      <c r="AP8" s="402"/>
      <c r="AQ8" s="402"/>
      <c r="AR8" s="402"/>
      <c r="AS8" s="402"/>
      <c r="AT8" s="403"/>
      <c r="AU8" s="485" t="s">
        <v>107</v>
      </c>
      <c r="AV8" s="486"/>
      <c r="AW8" s="486"/>
      <c r="AX8" s="486"/>
      <c r="AY8" s="408" t="s">
        <v>108</v>
      </c>
      <c r="AZ8" s="409"/>
      <c r="BA8" s="409"/>
      <c r="BB8" s="409"/>
      <c r="BC8" s="409"/>
      <c r="BD8" s="409"/>
      <c r="BE8" s="409"/>
      <c r="BF8" s="409"/>
      <c r="BG8" s="409"/>
      <c r="BH8" s="409"/>
      <c r="BI8" s="409"/>
      <c r="BJ8" s="409"/>
      <c r="BK8" s="409"/>
      <c r="BL8" s="409"/>
      <c r="BM8" s="410"/>
      <c r="BN8" s="428">
        <v>112705</v>
      </c>
      <c r="BO8" s="429"/>
      <c r="BP8" s="429"/>
      <c r="BQ8" s="429"/>
      <c r="BR8" s="429"/>
      <c r="BS8" s="429"/>
      <c r="BT8" s="429"/>
      <c r="BU8" s="430"/>
      <c r="BV8" s="428">
        <v>96053</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0.6</v>
      </c>
      <c r="CU8" s="542"/>
      <c r="CV8" s="542"/>
      <c r="CW8" s="542"/>
      <c r="CX8" s="542"/>
      <c r="CY8" s="542"/>
      <c r="CZ8" s="542"/>
      <c r="DA8" s="543"/>
      <c r="DB8" s="541">
        <v>0.6</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120750</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16652</v>
      </c>
      <c r="BO9" s="429"/>
      <c r="BP9" s="429"/>
      <c r="BQ9" s="429"/>
      <c r="BR9" s="429"/>
      <c r="BS9" s="429"/>
      <c r="BT9" s="429"/>
      <c r="BU9" s="430"/>
      <c r="BV9" s="428">
        <v>-65129</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14.8</v>
      </c>
      <c r="CU9" s="399"/>
      <c r="CV9" s="399"/>
      <c r="CW9" s="399"/>
      <c r="CX9" s="399"/>
      <c r="CY9" s="399"/>
      <c r="CZ9" s="399"/>
      <c r="DA9" s="400"/>
      <c r="DB9" s="398">
        <v>15.3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124594</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114</v>
      </c>
      <c r="AV10" s="486"/>
      <c r="AW10" s="486"/>
      <c r="AX10" s="486"/>
      <c r="AY10" s="408" t="s">
        <v>119</v>
      </c>
      <c r="AZ10" s="409"/>
      <c r="BA10" s="409"/>
      <c r="BB10" s="409"/>
      <c r="BC10" s="409"/>
      <c r="BD10" s="409"/>
      <c r="BE10" s="409"/>
      <c r="BF10" s="409"/>
      <c r="BG10" s="409"/>
      <c r="BH10" s="409"/>
      <c r="BI10" s="409"/>
      <c r="BJ10" s="409"/>
      <c r="BK10" s="409"/>
      <c r="BL10" s="409"/>
      <c r="BM10" s="410"/>
      <c r="BN10" s="428">
        <v>69546</v>
      </c>
      <c r="BO10" s="429"/>
      <c r="BP10" s="429"/>
      <c r="BQ10" s="429"/>
      <c r="BR10" s="429"/>
      <c r="BS10" s="429"/>
      <c r="BT10" s="429"/>
      <c r="BU10" s="430"/>
      <c r="BV10" s="428">
        <v>112820</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124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119577</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114</v>
      </c>
      <c r="AV12" s="486"/>
      <c r="AW12" s="486"/>
      <c r="AX12" s="486"/>
      <c r="AY12" s="408" t="s">
        <v>134</v>
      </c>
      <c r="AZ12" s="409"/>
      <c r="BA12" s="409"/>
      <c r="BB12" s="409"/>
      <c r="BC12" s="409"/>
      <c r="BD12" s="409"/>
      <c r="BE12" s="409"/>
      <c r="BF12" s="409"/>
      <c r="BG12" s="409"/>
      <c r="BH12" s="409"/>
      <c r="BI12" s="409"/>
      <c r="BJ12" s="409"/>
      <c r="BK12" s="409"/>
      <c r="BL12" s="409"/>
      <c r="BM12" s="410"/>
      <c r="BN12" s="428">
        <v>75503</v>
      </c>
      <c r="BO12" s="429"/>
      <c r="BP12" s="429"/>
      <c r="BQ12" s="429"/>
      <c r="BR12" s="429"/>
      <c r="BS12" s="429"/>
      <c r="BT12" s="429"/>
      <c r="BU12" s="430"/>
      <c r="BV12" s="428">
        <v>307412</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117823</v>
      </c>
      <c r="S13" s="532"/>
      <c r="T13" s="532"/>
      <c r="U13" s="532"/>
      <c r="V13" s="533"/>
      <c r="W13" s="519" t="s">
        <v>138</v>
      </c>
      <c r="X13" s="441"/>
      <c r="Y13" s="441"/>
      <c r="Z13" s="441"/>
      <c r="AA13" s="441"/>
      <c r="AB13" s="442"/>
      <c r="AC13" s="404">
        <v>247</v>
      </c>
      <c r="AD13" s="405"/>
      <c r="AE13" s="405"/>
      <c r="AF13" s="405"/>
      <c r="AG13" s="406"/>
      <c r="AH13" s="404">
        <v>258</v>
      </c>
      <c r="AI13" s="405"/>
      <c r="AJ13" s="405"/>
      <c r="AK13" s="405"/>
      <c r="AL13" s="407"/>
      <c r="AM13" s="497" t="s">
        <v>139</v>
      </c>
      <c r="AN13" s="402"/>
      <c r="AO13" s="402"/>
      <c r="AP13" s="402"/>
      <c r="AQ13" s="402"/>
      <c r="AR13" s="402"/>
      <c r="AS13" s="402"/>
      <c r="AT13" s="403"/>
      <c r="AU13" s="485" t="s">
        <v>107</v>
      </c>
      <c r="AV13" s="486"/>
      <c r="AW13" s="486"/>
      <c r="AX13" s="486"/>
      <c r="AY13" s="408" t="s">
        <v>140</v>
      </c>
      <c r="AZ13" s="409"/>
      <c r="BA13" s="409"/>
      <c r="BB13" s="409"/>
      <c r="BC13" s="409"/>
      <c r="BD13" s="409"/>
      <c r="BE13" s="409"/>
      <c r="BF13" s="409"/>
      <c r="BG13" s="409"/>
      <c r="BH13" s="409"/>
      <c r="BI13" s="409"/>
      <c r="BJ13" s="409"/>
      <c r="BK13" s="409"/>
      <c r="BL13" s="409"/>
      <c r="BM13" s="410"/>
      <c r="BN13" s="428">
        <v>10695</v>
      </c>
      <c r="BO13" s="429"/>
      <c r="BP13" s="429"/>
      <c r="BQ13" s="429"/>
      <c r="BR13" s="429"/>
      <c r="BS13" s="429"/>
      <c r="BT13" s="429"/>
      <c r="BU13" s="430"/>
      <c r="BV13" s="428">
        <v>-259721</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6.9</v>
      </c>
      <c r="CU13" s="399"/>
      <c r="CV13" s="399"/>
      <c r="CW13" s="399"/>
      <c r="CX13" s="399"/>
      <c r="CY13" s="399"/>
      <c r="CZ13" s="399"/>
      <c r="DA13" s="400"/>
      <c r="DB13" s="398">
        <v>8.1999999999999993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120321</v>
      </c>
      <c r="S14" s="532"/>
      <c r="T14" s="532"/>
      <c r="U14" s="532"/>
      <c r="V14" s="533"/>
      <c r="W14" s="534"/>
      <c r="X14" s="444"/>
      <c r="Y14" s="444"/>
      <c r="Z14" s="444"/>
      <c r="AA14" s="444"/>
      <c r="AB14" s="445"/>
      <c r="AC14" s="524">
        <v>0.5</v>
      </c>
      <c r="AD14" s="525"/>
      <c r="AE14" s="525"/>
      <c r="AF14" s="525"/>
      <c r="AG14" s="526"/>
      <c r="AH14" s="524">
        <v>0.5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54</v>
      </c>
      <c r="CU14" s="536"/>
      <c r="CV14" s="536"/>
      <c r="CW14" s="536"/>
      <c r="CX14" s="536"/>
      <c r="CY14" s="536"/>
      <c r="CZ14" s="536"/>
      <c r="DA14" s="537"/>
      <c r="DB14" s="535">
        <v>57.8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118779</v>
      </c>
      <c r="S15" s="532"/>
      <c r="T15" s="532"/>
      <c r="U15" s="532"/>
      <c r="V15" s="533"/>
      <c r="W15" s="519" t="s">
        <v>144</v>
      </c>
      <c r="X15" s="441"/>
      <c r="Y15" s="441"/>
      <c r="Z15" s="441"/>
      <c r="AA15" s="441"/>
      <c r="AB15" s="442"/>
      <c r="AC15" s="404">
        <v>13583</v>
      </c>
      <c r="AD15" s="405"/>
      <c r="AE15" s="405"/>
      <c r="AF15" s="405"/>
      <c r="AG15" s="406"/>
      <c r="AH15" s="404">
        <v>13968</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11878717</v>
      </c>
      <c r="BO15" s="424"/>
      <c r="BP15" s="424"/>
      <c r="BQ15" s="424"/>
      <c r="BR15" s="424"/>
      <c r="BS15" s="424"/>
      <c r="BT15" s="424"/>
      <c r="BU15" s="425"/>
      <c r="BV15" s="423">
        <v>11762247</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28.6</v>
      </c>
      <c r="AD16" s="525"/>
      <c r="AE16" s="525"/>
      <c r="AF16" s="525"/>
      <c r="AG16" s="526"/>
      <c r="AH16" s="524">
        <v>28.9</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20064214</v>
      </c>
      <c r="BO16" s="429"/>
      <c r="BP16" s="429"/>
      <c r="BQ16" s="429"/>
      <c r="BR16" s="429"/>
      <c r="BS16" s="429"/>
      <c r="BT16" s="429"/>
      <c r="BU16" s="430"/>
      <c r="BV16" s="428">
        <v>19590192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33720</v>
      </c>
      <c r="AD17" s="405"/>
      <c r="AE17" s="405"/>
      <c r="AF17" s="405"/>
      <c r="AG17" s="406"/>
      <c r="AH17" s="404">
        <v>34059</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15147868</v>
      </c>
      <c r="BO17" s="429"/>
      <c r="BP17" s="429"/>
      <c r="BQ17" s="429"/>
      <c r="BR17" s="429"/>
      <c r="BS17" s="429"/>
      <c r="BT17" s="429"/>
      <c r="BU17" s="430"/>
      <c r="BV17" s="428">
        <v>14979857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16.66</v>
      </c>
      <c r="M18" s="493"/>
      <c r="N18" s="493"/>
      <c r="O18" s="493"/>
      <c r="P18" s="493"/>
      <c r="Q18" s="493"/>
      <c r="R18" s="494"/>
      <c r="S18" s="494"/>
      <c r="T18" s="494"/>
      <c r="U18" s="494"/>
      <c r="V18" s="495"/>
      <c r="W18" s="509"/>
      <c r="X18" s="510"/>
      <c r="Y18" s="510"/>
      <c r="Z18" s="510"/>
      <c r="AA18" s="510"/>
      <c r="AB18" s="520"/>
      <c r="AC18" s="392">
        <v>70.900000000000006</v>
      </c>
      <c r="AD18" s="393"/>
      <c r="AE18" s="393"/>
      <c r="AF18" s="393"/>
      <c r="AG18" s="496"/>
      <c r="AH18" s="392">
        <v>70.5</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25911116</v>
      </c>
      <c r="BO18" s="429"/>
      <c r="BP18" s="429"/>
      <c r="BQ18" s="429"/>
      <c r="BR18" s="429"/>
      <c r="BS18" s="429"/>
      <c r="BT18" s="429"/>
      <c r="BU18" s="430"/>
      <c r="BV18" s="428">
        <v>25792521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7248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27712942</v>
      </c>
      <c r="BO19" s="429"/>
      <c r="BP19" s="429"/>
      <c r="BQ19" s="429"/>
      <c r="BR19" s="429"/>
      <c r="BS19" s="429"/>
      <c r="BT19" s="429"/>
      <c r="BU19" s="430"/>
      <c r="BV19" s="428">
        <v>27659243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49958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41778118</v>
      </c>
      <c r="BO23" s="429"/>
      <c r="BP23" s="429"/>
      <c r="BQ23" s="429"/>
      <c r="BR23" s="429"/>
      <c r="BS23" s="429"/>
      <c r="BT23" s="429"/>
      <c r="BU23" s="430"/>
      <c r="BV23" s="428">
        <v>40859528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9360</v>
      </c>
      <c r="R24" s="405"/>
      <c r="S24" s="405"/>
      <c r="T24" s="405"/>
      <c r="U24" s="405"/>
      <c r="V24" s="406"/>
      <c r="W24" s="470"/>
      <c r="X24" s="461"/>
      <c r="Y24" s="462"/>
      <c r="Z24" s="401" t="s">
        <v>168</v>
      </c>
      <c r="AA24" s="402"/>
      <c r="AB24" s="402"/>
      <c r="AC24" s="402"/>
      <c r="AD24" s="402"/>
      <c r="AE24" s="402"/>
      <c r="AF24" s="402"/>
      <c r="AG24" s="403"/>
      <c r="AH24" s="404">
        <v>694</v>
      </c>
      <c r="AI24" s="405"/>
      <c r="AJ24" s="405"/>
      <c r="AK24" s="405"/>
      <c r="AL24" s="406"/>
      <c r="AM24" s="404">
        <v>2173608</v>
      </c>
      <c r="AN24" s="405"/>
      <c r="AO24" s="405"/>
      <c r="AP24" s="405"/>
      <c r="AQ24" s="405"/>
      <c r="AR24" s="406"/>
      <c r="AS24" s="404">
        <v>3132</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27147289</v>
      </c>
      <c r="BO24" s="429"/>
      <c r="BP24" s="429"/>
      <c r="BQ24" s="429"/>
      <c r="BR24" s="429"/>
      <c r="BS24" s="429"/>
      <c r="BT24" s="429"/>
      <c r="BU24" s="430"/>
      <c r="BV24" s="428">
        <v>26996666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2</v>
      </c>
      <c r="M25" s="405"/>
      <c r="N25" s="405"/>
      <c r="O25" s="405"/>
      <c r="P25" s="406"/>
      <c r="Q25" s="404">
        <v>8265</v>
      </c>
      <c r="R25" s="405"/>
      <c r="S25" s="405"/>
      <c r="T25" s="405"/>
      <c r="U25" s="405"/>
      <c r="V25" s="406"/>
      <c r="W25" s="470"/>
      <c r="X25" s="461"/>
      <c r="Y25" s="462"/>
      <c r="Z25" s="401" t="s">
        <v>171</v>
      </c>
      <c r="AA25" s="402"/>
      <c r="AB25" s="402"/>
      <c r="AC25" s="402"/>
      <c r="AD25" s="402"/>
      <c r="AE25" s="402"/>
      <c r="AF25" s="402"/>
      <c r="AG25" s="403"/>
      <c r="AH25" s="404">
        <v>115</v>
      </c>
      <c r="AI25" s="405"/>
      <c r="AJ25" s="405"/>
      <c r="AK25" s="405"/>
      <c r="AL25" s="406"/>
      <c r="AM25" s="404">
        <v>348335</v>
      </c>
      <c r="AN25" s="405"/>
      <c r="AO25" s="405"/>
      <c r="AP25" s="405"/>
      <c r="AQ25" s="405"/>
      <c r="AR25" s="406"/>
      <c r="AS25" s="404">
        <v>3029</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4289930</v>
      </c>
      <c r="BO25" s="424"/>
      <c r="BP25" s="424"/>
      <c r="BQ25" s="424"/>
      <c r="BR25" s="424"/>
      <c r="BS25" s="424"/>
      <c r="BT25" s="424"/>
      <c r="BU25" s="425"/>
      <c r="BV25" s="423">
        <v>4377133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173</v>
      </c>
      <c r="F26" s="402"/>
      <c r="G26" s="402"/>
      <c r="H26" s="402"/>
      <c r="I26" s="402"/>
      <c r="J26" s="402"/>
      <c r="K26" s="403"/>
      <c r="L26" s="404">
        <v>1</v>
      </c>
      <c r="M26" s="405"/>
      <c r="N26" s="405"/>
      <c r="O26" s="405"/>
      <c r="P26" s="406"/>
      <c r="Q26" s="404">
        <v>7695</v>
      </c>
      <c r="R26" s="405"/>
      <c r="S26" s="405"/>
      <c r="T26" s="405"/>
      <c r="U26" s="405"/>
      <c r="V26" s="406"/>
      <c r="W26" s="470"/>
      <c r="X26" s="461"/>
      <c r="Y26" s="462"/>
      <c r="Z26" s="401" t="s">
        <v>174</v>
      </c>
      <c r="AA26" s="483"/>
      <c r="AB26" s="483"/>
      <c r="AC26" s="483"/>
      <c r="AD26" s="483"/>
      <c r="AE26" s="483"/>
      <c r="AF26" s="483"/>
      <c r="AG26" s="484"/>
      <c r="AH26" s="404">
        <v>66</v>
      </c>
      <c r="AI26" s="405"/>
      <c r="AJ26" s="405"/>
      <c r="AK26" s="405"/>
      <c r="AL26" s="406"/>
      <c r="AM26" s="404">
        <v>235950</v>
      </c>
      <c r="AN26" s="405"/>
      <c r="AO26" s="405"/>
      <c r="AP26" s="405"/>
      <c r="AQ26" s="405"/>
      <c r="AR26" s="406"/>
      <c r="AS26" s="404">
        <v>3575</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136</v>
      </c>
      <c r="BO26" s="429"/>
      <c r="BP26" s="429"/>
      <c r="BQ26" s="429"/>
      <c r="BR26" s="429"/>
      <c r="BS26" s="429"/>
      <c r="BT26" s="429"/>
      <c r="BU26" s="430"/>
      <c r="BV26" s="428" t="s">
        <v>136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176</v>
      </c>
      <c r="F27" s="402"/>
      <c r="G27" s="402"/>
      <c r="H27" s="402"/>
      <c r="I27" s="402"/>
      <c r="J27" s="402"/>
      <c r="K27" s="403"/>
      <c r="L27" s="404">
        <v>1</v>
      </c>
      <c r="M27" s="405"/>
      <c r="N27" s="405"/>
      <c r="O27" s="405"/>
      <c r="P27" s="406"/>
      <c r="Q27" s="404">
        <v>7600</v>
      </c>
      <c r="R27" s="405"/>
      <c r="S27" s="405"/>
      <c r="T27" s="405"/>
      <c r="U27" s="405"/>
      <c r="V27" s="406"/>
      <c r="W27" s="470"/>
      <c r="X27" s="461"/>
      <c r="Y27" s="462"/>
      <c r="Z27" s="401" t="s">
        <v>177</v>
      </c>
      <c r="AA27" s="402"/>
      <c r="AB27" s="402"/>
      <c r="AC27" s="402"/>
      <c r="AD27" s="402"/>
      <c r="AE27" s="402"/>
      <c r="AF27" s="402"/>
      <c r="AG27" s="403"/>
      <c r="AH27" s="404">
        <v>52</v>
      </c>
      <c r="AI27" s="405"/>
      <c r="AJ27" s="405"/>
      <c r="AK27" s="405"/>
      <c r="AL27" s="406"/>
      <c r="AM27" s="404">
        <v>159583</v>
      </c>
      <c r="AN27" s="405"/>
      <c r="AO27" s="405"/>
      <c r="AP27" s="405"/>
      <c r="AQ27" s="405"/>
      <c r="AR27" s="406"/>
      <c r="AS27" s="404">
        <v>3069</v>
      </c>
      <c r="AT27" s="405"/>
      <c r="AU27" s="405"/>
      <c r="AV27" s="405"/>
      <c r="AW27" s="405"/>
      <c r="AX27" s="407"/>
      <c r="AY27" s="434" t="s">
        <v>178</v>
      </c>
      <c r="AZ27" s="435"/>
      <c r="BA27" s="435"/>
      <c r="BB27" s="435"/>
      <c r="BC27" s="435"/>
      <c r="BD27" s="435"/>
      <c r="BE27" s="435"/>
      <c r="BF27" s="435"/>
      <c r="BG27" s="435"/>
      <c r="BH27" s="435"/>
      <c r="BI27" s="435"/>
      <c r="BJ27" s="435"/>
      <c r="BK27" s="435"/>
      <c r="BL27" s="435"/>
      <c r="BM27" s="436"/>
      <c r="BN27" s="431" t="s">
        <v>136</v>
      </c>
      <c r="BO27" s="432"/>
      <c r="BP27" s="432"/>
      <c r="BQ27" s="432"/>
      <c r="BR27" s="432"/>
      <c r="BS27" s="432"/>
      <c r="BT27" s="432"/>
      <c r="BU27" s="433"/>
      <c r="BV27" s="431" t="s">
        <v>127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179</v>
      </c>
      <c r="F28" s="402"/>
      <c r="G28" s="402"/>
      <c r="H28" s="402"/>
      <c r="I28" s="402"/>
      <c r="J28" s="402"/>
      <c r="K28" s="403"/>
      <c r="L28" s="404">
        <v>1</v>
      </c>
      <c r="M28" s="405"/>
      <c r="N28" s="405"/>
      <c r="O28" s="405"/>
      <c r="P28" s="406"/>
      <c r="Q28" s="404">
        <v>6700</v>
      </c>
      <c r="R28" s="405"/>
      <c r="S28" s="405"/>
      <c r="T28" s="405"/>
      <c r="U28" s="405"/>
      <c r="V28" s="406"/>
      <c r="W28" s="470"/>
      <c r="X28" s="461"/>
      <c r="Y28" s="462"/>
      <c r="Z28" s="401" t="s">
        <v>180</v>
      </c>
      <c r="AA28" s="402"/>
      <c r="AB28" s="402"/>
      <c r="AC28" s="402"/>
      <c r="AD28" s="402"/>
      <c r="AE28" s="402"/>
      <c r="AF28" s="402"/>
      <c r="AG28" s="403"/>
      <c r="AH28" s="404" t="s">
        <v>136</v>
      </c>
      <c r="AI28" s="405"/>
      <c r="AJ28" s="405"/>
      <c r="AK28" s="405"/>
      <c r="AL28" s="406"/>
      <c r="AM28" s="404" t="s">
        <v>128</v>
      </c>
      <c r="AN28" s="405"/>
      <c r="AO28" s="405"/>
      <c r="AP28" s="405"/>
      <c r="AQ28" s="405"/>
      <c r="AR28" s="406"/>
      <c r="AS28" s="404" t="s">
        <v>127</v>
      </c>
      <c r="AT28" s="405"/>
      <c r="AU28" s="405"/>
      <c r="AV28" s="405"/>
      <c r="AW28" s="405"/>
      <c r="AX28" s="407"/>
      <c r="AY28" s="411" t="s">
        <v>181</v>
      </c>
      <c r="AZ28" s="412"/>
      <c r="BA28" s="412"/>
      <c r="BB28" s="413"/>
      <c r="BC28" s="420" t="s">
        <v>47</v>
      </c>
      <c r="BD28" s="421"/>
      <c r="BE28" s="421"/>
      <c r="BF28" s="421"/>
      <c r="BG28" s="421"/>
      <c r="BH28" s="421"/>
      <c r="BI28" s="421"/>
      <c r="BJ28" s="421"/>
      <c r="BK28" s="421"/>
      <c r="BL28" s="421"/>
      <c r="BM28" s="422"/>
      <c r="BN28" s="423">
        <v>450841</v>
      </c>
      <c r="BO28" s="424"/>
      <c r="BP28" s="424"/>
      <c r="BQ28" s="424"/>
      <c r="BR28" s="424"/>
      <c r="BS28" s="424"/>
      <c r="BT28" s="424"/>
      <c r="BU28" s="425"/>
      <c r="BV28" s="423">
        <v>456798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182</v>
      </c>
      <c r="F29" s="402"/>
      <c r="G29" s="402"/>
      <c r="H29" s="402"/>
      <c r="I29" s="402"/>
      <c r="J29" s="402"/>
      <c r="K29" s="403"/>
      <c r="L29" s="404">
        <v>16</v>
      </c>
      <c r="M29" s="405"/>
      <c r="N29" s="405"/>
      <c r="O29" s="405"/>
      <c r="P29" s="406"/>
      <c r="Q29" s="404">
        <v>6200</v>
      </c>
      <c r="R29" s="405"/>
      <c r="S29" s="405"/>
      <c r="T29" s="405"/>
      <c r="U29" s="405"/>
      <c r="V29" s="406"/>
      <c r="W29" s="471"/>
      <c r="X29" s="472"/>
      <c r="Y29" s="473"/>
      <c r="Z29" s="401" t="s">
        <v>183</v>
      </c>
      <c r="AA29" s="402"/>
      <c r="AB29" s="402"/>
      <c r="AC29" s="402"/>
      <c r="AD29" s="402"/>
      <c r="AE29" s="402"/>
      <c r="AF29" s="402"/>
      <c r="AG29" s="403"/>
      <c r="AH29" s="404">
        <v>746</v>
      </c>
      <c r="AI29" s="405"/>
      <c r="AJ29" s="405"/>
      <c r="AK29" s="405"/>
      <c r="AL29" s="406"/>
      <c r="AM29" s="404">
        <v>2333191</v>
      </c>
      <c r="AN29" s="405"/>
      <c r="AO29" s="405"/>
      <c r="AP29" s="405"/>
      <c r="AQ29" s="405"/>
      <c r="AR29" s="406"/>
      <c r="AS29" s="404">
        <v>3128</v>
      </c>
      <c r="AT29" s="405"/>
      <c r="AU29" s="405"/>
      <c r="AV29" s="405"/>
      <c r="AW29" s="405"/>
      <c r="AX29" s="407"/>
      <c r="AY29" s="414"/>
      <c r="AZ29" s="415"/>
      <c r="BA29" s="415"/>
      <c r="BB29" s="416"/>
      <c r="BC29" s="408" t="s">
        <v>184</v>
      </c>
      <c r="BD29" s="409"/>
      <c r="BE29" s="409"/>
      <c r="BF29" s="409"/>
      <c r="BG29" s="409"/>
      <c r="BH29" s="409"/>
      <c r="BI29" s="409"/>
      <c r="BJ29" s="409"/>
      <c r="BK29" s="409"/>
      <c r="BL29" s="409"/>
      <c r="BM29" s="410"/>
      <c r="BN29" s="428">
        <v>21269</v>
      </c>
      <c r="BO29" s="429"/>
      <c r="BP29" s="429"/>
      <c r="BQ29" s="429"/>
      <c r="BR29" s="429"/>
      <c r="BS29" s="429"/>
      <c r="BT29" s="429"/>
      <c r="BU29" s="430"/>
      <c r="BV29" s="428">
        <v>21266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185</v>
      </c>
      <c r="X30" s="481"/>
      <c r="Y30" s="481"/>
      <c r="Z30" s="481"/>
      <c r="AA30" s="481"/>
      <c r="AB30" s="481"/>
      <c r="AC30" s="481"/>
      <c r="AD30" s="481"/>
      <c r="AE30" s="481"/>
      <c r="AF30" s="481"/>
      <c r="AG30" s="482"/>
      <c r="AH30" s="392">
        <v>100.2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898278</v>
      </c>
      <c r="BO30" s="432"/>
      <c r="BP30" s="432"/>
      <c r="BQ30" s="432"/>
      <c r="BR30" s="432"/>
      <c r="BS30" s="432"/>
      <c r="BT30" s="432"/>
      <c r="BU30" s="433"/>
      <c r="BV30" s="431">
        <v>1319697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192</v>
      </c>
      <c r="D33" s="391"/>
      <c r="E33" s="390" t="s">
        <v>193</v>
      </c>
      <c r="F33" s="390"/>
      <c r="G33" s="390"/>
      <c r="H33" s="390"/>
      <c r="I33" s="390"/>
      <c r="J33" s="390"/>
      <c r="K33" s="390"/>
      <c r="L33" s="390"/>
      <c r="M33" s="390"/>
      <c r="N33" s="390"/>
      <c r="O33" s="390"/>
      <c r="P33" s="390"/>
      <c r="Q33" s="390"/>
      <c r="R33" s="390"/>
      <c r="S33" s="390"/>
      <c r="T33" s="216"/>
      <c r="U33" s="391" t="s">
        <v>192</v>
      </c>
      <c r="V33" s="391"/>
      <c r="W33" s="390" t="s">
        <v>193</v>
      </c>
      <c r="X33" s="390"/>
      <c r="Y33" s="390"/>
      <c r="Z33" s="390"/>
      <c r="AA33" s="390"/>
      <c r="AB33" s="390"/>
      <c r="AC33" s="390"/>
      <c r="AD33" s="390"/>
      <c r="AE33" s="390"/>
      <c r="AF33" s="390"/>
      <c r="AG33" s="390"/>
      <c r="AH33" s="390"/>
      <c r="AI33" s="390"/>
      <c r="AJ33" s="390"/>
      <c r="AK33" s="390"/>
      <c r="AL33" s="216"/>
      <c r="AM33" s="391" t="s">
        <v>194</v>
      </c>
      <c r="AN33" s="391"/>
      <c r="AO33" s="390" t="s">
        <v>195</v>
      </c>
      <c r="AP33" s="390"/>
      <c r="AQ33" s="390"/>
      <c r="AR33" s="390"/>
      <c r="AS33" s="390"/>
      <c r="AT33" s="390"/>
      <c r="AU33" s="390"/>
      <c r="AV33" s="390"/>
      <c r="AW33" s="390"/>
      <c r="AX33" s="390"/>
      <c r="AY33" s="390"/>
      <c r="AZ33" s="390"/>
      <c r="BA33" s="390"/>
      <c r="BB33" s="390"/>
      <c r="BC33" s="390"/>
      <c r="BD33" s="217"/>
      <c r="BE33" s="390" t="s">
        <v>196</v>
      </c>
      <c r="BF33" s="390"/>
      <c r="BG33" s="390" t="s">
        <v>197</v>
      </c>
      <c r="BH33" s="390"/>
      <c r="BI33" s="390"/>
      <c r="BJ33" s="390"/>
      <c r="BK33" s="390"/>
      <c r="BL33" s="390"/>
      <c r="BM33" s="390"/>
      <c r="BN33" s="390"/>
      <c r="BO33" s="390"/>
      <c r="BP33" s="390"/>
      <c r="BQ33" s="390"/>
      <c r="BR33" s="390"/>
      <c r="BS33" s="390"/>
      <c r="BT33" s="390"/>
      <c r="BU33" s="390"/>
      <c r="BV33" s="217"/>
      <c r="BW33" s="391" t="s">
        <v>196</v>
      </c>
      <c r="BX33" s="391"/>
      <c r="BY33" s="390" t="s">
        <v>198</v>
      </c>
      <c r="BZ33" s="390"/>
      <c r="CA33" s="390"/>
      <c r="CB33" s="390"/>
      <c r="CC33" s="390"/>
      <c r="CD33" s="390"/>
      <c r="CE33" s="390"/>
      <c r="CF33" s="390"/>
      <c r="CG33" s="390"/>
      <c r="CH33" s="390"/>
      <c r="CI33" s="390"/>
      <c r="CJ33" s="390"/>
      <c r="CK33" s="390"/>
      <c r="CL33" s="390"/>
      <c r="CM33" s="390"/>
      <c r="CN33" s="216"/>
      <c r="CO33" s="391" t="s">
        <v>199</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大和川右岸水防事務組合</v>
      </c>
      <c r="BZ34" s="386"/>
      <c r="CA34" s="386"/>
      <c r="CB34" s="386"/>
      <c r="CC34" s="386"/>
      <c r="CD34" s="386"/>
      <c r="CE34" s="386"/>
      <c r="CF34" s="386"/>
      <c r="CG34" s="386"/>
      <c r="CH34" s="386"/>
      <c r="CI34" s="386"/>
      <c r="CJ34" s="386"/>
      <c r="CK34" s="386"/>
      <c r="CL34" s="386"/>
      <c r="CM34" s="386"/>
      <c r="CN34" s="214"/>
      <c r="CO34" s="387">
        <f>IF(CQ34="","",MAX(C34:D43,U34:V43,AM34:AN43,BE34:BF43,BW34:BX43)+1)</f>
        <v>13</v>
      </c>
      <c r="CP34" s="387"/>
      <c r="CQ34" s="386" t="str">
        <f>IF('各会計、関係団体の財政状況及び健全化判断比率'!BS7="","",'各会計、関係団体の財政状況及び健全化判断比率'!BS7)</f>
        <v>松原都市開発</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大阪広域環境施設組合</v>
      </c>
      <c r="BZ35" s="386"/>
      <c r="CA35" s="386"/>
      <c r="CB35" s="386"/>
      <c r="CC35" s="386"/>
      <c r="CD35" s="386"/>
      <c r="CE35" s="386"/>
      <c r="CF35" s="386"/>
      <c r="CG35" s="386"/>
      <c r="CH35" s="386"/>
      <c r="CI35" s="386"/>
      <c r="CJ35" s="386"/>
      <c r="CK35" s="386"/>
      <c r="CL35" s="386"/>
      <c r="CM35" s="386"/>
      <c r="CN35" s="214"/>
      <c r="CO35" s="387">
        <f t="shared" ref="CO35:CO43" si="3">IF(CQ35="","",CO34+1)</f>
        <v>14</v>
      </c>
      <c r="CP35" s="387"/>
      <c r="CQ35" s="386" t="str">
        <f>IF('各会計、関係団体の財政状況及び健全化判断比率'!BS8="","",'各会計、関係団体の財政状況及び健全化判断比率'!BS8)</f>
        <v>松原市文化情報振興事業団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大阪府後期高齢者医療広域連合（一般）</v>
      </c>
      <c r="BZ36" s="386"/>
      <c r="CA36" s="386"/>
      <c r="CB36" s="386"/>
      <c r="CC36" s="386"/>
      <c r="CD36" s="386"/>
      <c r="CE36" s="386"/>
      <c r="CF36" s="386"/>
      <c r="CG36" s="386"/>
      <c r="CH36" s="386"/>
      <c r="CI36" s="386"/>
      <c r="CJ36" s="386"/>
      <c r="CK36" s="386"/>
      <c r="CL36" s="386"/>
      <c r="CM36" s="386"/>
      <c r="CN36" s="214"/>
      <c r="CO36" s="387">
        <f t="shared" si="3"/>
        <v>15</v>
      </c>
      <c r="CP36" s="387"/>
      <c r="CQ36" s="386" t="str">
        <f>IF('各会計、関係団体の財政状況及び健全化判断比率'!BS9="","",'各会計、関係団体の財政状況及び健全化判断比率'!BS9)</f>
        <v>松原市土地開発公社</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大阪府後期高齢者医療広域連合（特会）</v>
      </c>
      <c r="BZ37" s="386"/>
      <c r="CA37" s="386"/>
      <c r="CB37" s="386"/>
      <c r="CC37" s="386"/>
      <c r="CD37" s="386"/>
      <c r="CE37" s="386"/>
      <c r="CF37" s="386"/>
      <c r="CG37" s="386"/>
      <c r="CH37" s="386"/>
      <c r="CI37" s="386"/>
      <c r="CJ37" s="386"/>
      <c r="CK37" s="386"/>
      <c r="CL37" s="386"/>
      <c r="CM37" s="386"/>
      <c r="CN37" s="214"/>
      <c r="CO37" s="387">
        <f t="shared" si="3"/>
        <v>16</v>
      </c>
      <c r="CP37" s="387"/>
      <c r="CQ37" s="386" t="str">
        <f>IF('各会計、関係団体の財政状況及び健全化判断比率'!BS10="","",'各会計、関係団体の財政状況及び健全化判断比率'!BS10)</f>
        <v>松原学校給食</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大阪広域水道企業団（水道）</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大阪広域水道企業団（工業用）</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Db06wlyuHUzNqL7ndfTW/QfC+FejXGDkr5+RaYufxAATJqUlNdaxKlAEVf30Hn98gjHShCUuOhsT2DGcNDllNA==" saltValue="Cp4dN3uAFy1W/wDXHM9I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ageMargins left="0.59055118110236227" right="0" top="0.59055118110236227" bottom="0.59055118110236227" header="0.39370078740157483" footer="0.39370078740157483"/>
  <pageSetup paperSize="9" scale="54" orientation="landscape" horizontalDpi="1200" verticalDpi="1200"/>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09" t="s">
        <v>567</v>
      </c>
      <c r="D34" s="1209"/>
      <c r="E34" s="1210"/>
      <c r="F34" s="32" t="s">
        <v>568</v>
      </c>
      <c r="G34" s="33" t="s">
        <v>569</v>
      </c>
      <c r="H34" s="33" t="s">
        <v>570</v>
      </c>
      <c r="I34" s="33" t="s">
        <v>571</v>
      </c>
      <c r="J34" s="34" t="s">
        <v>572</v>
      </c>
      <c r="K34" s="22"/>
      <c r="L34" s="22"/>
      <c r="M34" s="22"/>
      <c r="N34" s="22"/>
      <c r="O34" s="22"/>
      <c r="P34" s="22"/>
    </row>
    <row r="35" spans="1:16" ht="39" customHeight="1" x14ac:dyDescent="0.15">
      <c r="A35" s="22"/>
      <c r="B35" s="35"/>
      <c r="C35" s="1203" t="s">
        <v>573</v>
      </c>
      <c r="D35" s="1204"/>
      <c r="E35" s="1205"/>
      <c r="F35" s="36">
        <v>16.260000000000002</v>
      </c>
      <c r="G35" s="37">
        <v>16.18</v>
      </c>
      <c r="H35" s="37">
        <v>17.25</v>
      </c>
      <c r="I35" s="37">
        <v>18.25</v>
      </c>
      <c r="J35" s="38">
        <v>14.97</v>
      </c>
      <c r="K35" s="22"/>
      <c r="L35" s="22"/>
      <c r="M35" s="22"/>
      <c r="N35" s="22"/>
      <c r="O35" s="22"/>
      <c r="P35" s="22"/>
    </row>
    <row r="36" spans="1:16" ht="39" customHeight="1" x14ac:dyDescent="0.15">
      <c r="A36" s="22"/>
      <c r="B36" s="35"/>
      <c r="C36" s="1203" t="s">
        <v>574</v>
      </c>
      <c r="D36" s="1204"/>
      <c r="E36" s="1205"/>
      <c r="F36" s="36" t="s">
        <v>518</v>
      </c>
      <c r="G36" s="37" t="s">
        <v>518</v>
      </c>
      <c r="H36" s="37" t="s">
        <v>518</v>
      </c>
      <c r="I36" s="37" t="s">
        <v>518</v>
      </c>
      <c r="J36" s="38">
        <v>3.13</v>
      </c>
      <c r="K36" s="22"/>
      <c r="L36" s="22"/>
      <c r="M36" s="22"/>
      <c r="N36" s="22"/>
      <c r="O36" s="22"/>
      <c r="P36" s="22"/>
    </row>
    <row r="37" spans="1:16" ht="39" customHeight="1" x14ac:dyDescent="0.15">
      <c r="A37" s="22"/>
      <c r="B37" s="35"/>
      <c r="C37" s="1203" t="s">
        <v>575</v>
      </c>
      <c r="D37" s="1204"/>
      <c r="E37" s="1205"/>
      <c r="F37" s="36">
        <v>1.1399999999999999</v>
      </c>
      <c r="G37" s="37">
        <v>0.6</v>
      </c>
      <c r="H37" s="37">
        <v>0.66</v>
      </c>
      <c r="I37" s="37">
        <v>0.39</v>
      </c>
      <c r="J37" s="38">
        <v>0.45</v>
      </c>
      <c r="K37" s="22"/>
      <c r="L37" s="22"/>
      <c r="M37" s="22"/>
      <c r="N37" s="22"/>
      <c r="O37" s="22"/>
      <c r="P37" s="22"/>
    </row>
    <row r="38" spans="1:16" ht="39" customHeight="1" x14ac:dyDescent="0.15">
      <c r="A38" s="22"/>
      <c r="B38" s="35"/>
      <c r="C38" s="1203" t="s">
        <v>576</v>
      </c>
      <c r="D38" s="1204"/>
      <c r="E38" s="1205"/>
      <c r="F38" s="36">
        <v>0.12</v>
      </c>
      <c r="G38" s="37">
        <v>0.23</v>
      </c>
      <c r="H38" s="37">
        <v>0.13</v>
      </c>
      <c r="I38" s="37">
        <v>0.14000000000000001</v>
      </c>
      <c r="J38" s="38">
        <v>0.09</v>
      </c>
      <c r="K38" s="22"/>
      <c r="L38" s="22"/>
      <c r="M38" s="22"/>
      <c r="N38" s="22"/>
      <c r="O38" s="22"/>
      <c r="P38" s="22"/>
    </row>
    <row r="39" spans="1:16" ht="39" customHeight="1" x14ac:dyDescent="0.15">
      <c r="A39" s="22"/>
      <c r="B39" s="35"/>
      <c r="C39" s="1203" t="s">
        <v>577</v>
      </c>
      <c r="D39" s="1204"/>
      <c r="E39" s="1205"/>
      <c r="F39" s="36">
        <v>0.64</v>
      </c>
      <c r="G39" s="37">
        <v>1.01</v>
      </c>
      <c r="H39" s="37">
        <v>0.76</v>
      </c>
      <c r="I39" s="37">
        <v>0.38</v>
      </c>
      <c r="J39" s="38">
        <v>0.02</v>
      </c>
      <c r="K39" s="22"/>
      <c r="L39" s="22"/>
      <c r="M39" s="22"/>
      <c r="N39" s="22"/>
      <c r="O39" s="22"/>
      <c r="P39" s="22"/>
    </row>
    <row r="40" spans="1:16" ht="39" customHeight="1" x14ac:dyDescent="0.15">
      <c r="A40" s="22"/>
      <c r="B40" s="35"/>
      <c r="C40" s="1203"/>
      <c r="D40" s="1204"/>
      <c r="E40" s="1205"/>
      <c r="F40" s="36"/>
      <c r="G40" s="37"/>
      <c r="H40" s="37"/>
      <c r="I40" s="37"/>
      <c r="J40" s="38"/>
      <c r="K40" s="22"/>
      <c r="L40" s="22"/>
      <c r="M40" s="22"/>
      <c r="N40" s="22"/>
      <c r="O40" s="22"/>
      <c r="P40" s="22"/>
    </row>
    <row r="41" spans="1:16" ht="39" customHeight="1" x14ac:dyDescent="0.15">
      <c r="A41" s="22"/>
      <c r="B41" s="35"/>
      <c r="C41" s="1203"/>
      <c r="D41" s="1204"/>
      <c r="E41" s="1205"/>
      <c r="F41" s="36"/>
      <c r="G41" s="37"/>
      <c r="H41" s="37"/>
      <c r="I41" s="37"/>
      <c r="J41" s="38"/>
      <c r="K41" s="22"/>
      <c r="L41" s="22"/>
      <c r="M41" s="22"/>
      <c r="N41" s="22"/>
      <c r="O41" s="22"/>
      <c r="P41" s="22"/>
    </row>
    <row r="42" spans="1:16" ht="39" customHeight="1" x14ac:dyDescent="0.15">
      <c r="A42" s="22"/>
      <c r="B42" s="39"/>
      <c r="C42" s="1203" t="s">
        <v>578</v>
      </c>
      <c r="D42" s="1204"/>
      <c r="E42" s="1205"/>
      <c r="F42" s="36" t="s">
        <v>518</v>
      </c>
      <c r="G42" s="37" t="s">
        <v>518</v>
      </c>
      <c r="H42" s="37" t="s">
        <v>518</v>
      </c>
      <c r="I42" s="37" t="s">
        <v>518</v>
      </c>
      <c r="J42" s="38" t="s">
        <v>518</v>
      </c>
      <c r="K42" s="22"/>
      <c r="L42" s="22"/>
      <c r="M42" s="22"/>
      <c r="N42" s="22"/>
      <c r="O42" s="22"/>
      <c r="P42" s="22"/>
    </row>
    <row r="43" spans="1:16" ht="39" customHeight="1" thickBot="1" x14ac:dyDescent="0.2">
      <c r="A43" s="22"/>
      <c r="B43" s="40"/>
      <c r="C43" s="1206" t="s">
        <v>579</v>
      </c>
      <c r="D43" s="1207"/>
      <c r="E43" s="1208"/>
      <c r="F43" s="41">
        <v>0</v>
      </c>
      <c r="G43" s="42">
        <v>0</v>
      </c>
      <c r="H43" s="42">
        <v>0</v>
      </c>
      <c r="I43" s="42">
        <v>0</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vkUMPZQA/w/gNoF2TjUBuu5TclBbBtJtDHnfATVq8YAdCjMcMoEgE+4/lUhqq9LhEGUhGoMlTVpf1TavzEWfg==" saltValue="8Zh6CFccgPXhtNVtUayu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9" scale="56" orientation="landscape" horizontalDpi="1200" verticalDpi="12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29" t="s">
        <v>10</v>
      </c>
      <c r="C45" s="1230"/>
      <c r="D45" s="58"/>
      <c r="E45" s="1235" t="s">
        <v>11</v>
      </c>
      <c r="F45" s="1235"/>
      <c r="G45" s="1235"/>
      <c r="H45" s="1235"/>
      <c r="I45" s="1235"/>
      <c r="J45" s="1236"/>
      <c r="K45" s="59">
        <v>4127</v>
      </c>
      <c r="L45" s="60">
        <v>4205</v>
      </c>
      <c r="M45" s="60">
        <v>4274</v>
      </c>
      <c r="N45" s="60">
        <v>4229</v>
      </c>
      <c r="O45" s="61">
        <v>4089</v>
      </c>
      <c r="P45" s="48"/>
      <c r="Q45" s="48"/>
      <c r="R45" s="48"/>
      <c r="S45" s="48"/>
      <c r="T45" s="48"/>
      <c r="U45" s="48"/>
    </row>
    <row r="46" spans="1:21" ht="30.75" customHeight="1" x14ac:dyDescent="0.15">
      <c r="A46" s="48"/>
      <c r="B46" s="1231"/>
      <c r="C46" s="1232"/>
      <c r="D46" s="62"/>
      <c r="E46" s="1213" t="s">
        <v>12</v>
      </c>
      <c r="F46" s="1213"/>
      <c r="G46" s="1213"/>
      <c r="H46" s="1213"/>
      <c r="I46" s="1213"/>
      <c r="J46" s="1214"/>
      <c r="K46" s="63" t="s">
        <v>518</v>
      </c>
      <c r="L46" s="64" t="s">
        <v>518</v>
      </c>
      <c r="M46" s="64" t="s">
        <v>518</v>
      </c>
      <c r="N46" s="64" t="s">
        <v>518</v>
      </c>
      <c r="O46" s="65" t="s">
        <v>518</v>
      </c>
      <c r="P46" s="48"/>
      <c r="Q46" s="48"/>
      <c r="R46" s="48"/>
      <c r="S46" s="48"/>
      <c r="T46" s="48"/>
      <c r="U46" s="48"/>
    </row>
    <row r="47" spans="1:21" ht="30.75" customHeight="1" x14ac:dyDescent="0.15">
      <c r="A47" s="48"/>
      <c r="B47" s="1231"/>
      <c r="C47" s="1232"/>
      <c r="D47" s="62"/>
      <c r="E47" s="1213" t="s">
        <v>13</v>
      </c>
      <c r="F47" s="1213"/>
      <c r="G47" s="1213"/>
      <c r="H47" s="1213"/>
      <c r="I47" s="1213"/>
      <c r="J47" s="1214"/>
      <c r="K47" s="63" t="s">
        <v>518</v>
      </c>
      <c r="L47" s="64" t="s">
        <v>518</v>
      </c>
      <c r="M47" s="64" t="s">
        <v>518</v>
      </c>
      <c r="N47" s="64" t="s">
        <v>518</v>
      </c>
      <c r="O47" s="65" t="s">
        <v>518</v>
      </c>
      <c r="P47" s="48"/>
      <c r="Q47" s="48"/>
      <c r="R47" s="48"/>
      <c r="S47" s="48"/>
      <c r="T47" s="48"/>
      <c r="U47" s="48"/>
    </row>
    <row r="48" spans="1:21" ht="30.75" customHeight="1" x14ac:dyDescent="0.15">
      <c r="A48" s="48"/>
      <c r="B48" s="1231"/>
      <c r="C48" s="1232"/>
      <c r="D48" s="62"/>
      <c r="E48" s="1213" t="s">
        <v>14</v>
      </c>
      <c r="F48" s="1213"/>
      <c r="G48" s="1213"/>
      <c r="H48" s="1213"/>
      <c r="I48" s="1213"/>
      <c r="J48" s="1214"/>
      <c r="K48" s="63">
        <v>2054</v>
      </c>
      <c r="L48" s="64">
        <v>2006</v>
      </c>
      <c r="M48" s="64">
        <v>1982</v>
      </c>
      <c r="N48" s="64">
        <v>1953</v>
      </c>
      <c r="O48" s="65">
        <v>1024</v>
      </c>
      <c r="P48" s="48"/>
      <c r="Q48" s="48"/>
      <c r="R48" s="48"/>
      <c r="S48" s="48"/>
      <c r="T48" s="48"/>
      <c r="U48" s="48"/>
    </row>
    <row r="49" spans="1:21" ht="30.75" customHeight="1" x14ac:dyDescent="0.15">
      <c r="A49" s="48"/>
      <c r="B49" s="1231"/>
      <c r="C49" s="1232"/>
      <c r="D49" s="62"/>
      <c r="E49" s="1213" t="s">
        <v>15</v>
      </c>
      <c r="F49" s="1213"/>
      <c r="G49" s="1213"/>
      <c r="H49" s="1213"/>
      <c r="I49" s="1213"/>
      <c r="J49" s="1214"/>
      <c r="K49" s="63">
        <v>104</v>
      </c>
      <c r="L49" s="64">
        <v>72</v>
      </c>
      <c r="M49" s="64">
        <v>74</v>
      </c>
      <c r="N49" s="64">
        <v>51</v>
      </c>
      <c r="O49" s="65">
        <v>49</v>
      </c>
      <c r="P49" s="48"/>
      <c r="Q49" s="48"/>
      <c r="R49" s="48"/>
      <c r="S49" s="48"/>
      <c r="T49" s="48"/>
      <c r="U49" s="48"/>
    </row>
    <row r="50" spans="1:21" ht="30.75" customHeight="1" x14ac:dyDescent="0.15">
      <c r="A50" s="48"/>
      <c r="B50" s="1231"/>
      <c r="C50" s="1232"/>
      <c r="D50" s="62"/>
      <c r="E50" s="1213" t="s">
        <v>16</v>
      </c>
      <c r="F50" s="1213"/>
      <c r="G50" s="1213"/>
      <c r="H50" s="1213"/>
      <c r="I50" s="1213"/>
      <c r="J50" s="1214"/>
      <c r="K50" s="63" t="s">
        <v>518</v>
      </c>
      <c r="L50" s="64" t="s">
        <v>518</v>
      </c>
      <c r="M50" s="64" t="s">
        <v>518</v>
      </c>
      <c r="N50" s="64" t="s">
        <v>518</v>
      </c>
      <c r="O50" s="65" t="s">
        <v>518</v>
      </c>
      <c r="P50" s="48"/>
      <c r="Q50" s="48"/>
      <c r="R50" s="48"/>
      <c r="S50" s="48"/>
      <c r="T50" s="48"/>
      <c r="U50" s="48"/>
    </row>
    <row r="51" spans="1:21" ht="30.75" customHeight="1" x14ac:dyDescent="0.15">
      <c r="A51" s="48"/>
      <c r="B51" s="1233"/>
      <c r="C51" s="1234"/>
      <c r="D51" s="66"/>
      <c r="E51" s="1213" t="s">
        <v>17</v>
      </c>
      <c r="F51" s="1213"/>
      <c r="G51" s="1213"/>
      <c r="H51" s="1213"/>
      <c r="I51" s="1213"/>
      <c r="J51" s="1214"/>
      <c r="K51" s="63">
        <v>0</v>
      </c>
      <c r="L51" s="64">
        <v>0</v>
      </c>
      <c r="M51" s="64">
        <v>0</v>
      </c>
      <c r="N51" s="64">
        <v>0</v>
      </c>
      <c r="O51" s="65">
        <v>1</v>
      </c>
      <c r="P51" s="48"/>
      <c r="Q51" s="48"/>
      <c r="R51" s="48"/>
      <c r="S51" s="48"/>
      <c r="T51" s="48"/>
      <c r="U51" s="48"/>
    </row>
    <row r="52" spans="1:21" ht="30.75" customHeight="1" x14ac:dyDescent="0.15">
      <c r="A52" s="48"/>
      <c r="B52" s="1211" t="s">
        <v>18</v>
      </c>
      <c r="C52" s="1212"/>
      <c r="D52" s="66"/>
      <c r="E52" s="1213" t="s">
        <v>19</v>
      </c>
      <c r="F52" s="1213"/>
      <c r="G52" s="1213"/>
      <c r="H52" s="1213"/>
      <c r="I52" s="1213"/>
      <c r="J52" s="1214"/>
      <c r="K52" s="63">
        <v>4275</v>
      </c>
      <c r="L52" s="64">
        <v>4478</v>
      </c>
      <c r="M52" s="64">
        <v>4680</v>
      </c>
      <c r="N52" s="64">
        <v>4520</v>
      </c>
      <c r="O52" s="65">
        <v>4141</v>
      </c>
      <c r="P52" s="48"/>
      <c r="Q52" s="48"/>
      <c r="R52" s="48"/>
      <c r="S52" s="48"/>
      <c r="T52" s="48"/>
      <c r="U52" s="48"/>
    </row>
    <row r="53" spans="1:21" ht="30.75" customHeight="1" thickBot="1" x14ac:dyDescent="0.2">
      <c r="A53" s="48"/>
      <c r="B53" s="1215" t="s">
        <v>20</v>
      </c>
      <c r="C53" s="1216"/>
      <c r="D53" s="67"/>
      <c r="E53" s="1217" t="s">
        <v>21</v>
      </c>
      <c r="F53" s="1217"/>
      <c r="G53" s="1217"/>
      <c r="H53" s="1217"/>
      <c r="I53" s="1217"/>
      <c r="J53" s="1218"/>
      <c r="K53" s="68">
        <v>2010</v>
      </c>
      <c r="L53" s="69">
        <v>1805</v>
      </c>
      <c r="M53" s="69">
        <v>1650</v>
      </c>
      <c r="N53" s="69">
        <v>1713</v>
      </c>
      <c r="O53" s="70">
        <v>1022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19" t="s">
        <v>24</v>
      </c>
      <c r="C57" s="1220"/>
      <c r="D57" s="1223" t="s">
        <v>25</v>
      </c>
      <c r="E57" s="1224"/>
      <c r="F57" s="1224"/>
      <c r="G57" s="1224"/>
      <c r="H57" s="1224"/>
      <c r="I57" s="1224"/>
      <c r="J57" s="1225"/>
      <c r="K57" s="83" t="s">
        <v>603</v>
      </c>
      <c r="L57" s="84" t="s">
        <v>603</v>
      </c>
      <c r="M57" s="84" t="s">
        <v>603</v>
      </c>
      <c r="N57" s="84" t="s">
        <v>603</v>
      </c>
      <c r="O57" s="85" t="s">
        <v>603</v>
      </c>
    </row>
    <row r="58" spans="1:21" ht="31.5" customHeight="1" thickBot="1" x14ac:dyDescent="0.2">
      <c r="B58" s="1221"/>
      <c r="C58" s="1222"/>
      <c r="D58" s="1226" t="s">
        <v>26</v>
      </c>
      <c r="E58" s="1227"/>
      <c r="F58" s="1227"/>
      <c r="G58" s="1227"/>
      <c r="H58" s="1227"/>
      <c r="I58" s="1227"/>
      <c r="J58" s="1228"/>
      <c r="K58" s="86" t="s">
        <v>603</v>
      </c>
      <c r="L58" s="87" t="s">
        <v>603</v>
      </c>
      <c r="M58" s="87" t="s">
        <v>603</v>
      </c>
      <c r="N58" s="87" t="s">
        <v>603</v>
      </c>
      <c r="O58" s="88" t="s">
        <v>603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hiF9Y5UFw2zsihkE+ICEPIIqcEr5sLAPHNhzuRf9ZRd+TQyIcgy/Vn/2y6sJIlkqN/WNq1eBT4D44/cAmVYlw==" saltValue="2+xy7z9UYnwUzXUNZpf5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ageMargins left="0.59055118110236227" right="0" top="0.59055118110236227" bottom="0.59055118110236227" header="0.39370078740157483" footer="0.39370078740157483"/>
  <pageSetup paperSize="9" scale="51" orientation="landscape" horizontalDpi="1200" verticalDpi="12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49" t="s">
        <v>29</v>
      </c>
      <c r="C41" s="1250"/>
      <c r="D41" s="102"/>
      <c r="E41" s="1251" t="s">
        <v>30</v>
      </c>
      <c r="F41" s="1251"/>
      <c r="G41" s="1251"/>
      <c r="H41" s="1252"/>
      <c r="I41" s="103">
        <v>41061</v>
      </c>
      <c r="J41" s="104">
        <v>42031</v>
      </c>
      <c r="K41" s="104">
        <v>41759</v>
      </c>
      <c r="L41" s="104">
        <v>40860</v>
      </c>
      <c r="M41" s="105">
        <v>41778</v>
      </c>
    </row>
    <row r="42" spans="2:13" ht="27.75" customHeight="1" x14ac:dyDescent="0.15">
      <c r="B42" s="1239"/>
      <c r="C42" s="1240"/>
      <c r="D42" s="106"/>
      <c r="E42" s="1243" t="s">
        <v>31</v>
      </c>
      <c r="F42" s="1243"/>
      <c r="G42" s="1243"/>
      <c r="H42" s="1244"/>
      <c r="I42" s="107" t="s">
        <v>518</v>
      </c>
      <c r="J42" s="108">
        <v>116</v>
      </c>
      <c r="K42" s="108">
        <v>329</v>
      </c>
      <c r="L42" s="108">
        <v>419</v>
      </c>
      <c r="M42" s="109">
        <v>445</v>
      </c>
    </row>
    <row r="43" spans="2:13" ht="27.75" customHeight="1" x14ac:dyDescent="0.15">
      <c r="B43" s="1239"/>
      <c r="C43" s="1240"/>
      <c r="D43" s="106"/>
      <c r="E43" s="1243" t="s">
        <v>32</v>
      </c>
      <c r="F43" s="1243"/>
      <c r="G43" s="1243"/>
      <c r="H43" s="1244"/>
      <c r="I43" s="107">
        <v>32667</v>
      </c>
      <c r="J43" s="108">
        <v>30410</v>
      </c>
      <c r="K43" s="108">
        <v>28242</v>
      </c>
      <c r="L43" s="108">
        <v>26128</v>
      </c>
      <c r="M43" s="109">
        <v>20880</v>
      </c>
    </row>
    <row r="44" spans="2:13" ht="27.75" customHeight="1" x14ac:dyDescent="0.15">
      <c r="B44" s="1239"/>
      <c r="C44" s="1240"/>
      <c r="D44" s="106"/>
      <c r="E44" s="1243" t="s">
        <v>33</v>
      </c>
      <c r="F44" s="1243"/>
      <c r="G44" s="1243"/>
      <c r="H44" s="1244"/>
      <c r="I44" s="107">
        <v>527</v>
      </c>
      <c r="J44" s="108">
        <v>515</v>
      </c>
      <c r="K44" s="108">
        <v>455</v>
      </c>
      <c r="L44" s="108">
        <v>472</v>
      </c>
      <c r="M44" s="109">
        <v>438</v>
      </c>
    </row>
    <row r="45" spans="2:13" ht="27.75" customHeight="1" x14ac:dyDescent="0.15">
      <c r="B45" s="1239"/>
      <c r="C45" s="1240"/>
      <c r="D45" s="106"/>
      <c r="E45" s="1243" t="s">
        <v>34</v>
      </c>
      <c r="F45" s="1243"/>
      <c r="G45" s="1243"/>
      <c r="H45" s="1244"/>
      <c r="I45" s="107">
        <v>5227</v>
      </c>
      <c r="J45" s="108">
        <v>5205</v>
      </c>
      <c r="K45" s="108">
        <v>5171</v>
      </c>
      <c r="L45" s="108">
        <v>4852</v>
      </c>
      <c r="M45" s="109">
        <v>4703</v>
      </c>
    </row>
    <row r="46" spans="2:13" ht="27.75" customHeight="1" x14ac:dyDescent="0.15">
      <c r="B46" s="1239"/>
      <c r="C46" s="1240"/>
      <c r="D46" s="110"/>
      <c r="E46" s="1243" t="s">
        <v>35</v>
      </c>
      <c r="F46" s="1243"/>
      <c r="G46" s="1243"/>
      <c r="H46" s="1244"/>
      <c r="I46" s="107">
        <v>721</v>
      </c>
      <c r="J46" s="108">
        <v>696</v>
      </c>
      <c r="K46" s="108">
        <v>706</v>
      </c>
      <c r="L46" s="108">
        <v>725</v>
      </c>
      <c r="M46" s="109">
        <v>730</v>
      </c>
    </row>
    <row r="47" spans="2:13" ht="27.75" customHeight="1" x14ac:dyDescent="0.15">
      <c r="B47" s="1239"/>
      <c r="C47" s="1240"/>
      <c r="D47" s="111"/>
      <c r="E47" s="1253" t="s">
        <v>36</v>
      </c>
      <c r="F47" s="1254"/>
      <c r="G47" s="1254"/>
      <c r="H47" s="1255"/>
      <c r="I47" s="107" t="s">
        <v>518</v>
      </c>
      <c r="J47" s="108" t="s">
        <v>518</v>
      </c>
      <c r="K47" s="108" t="s">
        <v>518</v>
      </c>
      <c r="L47" s="108" t="s">
        <v>518</v>
      </c>
      <c r="M47" s="109" t="s">
        <v>518</v>
      </c>
    </row>
    <row r="48" spans="2:13" ht="27.75" customHeight="1" x14ac:dyDescent="0.15">
      <c r="B48" s="1239"/>
      <c r="C48" s="1240"/>
      <c r="D48" s="106"/>
      <c r="E48" s="1243" t="s">
        <v>37</v>
      </c>
      <c r="F48" s="1243"/>
      <c r="G48" s="1243"/>
      <c r="H48" s="1244"/>
      <c r="I48" s="107" t="s">
        <v>518</v>
      </c>
      <c r="J48" s="108" t="s">
        <v>518</v>
      </c>
      <c r="K48" s="108" t="s">
        <v>518</v>
      </c>
      <c r="L48" s="108" t="s">
        <v>518</v>
      </c>
      <c r="M48" s="109" t="s">
        <v>518</v>
      </c>
    </row>
    <row r="49" spans="2:13" ht="27.75" customHeight="1" x14ac:dyDescent="0.15">
      <c r="B49" s="1241"/>
      <c r="C49" s="1242"/>
      <c r="D49" s="106"/>
      <c r="E49" s="1243" t="s">
        <v>38</v>
      </c>
      <c r="F49" s="1243"/>
      <c r="G49" s="1243"/>
      <c r="H49" s="1244"/>
      <c r="I49" s="107" t="s">
        <v>518</v>
      </c>
      <c r="J49" s="108" t="s">
        <v>518</v>
      </c>
      <c r="K49" s="108" t="s">
        <v>518</v>
      </c>
      <c r="L49" s="108" t="s">
        <v>518</v>
      </c>
      <c r="M49" s="109" t="s">
        <v>518</v>
      </c>
    </row>
    <row r="50" spans="2:13" ht="27.75" customHeight="1" x14ac:dyDescent="0.15">
      <c r="B50" s="1237" t="s">
        <v>39</v>
      </c>
      <c r="C50" s="1238"/>
      <c r="D50" s="112"/>
      <c r="E50" s="1243" t="s">
        <v>40</v>
      </c>
      <c r="F50" s="1243"/>
      <c r="G50" s="1243"/>
      <c r="H50" s="1244"/>
      <c r="I50" s="107">
        <v>2436</v>
      </c>
      <c r="J50" s="108">
        <v>2075</v>
      </c>
      <c r="K50" s="108">
        <v>2403</v>
      </c>
      <c r="L50" s="108">
        <v>1854</v>
      </c>
      <c r="M50" s="109">
        <v>1428</v>
      </c>
    </row>
    <row r="51" spans="2:13" ht="27.75" customHeight="1" x14ac:dyDescent="0.15">
      <c r="B51" s="1239"/>
      <c r="C51" s="1240"/>
      <c r="D51" s="106"/>
      <c r="E51" s="1243" t="s">
        <v>41</v>
      </c>
      <c r="F51" s="1243"/>
      <c r="G51" s="1243"/>
      <c r="H51" s="1244"/>
      <c r="I51" s="107">
        <v>11447</v>
      </c>
      <c r="J51" s="108">
        <v>12058</v>
      </c>
      <c r="K51" s="108">
        <v>12775</v>
      </c>
      <c r="L51" s="108">
        <v>14427</v>
      </c>
      <c r="M51" s="109">
        <v>12165</v>
      </c>
    </row>
    <row r="52" spans="2:13" ht="27.75" customHeight="1" x14ac:dyDescent="0.15">
      <c r="B52" s="1241"/>
      <c r="C52" s="1242"/>
      <c r="D52" s="106"/>
      <c r="E52" s="1243" t="s">
        <v>42</v>
      </c>
      <c r="F52" s="1243"/>
      <c r="G52" s="1243"/>
      <c r="H52" s="1244"/>
      <c r="I52" s="107">
        <v>46822</v>
      </c>
      <c r="J52" s="108">
        <v>46688</v>
      </c>
      <c r="K52" s="108">
        <v>45711</v>
      </c>
      <c r="L52" s="108">
        <v>45012</v>
      </c>
      <c r="M52" s="109">
        <v>43863</v>
      </c>
    </row>
    <row r="53" spans="2:13" ht="27.75" customHeight="1" thickBot="1" x14ac:dyDescent="0.2">
      <c r="B53" s="1245" t="s">
        <v>43</v>
      </c>
      <c r="C53" s="1246"/>
      <c r="D53" s="113"/>
      <c r="E53" s="1247" t="s">
        <v>44</v>
      </c>
      <c r="F53" s="1247"/>
      <c r="G53" s="1247"/>
      <c r="H53" s="1248"/>
      <c r="I53" s="114">
        <v>19497</v>
      </c>
      <c r="J53" s="115">
        <v>18152</v>
      </c>
      <c r="K53" s="115">
        <v>15772</v>
      </c>
      <c r="L53" s="115">
        <v>12161</v>
      </c>
      <c r="M53" s="116">
        <v>11518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qfVAKinYJa0pM7MpPhERNuYjkRci/2O+2y0UqhL57jz+qMg5wxq6ClAL3H5A0vUYS+13Ks0onZRALbDCstrnQ==" saltValue="YpCl0KLGz9EgFd9lSOuh0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ageMargins left="0.59055118110236227" right="0" top="0.59055118110236227" bottom="0.59055118110236227" header="0.39370078740157483" footer="0.39370078740157483"/>
  <pageSetup paperSize="9" scale="56" orientation="landscape" horizontalDpi="1200" verticalDpi="12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4" t="s">
        <v>47</v>
      </c>
      <c r="D55" s="1264"/>
      <c r="E55" s="1265"/>
      <c r="F55" s="128">
        <v>651</v>
      </c>
      <c r="G55" s="128">
        <v>457</v>
      </c>
      <c r="H55" s="129">
        <v>451</v>
      </c>
    </row>
    <row r="56" spans="2:8" ht="52.5" customHeight="1" x14ac:dyDescent="0.15">
      <c r="B56" s="130"/>
      <c r="C56" s="1266" t="s">
        <v>48</v>
      </c>
      <c r="D56" s="1266"/>
      <c r="E56" s="1267"/>
      <c r="F56" s="131">
        <v>21</v>
      </c>
      <c r="G56" s="131">
        <v>21</v>
      </c>
      <c r="H56" s="132">
        <v>21</v>
      </c>
    </row>
    <row r="57" spans="2:8" ht="53.25" customHeight="1" x14ac:dyDescent="0.15">
      <c r="B57" s="130"/>
      <c r="C57" s="1268" t="s">
        <v>49</v>
      </c>
      <c r="D57" s="1268"/>
      <c r="E57" s="1269"/>
      <c r="F57" s="133">
        <v>1678</v>
      </c>
      <c r="G57" s="133">
        <v>1320</v>
      </c>
      <c r="H57" s="134">
        <v>898</v>
      </c>
    </row>
    <row r="58" spans="2:8" ht="45.75" customHeight="1" x14ac:dyDescent="0.15">
      <c r="B58" s="135"/>
      <c r="C58" s="1256" t="s">
        <v>596</v>
      </c>
      <c r="D58" s="1257"/>
      <c r="E58" s="1258"/>
      <c r="F58" s="136">
        <v>198</v>
      </c>
      <c r="G58" s="136">
        <v>211</v>
      </c>
      <c r="H58" s="137">
        <v>167</v>
      </c>
    </row>
    <row r="59" spans="2:8" ht="45.75" customHeight="1" x14ac:dyDescent="0.15">
      <c r="B59" s="135"/>
      <c r="C59" s="1256" t="s">
        <v>597</v>
      </c>
      <c r="D59" s="1257"/>
      <c r="E59" s="1258"/>
      <c r="F59" s="136">
        <v>203</v>
      </c>
      <c r="G59" s="136">
        <v>203</v>
      </c>
      <c r="H59" s="137">
        <v>164</v>
      </c>
    </row>
    <row r="60" spans="2:8" ht="45.75" customHeight="1" x14ac:dyDescent="0.15">
      <c r="B60" s="135"/>
      <c r="C60" s="1256" t="s">
        <v>598</v>
      </c>
      <c r="D60" s="1257"/>
      <c r="E60" s="1258"/>
      <c r="F60" s="136">
        <v>817</v>
      </c>
      <c r="G60" s="136">
        <v>428</v>
      </c>
      <c r="H60" s="137">
        <v>140</v>
      </c>
    </row>
    <row r="61" spans="2:8" ht="45.75" customHeight="1" x14ac:dyDescent="0.15">
      <c r="B61" s="135"/>
      <c r="C61" s="1256" t="s">
        <v>599</v>
      </c>
      <c r="D61" s="1257"/>
      <c r="E61" s="1258"/>
      <c r="F61" s="136">
        <v>120</v>
      </c>
      <c r="G61" s="136">
        <v>120</v>
      </c>
      <c r="H61" s="137">
        <v>120</v>
      </c>
    </row>
    <row r="62" spans="2:8" ht="45.75" customHeight="1" thickBot="1" x14ac:dyDescent="0.2">
      <c r="B62" s="138"/>
      <c r="C62" s="1259" t="s">
        <v>600</v>
      </c>
      <c r="D62" s="1260"/>
      <c r="E62" s="1261"/>
      <c r="F62" s="139">
        <v>135</v>
      </c>
      <c r="G62" s="139">
        <v>149</v>
      </c>
      <c r="H62" s="140">
        <v>87</v>
      </c>
    </row>
    <row r="63" spans="2:8" ht="52.5" customHeight="1" thickBot="1" x14ac:dyDescent="0.2">
      <c r="B63" s="141"/>
      <c r="C63" s="1262" t="s">
        <v>50</v>
      </c>
      <c r="D63" s="1262"/>
      <c r="E63" s="1263"/>
      <c r="F63" s="142">
        <v>2351</v>
      </c>
      <c r="G63" s="142">
        <v>1798</v>
      </c>
      <c r="H63" s="143">
        <v>1370</v>
      </c>
    </row>
    <row r="64" spans="2:8" ht="15" customHeight="1" x14ac:dyDescent="0.15"/>
  </sheetData>
  <sheetProtection algorithmName="SHA-512" hashValue="hZbPl/2018lkASDSMe6zzCUjz+ddCviot9+UhXvZpmoh9Vs/EEGtgzlqfH4gPGrXv3Az/GXygGqlMFSjU7xkBA==" saltValue="RKa8YL4D4E7cL/X8fOpdDg=="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pageSetup paperSize="9" scale="39"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1"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605</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606</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607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608</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559</v>
      </c>
      <c r="BQ50" s="1304"/>
      <c r="BR50" s="1304"/>
      <c r="BS50" s="1304"/>
      <c r="BT50" s="1304"/>
      <c r="BU50" s="1304"/>
      <c r="BV50" s="1304"/>
      <c r="BW50" s="1304"/>
      <c r="BX50" s="1304" t="s">
        <v>560</v>
      </c>
      <c r="BY50" s="1304"/>
      <c r="BZ50" s="1304"/>
      <c r="CA50" s="1304"/>
      <c r="CB50" s="1304"/>
      <c r="CC50" s="1304"/>
      <c r="CD50" s="1304"/>
      <c r="CE50" s="1304"/>
      <c r="CF50" s="1304" t="s">
        <v>561</v>
      </c>
      <c r="CG50" s="1304"/>
      <c r="CH50" s="1304"/>
      <c r="CI50" s="1304"/>
      <c r="CJ50" s="1304"/>
      <c r="CK50" s="1304"/>
      <c r="CL50" s="1304"/>
      <c r="CM50" s="1304"/>
      <c r="CN50" s="1304" t="s">
        <v>562</v>
      </c>
      <c r="CO50" s="1304"/>
      <c r="CP50" s="1304"/>
      <c r="CQ50" s="1304"/>
      <c r="CR50" s="1304"/>
      <c r="CS50" s="1304"/>
      <c r="CT50" s="1304"/>
      <c r="CU50" s="1304"/>
      <c r="CV50" s="1304" t="s">
        <v>563</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609</v>
      </c>
      <c r="AO51" s="1308"/>
      <c r="AP51" s="1308"/>
      <c r="AQ51" s="1308"/>
      <c r="AR51" s="1308"/>
      <c r="AS51" s="1308"/>
      <c r="AT51" s="1308"/>
      <c r="AU51" s="1308"/>
      <c r="AV51" s="1308"/>
      <c r="AW51" s="1308"/>
      <c r="AX51" s="1308"/>
      <c r="AY51" s="1308"/>
      <c r="AZ51" s="1308"/>
      <c r="BA51" s="1308"/>
      <c r="BB51" s="1308" t="s">
        <v>610</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10">
        <v>86.9</v>
      </c>
      <c r="BY51" s="1310"/>
      <c r="BZ51" s="1310"/>
      <c r="CA51" s="1310"/>
      <c r="CB51" s="1310"/>
      <c r="CC51" s="1310"/>
      <c r="CD51" s="1310"/>
      <c r="CE51" s="1310"/>
      <c r="CF51" s="1310">
        <v>75.3</v>
      </c>
      <c r="CG51" s="1310"/>
      <c r="CH51" s="1310"/>
      <c r="CI51" s="1310"/>
      <c r="CJ51" s="1310"/>
      <c r="CK51" s="1310"/>
      <c r="CL51" s="1310"/>
      <c r="CM51" s="1310"/>
      <c r="CN51" s="1310">
        <v>57.8</v>
      </c>
      <c r="CO51" s="1310"/>
      <c r="CP51" s="1310"/>
      <c r="CQ51" s="1310"/>
      <c r="CR51" s="1310"/>
      <c r="CS51" s="1310"/>
      <c r="CT51" s="1310"/>
      <c r="CU51" s="1310"/>
      <c r="CV51" s="1310">
        <v>54</v>
      </c>
      <c r="CW51" s="1310"/>
      <c r="CX51" s="1310"/>
      <c r="CY51" s="1310"/>
      <c r="CZ51" s="1310"/>
      <c r="DA51" s="1310"/>
      <c r="DB51" s="1310"/>
      <c r="DC51" s="1310"/>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611</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10">
        <v>54.6</v>
      </c>
      <c r="BY53" s="1310"/>
      <c r="BZ53" s="1310"/>
      <c r="CA53" s="1310"/>
      <c r="CB53" s="1310"/>
      <c r="CC53" s="1310"/>
      <c r="CD53" s="1310"/>
      <c r="CE53" s="1310"/>
      <c r="CF53" s="1310">
        <v>56.2</v>
      </c>
      <c r="CG53" s="1310"/>
      <c r="CH53" s="1310"/>
      <c r="CI53" s="1310"/>
      <c r="CJ53" s="1310"/>
      <c r="CK53" s="1310"/>
      <c r="CL53" s="1310"/>
      <c r="CM53" s="1310"/>
      <c r="CN53" s="1310">
        <v>57.1</v>
      </c>
      <c r="CO53" s="1310"/>
      <c r="CP53" s="1310"/>
      <c r="CQ53" s="1310"/>
      <c r="CR53" s="1310"/>
      <c r="CS53" s="1310"/>
      <c r="CT53" s="1310"/>
      <c r="CU53" s="1310"/>
      <c r="CV53" s="1310">
        <v>57.7</v>
      </c>
      <c r="CW53" s="1310"/>
      <c r="CX53" s="1310"/>
      <c r="CY53" s="1310"/>
      <c r="CZ53" s="1310"/>
      <c r="DA53" s="1310"/>
      <c r="DB53" s="1310"/>
      <c r="DC53" s="1310"/>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7"/>
      <c r="B55" s="1279"/>
      <c r="G55" s="1298"/>
      <c r="H55" s="1298"/>
      <c r="I55" s="1298"/>
      <c r="J55" s="1298"/>
      <c r="K55" s="1307"/>
      <c r="L55" s="1307"/>
      <c r="M55" s="1307"/>
      <c r="N55" s="1307"/>
      <c r="AN55" s="1304" t="s">
        <v>612</v>
      </c>
      <c r="AO55" s="1304"/>
      <c r="AP55" s="1304"/>
      <c r="AQ55" s="1304"/>
      <c r="AR55" s="1304"/>
      <c r="AS55" s="1304"/>
      <c r="AT55" s="1304"/>
      <c r="AU55" s="1304"/>
      <c r="AV55" s="1304"/>
      <c r="AW55" s="1304"/>
      <c r="AX55" s="1304"/>
      <c r="AY55" s="1304"/>
      <c r="AZ55" s="1304"/>
      <c r="BA55" s="1304"/>
      <c r="BB55" s="1308" t="s">
        <v>610</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10">
        <v>15</v>
      </c>
      <c r="BY55" s="1310"/>
      <c r="BZ55" s="1310"/>
      <c r="CA55" s="1310"/>
      <c r="CB55" s="1310"/>
      <c r="CC55" s="1310"/>
      <c r="CD55" s="1310"/>
      <c r="CE55" s="1310"/>
      <c r="CF55" s="1310">
        <v>12.2</v>
      </c>
      <c r="CG55" s="1310"/>
      <c r="CH55" s="1310"/>
      <c r="CI55" s="1310"/>
      <c r="CJ55" s="1310"/>
      <c r="CK55" s="1310"/>
      <c r="CL55" s="1310"/>
      <c r="CM55" s="1310"/>
      <c r="CN55" s="1310">
        <v>5</v>
      </c>
      <c r="CO55" s="1310"/>
      <c r="CP55" s="1310"/>
      <c r="CQ55" s="1310"/>
      <c r="CR55" s="1310"/>
      <c r="CS55" s="1310"/>
      <c r="CT55" s="1310"/>
      <c r="CU55" s="1310"/>
      <c r="CV55" s="1310">
        <v>5.4</v>
      </c>
      <c r="CW55" s="1310"/>
      <c r="CX55" s="1310"/>
      <c r="CY55" s="1310"/>
      <c r="CZ55" s="1310"/>
      <c r="DA55" s="1310"/>
      <c r="DB55" s="1310"/>
      <c r="DC55" s="1310"/>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611</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10">
        <v>60.1</v>
      </c>
      <c r="BY57" s="1310"/>
      <c r="BZ57" s="1310"/>
      <c r="CA57" s="1310"/>
      <c r="CB57" s="1310"/>
      <c r="CC57" s="1310"/>
      <c r="CD57" s="1310"/>
      <c r="CE57" s="1310"/>
      <c r="CF57" s="1310">
        <v>61.2</v>
      </c>
      <c r="CG57" s="1310"/>
      <c r="CH57" s="1310"/>
      <c r="CI57" s="1310"/>
      <c r="CJ57" s="1310"/>
      <c r="CK57" s="1310"/>
      <c r="CL57" s="1310"/>
      <c r="CM57" s="1310"/>
      <c r="CN57" s="1310">
        <v>61.7</v>
      </c>
      <c r="CO57" s="1310"/>
      <c r="CP57" s="1310"/>
      <c r="CQ57" s="1310"/>
      <c r="CR57" s="1310"/>
      <c r="CS57" s="1310"/>
      <c r="CT57" s="1310"/>
      <c r="CU57" s="1310"/>
      <c r="CV57" s="1310">
        <v>62.6</v>
      </c>
      <c r="CW57" s="1310"/>
      <c r="CX57" s="1310"/>
      <c r="CY57" s="1310"/>
      <c r="CZ57" s="1310"/>
      <c r="DA57" s="1310"/>
      <c r="DB57" s="1310"/>
      <c r="DC57" s="1310"/>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613</v>
      </c>
    </row>
    <row r="64" spans="1:109" x14ac:dyDescent="0.15">
      <c r="B64" s="1279"/>
      <c r="G64" s="1286"/>
      <c r="I64" s="1320"/>
      <c r="J64" s="1320"/>
      <c r="K64" s="1320"/>
      <c r="L64" s="1320"/>
      <c r="M64" s="1320"/>
      <c r="N64" s="1321"/>
      <c r="AM64" s="1286"/>
      <c r="AN64" s="1286" t="s">
        <v>606</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322" t="s">
        <v>614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1279"/>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1279"/>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1279"/>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1279"/>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1279"/>
      <c r="H70" s="1331"/>
      <c r="I70" s="1331"/>
      <c r="J70" s="1332"/>
      <c r="K70" s="1332"/>
      <c r="L70" s="1333"/>
      <c r="M70" s="1332"/>
      <c r="N70" s="1333"/>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34"/>
      <c r="I71" s="1335"/>
      <c r="J71" s="1332"/>
      <c r="K71" s="1332"/>
      <c r="L71" s="1333"/>
      <c r="M71" s="1332"/>
      <c r="N71" s="1333"/>
      <c r="AM71" s="1334"/>
      <c r="AN71" s="1272" t="s">
        <v>608</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559</v>
      </c>
      <c r="BQ72" s="1304"/>
      <c r="BR72" s="1304"/>
      <c r="BS72" s="1304"/>
      <c r="BT72" s="1304"/>
      <c r="BU72" s="1304"/>
      <c r="BV72" s="1304"/>
      <c r="BW72" s="1304"/>
      <c r="BX72" s="1304" t="s">
        <v>560</v>
      </c>
      <c r="BY72" s="1304"/>
      <c r="BZ72" s="1304"/>
      <c r="CA72" s="1304"/>
      <c r="CB72" s="1304"/>
      <c r="CC72" s="1304"/>
      <c r="CD72" s="1304"/>
      <c r="CE72" s="1304"/>
      <c r="CF72" s="1304" t="s">
        <v>561</v>
      </c>
      <c r="CG72" s="1304"/>
      <c r="CH72" s="1304"/>
      <c r="CI72" s="1304"/>
      <c r="CJ72" s="1304"/>
      <c r="CK72" s="1304"/>
      <c r="CL72" s="1304"/>
      <c r="CM72" s="1304"/>
      <c r="CN72" s="1304" t="s">
        <v>562</v>
      </c>
      <c r="CO72" s="1304"/>
      <c r="CP72" s="1304"/>
      <c r="CQ72" s="1304"/>
      <c r="CR72" s="1304"/>
      <c r="CS72" s="1304"/>
      <c r="CT72" s="1304"/>
      <c r="CU72" s="1304"/>
      <c r="CV72" s="1304" t="s">
        <v>563</v>
      </c>
      <c r="CW72" s="1304"/>
      <c r="CX72" s="1304"/>
      <c r="CY72" s="1304"/>
      <c r="CZ72" s="1304"/>
      <c r="DA72" s="1304"/>
      <c r="DB72" s="1304"/>
      <c r="DC72" s="1304"/>
    </row>
    <row r="73" spans="2:107" x14ac:dyDescent="0.15">
      <c r="B73" s="1279"/>
      <c r="G73" s="1305"/>
      <c r="H73" s="1305"/>
      <c r="I73" s="1305"/>
      <c r="J73" s="1305"/>
      <c r="K73" s="1336"/>
      <c r="L73" s="1336"/>
      <c r="M73" s="1336"/>
      <c r="N73" s="1336"/>
      <c r="AM73" s="1297"/>
      <c r="AN73" s="1308" t="s">
        <v>609</v>
      </c>
      <c r="AO73" s="1308"/>
      <c r="AP73" s="1308"/>
      <c r="AQ73" s="1308"/>
      <c r="AR73" s="1308"/>
      <c r="AS73" s="1308"/>
      <c r="AT73" s="1308"/>
      <c r="AU73" s="1308"/>
      <c r="AV73" s="1308"/>
      <c r="AW73" s="1308"/>
      <c r="AX73" s="1308"/>
      <c r="AY73" s="1308"/>
      <c r="AZ73" s="1308"/>
      <c r="BA73" s="1308"/>
      <c r="BB73" s="1308" t="s">
        <v>610</v>
      </c>
      <c r="BC73" s="1308"/>
      <c r="BD73" s="1308"/>
      <c r="BE73" s="1308"/>
      <c r="BF73" s="1308"/>
      <c r="BG73" s="1308"/>
      <c r="BH73" s="1308"/>
      <c r="BI73" s="1308"/>
      <c r="BJ73" s="1308"/>
      <c r="BK73" s="1308"/>
      <c r="BL73" s="1308"/>
      <c r="BM73" s="1308"/>
      <c r="BN73" s="1308"/>
      <c r="BO73" s="1308"/>
      <c r="BP73" s="1310">
        <v>92.6</v>
      </c>
      <c r="BQ73" s="1310"/>
      <c r="BR73" s="1310"/>
      <c r="BS73" s="1310"/>
      <c r="BT73" s="1310"/>
      <c r="BU73" s="1310"/>
      <c r="BV73" s="1310"/>
      <c r="BW73" s="1310"/>
      <c r="BX73" s="1310">
        <v>86.9</v>
      </c>
      <c r="BY73" s="1310"/>
      <c r="BZ73" s="1310"/>
      <c r="CA73" s="1310"/>
      <c r="CB73" s="1310"/>
      <c r="CC73" s="1310"/>
      <c r="CD73" s="1310"/>
      <c r="CE73" s="1310"/>
      <c r="CF73" s="1310">
        <v>75.3</v>
      </c>
      <c r="CG73" s="1310"/>
      <c r="CH73" s="1310"/>
      <c r="CI73" s="1310"/>
      <c r="CJ73" s="1310"/>
      <c r="CK73" s="1310"/>
      <c r="CL73" s="1310"/>
      <c r="CM73" s="1310"/>
      <c r="CN73" s="1310">
        <v>57.8</v>
      </c>
      <c r="CO73" s="1310"/>
      <c r="CP73" s="1310"/>
      <c r="CQ73" s="1310"/>
      <c r="CR73" s="1310"/>
      <c r="CS73" s="1310"/>
      <c r="CT73" s="1310"/>
      <c r="CU73" s="1310"/>
      <c r="CV73" s="1310">
        <v>54</v>
      </c>
      <c r="CW73" s="1310"/>
      <c r="CX73" s="1310"/>
      <c r="CY73" s="1310"/>
      <c r="CZ73" s="1310"/>
      <c r="DA73" s="1310"/>
      <c r="DB73" s="1310"/>
      <c r="DC73" s="1310"/>
    </row>
    <row r="74" spans="2:107" x14ac:dyDescent="0.15">
      <c r="B74" s="1279"/>
      <c r="G74" s="1305"/>
      <c r="H74" s="1305"/>
      <c r="I74" s="1305"/>
      <c r="J74" s="1305"/>
      <c r="K74" s="1336"/>
      <c r="L74" s="1336"/>
      <c r="M74" s="1336"/>
      <c r="N74" s="1336"/>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615</v>
      </c>
      <c r="BC75" s="1308"/>
      <c r="BD75" s="1308"/>
      <c r="BE75" s="1308"/>
      <c r="BF75" s="1308"/>
      <c r="BG75" s="1308"/>
      <c r="BH75" s="1308"/>
      <c r="BI75" s="1308"/>
      <c r="BJ75" s="1308"/>
      <c r="BK75" s="1308"/>
      <c r="BL75" s="1308"/>
      <c r="BM75" s="1308"/>
      <c r="BN75" s="1308"/>
      <c r="BO75" s="1308"/>
      <c r="BP75" s="1310">
        <v>10</v>
      </c>
      <c r="BQ75" s="1310"/>
      <c r="BR75" s="1310"/>
      <c r="BS75" s="1310"/>
      <c r="BT75" s="1310"/>
      <c r="BU75" s="1310"/>
      <c r="BV75" s="1310"/>
      <c r="BW75" s="1310"/>
      <c r="BX75" s="1310">
        <v>9.1999999999999993</v>
      </c>
      <c r="BY75" s="1310"/>
      <c r="BZ75" s="1310"/>
      <c r="CA75" s="1310"/>
      <c r="CB75" s="1310"/>
      <c r="CC75" s="1310"/>
      <c r="CD75" s="1310"/>
      <c r="CE75" s="1310"/>
      <c r="CF75" s="1310">
        <v>8.6</v>
      </c>
      <c r="CG75" s="1310"/>
      <c r="CH75" s="1310"/>
      <c r="CI75" s="1310"/>
      <c r="CJ75" s="1310"/>
      <c r="CK75" s="1310"/>
      <c r="CL75" s="1310"/>
      <c r="CM75" s="1310"/>
      <c r="CN75" s="1310">
        <v>8.1999999999999993</v>
      </c>
      <c r="CO75" s="1310"/>
      <c r="CP75" s="1310"/>
      <c r="CQ75" s="1310"/>
      <c r="CR75" s="1310"/>
      <c r="CS75" s="1310"/>
      <c r="CT75" s="1310"/>
      <c r="CU75" s="1310"/>
      <c r="CV75" s="1310">
        <v>6.9</v>
      </c>
      <c r="CW75" s="1310"/>
      <c r="CX75" s="1310"/>
      <c r="CY75" s="1310"/>
      <c r="CZ75" s="1310"/>
      <c r="DA75" s="1310"/>
      <c r="DB75" s="1310"/>
      <c r="DC75" s="1310"/>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79"/>
      <c r="G77" s="1298"/>
      <c r="H77" s="1298"/>
      <c r="I77" s="1298"/>
      <c r="J77" s="1298"/>
      <c r="K77" s="1336"/>
      <c r="L77" s="1336"/>
      <c r="M77" s="1336"/>
      <c r="N77" s="1336"/>
      <c r="AN77" s="1304" t="s">
        <v>612</v>
      </c>
      <c r="AO77" s="1304"/>
      <c r="AP77" s="1304"/>
      <c r="AQ77" s="1304"/>
      <c r="AR77" s="1304"/>
      <c r="AS77" s="1304"/>
      <c r="AT77" s="1304"/>
      <c r="AU77" s="1304"/>
      <c r="AV77" s="1304"/>
      <c r="AW77" s="1304"/>
      <c r="AX77" s="1304"/>
      <c r="AY77" s="1304"/>
      <c r="AZ77" s="1304"/>
      <c r="BA77" s="1304"/>
      <c r="BB77" s="1308" t="s">
        <v>610</v>
      </c>
      <c r="BC77" s="1308"/>
      <c r="BD77" s="1308"/>
      <c r="BE77" s="1308"/>
      <c r="BF77" s="1308"/>
      <c r="BG77" s="1308"/>
      <c r="BH77" s="1308"/>
      <c r="BI77" s="1308"/>
      <c r="BJ77" s="1308"/>
      <c r="BK77" s="1308"/>
      <c r="BL77" s="1308"/>
      <c r="BM77" s="1308"/>
      <c r="BN77" s="1308"/>
      <c r="BO77" s="1308"/>
      <c r="BP77" s="1310">
        <v>15.8</v>
      </c>
      <c r="BQ77" s="1310"/>
      <c r="BR77" s="1310"/>
      <c r="BS77" s="1310"/>
      <c r="BT77" s="1310"/>
      <c r="BU77" s="1310"/>
      <c r="BV77" s="1310"/>
      <c r="BW77" s="1310"/>
      <c r="BX77" s="1310">
        <v>15</v>
      </c>
      <c r="BY77" s="1310"/>
      <c r="BZ77" s="1310"/>
      <c r="CA77" s="1310"/>
      <c r="CB77" s="1310"/>
      <c r="CC77" s="1310"/>
      <c r="CD77" s="1310"/>
      <c r="CE77" s="1310"/>
      <c r="CF77" s="1310">
        <v>12.2</v>
      </c>
      <c r="CG77" s="1310"/>
      <c r="CH77" s="1310"/>
      <c r="CI77" s="1310"/>
      <c r="CJ77" s="1310"/>
      <c r="CK77" s="1310"/>
      <c r="CL77" s="1310"/>
      <c r="CM77" s="1310"/>
      <c r="CN77" s="1310">
        <v>5</v>
      </c>
      <c r="CO77" s="1310"/>
      <c r="CP77" s="1310"/>
      <c r="CQ77" s="1310"/>
      <c r="CR77" s="1310"/>
      <c r="CS77" s="1310"/>
      <c r="CT77" s="1310"/>
      <c r="CU77" s="1310"/>
      <c r="CV77" s="1310">
        <v>5.4</v>
      </c>
      <c r="CW77" s="1310"/>
      <c r="CX77" s="1310"/>
      <c r="CY77" s="1310"/>
      <c r="CZ77" s="1310"/>
      <c r="DA77" s="1310"/>
      <c r="DB77" s="1310"/>
      <c r="DC77" s="1310"/>
    </row>
    <row r="78" spans="2:107" x14ac:dyDescent="0.15">
      <c r="B78" s="1279"/>
      <c r="G78" s="1298"/>
      <c r="H78" s="1298"/>
      <c r="I78" s="1298"/>
      <c r="J78" s="1298"/>
      <c r="K78" s="1336"/>
      <c r="L78" s="1336"/>
      <c r="M78" s="1336"/>
      <c r="N78" s="1336"/>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79"/>
      <c r="G79" s="1298"/>
      <c r="H79" s="1298"/>
      <c r="I79" s="1312"/>
      <c r="J79" s="1312"/>
      <c r="K79" s="1337"/>
      <c r="L79" s="1337"/>
      <c r="M79" s="1337"/>
      <c r="N79" s="1337"/>
      <c r="AN79" s="1304"/>
      <c r="AO79" s="1304"/>
      <c r="AP79" s="1304"/>
      <c r="AQ79" s="1304"/>
      <c r="AR79" s="1304"/>
      <c r="AS79" s="1304"/>
      <c r="AT79" s="1304"/>
      <c r="AU79" s="1304"/>
      <c r="AV79" s="1304"/>
      <c r="AW79" s="1304"/>
      <c r="AX79" s="1304"/>
      <c r="AY79" s="1304"/>
      <c r="AZ79" s="1304"/>
      <c r="BA79" s="1304"/>
      <c r="BB79" s="1308" t="s">
        <v>615</v>
      </c>
      <c r="BC79" s="1308"/>
      <c r="BD79" s="1308"/>
      <c r="BE79" s="1308"/>
      <c r="BF79" s="1308"/>
      <c r="BG79" s="1308"/>
      <c r="BH79" s="1308"/>
      <c r="BI79" s="1308"/>
      <c r="BJ79" s="1308"/>
      <c r="BK79" s="1308"/>
      <c r="BL79" s="1308"/>
      <c r="BM79" s="1308"/>
      <c r="BN79" s="1308"/>
      <c r="BO79" s="1308"/>
      <c r="BP79" s="1310">
        <v>6.2</v>
      </c>
      <c r="BQ79" s="1310"/>
      <c r="BR79" s="1310"/>
      <c r="BS79" s="1310"/>
      <c r="BT79" s="1310"/>
      <c r="BU79" s="1310"/>
      <c r="BV79" s="1310"/>
      <c r="BW79" s="1310"/>
      <c r="BX79" s="1310">
        <v>5</v>
      </c>
      <c r="BY79" s="1310"/>
      <c r="BZ79" s="1310"/>
      <c r="CA79" s="1310"/>
      <c r="CB79" s="1310"/>
      <c r="CC79" s="1310"/>
      <c r="CD79" s="1310"/>
      <c r="CE79" s="1310"/>
      <c r="CF79" s="1310">
        <v>4.8</v>
      </c>
      <c r="CG79" s="1310"/>
      <c r="CH79" s="1310"/>
      <c r="CI79" s="1310"/>
      <c r="CJ79" s="1310"/>
      <c r="CK79" s="1310"/>
      <c r="CL79" s="1310"/>
      <c r="CM79" s="1310"/>
      <c r="CN79" s="1310">
        <v>4.5</v>
      </c>
      <c r="CO79" s="1310"/>
      <c r="CP79" s="1310"/>
      <c r="CQ79" s="1310"/>
      <c r="CR79" s="1310"/>
      <c r="CS79" s="1310"/>
      <c r="CT79" s="1310"/>
      <c r="CU79" s="1310"/>
      <c r="CV79" s="1310">
        <v>4.2</v>
      </c>
      <c r="CW79" s="1310"/>
      <c r="CX79" s="1310"/>
      <c r="CY79" s="1310"/>
      <c r="CZ79" s="1310"/>
      <c r="DA79" s="1310"/>
      <c r="DB79" s="1310"/>
      <c r="DC79" s="1310"/>
    </row>
    <row r="80" spans="2:107" x14ac:dyDescent="0.15">
      <c r="B80" s="1279"/>
      <c r="G80" s="1298"/>
      <c r="H80" s="1298"/>
      <c r="I80" s="1312"/>
      <c r="J80" s="1312"/>
      <c r="K80" s="1337"/>
      <c r="L80" s="1337"/>
      <c r="M80" s="1337"/>
      <c r="N80" s="1337"/>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79"/>
    </row>
    <row r="82" spans="2:109" ht="17.25" x14ac:dyDescent="0.15">
      <c r="B82" s="1279"/>
      <c r="K82" s="1338"/>
      <c r="L82" s="1338"/>
      <c r="M82" s="1338"/>
      <c r="N82" s="1338"/>
      <c r="AQ82" s="1338"/>
      <c r="AR82" s="1338"/>
      <c r="AS82" s="1338"/>
      <c r="AT82" s="1338"/>
      <c r="BC82" s="1338"/>
      <c r="BD82" s="1338"/>
      <c r="BE82" s="1338"/>
      <c r="BF82" s="1338"/>
      <c r="BO82" s="1338"/>
      <c r="BP82" s="1338"/>
      <c r="BQ82" s="1338"/>
      <c r="BR82" s="1338"/>
      <c r="CA82" s="1338"/>
      <c r="CB82" s="1338"/>
      <c r="CC82" s="1338"/>
      <c r="CD82" s="1338"/>
      <c r="CM82" s="1338"/>
      <c r="CN82" s="1338"/>
      <c r="CO82" s="1338"/>
      <c r="CP82" s="1338"/>
      <c r="CY82" s="1338"/>
      <c r="CZ82" s="1338"/>
      <c r="DA82" s="1338"/>
      <c r="DB82" s="1338"/>
      <c r="DC82" s="1338"/>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9"/>
      <c r="AQ87" s="1339"/>
      <c r="BC87" s="1339"/>
      <c r="BO87" s="1339"/>
      <c r="CA87" s="1339"/>
      <c r="CM87" s="1339"/>
      <c r="CY87" s="1339"/>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eTqBmxEpHHGFy6GzaYm3MAJa3HdM4ZP2tf51z4JcfOUnTQE+vj+NKHzBdfpTkFFHQc9Xd8ifhis4r6wQYdR+zw==" saltValue="REfMSZ72htgCVA4mqPTG8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32SFwhwJoCPbCXidecbeAvWpBVU8yXrVp0OoqwxWGrBnWkzZL7+YjGfB4cJM/+p5NaLmoW19i1EtVb3ODZ9CIw==" saltValue="3LfJ1H4Wwsf67kopWmXBz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68un0tXwDShjX3FDFK77V5bVbehIUxOalwi+lwbhs095bK20eY/R1BP9gQyPdImyxfj33LicaWPOvsB0dza4gQ==" saltValue="p66+Q4/LHvII/rB9yZOX9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17961</v>
      </c>
      <c r="E3" s="162"/>
      <c r="F3" s="163">
        <v>46440</v>
      </c>
      <c r="G3" s="164"/>
      <c r="H3" s="165"/>
    </row>
    <row r="4" spans="1:8" x14ac:dyDescent="0.15">
      <c r="A4" s="166"/>
      <c r="B4" s="167"/>
      <c r="C4" s="168"/>
      <c r="D4" s="169">
        <v>6284</v>
      </c>
      <c r="E4" s="170"/>
      <c r="F4" s="171">
        <v>27658</v>
      </c>
      <c r="G4" s="172"/>
      <c r="H4" s="173"/>
    </row>
    <row r="5" spans="1:8" x14ac:dyDescent="0.15">
      <c r="A5" s="154" t="s">
        <v>551</v>
      </c>
      <c r="B5" s="159"/>
      <c r="C5" s="160"/>
      <c r="D5" s="161">
        <v>34454</v>
      </c>
      <c r="E5" s="162"/>
      <c r="F5" s="163">
        <v>40879</v>
      </c>
      <c r="G5" s="164"/>
      <c r="H5" s="165"/>
    </row>
    <row r="6" spans="1:8" x14ac:dyDescent="0.15">
      <c r="A6" s="166"/>
      <c r="B6" s="167"/>
      <c r="C6" s="168"/>
      <c r="D6" s="169">
        <v>24294</v>
      </c>
      <c r="E6" s="170"/>
      <c r="F6" s="171">
        <v>24087</v>
      </c>
      <c r="G6" s="172"/>
      <c r="H6" s="173"/>
    </row>
    <row r="7" spans="1:8" x14ac:dyDescent="0.15">
      <c r="A7" s="154" t="s">
        <v>552</v>
      </c>
      <c r="B7" s="159"/>
      <c r="C7" s="160"/>
      <c r="D7" s="161">
        <v>21990</v>
      </c>
      <c r="E7" s="162"/>
      <c r="F7" s="163">
        <v>42651</v>
      </c>
      <c r="G7" s="164"/>
      <c r="H7" s="165"/>
    </row>
    <row r="8" spans="1:8" x14ac:dyDescent="0.15">
      <c r="A8" s="166"/>
      <c r="B8" s="167"/>
      <c r="C8" s="168"/>
      <c r="D8" s="169">
        <v>10186</v>
      </c>
      <c r="E8" s="170"/>
      <c r="F8" s="171">
        <v>22675</v>
      </c>
      <c r="G8" s="172"/>
      <c r="H8" s="173"/>
    </row>
    <row r="9" spans="1:8" x14ac:dyDescent="0.15">
      <c r="A9" s="154" t="s">
        <v>553</v>
      </c>
      <c r="B9" s="159"/>
      <c r="C9" s="160"/>
      <c r="D9" s="161">
        <v>12782</v>
      </c>
      <c r="E9" s="162"/>
      <c r="F9" s="163">
        <v>43226</v>
      </c>
      <c r="G9" s="164"/>
      <c r="H9" s="165"/>
    </row>
    <row r="10" spans="1:8" x14ac:dyDescent="0.15">
      <c r="A10" s="166"/>
      <c r="B10" s="167"/>
      <c r="C10" s="168"/>
      <c r="D10" s="169">
        <v>9240</v>
      </c>
      <c r="E10" s="170"/>
      <c r="F10" s="171">
        <v>22622</v>
      </c>
      <c r="G10" s="172"/>
      <c r="H10" s="173"/>
    </row>
    <row r="11" spans="1:8" x14ac:dyDescent="0.15">
      <c r="A11" s="154" t="s">
        <v>554</v>
      </c>
      <c r="B11" s="159"/>
      <c r="C11" s="160"/>
      <c r="D11" s="161">
        <v>32290</v>
      </c>
      <c r="E11" s="162"/>
      <c r="F11" s="163">
        <v>42836</v>
      </c>
      <c r="G11" s="164"/>
      <c r="H11" s="165"/>
    </row>
    <row r="12" spans="1:8" x14ac:dyDescent="0.15">
      <c r="A12" s="166"/>
      <c r="B12" s="167"/>
      <c r="C12" s="174"/>
      <c r="D12" s="169">
        <v>21706</v>
      </c>
      <c r="E12" s="170"/>
      <c r="F12" s="171">
        <v>22936</v>
      </c>
      <c r="G12" s="172"/>
      <c r="H12" s="173"/>
    </row>
    <row r="13" spans="1:8" x14ac:dyDescent="0.15">
      <c r="A13" s="154"/>
      <c r="B13" s="159"/>
      <c r="C13" s="175"/>
      <c r="D13" s="176">
        <v>23895</v>
      </c>
      <c r="E13" s="177"/>
      <c r="F13" s="178">
        <v>43206</v>
      </c>
      <c r="G13" s="179"/>
      <c r="H13" s="165"/>
    </row>
    <row r="14" spans="1:8" x14ac:dyDescent="0.15">
      <c r="A14" s="166"/>
      <c r="B14" s="167"/>
      <c r="C14" s="168"/>
      <c r="D14" s="169">
        <v>14342</v>
      </c>
      <c r="E14" s="170"/>
      <c r="F14" s="171">
        <v>23996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1.1499999999999999</v>
      </c>
      <c r="C19" s="180">
        <f>ROUND(VALUE(SUBSTITUTE(実質収支比率等に係る経年分析!G$48,"▲","-")),2)</f>
        <v>0.61</v>
      </c>
      <c r="D19" s="180">
        <f>ROUND(VALUE(SUBSTITUTE(実質収支比率等に係る経年分析!H$48,"▲","-")),2)</f>
        <v>0.66</v>
      </c>
      <c r="E19" s="180">
        <f>ROUND(VALUE(SUBSTITUTE(実質収支比率等に係る経年分析!I$48,"▲","-")),2)</f>
        <v>0.39</v>
      </c>
      <c r="F19" s="180">
        <f>ROUND(VALUE(SUBSTITUTE(実質収支比率等に係る経年分析!J$48,"▲","-")),2)</f>
        <v>0.46</v>
      </c>
    </row>
    <row r="20" spans="1:11" x14ac:dyDescent="0.15">
      <c r="A20" s="180" t="s">
        <v>54</v>
      </c>
      <c r="B20" s="180">
        <f>ROUND(VALUE(SUBSTITUTE(実質収支比率等に係る経年分析!F$47,"▲","-")),2)</f>
        <v>5.67</v>
      </c>
      <c r="C20" s="180">
        <f>ROUND(VALUE(SUBSTITUTE(実質収支比率等に係る経年分析!G$47,"▲","-")),2)</f>
        <v>3.76</v>
      </c>
      <c r="D20" s="180">
        <f>ROUND(VALUE(SUBSTITUTE(実質収支比率等に係る経年分析!H$47,"▲","-")),2)</f>
        <v>2.67</v>
      </c>
      <c r="E20" s="180">
        <f>ROUND(VALUE(SUBSTITUTE(実質収支比率等に係る経年分析!I$47,"▲","-")),2)</f>
        <v>1.87</v>
      </c>
      <c r="F20" s="180">
        <f>ROUND(VALUE(SUBSTITUTE(実質収支比率等に係る経年分析!J$47,"▲","-")),2)</f>
        <v>1.83</v>
      </c>
    </row>
    <row r="21" spans="1:11" x14ac:dyDescent="0.15">
      <c r="A21" s="180" t="s">
        <v>55</v>
      </c>
      <c r="B21" s="180">
        <f>IF(ISNUMBER(VALUE(SUBSTITUTE(実質収支比率等に係る経年分析!F$49,"▲","-"))),ROUND(VALUE(SUBSTITUTE(実質収支比率等に係る経年分析!F$49,"▲","-")),2),NA())</f>
        <v>0.33</v>
      </c>
      <c r="C21" s="180">
        <f>IF(ISNUMBER(VALUE(SUBSTITUTE(実質収支比率等に係る経年分析!G$49,"▲","-"))),ROUND(VALUE(SUBSTITUTE(実質収支比率等に係る経年分析!G$49,"▲","-")),2),NA())</f>
        <v>-2.4700000000000002</v>
      </c>
      <c r="D21" s="180">
        <f>IF(ISNUMBER(VALUE(SUBSTITUTE(実質収支比率等に係る経年分析!H$49,"▲","-"))),ROUND(VALUE(SUBSTITUTE(実質収支比率等に係る経年分析!H$49,"▲","-")),2),NA())</f>
        <v>-1.01</v>
      </c>
      <c r="E21" s="180">
        <f>IF(ISNUMBER(VALUE(SUBSTITUTE(実質収支比率等に係る経年分析!I$49,"▲","-"))),ROUND(VALUE(SUBSTITUTE(実質収支比率等に係る経年分析!I$49,"▲","-")),2),NA())</f>
        <v>-1.06</v>
      </c>
      <c r="F21" s="180">
        <f>IF(ISNUMBER(VALUE(SUBSTITUTE(実質収支比率等に係る経年分析!J$49,"▲","-"))),ROUND(VALUE(SUBSTITUTE(実質収支比率等に係る経年分析!J$49,"▲","-")),2),NA())</f>
        <v>0.04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1.1399999999999999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0.45</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16.260000000000002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14.97</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11.15</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10.7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9.6199999999999992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8.98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7.97</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4275</v>
      </c>
      <c r="E42" s="182"/>
      <c r="F42" s="182"/>
      <c r="G42" s="182">
        <f>'実質公債費比率（分子）の構造'!L$52</f>
        <v>4478</v>
      </c>
      <c r="H42" s="182"/>
      <c r="I42" s="182"/>
      <c r="J42" s="182">
        <f>'実質公債費比率（分子）の構造'!M$52</f>
        <v>4680</v>
      </c>
      <c r="K42" s="182"/>
      <c r="L42" s="182"/>
      <c r="M42" s="182">
        <f>'実質公債費比率（分子）の構造'!N$52</f>
        <v>4520</v>
      </c>
      <c r="N42" s="182"/>
      <c r="O42" s="182"/>
      <c r="P42" s="182">
        <f>'実質公債費比率（分子）の構造'!O$52</f>
        <v>4141</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104</v>
      </c>
      <c r="C45" s="182"/>
      <c r="D45" s="182"/>
      <c r="E45" s="182">
        <f>'実質公債費比率（分子）の構造'!L$49</f>
        <v>72</v>
      </c>
      <c r="F45" s="182"/>
      <c r="G45" s="182"/>
      <c r="H45" s="182">
        <f>'実質公債費比率（分子）の構造'!M$49</f>
        <v>74</v>
      </c>
      <c r="I45" s="182"/>
      <c r="J45" s="182"/>
      <c r="K45" s="182">
        <f>'実質公債費比率（分子）の構造'!N$49</f>
        <v>51</v>
      </c>
      <c r="L45" s="182"/>
      <c r="M45" s="182"/>
      <c r="N45" s="182">
        <f>'実質公債費比率（分子）の構造'!O$49</f>
        <v>49</v>
      </c>
      <c r="O45" s="182"/>
      <c r="P45" s="182"/>
    </row>
    <row r="46" spans="1:16" x14ac:dyDescent="0.15">
      <c r="A46" s="182" t="s">
        <v>66</v>
      </c>
      <c r="B46" s="182">
        <f>'実質公債費比率（分子）の構造'!K$48</f>
        <v>2054</v>
      </c>
      <c r="C46" s="182"/>
      <c r="D46" s="182"/>
      <c r="E46" s="182">
        <f>'実質公債費比率（分子）の構造'!L$48</f>
        <v>2006</v>
      </c>
      <c r="F46" s="182"/>
      <c r="G46" s="182"/>
      <c r="H46" s="182">
        <f>'実質公債費比率（分子）の構造'!M$48</f>
        <v>1982</v>
      </c>
      <c r="I46" s="182"/>
      <c r="J46" s="182"/>
      <c r="K46" s="182">
        <f>'実質公債費比率（分子）の構造'!N$48</f>
        <v>1953</v>
      </c>
      <c r="L46" s="182"/>
      <c r="M46" s="182"/>
      <c r="N46" s="182">
        <f>'実質公債費比率（分子）の構造'!O$48</f>
        <v>1024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4127</v>
      </c>
      <c r="C49" s="182"/>
      <c r="D49" s="182"/>
      <c r="E49" s="182">
        <f>'実質公債費比率（分子）の構造'!L$45</f>
        <v>4205</v>
      </c>
      <c r="F49" s="182"/>
      <c r="G49" s="182"/>
      <c r="H49" s="182">
        <f>'実質公債費比率（分子）の構造'!M$45</f>
        <v>4274</v>
      </c>
      <c r="I49" s="182"/>
      <c r="J49" s="182"/>
      <c r="K49" s="182">
        <f>'実質公債費比率（分子）の構造'!N$45</f>
        <v>4229</v>
      </c>
      <c r="L49" s="182"/>
      <c r="M49" s="182"/>
      <c r="N49" s="182">
        <f>'実質公債費比率（分子）の構造'!O$45</f>
        <v>4089</v>
      </c>
      <c r="O49" s="182"/>
      <c r="P49" s="182"/>
    </row>
    <row r="50" spans="1:16" x14ac:dyDescent="0.15">
      <c r="A50" s="182" t="s">
        <v>70</v>
      </c>
      <c r="B50" s="182" t="e">
        <f>NA()</f>
        <v>#N/A</v>
      </c>
      <c r="C50" s="182">
        <f>IF(ISNUMBER('実質公債費比率（分子）の構造'!K$53),'実質公債費比率（分子）の構造'!K$53,NA())</f>
        <v>2010</v>
      </c>
      <c r="D50" s="182" t="e">
        <f>NA()</f>
        <v>#N/A</v>
      </c>
      <c r="E50" s="182" t="e">
        <f>NA()</f>
        <v>#N/A</v>
      </c>
      <c r="F50" s="182">
        <f>IF(ISNUMBER('実質公債費比率（分子）の構造'!L$53),'実質公債費比率（分子）の構造'!L$53,NA())</f>
        <v>1805</v>
      </c>
      <c r="G50" s="182" t="e">
        <f>NA()</f>
        <v>#N/A</v>
      </c>
      <c r="H50" s="182" t="e">
        <f>NA()</f>
        <v>#N/A</v>
      </c>
      <c r="I50" s="182">
        <f>IF(ISNUMBER('実質公債費比率（分子）の構造'!M$53),'実質公債費比率（分子）の構造'!M$53,NA())</f>
        <v>1650</v>
      </c>
      <c r="J50" s="182" t="e">
        <f>NA()</f>
        <v>#N/A</v>
      </c>
      <c r="K50" s="182" t="e">
        <f>NA()</f>
        <v>#N/A</v>
      </c>
      <c r="L50" s="182">
        <f>IF(ISNUMBER('実質公債費比率（分子）の構造'!N$53),'実質公債費比率（分子）の構造'!N$53,NA())</f>
        <v>1713</v>
      </c>
      <c r="M50" s="182" t="e">
        <f>NA()</f>
        <v>#N/A</v>
      </c>
      <c r="N50" s="182" t="e">
        <f>NA()</f>
        <v>#N/A</v>
      </c>
      <c r="O50" s="182">
        <f>IF(ISNUMBER('実質公債費比率（分子）の構造'!O$53),'実質公債費比率（分子）の構造'!O$53,NA())</f>
        <v>1022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46822</v>
      </c>
      <c r="E56" s="181"/>
      <c r="F56" s="181"/>
      <c r="G56" s="181">
        <f>'将来負担比率（分子）の構造'!J$52</f>
        <v>46688</v>
      </c>
      <c r="H56" s="181"/>
      <c r="I56" s="181"/>
      <c r="J56" s="181">
        <f>'将来負担比率（分子）の構造'!K$52</f>
        <v>45711</v>
      </c>
      <c r="K56" s="181"/>
      <c r="L56" s="181"/>
      <c r="M56" s="181">
        <f>'将来負担比率（分子）の構造'!L$52</f>
        <v>45012</v>
      </c>
      <c r="N56" s="181"/>
      <c r="O56" s="181"/>
      <c r="P56" s="181">
        <f>'将来負担比率（分子）の構造'!M$52</f>
        <v>43863</v>
      </c>
    </row>
    <row r="57" spans="1:16" x14ac:dyDescent="0.15">
      <c r="A57" s="181" t="s">
        <v>41</v>
      </c>
      <c r="B57" s="181"/>
      <c r="C57" s="181"/>
      <c r="D57" s="181">
        <f>'将来負担比率（分子）の構造'!I$51</f>
        <v>11447</v>
      </c>
      <c r="E57" s="181"/>
      <c r="F57" s="181"/>
      <c r="G57" s="181">
        <f>'将来負担比率（分子）の構造'!J$51</f>
        <v>12058</v>
      </c>
      <c r="H57" s="181"/>
      <c r="I57" s="181"/>
      <c r="J57" s="181">
        <f>'将来負担比率（分子）の構造'!K$51</f>
        <v>12775</v>
      </c>
      <c r="K57" s="181"/>
      <c r="L57" s="181"/>
      <c r="M57" s="181">
        <f>'将来負担比率（分子）の構造'!L$51</f>
        <v>14427</v>
      </c>
      <c r="N57" s="181"/>
      <c r="O57" s="181"/>
      <c r="P57" s="181">
        <f>'将来負担比率（分子）の構造'!M$51</f>
        <v>12165</v>
      </c>
    </row>
    <row r="58" spans="1:16" x14ac:dyDescent="0.15">
      <c r="A58" s="181" t="s">
        <v>40</v>
      </c>
      <c r="B58" s="181"/>
      <c r="C58" s="181"/>
      <c r="D58" s="181">
        <f>'将来負担比率（分子）の構造'!I$50</f>
        <v>2436</v>
      </c>
      <c r="E58" s="181"/>
      <c r="F58" s="181"/>
      <c r="G58" s="181">
        <f>'将来負担比率（分子）の構造'!J$50</f>
        <v>2075</v>
      </c>
      <c r="H58" s="181"/>
      <c r="I58" s="181"/>
      <c r="J58" s="181">
        <f>'将来負担比率（分子）の構造'!K$50</f>
        <v>2403</v>
      </c>
      <c r="K58" s="181"/>
      <c r="L58" s="181"/>
      <c r="M58" s="181">
        <f>'将来負担比率（分子）の構造'!L$50</f>
        <v>1854</v>
      </c>
      <c r="N58" s="181"/>
      <c r="O58" s="181"/>
      <c r="P58" s="181">
        <f>'将来負担比率（分子）の構造'!M$50</f>
        <v>1428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721</v>
      </c>
      <c r="C61" s="181"/>
      <c r="D61" s="181"/>
      <c r="E61" s="181">
        <f>'将来負担比率（分子）の構造'!J$46</f>
        <v>696</v>
      </c>
      <c r="F61" s="181"/>
      <c r="G61" s="181"/>
      <c r="H61" s="181">
        <f>'将来負担比率（分子）の構造'!K$46</f>
        <v>706</v>
      </c>
      <c r="I61" s="181"/>
      <c r="J61" s="181"/>
      <c r="K61" s="181">
        <f>'将来負担比率（分子）の構造'!L$46</f>
        <v>725</v>
      </c>
      <c r="L61" s="181"/>
      <c r="M61" s="181"/>
      <c r="N61" s="181">
        <f>'将来負担比率（分子）の構造'!M$46</f>
        <v>730</v>
      </c>
      <c r="O61" s="181"/>
      <c r="P61" s="181"/>
    </row>
    <row r="62" spans="1:16" x14ac:dyDescent="0.15">
      <c r="A62" s="181" t="s">
        <v>34</v>
      </c>
      <c r="B62" s="181">
        <f>'将来負担比率（分子）の構造'!I$45</f>
        <v>5227</v>
      </c>
      <c r="C62" s="181"/>
      <c r="D62" s="181"/>
      <c r="E62" s="181">
        <f>'将来負担比率（分子）の構造'!J$45</f>
        <v>5205</v>
      </c>
      <c r="F62" s="181"/>
      <c r="G62" s="181"/>
      <c r="H62" s="181">
        <f>'将来負担比率（分子）の構造'!K$45</f>
        <v>5171</v>
      </c>
      <c r="I62" s="181"/>
      <c r="J62" s="181"/>
      <c r="K62" s="181">
        <f>'将来負担比率（分子）の構造'!L$45</f>
        <v>4852</v>
      </c>
      <c r="L62" s="181"/>
      <c r="M62" s="181"/>
      <c r="N62" s="181">
        <f>'将来負担比率（分子）の構造'!M$45</f>
        <v>4703</v>
      </c>
      <c r="O62" s="181"/>
      <c r="P62" s="181"/>
    </row>
    <row r="63" spans="1:16" x14ac:dyDescent="0.15">
      <c r="A63" s="181" t="s">
        <v>33</v>
      </c>
      <c r="B63" s="181">
        <f>'将来負担比率（分子）の構造'!I$44</f>
        <v>527</v>
      </c>
      <c r="C63" s="181"/>
      <c r="D63" s="181"/>
      <c r="E63" s="181">
        <f>'将来負担比率（分子）の構造'!J$44</f>
        <v>515</v>
      </c>
      <c r="F63" s="181"/>
      <c r="G63" s="181"/>
      <c r="H63" s="181">
        <f>'将来負担比率（分子）の構造'!K$44</f>
        <v>455</v>
      </c>
      <c r="I63" s="181"/>
      <c r="J63" s="181"/>
      <c r="K63" s="181">
        <f>'将来負担比率（分子）の構造'!L$44</f>
        <v>472</v>
      </c>
      <c r="L63" s="181"/>
      <c r="M63" s="181"/>
      <c r="N63" s="181">
        <f>'将来負担比率（分子）の構造'!M$44</f>
        <v>438</v>
      </c>
      <c r="O63" s="181"/>
      <c r="P63" s="181"/>
    </row>
    <row r="64" spans="1:16" x14ac:dyDescent="0.15">
      <c r="A64" s="181" t="s">
        <v>32</v>
      </c>
      <c r="B64" s="181">
        <f>'将来負担比率（分子）の構造'!I$43</f>
        <v>32667</v>
      </c>
      <c r="C64" s="181"/>
      <c r="D64" s="181"/>
      <c r="E64" s="181">
        <f>'将来負担比率（分子）の構造'!J$43</f>
        <v>30410</v>
      </c>
      <c r="F64" s="181"/>
      <c r="G64" s="181"/>
      <c r="H64" s="181">
        <f>'将来負担比率（分子）の構造'!K$43</f>
        <v>28242</v>
      </c>
      <c r="I64" s="181"/>
      <c r="J64" s="181"/>
      <c r="K64" s="181">
        <f>'将来負担比率（分子）の構造'!L$43</f>
        <v>26128</v>
      </c>
      <c r="L64" s="181"/>
      <c r="M64" s="181"/>
      <c r="N64" s="181">
        <f>'将来負担比率（分子）の構造'!M$43</f>
        <v>20880</v>
      </c>
      <c r="O64" s="181"/>
      <c r="P64" s="181"/>
    </row>
    <row r="65" spans="1:16" x14ac:dyDescent="0.15">
      <c r="A65" s="181" t="s">
        <v>31</v>
      </c>
      <c r="B65" s="181" t="str">
        <f>'将来負担比率（分子）の構造'!I$42</f>
        <v>-</v>
      </c>
      <c r="C65" s="181"/>
      <c r="D65" s="181"/>
      <c r="E65" s="181">
        <f>'将来負担比率（分子）の構造'!J$42</f>
        <v>116</v>
      </c>
      <c r="F65" s="181"/>
      <c r="G65" s="181"/>
      <c r="H65" s="181">
        <f>'将来負担比率（分子）の構造'!K$42</f>
        <v>329</v>
      </c>
      <c r="I65" s="181"/>
      <c r="J65" s="181"/>
      <c r="K65" s="181">
        <f>'将来負担比率（分子）の構造'!L$42</f>
        <v>419</v>
      </c>
      <c r="L65" s="181"/>
      <c r="M65" s="181"/>
      <c r="N65" s="181">
        <f>'将来負担比率（分子）の構造'!M$42</f>
        <v>445</v>
      </c>
      <c r="O65" s="181"/>
      <c r="P65" s="181"/>
    </row>
    <row r="66" spans="1:16" x14ac:dyDescent="0.15">
      <c r="A66" s="181" t="s">
        <v>30</v>
      </c>
      <c r="B66" s="181">
        <f>'将来負担比率（分子）の構造'!I$41</f>
        <v>41061</v>
      </c>
      <c r="C66" s="181"/>
      <c r="D66" s="181"/>
      <c r="E66" s="181">
        <f>'将来負担比率（分子）の構造'!J$41</f>
        <v>42031</v>
      </c>
      <c r="F66" s="181"/>
      <c r="G66" s="181"/>
      <c r="H66" s="181">
        <f>'将来負担比率（分子）の構造'!K$41</f>
        <v>41759</v>
      </c>
      <c r="I66" s="181"/>
      <c r="J66" s="181"/>
      <c r="K66" s="181">
        <f>'将来負担比率（分子）の構造'!L$41</f>
        <v>40860</v>
      </c>
      <c r="L66" s="181"/>
      <c r="M66" s="181"/>
      <c r="N66" s="181">
        <f>'将来負担比率（分子）の構造'!M$41</f>
        <v>41778</v>
      </c>
      <c r="O66" s="181"/>
      <c r="P66" s="181"/>
    </row>
    <row r="67" spans="1:16" x14ac:dyDescent="0.15">
      <c r="A67" s="181" t="s">
        <v>74</v>
      </c>
      <c r="B67" s="181" t="e">
        <f>NA()</f>
        <v>#N/A</v>
      </c>
      <c r="C67" s="181">
        <f>IF(ISNUMBER('将来負担比率（分子）の構造'!I$53), IF('将来負担比率（分子）の構造'!I$53 &lt; 0, 0, '将来負担比率（分子）の構造'!I$53), NA())</f>
        <v>19497</v>
      </c>
      <c r="D67" s="181" t="e">
        <f>NA()</f>
        <v>#N/A</v>
      </c>
      <c r="E67" s="181" t="e">
        <f>NA()</f>
        <v>#N/A</v>
      </c>
      <c r="F67" s="181">
        <f>IF(ISNUMBER('将来負担比率（分子）の構造'!J$53), IF('将来負担比率（分子）の構造'!J$53 &lt; 0, 0, '将来負担比率（分子）の構造'!J$53), NA())</f>
        <v>18152</v>
      </c>
      <c r="G67" s="181" t="e">
        <f>NA()</f>
        <v>#N/A</v>
      </c>
      <c r="H67" s="181" t="e">
        <f>NA()</f>
        <v>#N/A</v>
      </c>
      <c r="I67" s="181">
        <f>IF(ISNUMBER('将来負担比率（分子）の構造'!K$53), IF('将来負担比率（分子）の構造'!K$53 &lt; 0, 0, '将来負担比率（分子）の構造'!K$53), NA())</f>
        <v>15772</v>
      </c>
      <c r="J67" s="181" t="e">
        <f>NA()</f>
        <v>#N/A</v>
      </c>
      <c r="K67" s="181" t="e">
        <f>NA()</f>
        <v>#N/A</v>
      </c>
      <c r="L67" s="181">
        <f>IF(ISNUMBER('将来負担比率（分子）の構造'!L$53), IF('将来負担比率（分子）の構造'!L$53 &lt; 0, 0, '将来負担比率（分子）の構造'!L$53), NA())</f>
        <v>12161</v>
      </c>
      <c r="M67" s="181" t="e">
        <f>NA()</f>
        <v>#N/A</v>
      </c>
      <c r="N67" s="181" t="e">
        <f>NA()</f>
        <v>#N/A</v>
      </c>
      <c r="O67" s="181">
        <f>IF(ISNUMBER('将来負担比率（分子）の構造'!M$53), IF('将来負担比率（分子）の構造'!M$53 &lt; 0, 0, '将来負担比率（分子）の構造'!M$53), NA())</f>
        <v>11518</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651</v>
      </c>
      <c r="C72" s="185">
        <f>基金残高に係る経年分析!G55</f>
        <v>457</v>
      </c>
      <c r="D72" s="185">
        <f>基金残高に係る経年分析!H55</f>
        <v>451</v>
      </c>
    </row>
    <row r="73" spans="1:16" x14ac:dyDescent="0.15">
      <c r="A73" s="184" t="s">
        <v>77</v>
      </c>
      <c r="B73" s="185">
        <f>基金残高に係る経年分析!F56</f>
        <v>21</v>
      </c>
      <c r="C73" s="185">
        <f>基金残高に係る経年分析!G56</f>
        <v>21</v>
      </c>
      <c r="D73" s="185">
        <f>基金残高に係る経年分析!H56</f>
        <v>21</v>
      </c>
    </row>
    <row r="74" spans="1:16" x14ac:dyDescent="0.15">
      <c r="A74" s="184" t="s">
        <v>78</v>
      </c>
      <c r="B74" s="185">
        <f>基金残高に係る経年分析!F57</f>
        <v>1678</v>
      </c>
      <c r="C74" s="185">
        <f>基金残高に係る経年分析!G57</f>
        <v>1320</v>
      </c>
      <c r="D74" s="185">
        <f>基金残高に係る経年分析!H57</f>
        <v>898</v>
      </c>
    </row>
  </sheetData>
  <sheetProtection algorithmName="SHA-512" hashValue="p9likCIltpOwNJMUA52eXCgvwAMUciKXBtDYK2ADpvAIS1S0ybP0wDrAV+OwQ25MRmvQhKqrKB5zvNy09BhIdQ==" saltValue="hYss9Tq/uXWuKfs22jmch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223</v>
      </c>
      <c r="C5" s="707"/>
      <c r="D5" s="707"/>
      <c r="E5" s="707"/>
      <c r="F5" s="707"/>
      <c r="G5" s="707"/>
      <c r="H5" s="707"/>
      <c r="I5" s="707"/>
      <c r="J5" s="707"/>
      <c r="K5" s="707"/>
      <c r="L5" s="707"/>
      <c r="M5" s="707"/>
      <c r="N5" s="707"/>
      <c r="O5" s="707"/>
      <c r="P5" s="707"/>
      <c r="Q5" s="708"/>
      <c r="R5" s="695">
        <v>14040130</v>
      </c>
      <c r="S5" s="696"/>
      <c r="T5" s="696"/>
      <c r="U5" s="696"/>
      <c r="V5" s="696"/>
      <c r="W5" s="696"/>
      <c r="X5" s="696"/>
      <c r="Y5" s="739"/>
      <c r="Z5" s="757">
        <v>30.6</v>
      </c>
      <c r="AA5" s="757"/>
      <c r="AB5" s="757"/>
      <c r="AC5" s="757"/>
      <c r="AD5" s="758">
        <v>12844741</v>
      </c>
      <c r="AE5" s="758"/>
      <c r="AF5" s="758"/>
      <c r="AG5" s="758"/>
      <c r="AH5" s="758"/>
      <c r="AI5" s="758"/>
      <c r="AJ5" s="758"/>
      <c r="AK5" s="758"/>
      <c r="AL5" s="740">
        <v>53.7</v>
      </c>
      <c r="AM5" s="711"/>
      <c r="AN5" s="711"/>
      <c r="AO5" s="741"/>
      <c r="AP5" s="706" t="s">
        <v>224</v>
      </c>
      <c r="AQ5" s="707"/>
      <c r="AR5" s="707"/>
      <c r="AS5" s="707"/>
      <c r="AT5" s="707"/>
      <c r="AU5" s="707"/>
      <c r="AV5" s="707"/>
      <c r="AW5" s="707"/>
      <c r="AX5" s="707"/>
      <c r="AY5" s="707"/>
      <c r="AZ5" s="707"/>
      <c r="BA5" s="707"/>
      <c r="BB5" s="707"/>
      <c r="BC5" s="707"/>
      <c r="BD5" s="707"/>
      <c r="BE5" s="707"/>
      <c r="BF5" s="708"/>
      <c r="BG5" s="640">
        <v>12843835</v>
      </c>
      <c r="BH5" s="641"/>
      <c r="BI5" s="641"/>
      <c r="BJ5" s="641"/>
      <c r="BK5" s="641"/>
      <c r="BL5" s="641"/>
      <c r="BM5" s="641"/>
      <c r="BN5" s="642"/>
      <c r="BO5" s="677">
        <v>91.5</v>
      </c>
      <c r="BP5" s="677"/>
      <c r="BQ5" s="677"/>
      <c r="BR5" s="677"/>
      <c r="BS5" s="678">
        <v>114489</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184347</v>
      </c>
      <c r="S6" s="641"/>
      <c r="T6" s="641"/>
      <c r="U6" s="641"/>
      <c r="V6" s="641"/>
      <c r="W6" s="641"/>
      <c r="X6" s="641"/>
      <c r="Y6" s="642"/>
      <c r="Z6" s="677">
        <v>0.4</v>
      </c>
      <c r="AA6" s="677"/>
      <c r="AB6" s="677"/>
      <c r="AC6" s="677"/>
      <c r="AD6" s="678">
        <v>184347</v>
      </c>
      <c r="AE6" s="678"/>
      <c r="AF6" s="678"/>
      <c r="AG6" s="678"/>
      <c r="AH6" s="678"/>
      <c r="AI6" s="678"/>
      <c r="AJ6" s="678"/>
      <c r="AK6" s="678"/>
      <c r="AL6" s="643">
        <v>0.8</v>
      </c>
      <c r="AM6" s="644"/>
      <c r="AN6" s="644"/>
      <c r="AO6" s="679"/>
      <c r="AP6" s="637" t="s">
        <v>229</v>
      </c>
      <c r="AQ6" s="638"/>
      <c r="AR6" s="638"/>
      <c r="AS6" s="638"/>
      <c r="AT6" s="638"/>
      <c r="AU6" s="638"/>
      <c r="AV6" s="638"/>
      <c r="AW6" s="638"/>
      <c r="AX6" s="638"/>
      <c r="AY6" s="638"/>
      <c r="AZ6" s="638"/>
      <c r="BA6" s="638"/>
      <c r="BB6" s="638"/>
      <c r="BC6" s="638"/>
      <c r="BD6" s="638"/>
      <c r="BE6" s="638"/>
      <c r="BF6" s="639"/>
      <c r="BG6" s="640">
        <v>12843835</v>
      </c>
      <c r="BH6" s="641"/>
      <c r="BI6" s="641"/>
      <c r="BJ6" s="641"/>
      <c r="BK6" s="641"/>
      <c r="BL6" s="641"/>
      <c r="BM6" s="641"/>
      <c r="BN6" s="642"/>
      <c r="BO6" s="677">
        <v>91.5</v>
      </c>
      <c r="BP6" s="677"/>
      <c r="BQ6" s="677"/>
      <c r="BR6" s="677"/>
      <c r="BS6" s="678">
        <v>114489</v>
      </c>
      <c r="BT6" s="678"/>
      <c r="BU6" s="678"/>
      <c r="BV6" s="678"/>
      <c r="BW6" s="678"/>
      <c r="BX6" s="678"/>
      <c r="BY6" s="678"/>
      <c r="BZ6" s="678"/>
      <c r="CA6" s="678"/>
      <c r="CB6" s="737"/>
      <c r="CD6" s="698" t="s">
        <v>230</v>
      </c>
      <c r="CE6" s="699"/>
      <c r="CF6" s="699"/>
      <c r="CG6" s="699"/>
      <c r="CH6" s="699"/>
      <c r="CI6" s="699"/>
      <c r="CJ6" s="699"/>
      <c r="CK6" s="699"/>
      <c r="CL6" s="699"/>
      <c r="CM6" s="699"/>
      <c r="CN6" s="699"/>
      <c r="CO6" s="699"/>
      <c r="CP6" s="699"/>
      <c r="CQ6" s="700"/>
      <c r="CR6" s="640">
        <v>322152</v>
      </c>
      <c r="CS6" s="641"/>
      <c r="CT6" s="641"/>
      <c r="CU6" s="641"/>
      <c r="CV6" s="641"/>
      <c r="CW6" s="641"/>
      <c r="CX6" s="641"/>
      <c r="CY6" s="642"/>
      <c r="CZ6" s="740">
        <v>0.7</v>
      </c>
      <c r="DA6" s="711"/>
      <c r="DB6" s="711"/>
      <c r="DC6" s="743"/>
      <c r="DD6" s="646" t="s">
        <v>231</v>
      </c>
      <c r="DE6" s="641"/>
      <c r="DF6" s="641"/>
      <c r="DG6" s="641"/>
      <c r="DH6" s="641"/>
      <c r="DI6" s="641"/>
      <c r="DJ6" s="641"/>
      <c r="DK6" s="641"/>
      <c r="DL6" s="641"/>
      <c r="DM6" s="641"/>
      <c r="DN6" s="641"/>
      <c r="DO6" s="641"/>
      <c r="DP6" s="642"/>
      <c r="DQ6" s="646">
        <v>322144</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19869</v>
      </c>
      <c r="S7" s="641"/>
      <c r="T7" s="641"/>
      <c r="U7" s="641"/>
      <c r="V7" s="641"/>
      <c r="W7" s="641"/>
      <c r="X7" s="641"/>
      <c r="Y7" s="642"/>
      <c r="Z7" s="677">
        <v>0</v>
      </c>
      <c r="AA7" s="677"/>
      <c r="AB7" s="677"/>
      <c r="AC7" s="677"/>
      <c r="AD7" s="678">
        <v>19869</v>
      </c>
      <c r="AE7" s="678"/>
      <c r="AF7" s="678"/>
      <c r="AG7" s="678"/>
      <c r="AH7" s="678"/>
      <c r="AI7" s="678"/>
      <c r="AJ7" s="678"/>
      <c r="AK7" s="678"/>
      <c r="AL7" s="643">
        <v>0.1</v>
      </c>
      <c r="AM7" s="644"/>
      <c r="AN7" s="644"/>
      <c r="AO7" s="679"/>
      <c r="AP7" s="637" t="s">
        <v>233</v>
      </c>
      <c r="AQ7" s="638"/>
      <c r="AR7" s="638"/>
      <c r="AS7" s="638"/>
      <c r="AT7" s="638"/>
      <c r="AU7" s="638"/>
      <c r="AV7" s="638"/>
      <c r="AW7" s="638"/>
      <c r="AX7" s="638"/>
      <c r="AY7" s="638"/>
      <c r="AZ7" s="638"/>
      <c r="BA7" s="638"/>
      <c r="BB7" s="638"/>
      <c r="BC7" s="638"/>
      <c r="BD7" s="638"/>
      <c r="BE7" s="638"/>
      <c r="BF7" s="639"/>
      <c r="BG7" s="640">
        <v>6325670</v>
      </c>
      <c r="BH7" s="641"/>
      <c r="BI7" s="641"/>
      <c r="BJ7" s="641"/>
      <c r="BK7" s="641"/>
      <c r="BL7" s="641"/>
      <c r="BM7" s="641"/>
      <c r="BN7" s="642"/>
      <c r="BO7" s="677">
        <v>45.1</v>
      </c>
      <c r="BP7" s="677"/>
      <c r="BQ7" s="677"/>
      <c r="BR7" s="677"/>
      <c r="BS7" s="678">
        <v>114489</v>
      </c>
      <c r="BT7" s="678"/>
      <c r="BU7" s="678"/>
      <c r="BV7" s="678"/>
      <c r="BW7" s="678"/>
      <c r="BX7" s="678"/>
      <c r="BY7" s="678"/>
      <c r="BZ7" s="678"/>
      <c r="CA7" s="678"/>
      <c r="CB7" s="737"/>
      <c r="CD7" s="673" t="s">
        <v>234</v>
      </c>
      <c r="CE7" s="674"/>
      <c r="CF7" s="674"/>
      <c r="CG7" s="674"/>
      <c r="CH7" s="674"/>
      <c r="CI7" s="674"/>
      <c r="CJ7" s="674"/>
      <c r="CK7" s="674"/>
      <c r="CL7" s="674"/>
      <c r="CM7" s="674"/>
      <c r="CN7" s="674"/>
      <c r="CO7" s="674"/>
      <c r="CP7" s="674"/>
      <c r="CQ7" s="675"/>
      <c r="CR7" s="640">
        <v>3483869</v>
      </c>
      <c r="CS7" s="641"/>
      <c r="CT7" s="641"/>
      <c r="CU7" s="641"/>
      <c r="CV7" s="641"/>
      <c r="CW7" s="641"/>
      <c r="CX7" s="641"/>
      <c r="CY7" s="642"/>
      <c r="CZ7" s="677">
        <v>7.6</v>
      </c>
      <c r="DA7" s="677"/>
      <c r="DB7" s="677"/>
      <c r="DC7" s="677"/>
      <c r="DD7" s="646">
        <v>102460</v>
      </c>
      <c r="DE7" s="641"/>
      <c r="DF7" s="641"/>
      <c r="DG7" s="641"/>
      <c r="DH7" s="641"/>
      <c r="DI7" s="641"/>
      <c r="DJ7" s="641"/>
      <c r="DK7" s="641"/>
      <c r="DL7" s="641"/>
      <c r="DM7" s="641"/>
      <c r="DN7" s="641"/>
      <c r="DO7" s="641"/>
      <c r="DP7" s="642"/>
      <c r="DQ7" s="646">
        <v>2962396</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91715</v>
      </c>
      <c r="S8" s="641"/>
      <c r="T8" s="641"/>
      <c r="U8" s="641"/>
      <c r="V8" s="641"/>
      <c r="W8" s="641"/>
      <c r="X8" s="641"/>
      <c r="Y8" s="642"/>
      <c r="Z8" s="677">
        <v>0.2</v>
      </c>
      <c r="AA8" s="677"/>
      <c r="AB8" s="677"/>
      <c r="AC8" s="677"/>
      <c r="AD8" s="678">
        <v>91715</v>
      </c>
      <c r="AE8" s="678"/>
      <c r="AF8" s="678"/>
      <c r="AG8" s="678"/>
      <c r="AH8" s="678"/>
      <c r="AI8" s="678"/>
      <c r="AJ8" s="678"/>
      <c r="AK8" s="678"/>
      <c r="AL8" s="643">
        <v>0.4</v>
      </c>
      <c r="AM8" s="644"/>
      <c r="AN8" s="644"/>
      <c r="AO8" s="679"/>
      <c r="AP8" s="637" t="s">
        <v>236</v>
      </c>
      <c r="AQ8" s="638"/>
      <c r="AR8" s="638"/>
      <c r="AS8" s="638"/>
      <c r="AT8" s="638"/>
      <c r="AU8" s="638"/>
      <c r="AV8" s="638"/>
      <c r="AW8" s="638"/>
      <c r="AX8" s="638"/>
      <c r="AY8" s="638"/>
      <c r="AZ8" s="638"/>
      <c r="BA8" s="638"/>
      <c r="BB8" s="638"/>
      <c r="BC8" s="638"/>
      <c r="BD8" s="638"/>
      <c r="BE8" s="638"/>
      <c r="BF8" s="639"/>
      <c r="BG8" s="640">
        <v>185920</v>
      </c>
      <c r="BH8" s="641"/>
      <c r="BI8" s="641"/>
      <c r="BJ8" s="641"/>
      <c r="BK8" s="641"/>
      <c r="BL8" s="641"/>
      <c r="BM8" s="641"/>
      <c r="BN8" s="642"/>
      <c r="BO8" s="677">
        <v>1.3</v>
      </c>
      <c r="BP8" s="677"/>
      <c r="BQ8" s="677"/>
      <c r="BR8" s="677"/>
      <c r="BS8" s="646" t="s">
        <v>128</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23913936</v>
      </c>
      <c r="CS8" s="641"/>
      <c r="CT8" s="641"/>
      <c r="CU8" s="641"/>
      <c r="CV8" s="641"/>
      <c r="CW8" s="641"/>
      <c r="CX8" s="641"/>
      <c r="CY8" s="642"/>
      <c r="CZ8" s="677">
        <v>52.3</v>
      </c>
      <c r="DA8" s="677"/>
      <c r="DB8" s="677"/>
      <c r="DC8" s="677"/>
      <c r="DD8" s="646">
        <v>172334</v>
      </c>
      <c r="DE8" s="641"/>
      <c r="DF8" s="641"/>
      <c r="DG8" s="641"/>
      <c r="DH8" s="641"/>
      <c r="DI8" s="641"/>
      <c r="DJ8" s="641"/>
      <c r="DK8" s="641"/>
      <c r="DL8" s="641"/>
      <c r="DM8" s="641"/>
      <c r="DN8" s="641"/>
      <c r="DO8" s="641"/>
      <c r="DP8" s="642"/>
      <c r="DQ8" s="646">
        <v>10613175</v>
      </c>
      <c r="DR8" s="641"/>
      <c r="DS8" s="641"/>
      <c r="DT8" s="641"/>
      <c r="DU8" s="641"/>
      <c r="DV8" s="641"/>
      <c r="DW8" s="641"/>
      <c r="DX8" s="641"/>
      <c r="DY8" s="641"/>
      <c r="DZ8" s="641"/>
      <c r="EA8" s="641"/>
      <c r="EB8" s="641"/>
      <c r="EC8" s="684"/>
    </row>
    <row r="9" spans="2:143" ht="11.25" customHeight="1" x14ac:dyDescent="0.15">
      <c r="B9" s="637" t="s">
        <v>238</v>
      </c>
      <c r="C9" s="638"/>
      <c r="D9" s="638"/>
      <c r="E9" s="638"/>
      <c r="F9" s="638"/>
      <c r="G9" s="638"/>
      <c r="H9" s="638"/>
      <c r="I9" s="638"/>
      <c r="J9" s="638"/>
      <c r="K9" s="638"/>
      <c r="L9" s="638"/>
      <c r="M9" s="638"/>
      <c r="N9" s="638"/>
      <c r="O9" s="638"/>
      <c r="P9" s="638"/>
      <c r="Q9" s="639"/>
      <c r="R9" s="640">
        <v>52816</v>
      </c>
      <c r="S9" s="641"/>
      <c r="T9" s="641"/>
      <c r="U9" s="641"/>
      <c r="V9" s="641"/>
      <c r="W9" s="641"/>
      <c r="X9" s="641"/>
      <c r="Y9" s="642"/>
      <c r="Z9" s="677">
        <v>0.1</v>
      </c>
      <c r="AA9" s="677"/>
      <c r="AB9" s="677"/>
      <c r="AC9" s="677"/>
      <c r="AD9" s="678">
        <v>52816</v>
      </c>
      <c r="AE9" s="678"/>
      <c r="AF9" s="678"/>
      <c r="AG9" s="678"/>
      <c r="AH9" s="678"/>
      <c r="AI9" s="678"/>
      <c r="AJ9" s="678"/>
      <c r="AK9" s="678"/>
      <c r="AL9" s="643">
        <v>0.2</v>
      </c>
      <c r="AM9" s="644"/>
      <c r="AN9" s="644"/>
      <c r="AO9" s="679"/>
      <c r="AP9" s="637" t="s">
        <v>239</v>
      </c>
      <c r="AQ9" s="638"/>
      <c r="AR9" s="638"/>
      <c r="AS9" s="638"/>
      <c r="AT9" s="638"/>
      <c r="AU9" s="638"/>
      <c r="AV9" s="638"/>
      <c r="AW9" s="638"/>
      <c r="AX9" s="638"/>
      <c r="AY9" s="638"/>
      <c r="AZ9" s="638"/>
      <c r="BA9" s="638"/>
      <c r="BB9" s="638"/>
      <c r="BC9" s="638"/>
      <c r="BD9" s="638"/>
      <c r="BE9" s="638"/>
      <c r="BF9" s="639"/>
      <c r="BG9" s="640">
        <v>5305378</v>
      </c>
      <c r="BH9" s="641"/>
      <c r="BI9" s="641"/>
      <c r="BJ9" s="641"/>
      <c r="BK9" s="641"/>
      <c r="BL9" s="641"/>
      <c r="BM9" s="641"/>
      <c r="BN9" s="642"/>
      <c r="BO9" s="677">
        <v>37.799999999999997</v>
      </c>
      <c r="BP9" s="677"/>
      <c r="BQ9" s="677"/>
      <c r="BR9" s="677"/>
      <c r="BS9" s="646" t="s">
        <v>231</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2665174</v>
      </c>
      <c r="CS9" s="641"/>
      <c r="CT9" s="641"/>
      <c r="CU9" s="641"/>
      <c r="CV9" s="641"/>
      <c r="CW9" s="641"/>
      <c r="CX9" s="641"/>
      <c r="CY9" s="642"/>
      <c r="CZ9" s="677">
        <v>5.8</v>
      </c>
      <c r="DA9" s="677"/>
      <c r="DB9" s="677"/>
      <c r="DC9" s="677"/>
      <c r="DD9" s="646">
        <v>21624</v>
      </c>
      <c r="DE9" s="641"/>
      <c r="DF9" s="641"/>
      <c r="DG9" s="641"/>
      <c r="DH9" s="641"/>
      <c r="DI9" s="641"/>
      <c r="DJ9" s="641"/>
      <c r="DK9" s="641"/>
      <c r="DL9" s="641"/>
      <c r="DM9" s="641"/>
      <c r="DN9" s="641"/>
      <c r="DO9" s="641"/>
      <c r="DP9" s="642"/>
      <c r="DQ9" s="646">
        <v>2433349</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128</v>
      </c>
      <c r="AA10" s="677"/>
      <c r="AB10" s="677"/>
      <c r="AC10" s="677"/>
      <c r="AD10" s="678" t="s">
        <v>128</v>
      </c>
      <c r="AE10" s="678"/>
      <c r="AF10" s="678"/>
      <c r="AG10" s="678"/>
      <c r="AH10" s="678"/>
      <c r="AI10" s="678"/>
      <c r="AJ10" s="678"/>
      <c r="AK10" s="678"/>
      <c r="AL10" s="643" t="s">
        <v>128</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263008</v>
      </c>
      <c r="BH10" s="641"/>
      <c r="BI10" s="641"/>
      <c r="BJ10" s="641"/>
      <c r="BK10" s="641"/>
      <c r="BL10" s="641"/>
      <c r="BM10" s="641"/>
      <c r="BN10" s="642"/>
      <c r="BO10" s="677">
        <v>1.9</v>
      </c>
      <c r="BP10" s="677"/>
      <c r="BQ10" s="677"/>
      <c r="BR10" s="677"/>
      <c r="BS10" s="646" t="s">
        <v>231</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192310</v>
      </c>
      <c r="CS10" s="641"/>
      <c r="CT10" s="641"/>
      <c r="CU10" s="641"/>
      <c r="CV10" s="641"/>
      <c r="CW10" s="641"/>
      <c r="CX10" s="641"/>
      <c r="CY10" s="642"/>
      <c r="CZ10" s="677">
        <v>0.4</v>
      </c>
      <c r="DA10" s="677"/>
      <c r="DB10" s="677"/>
      <c r="DC10" s="677"/>
      <c r="DD10" s="646" t="s">
        <v>231</v>
      </c>
      <c r="DE10" s="641"/>
      <c r="DF10" s="641"/>
      <c r="DG10" s="641"/>
      <c r="DH10" s="641"/>
      <c r="DI10" s="641"/>
      <c r="DJ10" s="641"/>
      <c r="DK10" s="641"/>
      <c r="DL10" s="641"/>
      <c r="DM10" s="641"/>
      <c r="DN10" s="641"/>
      <c r="DO10" s="641"/>
      <c r="DP10" s="642"/>
      <c r="DQ10" s="646">
        <v>148351</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1929909</v>
      </c>
      <c r="S11" s="641"/>
      <c r="T11" s="641"/>
      <c r="U11" s="641"/>
      <c r="V11" s="641"/>
      <c r="W11" s="641"/>
      <c r="X11" s="641"/>
      <c r="Y11" s="642"/>
      <c r="Z11" s="643">
        <v>4.2</v>
      </c>
      <c r="AA11" s="644"/>
      <c r="AB11" s="644"/>
      <c r="AC11" s="645"/>
      <c r="AD11" s="646">
        <v>1929909</v>
      </c>
      <c r="AE11" s="641"/>
      <c r="AF11" s="641"/>
      <c r="AG11" s="641"/>
      <c r="AH11" s="641"/>
      <c r="AI11" s="641"/>
      <c r="AJ11" s="641"/>
      <c r="AK11" s="642"/>
      <c r="AL11" s="643">
        <v>8.1</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571364</v>
      </c>
      <c r="BH11" s="641"/>
      <c r="BI11" s="641"/>
      <c r="BJ11" s="641"/>
      <c r="BK11" s="641"/>
      <c r="BL11" s="641"/>
      <c r="BM11" s="641"/>
      <c r="BN11" s="642"/>
      <c r="BO11" s="677">
        <v>4.0999999999999996</v>
      </c>
      <c r="BP11" s="677"/>
      <c r="BQ11" s="677"/>
      <c r="BR11" s="677"/>
      <c r="BS11" s="646">
        <v>114489</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90581</v>
      </c>
      <c r="CS11" s="641"/>
      <c r="CT11" s="641"/>
      <c r="CU11" s="641"/>
      <c r="CV11" s="641"/>
      <c r="CW11" s="641"/>
      <c r="CX11" s="641"/>
      <c r="CY11" s="642"/>
      <c r="CZ11" s="677">
        <v>0.2</v>
      </c>
      <c r="DA11" s="677"/>
      <c r="DB11" s="677"/>
      <c r="DC11" s="677"/>
      <c r="DD11" s="646">
        <v>6276</v>
      </c>
      <c r="DE11" s="641"/>
      <c r="DF11" s="641"/>
      <c r="DG11" s="641"/>
      <c r="DH11" s="641"/>
      <c r="DI11" s="641"/>
      <c r="DJ11" s="641"/>
      <c r="DK11" s="641"/>
      <c r="DL11" s="641"/>
      <c r="DM11" s="641"/>
      <c r="DN11" s="641"/>
      <c r="DO11" s="641"/>
      <c r="DP11" s="642"/>
      <c r="DQ11" s="646">
        <v>70117</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t="s">
        <v>231</v>
      </c>
      <c r="S12" s="641"/>
      <c r="T12" s="641"/>
      <c r="U12" s="641"/>
      <c r="V12" s="641"/>
      <c r="W12" s="641"/>
      <c r="X12" s="641"/>
      <c r="Y12" s="642"/>
      <c r="Z12" s="677" t="s">
        <v>231</v>
      </c>
      <c r="AA12" s="677"/>
      <c r="AB12" s="677"/>
      <c r="AC12" s="677"/>
      <c r="AD12" s="678" t="s">
        <v>231</v>
      </c>
      <c r="AE12" s="678"/>
      <c r="AF12" s="678"/>
      <c r="AG12" s="678"/>
      <c r="AH12" s="678"/>
      <c r="AI12" s="678"/>
      <c r="AJ12" s="678"/>
      <c r="AK12" s="678"/>
      <c r="AL12" s="643" t="s">
        <v>231</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5470512</v>
      </c>
      <c r="BH12" s="641"/>
      <c r="BI12" s="641"/>
      <c r="BJ12" s="641"/>
      <c r="BK12" s="641"/>
      <c r="BL12" s="641"/>
      <c r="BM12" s="641"/>
      <c r="BN12" s="642"/>
      <c r="BO12" s="677">
        <v>39</v>
      </c>
      <c r="BP12" s="677"/>
      <c r="BQ12" s="677"/>
      <c r="BR12" s="677"/>
      <c r="BS12" s="646" t="s">
        <v>231</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289112</v>
      </c>
      <c r="CS12" s="641"/>
      <c r="CT12" s="641"/>
      <c r="CU12" s="641"/>
      <c r="CV12" s="641"/>
      <c r="CW12" s="641"/>
      <c r="CX12" s="641"/>
      <c r="CY12" s="642"/>
      <c r="CZ12" s="677">
        <v>0.6</v>
      </c>
      <c r="DA12" s="677"/>
      <c r="DB12" s="677"/>
      <c r="DC12" s="677"/>
      <c r="DD12" s="646" t="s">
        <v>128</v>
      </c>
      <c r="DE12" s="641"/>
      <c r="DF12" s="641"/>
      <c r="DG12" s="641"/>
      <c r="DH12" s="641"/>
      <c r="DI12" s="641"/>
      <c r="DJ12" s="641"/>
      <c r="DK12" s="641"/>
      <c r="DL12" s="641"/>
      <c r="DM12" s="641"/>
      <c r="DN12" s="641"/>
      <c r="DO12" s="641"/>
      <c r="DP12" s="642"/>
      <c r="DQ12" s="646">
        <v>256487</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231</v>
      </c>
      <c r="S13" s="641"/>
      <c r="T13" s="641"/>
      <c r="U13" s="641"/>
      <c r="V13" s="641"/>
      <c r="W13" s="641"/>
      <c r="X13" s="641"/>
      <c r="Y13" s="642"/>
      <c r="Z13" s="677" t="s">
        <v>128</v>
      </c>
      <c r="AA13" s="677"/>
      <c r="AB13" s="677"/>
      <c r="AC13" s="677"/>
      <c r="AD13" s="678" t="s">
        <v>128</v>
      </c>
      <c r="AE13" s="678"/>
      <c r="AF13" s="678"/>
      <c r="AG13" s="678"/>
      <c r="AH13" s="678"/>
      <c r="AI13" s="678"/>
      <c r="AJ13" s="678"/>
      <c r="AK13" s="678"/>
      <c r="AL13" s="643" t="s">
        <v>231</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5426713</v>
      </c>
      <c r="BH13" s="641"/>
      <c r="BI13" s="641"/>
      <c r="BJ13" s="641"/>
      <c r="BK13" s="641"/>
      <c r="BL13" s="641"/>
      <c r="BM13" s="641"/>
      <c r="BN13" s="642"/>
      <c r="BO13" s="677">
        <v>38.700000000000003</v>
      </c>
      <c r="BP13" s="677"/>
      <c r="BQ13" s="677"/>
      <c r="BR13" s="677"/>
      <c r="BS13" s="646" t="s">
        <v>128</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3830141</v>
      </c>
      <c r="CS13" s="641"/>
      <c r="CT13" s="641"/>
      <c r="CU13" s="641"/>
      <c r="CV13" s="641"/>
      <c r="CW13" s="641"/>
      <c r="CX13" s="641"/>
      <c r="CY13" s="642"/>
      <c r="CZ13" s="677">
        <v>8.4</v>
      </c>
      <c r="DA13" s="677"/>
      <c r="DB13" s="677"/>
      <c r="DC13" s="677"/>
      <c r="DD13" s="646">
        <v>1113313</v>
      </c>
      <c r="DE13" s="641"/>
      <c r="DF13" s="641"/>
      <c r="DG13" s="641"/>
      <c r="DH13" s="641"/>
      <c r="DI13" s="641"/>
      <c r="DJ13" s="641"/>
      <c r="DK13" s="641"/>
      <c r="DL13" s="641"/>
      <c r="DM13" s="641"/>
      <c r="DN13" s="641"/>
      <c r="DO13" s="641"/>
      <c r="DP13" s="642"/>
      <c r="DQ13" s="646">
        <v>2642223</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52337</v>
      </c>
      <c r="S14" s="641"/>
      <c r="T14" s="641"/>
      <c r="U14" s="641"/>
      <c r="V14" s="641"/>
      <c r="W14" s="641"/>
      <c r="X14" s="641"/>
      <c r="Y14" s="642"/>
      <c r="Z14" s="677">
        <v>0.1</v>
      </c>
      <c r="AA14" s="677"/>
      <c r="AB14" s="677"/>
      <c r="AC14" s="677"/>
      <c r="AD14" s="678">
        <v>52337</v>
      </c>
      <c r="AE14" s="678"/>
      <c r="AF14" s="678"/>
      <c r="AG14" s="678"/>
      <c r="AH14" s="678"/>
      <c r="AI14" s="678"/>
      <c r="AJ14" s="678"/>
      <c r="AK14" s="678"/>
      <c r="AL14" s="643">
        <v>0.2</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180998</v>
      </c>
      <c r="BH14" s="641"/>
      <c r="BI14" s="641"/>
      <c r="BJ14" s="641"/>
      <c r="BK14" s="641"/>
      <c r="BL14" s="641"/>
      <c r="BM14" s="641"/>
      <c r="BN14" s="642"/>
      <c r="BO14" s="677">
        <v>1.3</v>
      </c>
      <c r="BP14" s="677"/>
      <c r="BQ14" s="677"/>
      <c r="BR14" s="677"/>
      <c r="BS14" s="646" t="s">
        <v>128</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1129779</v>
      </c>
      <c r="CS14" s="641"/>
      <c r="CT14" s="641"/>
      <c r="CU14" s="641"/>
      <c r="CV14" s="641"/>
      <c r="CW14" s="641"/>
      <c r="CX14" s="641"/>
      <c r="CY14" s="642"/>
      <c r="CZ14" s="677">
        <v>2.5</v>
      </c>
      <c r="DA14" s="677"/>
      <c r="DB14" s="677"/>
      <c r="DC14" s="677"/>
      <c r="DD14" s="646">
        <v>16592</v>
      </c>
      <c r="DE14" s="641"/>
      <c r="DF14" s="641"/>
      <c r="DG14" s="641"/>
      <c r="DH14" s="641"/>
      <c r="DI14" s="641"/>
      <c r="DJ14" s="641"/>
      <c r="DK14" s="641"/>
      <c r="DL14" s="641"/>
      <c r="DM14" s="641"/>
      <c r="DN14" s="641"/>
      <c r="DO14" s="641"/>
      <c r="DP14" s="642"/>
      <c r="DQ14" s="646">
        <v>1102788</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128</v>
      </c>
      <c r="AA15" s="677"/>
      <c r="AB15" s="677"/>
      <c r="AC15" s="677"/>
      <c r="AD15" s="678" t="s">
        <v>231</v>
      </c>
      <c r="AE15" s="678"/>
      <c r="AF15" s="678"/>
      <c r="AG15" s="678"/>
      <c r="AH15" s="678"/>
      <c r="AI15" s="678"/>
      <c r="AJ15" s="678"/>
      <c r="AK15" s="678"/>
      <c r="AL15" s="643" t="s">
        <v>128</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866655</v>
      </c>
      <c r="BH15" s="641"/>
      <c r="BI15" s="641"/>
      <c r="BJ15" s="641"/>
      <c r="BK15" s="641"/>
      <c r="BL15" s="641"/>
      <c r="BM15" s="641"/>
      <c r="BN15" s="642"/>
      <c r="BO15" s="677">
        <v>6.2</v>
      </c>
      <c r="BP15" s="677"/>
      <c r="BQ15" s="677"/>
      <c r="BR15" s="677"/>
      <c r="BS15" s="646" t="s">
        <v>231</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5566634</v>
      </c>
      <c r="CS15" s="641"/>
      <c r="CT15" s="641"/>
      <c r="CU15" s="641"/>
      <c r="CV15" s="641"/>
      <c r="CW15" s="641"/>
      <c r="CX15" s="641"/>
      <c r="CY15" s="642"/>
      <c r="CZ15" s="677">
        <v>12.2</v>
      </c>
      <c r="DA15" s="677"/>
      <c r="DB15" s="677"/>
      <c r="DC15" s="677"/>
      <c r="DD15" s="646">
        <v>2428530</v>
      </c>
      <c r="DE15" s="641"/>
      <c r="DF15" s="641"/>
      <c r="DG15" s="641"/>
      <c r="DH15" s="641"/>
      <c r="DI15" s="641"/>
      <c r="DJ15" s="641"/>
      <c r="DK15" s="641"/>
      <c r="DL15" s="641"/>
      <c r="DM15" s="641"/>
      <c r="DN15" s="641"/>
      <c r="DO15" s="641"/>
      <c r="DP15" s="642"/>
      <c r="DQ15" s="646">
        <v>2913028</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16291</v>
      </c>
      <c r="S16" s="641"/>
      <c r="T16" s="641"/>
      <c r="U16" s="641"/>
      <c r="V16" s="641"/>
      <c r="W16" s="641"/>
      <c r="X16" s="641"/>
      <c r="Y16" s="642"/>
      <c r="Z16" s="677">
        <v>0</v>
      </c>
      <c r="AA16" s="677"/>
      <c r="AB16" s="677"/>
      <c r="AC16" s="677"/>
      <c r="AD16" s="678">
        <v>16291</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231</v>
      </c>
      <c r="BP16" s="677"/>
      <c r="BQ16" s="677"/>
      <c r="BR16" s="677"/>
      <c r="BS16" s="646" t="s">
        <v>128</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123723</v>
      </c>
      <c r="CS16" s="641"/>
      <c r="CT16" s="641"/>
      <c r="CU16" s="641"/>
      <c r="CV16" s="641"/>
      <c r="CW16" s="641"/>
      <c r="CX16" s="641"/>
      <c r="CY16" s="642"/>
      <c r="CZ16" s="677">
        <v>0.3</v>
      </c>
      <c r="DA16" s="677"/>
      <c r="DB16" s="677"/>
      <c r="DC16" s="677"/>
      <c r="DD16" s="646" t="s">
        <v>128</v>
      </c>
      <c r="DE16" s="641"/>
      <c r="DF16" s="641"/>
      <c r="DG16" s="641"/>
      <c r="DH16" s="641"/>
      <c r="DI16" s="641"/>
      <c r="DJ16" s="641"/>
      <c r="DK16" s="641"/>
      <c r="DL16" s="641"/>
      <c r="DM16" s="641"/>
      <c r="DN16" s="641"/>
      <c r="DO16" s="641"/>
      <c r="DP16" s="642"/>
      <c r="DQ16" s="646">
        <v>17479</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217583</v>
      </c>
      <c r="S17" s="641"/>
      <c r="T17" s="641"/>
      <c r="U17" s="641"/>
      <c r="V17" s="641"/>
      <c r="W17" s="641"/>
      <c r="X17" s="641"/>
      <c r="Y17" s="642"/>
      <c r="Z17" s="677">
        <v>0.5</v>
      </c>
      <c r="AA17" s="677"/>
      <c r="AB17" s="677"/>
      <c r="AC17" s="677"/>
      <c r="AD17" s="678">
        <v>217583</v>
      </c>
      <c r="AE17" s="678"/>
      <c r="AF17" s="678"/>
      <c r="AG17" s="678"/>
      <c r="AH17" s="678"/>
      <c r="AI17" s="678"/>
      <c r="AJ17" s="678"/>
      <c r="AK17" s="678"/>
      <c r="AL17" s="643">
        <v>0.9</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231</v>
      </c>
      <c r="BH17" s="641"/>
      <c r="BI17" s="641"/>
      <c r="BJ17" s="641"/>
      <c r="BK17" s="641"/>
      <c r="BL17" s="641"/>
      <c r="BM17" s="641"/>
      <c r="BN17" s="642"/>
      <c r="BO17" s="677" t="s">
        <v>231</v>
      </c>
      <c r="BP17" s="677"/>
      <c r="BQ17" s="677"/>
      <c r="BR17" s="677"/>
      <c r="BS17" s="646" t="s">
        <v>231</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4092456</v>
      </c>
      <c r="CS17" s="641"/>
      <c r="CT17" s="641"/>
      <c r="CU17" s="641"/>
      <c r="CV17" s="641"/>
      <c r="CW17" s="641"/>
      <c r="CX17" s="641"/>
      <c r="CY17" s="642"/>
      <c r="CZ17" s="677">
        <v>9</v>
      </c>
      <c r="DA17" s="677"/>
      <c r="DB17" s="677"/>
      <c r="DC17" s="677"/>
      <c r="DD17" s="646" t="s">
        <v>231</v>
      </c>
      <c r="DE17" s="641"/>
      <c r="DF17" s="641"/>
      <c r="DG17" s="641"/>
      <c r="DH17" s="641"/>
      <c r="DI17" s="641"/>
      <c r="DJ17" s="641"/>
      <c r="DK17" s="641"/>
      <c r="DL17" s="641"/>
      <c r="DM17" s="641"/>
      <c r="DN17" s="641"/>
      <c r="DO17" s="641"/>
      <c r="DP17" s="642"/>
      <c r="DQ17" s="646">
        <v>4092456</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101305</v>
      </c>
      <c r="S18" s="641"/>
      <c r="T18" s="641"/>
      <c r="U18" s="641"/>
      <c r="V18" s="641"/>
      <c r="W18" s="641"/>
      <c r="X18" s="641"/>
      <c r="Y18" s="642"/>
      <c r="Z18" s="677">
        <v>0.2</v>
      </c>
      <c r="AA18" s="677"/>
      <c r="AB18" s="677"/>
      <c r="AC18" s="677"/>
      <c r="AD18" s="678">
        <v>101305</v>
      </c>
      <c r="AE18" s="678"/>
      <c r="AF18" s="678"/>
      <c r="AG18" s="678"/>
      <c r="AH18" s="678"/>
      <c r="AI18" s="678"/>
      <c r="AJ18" s="678"/>
      <c r="AK18" s="678"/>
      <c r="AL18" s="643">
        <v>0.4</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231</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128</v>
      </c>
      <c r="DA18" s="677"/>
      <c r="DB18" s="677"/>
      <c r="DC18" s="677"/>
      <c r="DD18" s="646" t="s">
        <v>128</v>
      </c>
      <c r="DE18" s="641"/>
      <c r="DF18" s="641"/>
      <c r="DG18" s="641"/>
      <c r="DH18" s="641"/>
      <c r="DI18" s="641"/>
      <c r="DJ18" s="641"/>
      <c r="DK18" s="641"/>
      <c r="DL18" s="641"/>
      <c r="DM18" s="641"/>
      <c r="DN18" s="641"/>
      <c r="DO18" s="641"/>
      <c r="DP18" s="642"/>
      <c r="DQ18" s="646" t="s">
        <v>128</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7327</v>
      </c>
      <c r="S19" s="641"/>
      <c r="T19" s="641"/>
      <c r="U19" s="641"/>
      <c r="V19" s="641"/>
      <c r="W19" s="641"/>
      <c r="X19" s="641"/>
      <c r="Y19" s="642"/>
      <c r="Z19" s="677">
        <v>0</v>
      </c>
      <c r="AA19" s="677"/>
      <c r="AB19" s="677"/>
      <c r="AC19" s="677"/>
      <c r="AD19" s="678">
        <v>7327</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1196295</v>
      </c>
      <c r="BH19" s="641"/>
      <c r="BI19" s="641"/>
      <c r="BJ19" s="641"/>
      <c r="BK19" s="641"/>
      <c r="BL19" s="641"/>
      <c r="BM19" s="641"/>
      <c r="BN19" s="642"/>
      <c r="BO19" s="677">
        <v>8.5</v>
      </c>
      <c r="BP19" s="677"/>
      <c r="BQ19" s="677"/>
      <c r="BR19" s="677"/>
      <c r="BS19" s="646" t="s">
        <v>231</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231</v>
      </c>
      <c r="DA19" s="677"/>
      <c r="DB19" s="677"/>
      <c r="DC19" s="677"/>
      <c r="DD19" s="646" t="s">
        <v>231</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1837</v>
      </c>
      <c r="S20" s="641"/>
      <c r="T20" s="641"/>
      <c r="U20" s="641"/>
      <c r="V20" s="641"/>
      <c r="W20" s="641"/>
      <c r="X20" s="641"/>
      <c r="Y20" s="642"/>
      <c r="Z20" s="677">
        <v>0</v>
      </c>
      <c r="AA20" s="677"/>
      <c r="AB20" s="677"/>
      <c r="AC20" s="677"/>
      <c r="AD20" s="678">
        <v>1837</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1196295</v>
      </c>
      <c r="BH20" s="641"/>
      <c r="BI20" s="641"/>
      <c r="BJ20" s="641"/>
      <c r="BK20" s="641"/>
      <c r="BL20" s="641"/>
      <c r="BM20" s="641"/>
      <c r="BN20" s="642"/>
      <c r="BO20" s="677">
        <v>8.5</v>
      </c>
      <c r="BP20" s="677"/>
      <c r="BQ20" s="677"/>
      <c r="BR20" s="677"/>
      <c r="BS20" s="646" t="s">
        <v>231</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45699867</v>
      </c>
      <c r="CS20" s="641"/>
      <c r="CT20" s="641"/>
      <c r="CU20" s="641"/>
      <c r="CV20" s="641"/>
      <c r="CW20" s="641"/>
      <c r="CX20" s="641"/>
      <c r="CY20" s="642"/>
      <c r="CZ20" s="677">
        <v>100</v>
      </c>
      <c r="DA20" s="677"/>
      <c r="DB20" s="677"/>
      <c r="DC20" s="677"/>
      <c r="DD20" s="646">
        <v>3861129</v>
      </c>
      <c r="DE20" s="641"/>
      <c r="DF20" s="641"/>
      <c r="DG20" s="641"/>
      <c r="DH20" s="641"/>
      <c r="DI20" s="641"/>
      <c r="DJ20" s="641"/>
      <c r="DK20" s="641"/>
      <c r="DL20" s="641"/>
      <c r="DM20" s="641"/>
      <c r="DN20" s="641"/>
      <c r="DO20" s="641"/>
      <c r="DP20" s="642"/>
      <c r="DQ20" s="646">
        <v>27573993</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107114</v>
      </c>
      <c r="S21" s="641"/>
      <c r="T21" s="641"/>
      <c r="U21" s="641"/>
      <c r="V21" s="641"/>
      <c r="W21" s="641"/>
      <c r="X21" s="641"/>
      <c r="Y21" s="642"/>
      <c r="Z21" s="677">
        <v>0.2</v>
      </c>
      <c r="AA21" s="677"/>
      <c r="AB21" s="677"/>
      <c r="AC21" s="677"/>
      <c r="AD21" s="678">
        <v>107114</v>
      </c>
      <c r="AE21" s="678"/>
      <c r="AF21" s="678"/>
      <c r="AG21" s="678"/>
      <c r="AH21" s="678"/>
      <c r="AI21" s="678"/>
      <c r="AJ21" s="678"/>
      <c r="AK21" s="678"/>
      <c r="AL21" s="643">
        <v>0.4</v>
      </c>
      <c r="AM21" s="644"/>
      <c r="AN21" s="644"/>
      <c r="AO21" s="679"/>
      <c r="AP21" s="734" t="s">
        <v>275</v>
      </c>
      <c r="AQ21" s="742"/>
      <c r="AR21" s="742"/>
      <c r="AS21" s="742"/>
      <c r="AT21" s="742"/>
      <c r="AU21" s="742"/>
      <c r="AV21" s="742"/>
      <c r="AW21" s="742"/>
      <c r="AX21" s="742"/>
      <c r="AY21" s="742"/>
      <c r="AZ21" s="742"/>
      <c r="BA21" s="742"/>
      <c r="BB21" s="742"/>
      <c r="BC21" s="742"/>
      <c r="BD21" s="742"/>
      <c r="BE21" s="742"/>
      <c r="BF21" s="736"/>
      <c r="BG21" s="640">
        <v>906</v>
      </c>
      <c r="BH21" s="641"/>
      <c r="BI21" s="641"/>
      <c r="BJ21" s="641"/>
      <c r="BK21" s="641"/>
      <c r="BL21" s="641"/>
      <c r="BM21" s="641"/>
      <c r="BN21" s="642"/>
      <c r="BO21" s="677">
        <v>0</v>
      </c>
      <c r="BP21" s="677"/>
      <c r="BQ21" s="677"/>
      <c r="BR21" s="677"/>
      <c r="BS21" s="646" t="s">
        <v>231</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8506966</v>
      </c>
      <c r="S22" s="641"/>
      <c r="T22" s="641"/>
      <c r="U22" s="641"/>
      <c r="V22" s="641"/>
      <c r="W22" s="641"/>
      <c r="X22" s="641"/>
      <c r="Y22" s="642"/>
      <c r="Z22" s="677">
        <v>18.600000000000001</v>
      </c>
      <c r="AA22" s="677"/>
      <c r="AB22" s="677"/>
      <c r="AC22" s="677"/>
      <c r="AD22" s="678">
        <v>8198105</v>
      </c>
      <c r="AE22" s="678"/>
      <c r="AF22" s="678"/>
      <c r="AG22" s="678"/>
      <c r="AH22" s="678"/>
      <c r="AI22" s="678"/>
      <c r="AJ22" s="678"/>
      <c r="AK22" s="678"/>
      <c r="AL22" s="643">
        <v>34.299999999999997</v>
      </c>
      <c r="AM22" s="644"/>
      <c r="AN22" s="644"/>
      <c r="AO22" s="679"/>
      <c r="AP22" s="734" t="s">
        <v>277</v>
      </c>
      <c r="AQ22" s="742"/>
      <c r="AR22" s="742"/>
      <c r="AS22" s="742"/>
      <c r="AT22" s="742"/>
      <c r="AU22" s="742"/>
      <c r="AV22" s="742"/>
      <c r="AW22" s="742"/>
      <c r="AX22" s="742"/>
      <c r="AY22" s="742"/>
      <c r="AZ22" s="742"/>
      <c r="BA22" s="742"/>
      <c r="BB22" s="742"/>
      <c r="BC22" s="742"/>
      <c r="BD22" s="742"/>
      <c r="BE22" s="742"/>
      <c r="BF22" s="736"/>
      <c r="BG22" s="640" t="s">
        <v>231</v>
      </c>
      <c r="BH22" s="641"/>
      <c r="BI22" s="641"/>
      <c r="BJ22" s="641"/>
      <c r="BK22" s="641"/>
      <c r="BL22" s="641"/>
      <c r="BM22" s="641"/>
      <c r="BN22" s="642"/>
      <c r="BO22" s="677" t="s">
        <v>231</v>
      </c>
      <c r="BP22" s="677"/>
      <c r="BQ22" s="677"/>
      <c r="BR22" s="677"/>
      <c r="BS22" s="646" t="s">
        <v>231</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8198105</v>
      </c>
      <c r="S23" s="641"/>
      <c r="T23" s="641"/>
      <c r="U23" s="641"/>
      <c r="V23" s="641"/>
      <c r="W23" s="641"/>
      <c r="X23" s="641"/>
      <c r="Y23" s="642"/>
      <c r="Z23" s="677">
        <v>17.899999999999999</v>
      </c>
      <c r="AA23" s="677"/>
      <c r="AB23" s="677"/>
      <c r="AC23" s="677"/>
      <c r="AD23" s="678">
        <v>8198105</v>
      </c>
      <c r="AE23" s="678"/>
      <c r="AF23" s="678"/>
      <c r="AG23" s="678"/>
      <c r="AH23" s="678"/>
      <c r="AI23" s="678"/>
      <c r="AJ23" s="678"/>
      <c r="AK23" s="678"/>
      <c r="AL23" s="643">
        <v>34.299999999999997</v>
      </c>
      <c r="AM23" s="644"/>
      <c r="AN23" s="644"/>
      <c r="AO23" s="679"/>
      <c r="AP23" s="734" t="s">
        <v>280</v>
      </c>
      <c r="AQ23" s="742"/>
      <c r="AR23" s="742"/>
      <c r="AS23" s="742"/>
      <c r="AT23" s="742"/>
      <c r="AU23" s="742"/>
      <c r="AV23" s="742"/>
      <c r="AW23" s="742"/>
      <c r="AX23" s="742"/>
      <c r="AY23" s="742"/>
      <c r="AZ23" s="742"/>
      <c r="BA23" s="742"/>
      <c r="BB23" s="742"/>
      <c r="BC23" s="742"/>
      <c r="BD23" s="742"/>
      <c r="BE23" s="742"/>
      <c r="BF23" s="736"/>
      <c r="BG23" s="640">
        <v>1195389</v>
      </c>
      <c r="BH23" s="641"/>
      <c r="BI23" s="641"/>
      <c r="BJ23" s="641"/>
      <c r="BK23" s="641"/>
      <c r="BL23" s="641"/>
      <c r="BM23" s="641"/>
      <c r="BN23" s="642"/>
      <c r="BO23" s="677">
        <v>8.5</v>
      </c>
      <c r="BP23" s="677"/>
      <c r="BQ23" s="677"/>
      <c r="BR23" s="677"/>
      <c r="BS23" s="646" t="s">
        <v>231</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308861</v>
      </c>
      <c r="S24" s="641"/>
      <c r="T24" s="641"/>
      <c r="U24" s="641"/>
      <c r="V24" s="641"/>
      <c r="W24" s="641"/>
      <c r="X24" s="641"/>
      <c r="Y24" s="642"/>
      <c r="Z24" s="677">
        <v>0.7</v>
      </c>
      <c r="AA24" s="677"/>
      <c r="AB24" s="677"/>
      <c r="AC24" s="677"/>
      <c r="AD24" s="678" t="s">
        <v>231</v>
      </c>
      <c r="AE24" s="678"/>
      <c r="AF24" s="678"/>
      <c r="AG24" s="678"/>
      <c r="AH24" s="678"/>
      <c r="AI24" s="678"/>
      <c r="AJ24" s="678"/>
      <c r="AK24" s="678"/>
      <c r="AL24" s="643" t="s">
        <v>128</v>
      </c>
      <c r="AM24" s="644"/>
      <c r="AN24" s="644"/>
      <c r="AO24" s="679"/>
      <c r="AP24" s="734" t="s">
        <v>287</v>
      </c>
      <c r="AQ24" s="742"/>
      <c r="AR24" s="742"/>
      <c r="AS24" s="742"/>
      <c r="AT24" s="742"/>
      <c r="AU24" s="742"/>
      <c r="AV24" s="742"/>
      <c r="AW24" s="742"/>
      <c r="AX24" s="742"/>
      <c r="AY24" s="742"/>
      <c r="AZ24" s="742"/>
      <c r="BA24" s="742"/>
      <c r="BB24" s="742"/>
      <c r="BC24" s="742"/>
      <c r="BD24" s="742"/>
      <c r="BE24" s="742"/>
      <c r="BF24" s="736"/>
      <c r="BG24" s="640" t="s">
        <v>231</v>
      </c>
      <c r="BH24" s="641"/>
      <c r="BI24" s="641"/>
      <c r="BJ24" s="641"/>
      <c r="BK24" s="641"/>
      <c r="BL24" s="641"/>
      <c r="BM24" s="641"/>
      <c r="BN24" s="642"/>
      <c r="BO24" s="677" t="s">
        <v>128</v>
      </c>
      <c r="BP24" s="677"/>
      <c r="BQ24" s="677"/>
      <c r="BR24" s="677"/>
      <c r="BS24" s="646" t="s">
        <v>128</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27155933</v>
      </c>
      <c r="CS24" s="696"/>
      <c r="CT24" s="696"/>
      <c r="CU24" s="696"/>
      <c r="CV24" s="696"/>
      <c r="CW24" s="696"/>
      <c r="CX24" s="696"/>
      <c r="CY24" s="739"/>
      <c r="CZ24" s="740">
        <v>59.4</v>
      </c>
      <c r="DA24" s="711"/>
      <c r="DB24" s="711"/>
      <c r="DC24" s="743"/>
      <c r="DD24" s="738">
        <v>15283595</v>
      </c>
      <c r="DE24" s="696"/>
      <c r="DF24" s="696"/>
      <c r="DG24" s="696"/>
      <c r="DH24" s="696"/>
      <c r="DI24" s="696"/>
      <c r="DJ24" s="696"/>
      <c r="DK24" s="739"/>
      <c r="DL24" s="738">
        <v>15273155</v>
      </c>
      <c r="DM24" s="696"/>
      <c r="DN24" s="696"/>
      <c r="DO24" s="696"/>
      <c r="DP24" s="696"/>
      <c r="DQ24" s="696"/>
      <c r="DR24" s="696"/>
      <c r="DS24" s="696"/>
      <c r="DT24" s="696"/>
      <c r="DU24" s="696"/>
      <c r="DV24" s="739"/>
      <c r="DW24" s="740">
        <v>60.4</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t="s">
        <v>231</v>
      </c>
      <c r="S25" s="641"/>
      <c r="T25" s="641"/>
      <c r="U25" s="641"/>
      <c r="V25" s="641"/>
      <c r="W25" s="641"/>
      <c r="X25" s="641"/>
      <c r="Y25" s="642"/>
      <c r="Z25" s="677" t="s">
        <v>231</v>
      </c>
      <c r="AA25" s="677"/>
      <c r="AB25" s="677"/>
      <c r="AC25" s="677"/>
      <c r="AD25" s="678" t="s">
        <v>231</v>
      </c>
      <c r="AE25" s="678"/>
      <c r="AF25" s="678"/>
      <c r="AG25" s="678"/>
      <c r="AH25" s="678"/>
      <c r="AI25" s="678"/>
      <c r="AJ25" s="678"/>
      <c r="AK25" s="678"/>
      <c r="AL25" s="643" t="s">
        <v>128</v>
      </c>
      <c r="AM25" s="644"/>
      <c r="AN25" s="644"/>
      <c r="AO25" s="679"/>
      <c r="AP25" s="734" t="s">
        <v>290</v>
      </c>
      <c r="AQ25" s="742"/>
      <c r="AR25" s="742"/>
      <c r="AS25" s="742"/>
      <c r="AT25" s="742"/>
      <c r="AU25" s="742"/>
      <c r="AV25" s="742"/>
      <c r="AW25" s="742"/>
      <c r="AX25" s="742"/>
      <c r="AY25" s="742"/>
      <c r="AZ25" s="742"/>
      <c r="BA25" s="742"/>
      <c r="BB25" s="742"/>
      <c r="BC25" s="742"/>
      <c r="BD25" s="742"/>
      <c r="BE25" s="742"/>
      <c r="BF25" s="736"/>
      <c r="BG25" s="640" t="s">
        <v>231</v>
      </c>
      <c r="BH25" s="641"/>
      <c r="BI25" s="641"/>
      <c r="BJ25" s="641"/>
      <c r="BK25" s="641"/>
      <c r="BL25" s="641"/>
      <c r="BM25" s="641"/>
      <c r="BN25" s="642"/>
      <c r="BO25" s="677" t="s">
        <v>128</v>
      </c>
      <c r="BP25" s="677"/>
      <c r="BQ25" s="677"/>
      <c r="BR25" s="677"/>
      <c r="BS25" s="646" t="s">
        <v>128</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7349784</v>
      </c>
      <c r="CS25" s="659"/>
      <c r="CT25" s="659"/>
      <c r="CU25" s="659"/>
      <c r="CV25" s="659"/>
      <c r="CW25" s="659"/>
      <c r="CX25" s="659"/>
      <c r="CY25" s="660"/>
      <c r="CZ25" s="643">
        <v>16.100000000000001</v>
      </c>
      <c r="DA25" s="661"/>
      <c r="DB25" s="661"/>
      <c r="DC25" s="662"/>
      <c r="DD25" s="646">
        <v>6833166</v>
      </c>
      <c r="DE25" s="659"/>
      <c r="DF25" s="659"/>
      <c r="DG25" s="659"/>
      <c r="DH25" s="659"/>
      <c r="DI25" s="659"/>
      <c r="DJ25" s="659"/>
      <c r="DK25" s="660"/>
      <c r="DL25" s="646">
        <v>6824396</v>
      </c>
      <c r="DM25" s="659"/>
      <c r="DN25" s="659"/>
      <c r="DO25" s="659"/>
      <c r="DP25" s="659"/>
      <c r="DQ25" s="659"/>
      <c r="DR25" s="659"/>
      <c r="DS25" s="659"/>
      <c r="DT25" s="659"/>
      <c r="DU25" s="659"/>
      <c r="DV25" s="660"/>
      <c r="DW25" s="643">
        <v>27</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25111963</v>
      </c>
      <c r="S26" s="641"/>
      <c r="T26" s="641"/>
      <c r="U26" s="641"/>
      <c r="V26" s="641"/>
      <c r="W26" s="641"/>
      <c r="X26" s="641"/>
      <c r="Y26" s="642"/>
      <c r="Z26" s="677">
        <v>54.8</v>
      </c>
      <c r="AA26" s="677"/>
      <c r="AB26" s="677"/>
      <c r="AC26" s="677"/>
      <c r="AD26" s="678">
        <v>23607713</v>
      </c>
      <c r="AE26" s="678"/>
      <c r="AF26" s="678"/>
      <c r="AG26" s="678"/>
      <c r="AH26" s="678"/>
      <c r="AI26" s="678"/>
      <c r="AJ26" s="678"/>
      <c r="AK26" s="678"/>
      <c r="AL26" s="643">
        <v>98.8</v>
      </c>
      <c r="AM26" s="644"/>
      <c r="AN26" s="644"/>
      <c r="AO26" s="679"/>
      <c r="AP26" s="734" t="s">
        <v>293</v>
      </c>
      <c r="AQ26" s="735"/>
      <c r="AR26" s="735"/>
      <c r="AS26" s="735"/>
      <c r="AT26" s="735"/>
      <c r="AU26" s="735"/>
      <c r="AV26" s="735"/>
      <c r="AW26" s="735"/>
      <c r="AX26" s="735"/>
      <c r="AY26" s="735"/>
      <c r="AZ26" s="735"/>
      <c r="BA26" s="735"/>
      <c r="BB26" s="735"/>
      <c r="BC26" s="735"/>
      <c r="BD26" s="735"/>
      <c r="BE26" s="735"/>
      <c r="BF26" s="736"/>
      <c r="BG26" s="640" t="s">
        <v>128</v>
      </c>
      <c r="BH26" s="641"/>
      <c r="BI26" s="641"/>
      <c r="BJ26" s="641"/>
      <c r="BK26" s="641"/>
      <c r="BL26" s="641"/>
      <c r="BM26" s="641"/>
      <c r="BN26" s="642"/>
      <c r="BO26" s="677" t="s">
        <v>231</v>
      </c>
      <c r="BP26" s="677"/>
      <c r="BQ26" s="677"/>
      <c r="BR26" s="677"/>
      <c r="BS26" s="646" t="s">
        <v>231</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5002053</v>
      </c>
      <c r="CS26" s="641"/>
      <c r="CT26" s="641"/>
      <c r="CU26" s="641"/>
      <c r="CV26" s="641"/>
      <c r="CW26" s="641"/>
      <c r="CX26" s="641"/>
      <c r="CY26" s="642"/>
      <c r="CZ26" s="643">
        <v>10.9</v>
      </c>
      <c r="DA26" s="661"/>
      <c r="DB26" s="661"/>
      <c r="DC26" s="662"/>
      <c r="DD26" s="646">
        <v>4702001</v>
      </c>
      <c r="DE26" s="641"/>
      <c r="DF26" s="641"/>
      <c r="DG26" s="641"/>
      <c r="DH26" s="641"/>
      <c r="DI26" s="641"/>
      <c r="DJ26" s="641"/>
      <c r="DK26" s="642"/>
      <c r="DL26" s="646" t="s">
        <v>128</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16218</v>
      </c>
      <c r="S27" s="641"/>
      <c r="T27" s="641"/>
      <c r="U27" s="641"/>
      <c r="V27" s="641"/>
      <c r="W27" s="641"/>
      <c r="X27" s="641"/>
      <c r="Y27" s="642"/>
      <c r="Z27" s="677">
        <v>0</v>
      </c>
      <c r="AA27" s="677"/>
      <c r="AB27" s="677"/>
      <c r="AC27" s="677"/>
      <c r="AD27" s="678">
        <v>16218</v>
      </c>
      <c r="AE27" s="678"/>
      <c r="AF27" s="678"/>
      <c r="AG27" s="678"/>
      <c r="AH27" s="678"/>
      <c r="AI27" s="678"/>
      <c r="AJ27" s="678"/>
      <c r="AK27" s="678"/>
      <c r="AL27" s="643">
        <v>0.1</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14040130</v>
      </c>
      <c r="BH27" s="641"/>
      <c r="BI27" s="641"/>
      <c r="BJ27" s="641"/>
      <c r="BK27" s="641"/>
      <c r="BL27" s="641"/>
      <c r="BM27" s="641"/>
      <c r="BN27" s="642"/>
      <c r="BO27" s="677">
        <v>100</v>
      </c>
      <c r="BP27" s="677"/>
      <c r="BQ27" s="677"/>
      <c r="BR27" s="677"/>
      <c r="BS27" s="646">
        <v>114489</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15713734</v>
      </c>
      <c r="CS27" s="659"/>
      <c r="CT27" s="659"/>
      <c r="CU27" s="659"/>
      <c r="CV27" s="659"/>
      <c r="CW27" s="659"/>
      <c r="CX27" s="659"/>
      <c r="CY27" s="660"/>
      <c r="CZ27" s="643">
        <v>34.4</v>
      </c>
      <c r="DA27" s="661"/>
      <c r="DB27" s="661"/>
      <c r="DC27" s="662"/>
      <c r="DD27" s="646">
        <v>4358014</v>
      </c>
      <c r="DE27" s="659"/>
      <c r="DF27" s="659"/>
      <c r="DG27" s="659"/>
      <c r="DH27" s="659"/>
      <c r="DI27" s="659"/>
      <c r="DJ27" s="659"/>
      <c r="DK27" s="660"/>
      <c r="DL27" s="646">
        <v>4357782</v>
      </c>
      <c r="DM27" s="659"/>
      <c r="DN27" s="659"/>
      <c r="DO27" s="659"/>
      <c r="DP27" s="659"/>
      <c r="DQ27" s="659"/>
      <c r="DR27" s="659"/>
      <c r="DS27" s="659"/>
      <c r="DT27" s="659"/>
      <c r="DU27" s="659"/>
      <c r="DV27" s="660"/>
      <c r="DW27" s="643">
        <v>17.2</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291291</v>
      </c>
      <c r="S28" s="641"/>
      <c r="T28" s="641"/>
      <c r="U28" s="641"/>
      <c r="V28" s="641"/>
      <c r="W28" s="641"/>
      <c r="X28" s="641"/>
      <c r="Y28" s="642"/>
      <c r="Z28" s="677">
        <v>0.6</v>
      </c>
      <c r="AA28" s="677"/>
      <c r="AB28" s="677"/>
      <c r="AC28" s="677"/>
      <c r="AD28" s="678" t="s">
        <v>128</v>
      </c>
      <c r="AE28" s="678"/>
      <c r="AF28" s="678"/>
      <c r="AG28" s="678"/>
      <c r="AH28" s="678"/>
      <c r="AI28" s="678"/>
      <c r="AJ28" s="678"/>
      <c r="AK28" s="678"/>
      <c r="AL28" s="643" t="s">
        <v>231</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4092415</v>
      </c>
      <c r="CS28" s="641"/>
      <c r="CT28" s="641"/>
      <c r="CU28" s="641"/>
      <c r="CV28" s="641"/>
      <c r="CW28" s="641"/>
      <c r="CX28" s="641"/>
      <c r="CY28" s="642"/>
      <c r="CZ28" s="643">
        <v>9</v>
      </c>
      <c r="DA28" s="661"/>
      <c r="DB28" s="661"/>
      <c r="DC28" s="662"/>
      <c r="DD28" s="646">
        <v>4092415</v>
      </c>
      <c r="DE28" s="641"/>
      <c r="DF28" s="641"/>
      <c r="DG28" s="641"/>
      <c r="DH28" s="641"/>
      <c r="DI28" s="641"/>
      <c r="DJ28" s="641"/>
      <c r="DK28" s="642"/>
      <c r="DL28" s="646">
        <v>4090977</v>
      </c>
      <c r="DM28" s="641"/>
      <c r="DN28" s="641"/>
      <c r="DO28" s="641"/>
      <c r="DP28" s="641"/>
      <c r="DQ28" s="641"/>
      <c r="DR28" s="641"/>
      <c r="DS28" s="641"/>
      <c r="DT28" s="641"/>
      <c r="DU28" s="641"/>
      <c r="DV28" s="642"/>
      <c r="DW28" s="643">
        <v>16.2</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377469</v>
      </c>
      <c r="S29" s="641"/>
      <c r="T29" s="641"/>
      <c r="U29" s="641"/>
      <c r="V29" s="641"/>
      <c r="W29" s="641"/>
      <c r="X29" s="641"/>
      <c r="Y29" s="642"/>
      <c r="Z29" s="677">
        <v>0.8</v>
      </c>
      <c r="AA29" s="677"/>
      <c r="AB29" s="677"/>
      <c r="AC29" s="677"/>
      <c r="AD29" s="678">
        <v>100003</v>
      </c>
      <c r="AE29" s="678"/>
      <c r="AF29" s="678"/>
      <c r="AG29" s="678"/>
      <c r="AH29" s="678"/>
      <c r="AI29" s="678"/>
      <c r="AJ29" s="678"/>
      <c r="AK29" s="678"/>
      <c r="AL29" s="643">
        <v>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301</v>
      </c>
      <c r="CE29" s="726"/>
      <c r="CF29" s="673" t="s">
        <v>302</v>
      </c>
      <c r="CG29" s="674"/>
      <c r="CH29" s="674"/>
      <c r="CI29" s="674"/>
      <c r="CJ29" s="674"/>
      <c r="CK29" s="674"/>
      <c r="CL29" s="674"/>
      <c r="CM29" s="674"/>
      <c r="CN29" s="674"/>
      <c r="CO29" s="674"/>
      <c r="CP29" s="674"/>
      <c r="CQ29" s="675"/>
      <c r="CR29" s="640">
        <v>4090617</v>
      </c>
      <c r="CS29" s="659"/>
      <c r="CT29" s="659"/>
      <c r="CU29" s="659"/>
      <c r="CV29" s="659"/>
      <c r="CW29" s="659"/>
      <c r="CX29" s="659"/>
      <c r="CY29" s="660"/>
      <c r="CZ29" s="643">
        <v>9</v>
      </c>
      <c r="DA29" s="661"/>
      <c r="DB29" s="661"/>
      <c r="DC29" s="662"/>
      <c r="DD29" s="646">
        <v>4090617</v>
      </c>
      <c r="DE29" s="659"/>
      <c r="DF29" s="659"/>
      <c r="DG29" s="659"/>
      <c r="DH29" s="659"/>
      <c r="DI29" s="659"/>
      <c r="DJ29" s="659"/>
      <c r="DK29" s="660"/>
      <c r="DL29" s="646">
        <v>4089179</v>
      </c>
      <c r="DM29" s="659"/>
      <c r="DN29" s="659"/>
      <c r="DO29" s="659"/>
      <c r="DP29" s="659"/>
      <c r="DQ29" s="659"/>
      <c r="DR29" s="659"/>
      <c r="DS29" s="659"/>
      <c r="DT29" s="659"/>
      <c r="DU29" s="659"/>
      <c r="DV29" s="660"/>
      <c r="DW29" s="643">
        <v>16.2</v>
      </c>
      <c r="DX29" s="661"/>
      <c r="DY29" s="661"/>
      <c r="DZ29" s="661"/>
      <c r="EA29" s="661"/>
      <c r="EB29" s="661"/>
      <c r="EC29" s="676"/>
    </row>
    <row r="30" spans="2:133" ht="11.25" customHeight="1" x14ac:dyDescent="0.15">
      <c r="B30" s="637" t="s">
        <v>303</v>
      </c>
      <c r="C30" s="638"/>
      <c r="D30" s="638"/>
      <c r="E30" s="638"/>
      <c r="F30" s="638"/>
      <c r="G30" s="638"/>
      <c r="H30" s="638"/>
      <c r="I30" s="638"/>
      <c r="J30" s="638"/>
      <c r="K30" s="638"/>
      <c r="L30" s="638"/>
      <c r="M30" s="638"/>
      <c r="N30" s="638"/>
      <c r="O30" s="638"/>
      <c r="P30" s="638"/>
      <c r="Q30" s="639"/>
      <c r="R30" s="640">
        <v>197089</v>
      </c>
      <c r="S30" s="641"/>
      <c r="T30" s="641"/>
      <c r="U30" s="641"/>
      <c r="V30" s="641"/>
      <c r="W30" s="641"/>
      <c r="X30" s="641"/>
      <c r="Y30" s="642"/>
      <c r="Z30" s="677">
        <v>0.4</v>
      </c>
      <c r="AA30" s="677"/>
      <c r="AB30" s="677"/>
      <c r="AC30" s="677"/>
      <c r="AD30" s="678" t="s">
        <v>231</v>
      </c>
      <c r="AE30" s="678"/>
      <c r="AF30" s="678"/>
      <c r="AG30" s="678"/>
      <c r="AH30" s="678"/>
      <c r="AI30" s="678"/>
      <c r="AJ30" s="678"/>
      <c r="AK30" s="678"/>
      <c r="AL30" s="643" t="s">
        <v>231</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304</v>
      </c>
      <c r="BH30" s="714"/>
      <c r="BI30" s="714"/>
      <c r="BJ30" s="714"/>
      <c r="BK30" s="714"/>
      <c r="BL30" s="714"/>
      <c r="BM30" s="714"/>
      <c r="BN30" s="714"/>
      <c r="BO30" s="714"/>
      <c r="BP30" s="714"/>
      <c r="BQ30" s="715"/>
      <c r="BR30" s="701" t="s">
        <v>305</v>
      </c>
      <c r="BS30" s="714"/>
      <c r="BT30" s="714"/>
      <c r="BU30" s="714"/>
      <c r="BV30" s="714"/>
      <c r="BW30" s="714"/>
      <c r="BX30" s="714"/>
      <c r="BY30" s="714"/>
      <c r="BZ30" s="714"/>
      <c r="CA30" s="714"/>
      <c r="CB30" s="715"/>
      <c r="CD30" s="727"/>
      <c r="CE30" s="728"/>
      <c r="CF30" s="673" t="s">
        <v>306</v>
      </c>
      <c r="CG30" s="674"/>
      <c r="CH30" s="674"/>
      <c r="CI30" s="674"/>
      <c r="CJ30" s="674"/>
      <c r="CK30" s="674"/>
      <c r="CL30" s="674"/>
      <c r="CM30" s="674"/>
      <c r="CN30" s="674"/>
      <c r="CO30" s="674"/>
      <c r="CP30" s="674"/>
      <c r="CQ30" s="675"/>
      <c r="CR30" s="640">
        <v>3778810</v>
      </c>
      <c r="CS30" s="641"/>
      <c r="CT30" s="641"/>
      <c r="CU30" s="641"/>
      <c r="CV30" s="641"/>
      <c r="CW30" s="641"/>
      <c r="CX30" s="641"/>
      <c r="CY30" s="642"/>
      <c r="CZ30" s="643">
        <v>8.3000000000000007</v>
      </c>
      <c r="DA30" s="661"/>
      <c r="DB30" s="661"/>
      <c r="DC30" s="662"/>
      <c r="DD30" s="646">
        <v>3778810</v>
      </c>
      <c r="DE30" s="641"/>
      <c r="DF30" s="641"/>
      <c r="DG30" s="641"/>
      <c r="DH30" s="641"/>
      <c r="DI30" s="641"/>
      <c r="DJ30" s="641"/>
      <c r="DK30" s="642"/>
      <c r="DL30" s="646">
        <v>3777372</v>
      </c>
      <c r="DM30" s="641"/>
      <c r="DN30" s="641"/>
      <c r="DO30" s="641"/>
      <c r="DP30" s="641"/>
      <c r="DQ30" s="641"/>
      <c r="DR30" s="641"/>
      <c r="DS30" s="641"/>
      <c r="DT30" s="641"/>
      <c r="DU30" s="641"/>
      <c r="DV30" s="642"/>
      <c r="DW30" s="643">
        <v>14.9</v>
      </c>
      <c r="DX30" s="661"/>
      <c r="DY30" s="661"/>
      <c r="DZ30" s="661"/>
      <c r="EA30" s="661"/>
      <c r="EB30" s="661"/>
      <c r="EC30" s="676"/>
    </row>
    <row r="31" spans="2:133" ht="11.25" customHeight="1" x14ac:dyDescent="0.15">
      <c r="B31" s="637" t="s">
        <v>307</v>
      </c>
      <c r="C31" s="638"/>
      <c r="D31" s="638"/>
      <c r="E31" s="638"/>
      <c r="F31" s="638"/>
      <c r="G31" s="638"/>
      <c r="H31" s="638"/>
      <c r="I31" s="638"/>
      <c r="J31" s="638"/>
      <c r="K31" s="638"/>
      <c r="L31" s="638"/>
      <c r="M31" s="638"/>
      <c r="N31" s="638"/>
      <c r="O31" s="638"/>
      <c r="P31" s="638"/>
      <c r="Q31" s="639"/>
      <c r="R31" s="640">
        <v>10268797</v>
      </c>
      <c r="S31" s="641"/>
      <c r="T31" s="641"/>
      <c r="U31" s="641"/>
      <c r="V31" s="641"/>
      <c r="W31" s="641"/>
      <c r="X31" s="641"/>
      <c r="Y31" s="642"/>
      <c r="Z31" s="677">
        <v>22.4</v>
      </c>
      <c r="AA31" s="677"/>
      <c r="AB31" s="677"/>
      <c r="AC31" s="677"/>
      <c r="AD31" s="678" t="s">
        <v>128</v>
      </c>
      <c r="AE31" s="678"/>
      <c r="AF31" s="678"/>
      <c r="AG31" s="678"/>
      <c r="AH31" s="678"/>
      <c r="AI31" s="678"/>
      <c r="AJ31" s="678"/>
      <c r="AK31" s="678"/>
      <c r="AL31" s="643" t="s">
        <v>231</v>
      </c>
      <c r="AM31" s="644"/>
      <c r="AN31" s="644"/>
      <c r="AO31" s="679"/>
      <c r="AP31" s="716" t="s">
        <v>308</v>
      </c>
      <c r="AQ31" s="717"/>
      <c r="AR31" s="717"/>
      <c r="AS31" s="717"/>
      <c r="AT31" s="722" t="s">
        <v>309</v>
      </c>
      <c r="AU31" s="231"/>
      <c r="AV31" s="231"/>
      <c r="AW31" s="231"/>
      <c r="AX31" s="706" t="s">
        <v>183</v>
      </c>
      <c r="AY31" s="707"/>
      <c r="AZ31" s="707"/>
      <c r="BA31" s="707"/>
      <c r="BB31" s="707"/>
      <c r="BC31" s="707"/>
      <c r="BD31" s="707"/>
      <c r="BE31" s="707"/>
      <c r="BF31" s="708"/>
      <c r="BG31" s="709">
        <v>99.3</v>
      </c>
      <c r="BH31" s="710"/>
      <c r="BI31" s="710"/>
      <c r="BJ31" s="710"/>
      <c r="BK31" s="710"/>
      <c r="BL31" s="710"/>
      <c r="BM31" s="711">
        <v>98</v>
      </c>
      <c r="BN31" s="710"/>
      <c r="BO31" s="710"/>
      <c r="BP31" s="710"/>
      <c r="BQ31" s="712"/>
      <c r="BR31" s="709">
        <v>99.2</v>
      </c>
      <c r="BS31" s="710"/>
      <c r="BT31" s="710"/>
      <c r="BU31" s="710"/>
      <c r="BV31" s="710"/>
      <c r="BW31" s="710"/>
      <c r="BX31" s="711">
        <v>97.7</v>
      </c>
      <c r="BY31" s="710"/>
      <c r="BZ31" s="710"/>
      <c r="CA31" s="710"/>
      <c r="CB31" s="712"/>
      <c r="CD31" s="727"/>
      <c r="CE31" s="728"/>
      <c r="CF31" s="673" t="s">
        <v>310</v>
      </c>
      <c r="CG31" s="674"/>
      <c r="CH31" s="674"/>
      <c r="CI31" s="674"/>
      <c r="CJ31" s="674"/>
      <c r="CK31" s="674"/>
      <c r="CL31" s="674"/>
      <c r="CM31" s="674"/>
      <c r="CN31" s="674"/>
      <c r="CO31" s="674"/>
      <c r="CP31" s="674"/>
      <c r="CQ31" s="675"/>
      <c r="CR31" s="640">
        <v>311807</v>
      </c>
      <c r="CS31" s="659"/>
      <c r="CT31" s="659"/>
      <c r="CU31" s="659"/>
      <c r="CV31" s="659"/>
      <c r="CW31" s="659"/>
      <c r="CX31" s="659"/>
      <c r="CY31" s="660"/>
      <c r="CZ31" s="643">
        <v>0.7</v>
      </c>
      <c r="DA31" s="661"/>
      <c r="DB31" s="661"/>
      <c r="DC31" s="662"/>
      <c r="DD31" s="646">
        <v>311807</v>
      </c>
      <c r="DE31" s="659"/>
      <c r="DF31" s="659"/>
      <c r="DG31" s="659"/>
      <c r="DH31" s="659"/>
      <c r="DI31" s="659"/>
      <c r="DJ31" s="659"/>
      <c r="DK31" s="660"/>
      <c r="DL31" s="646">
        <v>311807</v>
      </c>
      <c r="DM31" s="659"/>
      <c r="DN31" s="659"/>
      <c r="DO31" s="659"/>
      <c r="DP31" s="659"/>
      <c r="DQ31" s="659"/>
      <c r="DR31" s="659"/>
      <c r="DS31" s="659"/>
      <c r="DT31" s="659"/>
      <c r="DU31" s="659"/>
      <c r="DV31" s="660"/>
      <c r="DW31" s="643">
        <v>1.2</v>
      </c>
      <c r="DX31" s="661"/>
      <c r="DY31" s="661"/>
      <c r="DZ31" s="661"/>
      <c r="EA31" s="661"/>
      <c r="EB31" s="661"/>
      <c r="EC31" s="676"/>
    </row>
    <row r="32" spans="2:133" ht="11.25" customHeight="1" x14ac:dyDescent="0.15">
      <c r="B32" s="731" t="s">
        <v>311</v>
      </c>
      <c r="C32" s="732"/>
      <c r="D32" s="732"/>
      <c r="E32" s="732"/>
      <c r="F32" s="732"/>
      <c r="G32" s="732"/>
      <c r="H32" s="732"/>
      <c r="I32" s="732"/>
      <c r="J32" s="732"/>
      <c r="K32" s="732"/>
      <c r="L32" s="732"/>
      <c r="M32" s="732"/>
      <c r="N32" s="732"/>
      <c r="O32" s="732"/>
      <c r="P32" s="732"/>
      <c r="Q32" s="733"/>
      <c r="R32" s="640" t="s">
        <v>128</v>
      </c>
      <c r="S32" s="641"/>
      <c r="T32" s="641"/>
      <c r="U32" s="641"/>
      <c r="V32" s="641"/>
      <c r="W32" s="641"/>
      <c r="X32" s="641"/>
      <c r="Y32" s="642"/>
      <c r="Z32" s="677" t="s">
        <v>128</v>
      </c>
      <c r="AA32" s="677"/>
      <c r="AB32" s="677"/>
      <c r="AC32" s="677"/>
      <c r="AD32" s="678" t="s">
        <v>231</v>
      </c>
      <c r="AE32" s="678"/>
      <c r="AF32" s="678"/>
      <c r="AG32" s="678"/>
      <c r="AH32" s="678"/>
      <c r="AI32" s="678"/>
      <c r="AJ32" s="678"/>
      <c r="AK32" s="678"/>
      <c r="AL32" s="643" t="s">
        <v>128</v>
      </c>
      <c r="AM32" s="644"/>
      <c r="AN32" s="644"/>
      <c r="AO32" s="679"/>
      <c r="AP32" s="718"/>
      <c r="AQ32" s="719"/>
      <c r="AR32" s="719"/>
      <c r="AS32" s="719"/>
      <c r="AT32" s="723"/>
      <c r="AU32" s="230" t="s">
        <v>312</v>
      </c>
      <c r="AV32" s="230"/>
      <c r="AW32" s="230"/>
      <c r="AX32" s="637" t="s">
        <v>313</v>
      </c>
      <c r="AY32" s="638"/>
      <c r="AZ32" s="638"/>
      <c r="BA32" s="638"/>
      <c r="BB32" s="638"/>
      <c r="BC32" s="638"/>
      <c r="BD32" s="638"/>
      <c r="BE32" s="638"/>
      <c r="BF32" s="639"/>
      <c r="BG32" s="713">
        <v>99.2</v>
      </c>
      <c r="BH32" s="659"/>
      <c r="BI32" s="659"/>
      <c r="BJ32" s="659"/>
      <c r="BK32" s="659"/>
      <c r="BL32" s="659"/>
      <c r="BM32" s="644">
        <v>97.9</v>
      </c>
      <c r="BN32" s="705"/>
      <c r="BO32" s="705"/>
      <c r="BP32" s="705"/>
      <c r="BQ32" s="683"/>
      <c r="BR32" s="713">
        <v>99</v>
      </c>
      <c r="BS32" s="659"/>
      <c r="BT32" s="659"/>
      <c r="BU32" s="659"/>
      <c r="BV32" s="659"/>
      <c r="BW32" s="659"/>
      <c r="BX32" s="644">
        <v>97.5</v>
      </c>
      <c r="BY32" s="705"/>
      <c r="BZ32" s="705"/>
      <c r="CA32" s="705"/>
      <c r="CB32" s="683"/>
      <c r="CD32" s="729"/>
      <c r="CE32" s="730"/>
      <c r="CF32" s="673" t="s">
        <v>314</v>
      </c>
      <c r="CG32" s="674"/>
      <c r="CH32" s="674"/>
      <c r="CI32" s="674"/>
      <c r="CJ32" s="674"/>
      <c r="CK32" s="674"/>
      <c r="CL32" s="674"/>
      <c r="CM32" s="674"/>
      <c r="CN32" s="674"/>
      <c r="CO32" s="674"/>
      <c r="CP32" s="674"/>
      <c r="CQ32" s="675"/>
      <c r="CR32" s="640">
        <v>1798</v>
      </c>
      <c r="CS32" s="641"/>
      <c r="CT32" s="641"/>
      <c r="CU32" s="641"/>
      <c r="CV32" s="641"/>
      <c r="CW32" s="641"/>
      <c r="CX32" s="641"/>
      <c r="CY32" s="642"/>
      <c r="CZ32" s="643">
        <v>0</v>
      </c>
      <c r="DA32" s="661"/>
      <c r="DB32" s="661"/>
      <c r="DC32" s="662"/>
      <c r="DD32" s="646">
        <v>1798</v>
      </c>
      <c r="DE32" s="641"/>
      <c r="DF32" s="641"/>
      <c r="DG32" s="641"/>
      <c r="DH32" s="641"/>
      <c r="DI32" s="641"/>
      <c r="DJ32" s="641"/>
      <c r="DK32" s="642"/>
      <c r="DL32" s="646">
        <v>1798</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315</v>
      </c>
      <c r="C33" s="638"/>
      <c r="D33" s="638"/>
      <c r="E33" s="638"/>
      <c r="F33" s="638"/>
      <c r="G33" s="638"/>
      <c r="H33" s="638"/>
      <c r="I33" s="638"/>
      <c r="J33" s="638"/>
      <c r="K33" s="638"/>
      <c r="L33" s="638"/>
      <c r="M33" s="638"/>
      <c r="N33" s="638"/>
      <c r="O33" s="638"/>
      <c r="P33" s="638"/>
      <c r="Q33" s="639"/>
      <c r="R33" s="640">
        <v>3492746</v>
      </c>
      <c r="S33" s="641"/>
      <c r="T33" s="641"/>
      <c r="U33" s="641"/>
      <c r="V33" s="641"/>
      <c r="W33" s="641"/>
      <c r="X33" s="641"/>
      <c r="Y33" s="642"/>
      <c r="Z33" s="677">
        <v>7.6</v>
      </c>
      <c r="AA33" s="677"/>
      <c r="AB33" s="677"/>
      <c r="AC33" s="677"/>
      <c r="AD33" s="678" t="s">
        <v>128</v>
      </c>
      <c r="AE33" s="678"/>
      <c r="AF33" s="678"/>
      <c r="AG33" s="678"/>
      <c r="AH33" s="678"/>
      <c r="AI33" s="678"/>
      <c r="AJ33" s="678"/>
      <c r="AK33" s="678"/>
      <c r="AL33" s="643" t="s">
        <v>128</v>
      </c>
      <c r="AM33" s="644"/>
      <c r="AN33" s="644"/>
      <c r="AO33" s="679"/>
      <c r="AP33" s="720"/>
      <c r="AQ33" s="721"/>
      <c r="AR33" s="721"/>
      <c r="AS33" s="721"/>
      <c r="AT33" s="724"/>
      <c r="AU33" s="232"/>
      <c r="AV33" s="232"/>
      <c r="AW33" s="232"/>
      <c r="AX33" s="621" t="s">
        <v>316</v>
      </c>
      <c r="AY33" s="622"/>
      <c r="AZ33" s="622"/>
      <c r="BA33" s="622"/>
      <c r="BB33" s="622"/>
      <c r="BC33" s="622"/>
      <c r="BD33" s="622"/>
      <c r="BE33" s="622"/>
      <c r="BF33" s="623"/>
      <c r="BG33" s="704">
        <v>99.3</v>
      </c>
      <c r="BH33" s="625"/>
      <c r="BI33" s="625"/>
      <c r="BJ33" s="625"/>
      <c r="BK33" s="625"/>
      <c r="BL33" s="625"/>
      <c r="BM33" s="668">
        <v>98.1</v>
      </c>
      <c r="BN33" s="625"/>
      <c r="BO33" s="625"/>
      <c r="BP33" s="625"/>
      <c r="BQ33" s="689"/>
      <c r="BR33" s="704">
        <v>99.2</v>
      </c>
      <c r="BS33" s="625"/>
      <c r="BT33" s="625"/>
      <c r="BU33" s="625"/>
      <c r="BV33" s="625"/>
      <c r="BW33" s="625"/>
      <c r="BX33" s="668">
        <v>97.8</v>
      </c>
      <c r="BY33" s="625"/>
      <c r="BZ33" s="625"/>
      <c r="CA33" s="625"/>
      <c r="CB33" s="689"/>
      <c r="CD33" s="673" t="s">
        <v>317</v>
      </c>
      <c r="CE33" s="674"/>
      <c r="CF33" s="674"/>
      <c r="CG33" s="674"/>
      <c r="CH33" s="674"/>
      <c r="CI33" s="674"/>
      <c r="CJ33" s="674"/>
      <c r="CK33" s="674"/>
      <c r="CL33" s="674"/>
      <c r="CM33" s="674"/>
      <c r="CN33" s="674"/>
      <c r="CO33" s="674"/>
      <c r="CP33" s="674"/>
      <c r="CQ33" s="675"/>
      <c r="CR33" s="640">
        <v>14559082</v>
      </c>
      <c r="CS33" s="659"/>
      <c r="CT33" s="659"/>
      <c r="CU33" s="659"/>
      <c r="CV33" s="659"/>
      <c r="CW33" s="659"/>
      <c r="CX33" s="659"/>
      <c r="CY33" s="660"/>
      <c r="CZ33" s="643">
        <v>31.9</v>
      </c>
      <c r="DA33" s="661"/>
      <c r="DB33" s="661"/>
      <c r="DC33" s="662"/>
      <c r="DD33" s="646">
        <v>12096282</v>
      </c>
      <c r="DE33" s="659"/>
      <c r="DF33" s="659"/>
      <c r="DG33" s="659"/>
      <c r="DH33" s="659"/>
      <c r="DI33" s="659"/>
      <c r="DJ33" s="659"/>
      <c r="DK33" s="660"/>
      <c r="DL33" s="646">
        <v>10637961</v>
      </c>
      <c r="DM33" s="659"/>
      <c r="DN33" s="659"/>
      <c r="DO33" s="659"/>
      <c r="DP33" s="659"/>
      <c r="DQ33" s="659"/>
      <c r="DR33" s="659"/>
      <c r="DS33" s="659"/>
      <c r="DT33" s="659"/>
      <c r="DU33" s="659"/>
      <c r="DV33" s="660"/>
      <c r="DW33" s="643">
        <v>42.1</v>
      </c>
      <c r="DX33" s="661"/>
      <c r="DY33" s="661"/>
      <c r="DZ33" s="661"/>
      <c r="EA33" s="661"/>
      <c r="EB33" s="661"/>
      <c r="EC33" s="676"/>
    </row>
    <row r="34" spans="2:133" ht="11.25" customHeight="1" x14ac:dyDescent="0.15">
      <c r="B34" s="637" t="s">
        <v>318</v>
      </c>
      <c r="C34" s="638"/>
      <c r="D34" s="638"/>
      <c r="E34" s="638"/>
      <c r="F34" s="638"/>
      <c r="G34" s="638"/>
      <c r="H34" s="638"/>
      <c r="I34" s="638"/>
      <c r="J34" s="638"/>
      <c r="K34" s="638"/>
      <c r="L34" s="638"/>
      <c r="M34" s="638"/>
      <c r="N34" s="638"/>
      <c r="O34" s="638"/>
      <c r="P34" s="638"/>
      <c r="Q34" s="639"/>
      <c r="R34" s="640">
        <v>236736</v>
      </c>
      <c r="S34" s="641"/>
      <c r="T34" s="641"/>
      <c r="U34" s="641"/>
      <c r="V34" s="641"/>
      <c r="W34" s="641"/>
      <c r="X34" s="641"/>
      <c r="Y34" s="642"/>
      <c r="Z34" s="677">
        <v>0.5</v>
      </c>
      <c r="AA34" s="677"/>
      <c r="AB34" s="677"/>
      <c r="AC34" s="677"/>
      <c r="AD34" s="678">
        <v>174584</v>
      </c>
      <c r="AE34" s="678"/>
      <c r="AF34" s="678"/>
      <c r="AG34" s="678"/>
      <c r="AH34" s="678"/>
      <c r="AI34" s="678"/>
      <c r="AJ34" s="678"/>
      <c r="AK34" s="678"/>
      <c r="AL34" s="643">
        <v>0.7</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4963921</v>
      </c>
      <c r="CS34" s="641"/>
      <c r="CT34" s="641"/>
      <c r="CU34" s="641"/>
      <c r="CV34" s="641"/>
      <c r="CW34" s="641"/>
      <c r="CX34" s="641"/>
      <c r="CY34" s="642"/>
      <c r="CZ34" s="643">
        <v>10.9</v>
      </c>
      <c r="DA34" s="661"/>
      <c r="DB34" s="661"/>
      <c r="DC34" s="662"/>
      <c r="DD34" s="646">
        <v>4319272</v>
      </c>
      <c r="DE34" s="641"/>
      <c r="DF34" s="641"/>
      <c r="DG34" s="641"/>
      <c r="DH34" s="641"/>
      <c r="DI34" s="641"/>
      <c r="DJ34" s="641"/>
      <c r="DK34" s="642"/>
      <c r="DL34" s="646">
        <v>3924264</v>
      </c>
      <c r="DM34" s="641"/>
      <c r="DN34" s="641"/>
      <c r="DO34" s="641"/>
      <c r="DP34" s="641"/>
      <c r="DQ34" s="641"/>
      <c r="DR34" s="641"/>
      <c r="DS34" s="641"/>
      <c r="DT34" s="641"/>
      <c r="DU34" s="641"/>
      <c r="DV34" s="642"/>
      <c r="DW34" s="643">
        <v>15.5</v>
      </c>
      <c r="DX34" s="661"/>
      <c r="DY34" s="661"/>
      <c r="DZ34" s="661"/>
      <c r="EA34" s="661"/>
      <c r="EB34" s="661"/>
      <c r="EC34" s="676"/>
    </row>
    <row r="35" spans="2:133" ht="11.25" customHeight="1" x14ac:dyDescent="0.15">
      <c r="B35" s="637" t="s">
        <v>320</v>
      </c>
      <c r="C35" s="638"/>
      <c r="D35" s="638"/>
      <c r="E35" s="638"/>
      <c r="F35" s="638"/>
      <c r="G35" s="638"/>
      <c r="H35" s="638"/>
      <c r="I35" s="638"/>
      <c r="J35" s="638"/>
      <c r="K35" s="638"/>
      <c r="L35" s="638"/>
      <c r="M35" s="638"/>
      <c r="N35" s="638"/>
      <c r="O35" s="638"/>
      <c r="P35" s="638"/>
      <c r="Q35" s="639"/>
      <c r="R35" s="640">
        <v>40480</v>
      </c>
      <c r="S35" s="641"/>
      <c r="T35" s="641"/>
      <c r="U35" s="641"/>
      <c r="V35" s="641"/>
      <c r="W35" s="641"/>
      <c r="X35" s="641"/>
      <c r="Y35" s="642"/>
      <c r="Z35" s="677">
        <v>0.1</v>
      </c>
      <c r="AA35" s="677"/>
      <c r="AB35" s="677"/>
      <c r="AC35" s="677"/>
      <c r="AD35" s="678" t="s">
        <v>128</v>
      </c>
      <c r="AE35" s="678"/>
      <c r="AF35" s="678"/>
      <c r="AG35" s="678"/>
      <c r="AH35" s="678"/>
      <c r="AI35" s="678"/>
      <c r="AJ35" s="678"/>
      <c r="AK35" s="678"/>
      <c r="AL35" s="643" t="s">
        <v>231</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246346</v>
      </c>
      <c r="CS35" s="659"/>
      <c r="CT35" s="659"/>
      <c r="CU35" s="659"/>
      <c r="CV35" s="659"/>
      <c r="CW35" s="659"/>
      <c r="CX35" s="659"/>
      <c r="CY35" s="660"/>
      <c r="CZ35" s="643">
        <v>0.5</v>
      </c>
      <c r="DA35" s="661"/>
      <c r="DB35" s="661"/>
      <c r="DC35" s="662"/>
      <c r="DD35" s="646">
        <v>227057</v>
      </c>
      <c r="DE35" s="659"/>
      <c r="DF35" s="659"/>
      <c r="DG35" s="659"/>
      <c r="DH35" s="659"/>
      <c r="DI35" s="659"/>
      <c r="DJ35" s="659"/>
      <c r="DK35" s="660"/>
      <c r="DL35" s="646">
        <v>227057</v>
      </c>
      <c r="DM35" s="659"/>
      <c r="DN35" s="659"/>
      <c r="DO35" s="659"/>
      <c r="DP35" s="659"/>
      <c r="DQ35" s="659"/>
      <c r="DR35" s="659"/>
      <c r="DS35" s="659"/>
      <c r="DT35" s="659"/>
      <c r="DU35" s="659"/>
      <c r="DV35" s="660"/>
      <c r="DW35" s="643">
        <v>0.9</v>
      </c>
      <c r="DX35" s="661"/>
      <c r="DY35" s="661"/>
      <c r="DZ35" s="661"/>
      <c r="EA35" s="661"/>
      <c r="EB35" s="661"/>
      <c r="EC35" s="676"/>
    </row>
    <row r="36" spans="2:133" ht="11.25" customHeight="1" x14ac:dyDescent="0.15">
      <c r="B36" s="637" t="s">
        <v>324</v>
      </c>
      <c r="C36" s="638"/>
      <c r="D36" s="638"/>
      <c r="E36" s="638"/>
      <c r="F36" s="638"/>
      <c r="G36" s="638"/>
      <c r="H36" s="638"/>
      <c r="I36" s="638"/>
      <c r="J36" s="638"/>
      <c r="K36" s="638"/>
      <c r="L36" s="638"/>
      <c r="M36" s="638"/>
      <c r="N36" s="638"/>
      <c r="O36" s="638"/>
      <c r="P36" s="638"/>
      <c r="Q36" s="639"/>
      <c r="R36" s="640">
        <v>619998</v>
      </c>
      <c r="S36" s="641"/>
      <c r="T36" s="641"/>
      <c r="U36" s="641"/>
      <c r="V36" s="641"/>
      <c r="W36" s="641"/>
      <c r="X36" s="641"/>
      <c r="Y36" s="642"/>
      <c r="Z36" s="677">
        <v>1.4</v>
      </c>
      <c r="AA36" s="677"/>
      <c r="AB36" s="677"/>
      <c r="AC36" s="677"/>
      <c r="AD36" s="678" t="s">
        <v>128</v>
      </c>
      <c r="AE36" s="678"/>
      <c r="AF36" s="678"/>
      <c r="AG36" s="678"/>
      <c r="AH36" s="678"/>
      <c r="AI36" s="678"/>
      <c r="AJ36" s="678"/>
      <c r="AK36" s="678"/>
      <c r="AL36" s="643" t="s">
        <v>231</v>
      </c>
      <c r="AM36" s="644"/>
      <c r="AN36" s="644"/>
      <c r="AO36" s="679"/>
      <c r="AP36" s="235"/>
      <c r="AQ36" s="692" t="s">
        <v>325</v>
      </c>
      <c r="AR36" s="693"/>
      <c r="AS36" s="693"/>
      <c r="AT36" s="693"/>
      <c r="AU36" s="693"/>
      <c r="AV36" s="693"/>
      <c r="AW36" s="693"/>
      <c r="AX36" s="693"/>
      <c r="AY36" s="694"/>
      <c r="AZ36" s="695">
        <v>7002008</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-1968735</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3835748</v>
      </c>
      <c r="CS36" s="641"/>
      <c r="CT36" s="641"/>
      <c r="CU36" s="641"/>
      <c r="CV36" s="641"/>
      <c r="CW36" s="641"/>
      <c r="CX36" s="641"/>
      <c r="CY36" s="642"/>
      <c r="CZ36" s="643">
        <v>8.4</v>
      </c>
      <c r="DA36" s="661"/>
      <c r="DB36" s="661"/>
      <c r="DC36" s="662"/>
      <c r="DD36" s="646">
        <v>3280425</v>
      </c>
      <c r="DE36" s="641"/>
      <c r="DF36" s="641"/>
      <c r="DG36" s="641"/>
      <c r="DH36" s="641"/>
      <c r="DI36" s="641"/>
      <c r="DJ36" s="641"/>
      <c r="DK36" s="642"/>
      <c r="DL36" s="646">
        <v>2907819</v>
      </c>
      <c r="DM36" s="641"/>
      <c r="DN36" s="641"/>
      <c r="DO36" s="641"/>
      <c r="DP36" s="641"/>
      <c r="DQ36" s="641"/>
      <c r="DR36" s="641"/>
      <c r="DS36" s="641"/>
      <c r="DT36" s="641"/>
      <c r="DU36" s="641"/>
      <c r="DV36" s="642"/>
      <c r="DW36" s="643">
        <v>11.5</v>
      </c>
      <c r="DX36" s="661"/>
      <c r="DY36" s="661"/>
      <c r="DZ36" s="661"/>
      <c r="EA36" s="661"/>
      <c r="EB36" s="661"/>
      <c r="EC36" s="676"/>
    </row>
    <row r="37" spans="2:133" ht="11.25" customHeight="1" x14ac:dyDescent="0.15">
      <c r="B37" s="637" t="s">
        <v>328</v>
      </c>
      <c r="C37" s="638"/>
      <c r="D37" s="638"/>
      <c r="E37" s="638"/>
      <c r="F37" s="638"/>
      <c r="G37" s="638"/>
      <c r="H37" s="638"/>
      <c r="I37" s="638"/>
      <c r="J37" s="638"/>
      <c r="K37" s="638"/>
      <c r="L37" s="638"/>
      <c r="M37" s="638"/>
      <c r="N37" s="638"/>
      <c r="O37" s="638"/>
      <c r="P37" s="638"/>
      <c r="Q37" s="639"/>
      <c r="R37" s="640">
        <v>150902</v>
      </c>
      <c r="S37" s="641"/>
      <c r="T37" s="641"/>
      <c r="U37" s="641"/>
      <c r="V37" s="641"/>
      <c r="W37" s="641"/>
      <c r="X37" s="641"/>
      <c r="Y37" s="642"/>
      <c r="Z37" s="677">
        <v>0.3</v>
      </c>
      <c r="AA37" s="677"/>
      <c r="AB37" s="677"/>
      <c r="AC37" s="677"/>
      <c r="AD37" s="678" t="s">
        <v>128</v>
      </c>
      <c r="AE37" s="678"/>
      <c r="AF37" s="678"/>
      <c r="AG37" s="678"/>
      <c r="AH37" s="678"/>
      <c r="AI37" s="678"/>
      <c r="AJ37" s="678"/>
      <c r="AK37" s="678"/>
      <c r="AL37" s="643" t="s">
        <v>231</v>
      </c>
      <c r="AM37" s="644"/>
      <c r="AN37" s="644"/>
      <c r="AO37" s="679"/>
      <c r="AQ37" s="680" t="s">
        <v>329</v>
      </c>
      <c r="AR37" s="681"/>
      <c r="AS37" s="681"/>
      <c r="AT37" s="681"/>
      <c r="AU37" s="681"/>
      <c r="AV37" s="681"/>
      <c r="AW37" s="681"/>
      <c r="AX37" s="681"/>
      <c r="AY37" s="682"/>
      <c r="AZ37" s="640">
        <v>1850000</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-2240708</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401783</v>
      </c>
      <c r="CS37" s="659"/>
      <c r="CT37" s="659"/>
      <c r="CU37" s="659"/>
      <c r="CV37" s="659"/>
      <c r="CW37" s="659"/>
      <c r="CX37" s="659"/>
      <c r="CY37" s="660"/>
      <c r="CZ37" s="643">
        <v>0.9</v>
      </c>
      <c r="DA37" s="661"/>
      <c r="DB37" s="661"/>
      <c r="DC37" s="662"/>
      <c r="DD37" s="646">
        <v>250969</v>
      </c>
      <c r="DE37" s="659"/>
      <c r="DF37" s="659"/>
      <c r="DG37" s="659"/>
      <c r="DH37" s="659"/>
      <c r="DI37" s="659"/>
      <c r="DJ37" s="659"/>
      <c r="DK37" s="660"/>
      <c r="DL37" s="646">
        <v>250963</v>
      </c>
      <c r="DM37" s="659"/>
      <c r="DN37" s="659"/>
      <c r="DO37" s="659"/>
      <c r="DP37" s="659"/>
      <c r="DQ37" s="659"/>
      <c r="DR37" s="659"/>
      <c r="DS37" s="659"/>
      <c r="DT37" s="659"/>
      <c r="DU37" s="659"/>
      <c r="DV37" s="660"/>
      <c r="DW37" s="643">
        <v>1</v>
      </c>
      <c r="DX37" s="661"/>
      <c r="DY37" s="661"/>
      <c r="DZ37" s="661"/>
      <c r="EA37" s="661"/>
      <c r="EB37" s="661"/>
      <c r="EC37" s="676"/>
    </row>
    <row r="38" spans="2:133" ht="11.25" customHeight="1" x14ac:dyDescent="0.15">
      <c r="B38" s="637" t="s">
        <v>332</v>
      </c>
      <c r="C38" s="638"/>
      <c r="D38" s="638"/>
      <c r="E38" s="638"/>
      <c r="F38" s="638"/>
      <c r="G38" s="638"/>
      <c r="H38" s="638"/>
      <c r="I38" s="638"/>
      <c r="J38" s="638"/>
      <c r="K38" s="638"/>
      <c r="L38" s="638"/>
      <c r="M38" s="638"/>
      <c r="N38" s="638"/>
      <c r="O38" s="638"/>
      <c r="P38" s="638"/>
      <c r="Q38" s="639"/>
      <c r="R38" s="640">
        <v>337727</v>
      </c>
      <c r="S38" s="641"/>
      <c r="T38" s="641"/>
      <c r="U38" s="641"/>
      <c r="V38" s="641"/>
      <c r="W38" s="641"/>
      <c r="X38" s="641"/>
      <c r="Y38" s="642"/>
      <c r="Z38" s="677">
        <v>0.7</v>
      </c>
      <c r="AA38" s="677"/>
      <c r="AB38" s="677"/>
      <c r="AC38" s="677"/>
      <c r="AD38" s="678">
        <v>4493</v>
      </c>
      <c r="AE38" s="678"/>
      <c r="AF38" s="678"/>
      <c r="AG38" s="678"/>
      <c r="AH38" s="678"/>
      <c r="AI38" s="678"/>
      <c r="AJ38" s="678"/>
      <c r="AK38" s="678"/>
      <c r="AL38" s="643">
        <v>0</v>
      </c>
      <c r="AM38" s="644"/>
      <c r="AN38" s="644"/>
      <c r="AO38" s="679"/>
      <c r="AQ38" s="680" t="s">
        <v>333</v>
      </c>
      <c r="AR38" s="681"/>
      <c r="AS38" s="681"/>
      <c r="AT38" s="681"/>
      <c r="AU38" s="681"/>
      <c r="AV38" s="681"/>
      <c r="AW38" s="681"/>
      <c r="AX38" s="681"/>
      <c r="AY38" s="682"/>
      <c r="AZ38" s="640">
        <v>6898</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17984</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5145110</v>
      </c>
      <c r="CS38" s="641"/>
      <c r="CT38" s="641"/>
      <c r="CU38" s="641"/>
      <c r="CV38" s="641"/>
      <c r="CW38" s="641"/>
      <c r="CX38" s="641"/>
      <c r="CY38" s="642"/>
      <c r="CZ38" s="643">
        <v>11.3</v>
      </c>
      <c r="DA38" s="661"/>
      <c r="DB38" s="661"/>
      <c r="DC38" s="662"/>
      <c r="DD38" s="646">
        <v>3962594</v>
      </c>
      <c r="DE38" s="641"/>
      <c r="DF38" s="641"/>
      <c r="DG38" s="641"/>
      <c r="DH38" s="641"/>
      <c r="DI38" s="641"/>
      <c r="DJ38" s="641"/>
      <c r="DK38" s="642"/>
      <c r="DL38" s="646">
        <v>3578821</v>
      </c>
      <c r="DM38" s="641"/>
      <c r="DN38" s="641"/>
      <c r="DO38" s="641"/>
      <c r="DP38" s="641"/>
      <c r="DQ38" s="641"/>
      <c r="DR38" s="641"/>
      <c r="DS38" s="641"/>
      <c r="DT38" s="641"/>
      <c r="DU38" s="641"/>
      <c r="DV38" s="642"/>
      <c r="DW38" s="643">
        <v>14.2</v>
      </c>
      <c r="DX38" s="661"/>
      <c r="DY38" s="661"/>
      <c r="DZ38" s="661"/>
      <c r="EA38" s="661"/>
      <c r="EB38" s="661"/>
      <c r="EC38" s="676"/>
    </row>
    <row r="39" spans="2:133" ht="11.25" customHeight="1" x14ac:dyDescent="0.15">
      <c r="B39" s="637" t="s">
        <v>336</v>
      </c>
      <c r="C39" s="638"/>
      <c r="D39" s="638"/>
      <c r="E39" s="638"/>
      <c r="F39" s="638"/>
      <c r="G39" s="638"/>
      <c r="H39" s="638"/>
      <c r="I39" s="638"/>
      <c r="J39" s="638"/>
      <c r="K39" s="638"/>
      <c r="L39" s="638"/>
      <c r="M39" s="638"/>
      <c r="N39" s="638"/>
      <c r="O39" s="638"/>
      <c r="P39" s="638"/>
      <c r="Q39" s="639"/>
      <c r="R39" s="640">
        <v>4697400</v>
      </c>
      <c r="S39" s="641"/>
      <c r="T39" s="641"/>
      <c r="U39" s="641"/>
      <c r="V39" s="641"/>
      <c r="W39" s="641"/>
      <c r="X39" s="641"/>
      <c r="Y39" s="642"/>
      <c r="Z39" s="677">
        <v>10.199999999999999</v>
      </c>
      <c r="AA39" s="677"/>
      <c r="AB39" s="677"/>
      <c r="AC39" s="677"/>
      <c r="AD39" s="678" t="s">
        <v>128</v>
      </c>
      <c r="AE39" s="678"/>
      <c r="AF39" s="678"/>
      <c r="AG39" s="678"/>
      <c r="AH39" s="678"/>
      <c r="AI39" s="678"/>
      <c r="AJ39" s="678"/>
      <c r="AK39" s="678"/>
      <c r="AL39" s="643" t="s">
        <v>231</v>
      </c>
      <c r="AM39" s="644"/>
      <c r="AN39" s="644"/>
      <c r="AO39" s="679"/>
      <c r="AQ39" s="680" t="s">
        <v>337</v>
      </c>
      <c r="AR39" s="681"/>
      <c r="AS39" s="681"/>
      <c r="AT39" s="681"/>
      <c r="AU39" s="681"/>
      <c r="AV39" s="681"/>
      <c r="AW39" s="681"/>
      <c r="AX39" s="681"/>
      <c r="AY39" s="682"/>
      <c r="AZ39" s="640" t="s">
        <v>128</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28201</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187198</v>
      </c>
      <c r="CS39" s="659"/>
      <c r="CT39" s="659"/>
      <c r="CU39" s="659"/>
      <c r="CV39" s="659"/>
      <c r="CW39" s="659"/>
      <c r="CX39" s="659"/>
      <c r="CY39" s="660"/>
      <c r="CZ39" s="643">
        <v>0.4</v>
      </c>
      <c r="DA39" s="661"/>
      <c r="DB39" s="661"/>
      <c r="DC39" s="662"/>
      <c r="DD39" s="646">
        <v>151175</v>
      </c>
      <c r="DE39" s="659"/>
      <c r="DF39" s="659"/>
      <c r="DG39" s="659"/>
      <c r="DH39" s="659"/>
      <c r="DI39" s="659"/>
      <c r="DJ39" s="659"/>
      <c r="DK39" s="660"/>
      <c r="DL39" s="646" t="s">
        <v>231</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15">
      <c r="B40" s="637" t="s">
        <v>340</v>
      </c>
      <c r="C40" s="638"/>
      <c r="D40" s="638"/>
      <c r="E40" s="638"/>
      <c r="F40" s="638"/>
      <c r="G40" s="638"/>
      <c r="H40" s="638"/>
      <c r="I40" s="638"/>
      <c r="J40" s="638"/>
      <c r="K40" s="638"/>
      <c r="L40" s="638"/>
      <c r="M40" s="638"/>
      <c r="N40" s="638"/>
      <c r="O40" s="638"/>
      <c r="P40" s="638"/>
      <c r="Q40" s="639"/>
      <c r="R40" s="640">
        <v>19400</v>
      </c>
      <c r="S40" s="641"/>
      <c r="T40" s="641"/>
      <c r="U40" s="641"/>
      <c r="V40" s="641"/>
      <c r="W40" s="641"/>
      <c r="X40" s="641"/>
      <c r="Y40" s="642"/>
      <c r="Z40" s="677">
        <v>0</v>
      </c>
      <c r="AA40" s="677"/>
      <c r="AB40" s="677"/>
      <c r="AC40" s="677"/>
      <c r="AD40" s="678" t="s">
        <v>128</v>
      </c>
      <c r="AE40" s="678"/>
      <c r="AF40" s="678"/>
      <c r="AG40" s="678"/>
      <c r="AH40" s="678"/>
      <c r="AI40" s="678"/>
      <c r="AJ40" s="678"/>
      <c r="AK40" s="678"/>
      <c r="AL40" s="643" t="s">
        <v>231</v>
      </c>
      <c r="AM40" s="644"/>
      <c r="AN40" s="644"/>
      <c r="AO40" s="679"/>
      <c r="AQ40" s="680" t="s">
        <v>341</v>
      </c>
      <c r="AR40" s="681"/>
      <c r="AS40" s="681"/>
      <c r="AT40" s="681"/>
      <c r="AU40" s="681"/>
      <c r="AV40" s="681"/>
      <c r="AW40" s="681"/>
      <c r="AX40" s="681"/>
      <c r="AY40" s="682"/>
      <c r="AZ40" s="640" t="s">
        <v>231</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99</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180759</v>
      </c>
      <c r="CS40" s="641"/>
      <c r="CT40" s="641"/>
      <c r="CU40" s="641"/>
      <c r="CV40" s="641"/>
      <c r="CW40" s="641"/>
      <c r="CX40" s="641"/>
      <c r="CY40" s="642"/>
      <c r="CZ40" s="643">
        <v>0.4</v>
      </c>
      <c r="DA40" s="661"/>
      <c r="DB40" s="661"/>
      <c r="DC40" s="662"/>
      <c r="DD40" s="646">
        <v>155759</v>
      </c>
      <c r="DE40" s="641"/>
      <c r="DF40" s="641"/>
      <c r="DG40" s="641"/>
      <c r="DH40" s="641"/>
      <c r="DI40" s="641"/>
      <c r="DJ40" s="641"/>
      <c r="DK40" s="642"/>
      <c r="DL40" s="646" t="s">
        <v>128</v>
      </c>
      <c r="DM40" s="641"/>
      <c r="DN40" s="641"/>
      <c r="DO40" s="641"/>
      <c r="DP40" s="641"/>
      <c r="DQ40" s="641"/>
      <c r="DR40" s="641"/>
      <c r="DS40" s="641"/>
      <c r="DT40" s="641"/>
      <c r="DU40" s="641"/>
      <c r="DV40" s="642"/>
      <c r="DW40" s="643" t="s">
        <v>231</v>
      </c>
      <c r="DX40" s="661"/>
      <c r="DY40" s="661"/>
      <c r="DZ40" s="661"/>
      <c r="EA40" s="661"/>
      <c r="EB40" s="661"/>
      <c r="EC40" s="676"/>
    </row>
    <row r="41" spans="2:133" ht="11.25" customHeight="1" x14ac:dyDescent="0.15">
      <c r="B41" s="637" t="s">
        <v>345</v>
      </c>
      <c r="C41" s="638"/>
      <c r="D41" s="638"/>
      <c r="E41" s="638"/>
      <c r="F41" s="638"/>
      <c r="G41" s="638"/>
      <c r="H41" s="638"/>
      <c r="I41" s="638"/>
      <c r="J41" s="638"/>
      <c r="K41" s="638"/>
      <c r="L41" s="638"/>
      <c r="M41" s="638"/>
      <c r="N41" s="638"/>
      <c r="O41" s="638"/>
      <c r="P41" s="638"/>
      <c r="Q41" s="639"/>
      <c r="R41" s="640">
        <v>1346400</v>
      </c>
      <c r="S41" s="641"/>
      <c r="T41" s="641"/>
      <c r="U41" s="641"/>
      <c r="V41" s="641"/>
      <c r="W41" s="641"/>
      <c r="X41" s="641"/>
      <c r="Y41" s="642"/>
      <c r="Z41" s="677">
        <v>2.9</v>
      </c>
      <c r="AA41" s="677"/>
      <c r="AB41" s="677"/>
      <c r="AC41" s="677"/>
      <c r="AD41" s="678" t="s">
        <v>231</v>
      </c>
      <c r="AE41" s="678"/>
      <c r="AF41" s="678"/>
      <c r="AG41" s="678"/>
      <c r="AH41" s="678"/>
      <c r="AI41" s="678"/>
      <c r="AJ41" s="678"/>
      <c r="AK41" s="678"/>
      <c r="AL41" s="643" t="s">
        <v>231</v>
      </c>
      <c r="AM41" s="644"/>
      <c r="AN41" s="644"/>
      <c r="AO41" s="679"/>
      <c r="AQ41" s="680" t="s">
        <v>346</v>
      </c>
      <c r="AR41" s="681"/>
      <c r="AS41" s="681"/>
      <c r="AT41" s="681"/>
      <c r="AU41" s="681"/>
      <c r="AV41" s="681"/>
      <c r="AW41" s="681"/>
      <c r="AX41" s="681"/>
      <c r="AY41" s="682"/>
      <c r="AZ41" s="640">
        <v>1600383</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t="s">
        <v>128</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231</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349</v>
      </c>
      <c r="C42" s="622"/>
      <c r="D42" s="622"/>
      <c r="E42" s="622"/>
      <c r="F42" s="622"/>
      <c r="G42" s="622"/>
      <c r="H42" s="622"/>
      <c r="I42" s="622"/>
      <c r="J42" s="622"/>
      <c r="K42" s="622"/>
      <c r="L42" s="622"/>
      <c r="M42" s="622"/>
      <c r="N42" s="622"/>
      <c r="O42" s="622"/>
      <c r="P42" s="622"/>
      <c r="Q42" s="623"/>
      <c r="R42" s="624">
        <v>45838816</v>
      </c>
      <c r="S42" s="663"/>
      <c r="T42" s="663"/>
      <c r="U42" s="663"/>
      <c r="V42" s="663"/>
      <c r="W42" s="663"/>
      <c r="X42" s="663"/>
      <c r="Y42" s="665"/>
      <c r="Z42" s="666">
        <v>100</v>
      </c>
      <c r="AA42" s="666"/>
      <c r="AB42" s="666"/>
      <c r="AC42" s="666"/>
      <c r="AD42" s="667">
        <v>23903011</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3544727</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361</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3984852</v>
      </c>
      <c r="CS42" s="641"/>
      <c r="CT42" s="641"/>
      <c r="CU42" s="641"/>
      <c r="CV42" s="641"/>
      <c r="CW42" s="641"/>
      <c r="CX42" s="641"/>
      <c r="CY42" s="642"/>
      <c r="CZ42" s="643">
        <v>8.6999999999999993</v>
      </c>
      <c r="DA42" s="644"/>
      <c r="DB42" s="644"/>
      <c r="DC42" s="645"/>
      <c r="DD42" s="646">
        <v>194116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78194</v>
      </c>
      <c r="CS43" s="659"/>
      <c r="CT43" s="659"/>
      <c r="CU43" s="659"/>
      <c r="CV43" s="659"/>
      <c r="CW43" s="659"/>
      <c r="CX43" s="659"/>
      <c r="CY43" s="660"/>
      <c r="CZ43" s="643">
        <v>0.2</v>
      </c>
      <c r="DA43" s="661"/>
      <c r="DB43" s="661"/>
      <c r="DC43" s="662"/>
      <c r="DD43" s="646">
        <v>78194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354</v>
      </c>
      <c r="CG44" s="638"/>
      <c r="CH44" s="638"/>
      <c r="CI44" s="638"/>
      <c r="CJ44" s="638"/>
      <c r="CK44" s="638"/>
      <c r="CL44" s="638"/>
      <c r="CM44" s="638"/>
      <c r="CN44" s="638"/>
      <c r="CO44" s="638"/>
      <c r="CP44" s="638"/>
      <c r="CQ44" s="639"/>
      <c r="CR44" s="640">
        <v>3861129</v>
      </c>
      <c r="CS44" s="641"/>
      <c r="CT44" s="641"/>
      <c r="CU44" s="641"/>
      <c r="CV44" s="641"/>
      <c r="CW44" s="641"/>
      <c r="CX44" s="641"/>
      <c r="CY44" s="642"/>
      <c r="CZ44" s="643">
        <v>8.4</v>
      </c>
      <c r="DA44" s="644"/>
      <c r="DB44" s="644"/>
      <c r="DC44" s="645"/>
      <c r="DD44" s="646">
        <v>176637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1265572</v>
      </c>
      <c r="CS45" s="659"/>
      <c r="CT45" s="659"/>
      <c r="CU45" s="659"/>
      <c r="CV45" s="659"/>
      <c r="CW45" s="659"/>
      <c r="CX45" s="659"/>
      <c r="CY45" s="660"/>
      <c r="CZ45" s="643">
        <v>2.8</v>
      </c>
      <c r="DA45" s="661"/>
      <c r="DB45" s="661"/>
      <c r="DC45" s="662"/>
      <c r="DD45" s="646">
        <v>4874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2595557</v>
      </c>
      <c r="CS46" s="641"/>
      <c r="CT46" s="641"/>
      <c r="CU46" s="641"/>
      <c r="CV46" s="641"/>
      <c r="CW46" s="641"/>
      <c r="CX46" s="641"/>
      <c r="CY46" s="642"/>
      <c r="CZ46" s="643">
        <v>5.7</v>
      </c>
      <c r="DA46" s="644"/>
      <c r="DB46" s="644"/>
      <c r="DC46" s="645"/>
      <c r="DD46" s="646">
        <v>171763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123723</v>
      </c>
      <c r="CS47" s="659"/>
      <c r="CT47" s="659"/>
      <c r="CU47" s="659"/>
      <c r="CV47" s="659"/>
      <c r="CW47" s="659"/>
      <c r="CX47" s="659"/>
      <c r="CY47" s="660"/>
      <c r="CZ47" s="643">
        <v>0.3</v>
      </c>
      <c r="DA47" s="661"/>
      <c r="DB47" s="661"/>
      <c r="DC47" s="662"/>
      <c r="DD47" s="646">
        <v>17479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360</v>
      </c>
      <c r="CD48" s="657"/>
      <c r="CE48" s="658"/>
      <c r="CF48" s="637" t="s">
        <v>361</v>
      </c>
      <c r="CG48" s="638"/>
      <c r="CH48" s="638"/>
      <c r="CI48" s="638"/>
      <c r="CJ48" s="638"/>
      <c r="CK48" s="638"/>
      <c r="CL48" s="638"/>
      <c r="CM48" s="638"/>
      <c r="CN48" s="638"/>
      <c r="CO48" s="638"/>
      <c r="CP48" s="638"/>
      <c r="CQ48" s="639"/>
      <c r="CR48" s="640" t="s">
        <v>128</v>
      </c>
      <c r="CS48" s="641"/>
      <c r="CT48" s="641"/>
      <c r="CU48" s="641"/>
      <c r="CV48" s="641"/>
      <c r="CW48" s="641"/>
      <c r="CX48" s="641"/>
      <c r="CY48" s="642"/>
      <c r="CZ48" s="643" t="s">
        <v>231</v>
      </c>
      <c r="DA48" s="644"/>
      <c r="DB48" s="644"/>
      <c r="DC48" s="645"/>
      <c r="DD48" s="646" t="s">
        <v>231</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45699867</v>
      </c>
      <c r="CS49" s="625"/>
      <c r="CT49" s="625"/>
      <c r="CU49" s="625"/>
      <c r="CV49" s="625"/>
      <c r="CW49" s="625"/>
      <c r="CX49" s="625"/>
      <c r="CY49" s="626"/>
      <c r="CZ49" s="627">
        <v>100</v>
      </c>
      <c r="DA49" s="628"/>
      <c r="DB49" s="628"/>
      <c r="DC49" s="629"/>
      <c r="DD49" s="630">
        <v>27573993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vFm/b9XRZWFC4A2D4aQkmM2eewTjhHYpKrTkeC6n6Qy41TUlkHFbQrCFye9J51MRW5VsX3xlRlJWKLeexh23ew==" saltValue="DPDNzCqO53U8fMXDRHZnk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ageMargins left="0.59055118110236227" right="0" top="0.59055118110236227" bottom="0.59055118110236227" header="0.39370078740157483" footer="0.39370078740157483"/>
  <pageSetup paperSize="9" scale="65" orientation="landscape" horizontalDpi="1200" verticalDpi="12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4" t="s">
        <v>364</v>
      </c>
      <c r="DK2" s="1165"/>
      <c r="DL2" s="1165"/>
      <c r="DM2" s="1165"/>
      <c r="DN2" s="1165"/>
      <c r="DO2" s="1166"/>
      <c r="DP2" s="250"/>
      <c r="DQ2" s="1164" t="s">
        <v>365</v>
      </c>
      <c r="DR2" s="1165"/>
      <c r="DS2" s="1165"/>
      <c r="DT2" s="1165"/>
      <c r="DU2" s="1165"/>
      <c r="DV2" s="1165"/>
      <c r="DW2" s="1165"/>
      <c r="DX2" s="1165"/>
      <c r="DY2" s="1165"/>
      <c r="DZ2" s="116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7" t="s">
        <v>366</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7"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2" t="s">
        <v>382</v>
      </c>
      <c r="DH5" s="1153"/>
      <c r="DI5" s="1153"/>
      <c r="DJ5" s="1153"/>
      <c r="DK5" s="1154"/>
      <c r="DL5" s="1152" t="s">
        <v>383</v>
      </c>
      <c r="DM5" s="1153"/>
      <c r="DN5" s="1153"/>
      <c r="DO5" s="1153"/>
      <c r="DP5" s="1154"/>
      <c r="DQ5" s="1056" t="s">
        <v>384</v>
      </c>
      <c r="DR5" s="1057"/>
      <c r="DS5" s="1057"/>
      <c r="DT5" s="1057"/>
      <c r="DU5" s="1058"/>
      <c r="DV5" s="1056" t="s">
        <v>375</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8"/>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5"/>
      <c r="DH6" s="1156"/>
      <c r="DI6" s="1156"/>
      <c r="DJ6" s="1156"/>
      <c r="DK6" s="1157"/>
      <c r="DL6" s="1155"/>
      <c r="DM6" s="1156"/>
      <c r="DN6" s="1156"/>
      <c r="DO6" s="1156"/>
      <c r="DP6" s="1157"/>
      <c r="DQ6" s="1059"/>
      <c r="DR6" s="1060"/>
      <c r="DS6" s="1060"/>
      <c r="DT6" s="1060"/>
      <c r="DU6" s="1061"/>
      <c r="DV6" s="1059"/>
      <c r="DW6" s="1060"/>
      <c r="DX6" s="1060"/>
      <c r="DY6" s="1060"/>
      <c r="DZ6" s="1073"/>
      <c r="EA6" s="255"/>
    </row>
    <row r="7" spans="1:131" s="256" customFormat="1" ht="26.25" customHeight="1" thickTop="1" x14ac:dyDescent="0.15">
      <c r="A7" s="259">
        <v>1</v>
      </c>
      <c r="B7" s="1104" t="s">
        <v>385</v>
      </c>
      <c r="C7" s="1105"/>
      <c r="D7" s="1105"/>
      <c r="E7" s="1105"/>
      <c r="F7" s="1105"/>
      <c r="G7" s="1105"/>
      <c r="H7" s="1105"/>
      <c r="I7" s="1105"/>
      <c r="J7" s="1105"/>
      <c r="K7" s="1105"/>
      <c r="L7" s="1105"/>
      <c r="M7" s="1105"/>
      <c r="N7" s="1105"/>
      <c r="O7" s="1105"/>
      <c r="P7" s="1106"/>
      <c r="Q7" s="1158">
        <v>45839</v>
      </c>
      <c r="R7" s="1159"/>
      <c r="S7" s="1159"/>
      <c r="T7" s="1159"/>
      <c r="U7" s="1159"/>
      <c r="V7" s="1159">
        <v>45700</v>
      </c>
      <c r="W7" s="1159"/>
      <c r="X7" s="1159"/>
      <c r="Y7" s="1159"/>
      <c r="Z7" s="1159"/>
      <c r="AA7" s="1159">
        <v>139</v>
      </c>
      <c r="AB7" s="1159"/>
      <c r="AC7" s="1159"/>
      <c r="AD7" s="1159"/>
      <c r="AE7" s="1160"/>
      <c r="AF7" s="1161">
        <v>113</v>
      </c>
      <c r="AG7" s="1162"/>
      <c r="AH7" s="1162"/>
      <c r="AI7" s="1162"/>
      <c r="AJ7" s="1163"/>
      <c r="AK7" s="1145">
        <v>620</v>
      </c>
      <c r="AL7" s="1146"/>
      <c r="AM7" s="1146"/>
      <c r="AN7" s="1146"/>
      <c r="AO7" s="1146"/>
      <c r="AP7" s="1146">
        <v>41778</v>
      </c>
      <c r="AQ7" s="1146"/>
      <c r="AR7" s="1146"/>
      <c r="AS7" s="1146"/>
      <c r="AT7" s="1146"/>
      <c r="AU7" s="1147"/>
      <c r="AV7" s="1147"/>
      <c r="AW7" s="1147"/>
      <c r="AX7" s="1147"/>
      <c r="AY7" s="1148"/>
      <c r="AZ7" s="253"/>
      <c r="BA7" s="253"/>
      <c r="BB7" s="253"/>
      <c r="BC7" s="253"/>
      <c r="BD7" s="253"/>
      <c r="BE7" s="254"/>
      <c r="BF7" s="254"/>
      <c r="BG7" s="254"/>
      <c r="BH7" s="254"/>
      <c r="BI7" s="254"/>
      <c r="BJ7" s="254"/>
      <c r="BK7" s="254"/>
      <c r="BL7" s="254"/>
      <c r="BM7" s="254"/>
      <c r="BN7" s="254"/>
      <c r="BO7" s="254"/>
      <c r="BP7" s="254"/>
      <c r="BQ7" s="260">
        <v>1</v>
      </c>
      <c r="BR7" s="261"/>
      <c r="BS7" s="1149" t="s">
        <v>591</v>
      </c>
      <c r="BT7" s="1150"/>
      <c r="BU7" s="1150"/>
      <c r="BV7" s="1150"/>
      <c r="BW7" s="1150"/>
      <c r="BX7" s="1150"/>
      <c r="BY7" s="1150"/>
      <c r="BZ7" s="1150"/>
      <c r="CA7" s="1150"/>
      <c r="CB7" s="1150"/>
      <c r="CC7" s="1150"/>
      <c r="CD7" s="1150"/>
      <c r="CE7" s="1150"/>
      <c r="CF7" s="1150"/>
      <c r="CG7" s="1151"/>
      <c r="CH7" s="1142">
        <v>104</v>
      </c>
      <c r="CI7" s="1143"/>
      <c r="CJ7" s="1143"/>
      <c r="CK7" s="1143"/>
      <c r="CL7" s="1144"/>
      <c r="CM7" s="1142">
        <v>669</v>
      </c>
      <c r="CN7" s="1143"/>
      <c r="CO7" s="1143"/>
      <c r="CP7" s="1143"/>
      <c r="CQ7" s="1144"/>
      <c r="CR7" s="1142">
        <v>15</v>
      </c>
      <c r="CS7" s="1143"/>
      <c r="CT7" s="1143"/>
      <c r="CU7" s="1143"/>
      <c r="CV7" s="1144"/>
      <c r="CW7" s="1142" t="s">
        <v>595</v>
      </c>
      <c r="CX7" s="1143"/>
      <c r="CY7" s="1143"/>
      <c r="CZ7" s="1143"/>
      <c r="DA7" s="1144"/>
      <c r="DB7" s="1142" t="s">
        <v>595</v>
      </c>
      <c r="DC7" s="1143"/>
      <c r="DD7" s="1143"/>
      <c r="DE7" s="1143"/>
      <c r="DF7" s="1144"/>
      <c r="DG7" s="1142" t="s">
        <v>595</v>
      </c>
      <c r="DH7" s="1143"/>
      <c r="DI7" s="1143"/>
      <c r="DJ7" s="1143"/>
      <c r="DK7" s="1144"/>
      <c r="DL7" s="1142" t="s">
        <v>595</v>
      </c>
      <c r="DM7" s="1143"/>
      <c r="DN7" s="1143"/>
      <c r="DO7" s="1143"/>
      <c r="DP7" s="1144"/>
      <c r="DQ7" s="1142" t="s">
        <v>595</v>
      </c>
      <c r="DR7" s="1143"/>
      <c r="DS7" s="1143"/>
      <c r="DT7" s="1143"/>
      <c r="DU7" s="1144"/>
      <c r="DV7" s="1169"/>
      <c r="DW7" s="1170"/>
      <c r="DX7" s="1170"/>
      <c r="DY7" s="1170"/>
      <c r="DZ7" s="1171"/>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0"/>
      <c r="AL8" s="1141"/>
      <c r="AM8" s="1141"/>
      <c r="AN8" s="1141"/>
      <c r="AO8" s="1141"/>
      <c r="AP8" s="1141"/>
      <c r="AQ8" s="1141"/>
      <c r="AR8" s="1141"/>
      <c r="AS8" s="1141"/>
      <c r="AT8" s="1141"/>
      <c r="AU8" s="1138"/>
      <c r="AV8" s="1138"/>
      <c r="AW8" s="1138"/>
      <c r="AX8" s="1138"/>
      <c r="AY8" s="1139"/>
      <c r="AZ8" s="253"/>
      <c r="BA8" s="253"/>
      <c r="BB8" s="253"/>
      <c r="BC8" s="253"/>
      <c r="BD8" s="253"/>
      <c r="BE8" s="254"/>
      <c r="BF8" s="254"/>
      <c r="BG8" s="254"/>
      <c r="BH8" s="254"/>
      <c r="BI8" s="254"/>
      <c r="BJ8" s="254"/>
      <c r="BK8" s="254"/>
      <c r="BL8" s="254"/>
      <c r="BM8" s="254"/>
      <c r="BN8" s="254"/>
      <c r="BO8" s="254"/>
      <c r="BP8" s="254"/>
      <c r="BQ8" s="263">
        <v>2</v>
      </c>
      <c r="BR8" s="264"/>
      <c r="BS8" s="1069" t="s">
        <v>592</v>
      </c>
      <c r="BT8" s="1070"/>
      <c r="BU8" s="1070"/>
      <c r="BV8" s="1070"/>
      <c r="BW8" s="1070"/>
      <c r="BX8" s="1070"/>
      <c r="BY8" s="1070"/>
      <c r="BZ8" s="1070"/>
      <c r="CA8" s="1070"/>
      <c r="CB8" s="1070"/>
      <c r="CC8" s="1070"/>
      <c r="CD8" s="1070"/>
      <c r="CE8" s="1070"/>
      <c r="CF8" s="1070"/>
      <c r="CG8" s="1071"/>
      <c r="CH8" s="1044">
        <v>2</v>
      </c>
      <c r="CI8" s="1045"/>
      <c r="CJ8" s="1045"/>
      <c r="CK8" s="1045"/>
      <c r="CL8" s="1046"/>
      <c r="CM8" s="1044">
        <v>100</v>
      </c>
      <c r="CN8" s="1045"/>
      <c r="CO8" s="1045"/>
      <c r="CP8" s="1045"/>
      <c r="CQ8" s="1046"/>
      <c r="CR8" s="1044">
        <v>100</v>
      </c>
      <c r="CS8" s="1045"/>
      <c r="CT8" s="1045"/>
      <c r="CU8" s="1045"/>
      <c r="CV8" s="1046"/>
      <c r="CW8" s="1044" t="s">
        <v>595</v>
      </c>
      <c r="CX8" s="1045"/>
      <c r="CY8" s="1045"/>
      <c r="CZ8" s="1045"/>
      <c r="DA8" s="1046"/>
      <c r="DB8" s="1044" t="s">
        <v>595</v>
      </c>
      <c r="DC8" s="1045"/>
      <c r="DD8" s="1045"/>
      <c r="DE8" s="1045"/>
      <c r="DF8" s="1046"/>
      <c r="DG8" s="1044" t="s">
        <v>595</v>
      </c>
      <c r="DH8" s="1045"/>
      <c r="DI8" s="1045"/>
      <c r="DJ8" s="1045"/>
      <c r="DK8" s="1046"/>
      <c r="DL8" s="1044" t="s">
        <v>595</v>
      </c>
      <c r="DM8" s="1045"/>
      <c r="DN8" s="1045"/>
      <c r="DO8" s="1045"/>
      <c r="DP8" s="1046"/>
      <c r="DQ8" s="1044" t="s">
        <v>595</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0"/>
      <c r="AL9" s="1141"/>
      <c r="AM9" s="1141"/>
      <c r="AN9" s="1141"/>
      <c r="AO9" s="1141"/>
      <c r="AP9" s="1141"/>
      <c r="AQ9" s="1141"/>
      <c r="AR9" s="1141"/>
      <c r="AS9" s="1141"/>
      <c r="AT9" s="1141"/>
      <c r="AU9" s="1138"/>
      <c r="AV9" s="1138"/>
      <c r="AW9" s="1138"/>
      <c r="AX9" s="1138"/>
      <c r="AY9" s="1139"/>
      <c r="AZ9" s="253"/>
      <c r="BA9" s="253"/>
      <c r="BB9" s="253"/>
      <c r="BC9" s="253"/>
      <c r="BD9" s="253"/>
      <c r="BE9" s="254"/>
      <c r="BF9" s="254"/>
      <c r="BG9" s="254"/>
      <c r="BH9" s="254"/>
      <c r="BI9" s="254"/>
      <c r="BJ9" s="254"/>
      <c r="BK9" s="254"/>
      <c r="BL9" s="254"/>
      <c r="BM9" s="254"/>
      <c r="BN9" s="254"/>
      <c r="BO9" s="254"/>
      <c r="BP9" s="254"/>
      <c r="BQ9" s="263">
        <v>3</v>
      </c>
      <c r="BR9" s="264" t="s">
        <v>602</v>
      </c>
      <c r="BS9" s="1069" t="s">
        <v>593</v>
      </c>
      <c r="BT9" s="1070"/>
      <c r="BU9" s="1070"/>
      <c r="BV9" s="1070"/>
      <c r="BW9" s="1070"/>
      <c r="BX9" s="1070"/>
      <c r="BY9" s="1070"/>
      <c r="BZ9" s="1070"/>
      <c r="CA9" s="1070"/>
      <c r="CB9" s="1070"/>
      <c r="CC9" s="1070"/>
      <c r="CD9" s="1070"/>
      <c r="CE9" s="1070"/>
      <c r="CF9" s="1070"/>
      <c r="CG9" s="1071"/>
      <c r="CH9" s="1044">
        <v>5</v>
      </c>
      <c r="CI9" s="1045"/>
      <c r="CJ9" s="1045"/>
      <c r="CK9" s="1045"/>
      <c r="CL9" s="1046"/>
      <c r="CM9" s="1044">
        <v>80</v>
      </c>
      <c r="CN9" s="1045"/>
      <c r="CO9" s="1045"/>
      <c r="CP9" s="1045"/>
      <c r="CQ9" s="1046"/>
      <c r="CR9" s="1044">
        <v>5</v>
      </c>
      <c r="CS9" s="1045"/>
      <c r="CT9" s="1045"/>
      <c r="CU9" s="1045"/>
      <c r="CV9" s="1046"/>
      <c r="CW9" s="1044" t="s">
        <v>595</v>
      </c>
      <c r="CX9" s="1045"/>
      <c r="CY9" s="1045"/>
      <c r="CZ9" s="1045"/>
      <c r="DA9" s="1046"/>
      <c r="DB9" s="1044" t="s">
        <v>595</v>
      </c>
      <c r="DC9" s="1045"/>
      <c r="DD9" s="1045"/>
      <c r="DE9" s="1045"/>
      <c r="DF9" s="1046"/>
      <c r="DG9" s="1044">
        <v>1154</v>
      </c>
      <c r="DH9" s="1045"/>
      <c r="DI9" s="1045"/>
      <c r="DJ9" s="1045"/>
      <c r="DK9" s="1046"/>
      <c r="DL9" s="1044" t="s">
        <v>595</v>
      </c>
      <c r="DM9" s="1045"/>
      <c r="DN9" s="1045"/>
      <c r="DO9" s="1045"/>
      <c r="DP9" s="1046"/>
      <c r="DQ9" s="1044">
        <v>730</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0"/>
      <c r="AL10" s="1141"/>
      <c r="AM10" s="1141"/>
      <c r="AN10" s="1141"/>
      <c r="AO10" s="1141"/>
      <c r="AP10" s="1141"/>
      <c r="AQ10" s="1141"/>
      <c r="AR10" s="1141"/>
      <c r="AS10" s="1141"/>
      <c r="AT10" s="1141"/>
      <c r="AU10" s="1138"/>
      <c r="AV10" s="1138"/>
      <c r="AW10" s="1138"/>
      <c r="AX10" s="1138"/>
      <c r="AY10" s="1139"/>
      <c r="AZ10" s="253"/>
      <c r="BA10" s="253"/>
      <c r="BB10" s="253"/>
      <c r="BC10" s="253"/>
      <c r="BD10" s="253"/>
      <c r="BE10" s="254"/>
      <c r="BF10" s="254"/>
      <c r="BG10" s="254"/>
      <c r="BH10" s="254"/>
      <c r="BI10" s="254"/>
      <c r="BJ10" s="254"/>
      <c r="BK10" s="254"/>
      <c r="BL10" s="254"/>
      <c r="BM10" s="254"/>
      <c r="BN10" s="254"/>
      <c r="BO10" s="254"/>
      <c r="BP10" s="254"/>
      <c r="BQ10" s="263">
        <v>4</v>
      </c>
      <c r="BR10" s="264"/>
      <c r="BS10" s="1069" t="s">
        <v>594</v>
      </c>
      <c r="BT10" s="1070"/>
      <c r="BU10" s="1070"/>
      <c r="BV10" s="1070"/>
      <c r="BW10" s="1070"/>
      <c r="BX10" s="1070"/>
      <c r="BY10" s="1070"/>
      <c r="BZ10" s="1070"/>
      <c r="CA10" s="1070"/>
      <c r="CB10" s="1070"/>
      <c r="CC10" s="1070"/>
      <c r="CD10" s="1070"/>
      <c r="CE10" s="1070"/>
      <c r="CF10" s="1070"/>
      <c r="CG10" s="1071"/>
      <c r="CH10" s="1044">
        <v>-1</v>
      </c>
      <c r="CI10" s="1045"/>
      <c r="CJ10" s="1045"/>
      <c r="CK10" s="1045"/>
      <c r="CL10" s="1046"/>
      <c r="CM10" s="1044">
        <v>29</v>
      </c>
      <c r="CN10" s="1045"/>
      <c r="CO10" s="1045"/>
      <c r="CP10" s="1045"/>
      <c r="CQ10" s="1046"/>
      <c r="CR10" s="1044">
        <v>2</v>
      </c>
      <c r="CS10" s="1045"/>
      <c r="CT10" s="1045"/>
      <c r="CU10" s="1045"/>
      <c r="CV10" s="1046"/>
      <c r="CW10" s="1044">
        <v>189</v>
      </c>
      <c r="CX10" s="1045"/>
      <c r="CY10" s="1045"/>
      <c r="CZ10" s="1045"/>
      <c r="DA10" s="1046"/>
      <c r="DB10" s="1044" t="s">
        <v>595</v>
      </c>
      <c r="DC10" s="1045"/>
      <c r="DD10" s="1045"/>
      <c r="DE10" s="1045"/>
      <c r="DF10" s="1046"/>
      <c r="DG10" s="1044" t="s">
        <v>595</v>
      </c>
      <c r="DH10" s="1045"/>
      <c r="DI10" s="1045"/>
      <c r="DJ10" s="1045"/>
      <c r="DK10" s="1046"/>
      <c r="DL10" s="1044" t="s">
        <v>595</v>
      </c>
      <c r="DM10" s="1045"/>
      <c r="DN10" s="1045"/>
      <c r="DO10" s="1045"/>
      <c r="DP10" s="1046"/>
      <c r="DQ10" s="1044" t="s">
        <v>595</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0"/>
      <c r="AL11" s="1141"/>
      <c r="AM11" s="1141"/>
      <c r="AN11" s="1141"/>
      <c r="AO11" s="1141"/>
      <c r="AP11" s="1141"/>
      <c r="AQ11" s="1141"/>
      <c r="AR11" s="1141"/>
      <c r="AS11" s="1141"/>
      <c r="AT11" s="1141"/>
      <c r="AU11" s="1138"/>
      <c r="AV11" s="1138"/>
      <c r="AW11" s="1138"/>
      <c r="AX11" s="1138"/>
      <c r="AY11" s="1139"/>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0"/>
      <c r="AL12" s="1141"/>
      <c r="AM12" s="1141"/>
      <c r="AN12" s="1141"/>
      <c r="AO12" s="1141"/>
      <c r="AP12" s="1141"/>
      <c r="AQ12" s="1141"/>
      <c r="AR12" s="1141"/>
      <c r="AS12" s="1141"/>
      <c r="AT12" s="1141"/>
      <c r="AU12" s="1138"/>
      <c r="AV12" s="1138"/>
      <c r="AW12" s="1138"/>
      <c r="AX12" s="1138"/>
      <c r="AY12" s="1139"/>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0"/>
      <c r="AL13" s="1141"/>
      <c r="AM13" s="1141"/>
      <c r="AN13" s="1141"/>
      <c r="AO13" s="1141"/>
      <c r="AP13" s="1141"/>
      <c r="AQ13" s="1141"/>
      <c r="AR13" s="1141"/>
      <c r="AS13" s="1141"/>
      <c r="AT13" s="1141"/>
      <c r="AU13" s="1138"/>
      <c r="AV13" s="1138"/>
      <c r="AW13" s="1138"/>
      <c r="AX13" s="1138"/>
      <c r="AY13" s="1139"/>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0"/>
      <c r="AL14" s="1141"/>
      <c r="AM14" s="1141"/>
      <c r="AN14" s="1141"/>
      <c r="AO14" s="1141"/>
      <c r="AP14" s="1141"/>
      <c r="AQ14" s="1141"/>
      <c r="AR14" s="1141"/>
      <c r="AS14" s="1141"/>
      <c r="AT14" s="1141"/>
      <c r="AU14" s="1138"/>
      <c r="AV14" s="1138"/>
      <c r="AW14" s="1138"/>
      <c r="AX14" s="1138"/>
      <c r="AY14" s="1139"/>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0"/>
      <c r="AL15" s="1141"/>
      <c r="AM15" s="1141"/>
      <c r="AN15" s="1141"/>
      <c r="AO15" s="1141"/>
      <c r="AP15" s="1141"/>
      <c r="AQ15" s="1141"/>
      <c r="AR15" s="1141"/>
      <c r="AS15" s="1141"/>
      <c r="AT15" s="1141"/>
      <c r="AU15" s="1138"/>
      <c r="AV15" s="1138"/>
      <c r="AW15" s="1138"/>
      <c r="AX15" s="1138"/>
      <c r="AY15" s="1139"/>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0"/>
      <c r="AL16" s="1141"/>
      <c r="AM16" s="1141"/>
      <c r="AN16" s="1141"/>
      <c r="AO16" s="1141"/>
      <c r="AP16" s="1141"/>
      <c r="AQ16" s="1141"/>
      <c r="AR16" s="1141"/>
      <c r="AS16" s="1141"/>
      <c r="AT16" s="1141"/>
      <c r="AU16" s="1138"/>
      <c r="AV16" s="1138"/>
      <c r="AW16" s="1138"/>
      <c r="AX16" s="1138"/>
      <c r="AY16" s="1139"/>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0"/>
      <c r="AL17" s="1141"/>
      <c r="AM17" s="1141"/>
      <c r="AN17" s="1141"/>
      <c r="AO17" s="1141"/>
      <c r="AP17" s="1141"/>
      <c r="AQ17" s="1141"/>
      <c r="AR17" s="1141"/>
      <c r="AS17" s="1141"/>
      <c r="AT17" s="1141"/>
      <c r="AU17" s="1138"/>
      <c r="AV17" s="1138"/>
      <c r="AW17" s="1138"/>
      <c r="AX17" s="1138"/>
      <c r="AY17" s="1139"/>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0"/>
      <c r="AL18" s="1141"/>
      <c r="AM18" s="1141"/>
      <c r="AN18" s="1141"/>
      <c r="AO18" s="1141"/>
      <c r="AP18" s="1141"/>
      <c r="AQ18" s="1141"/>
      <c r="AR18" s="1141"/>
      <c r="AS18" s="1141"/>
      <c r="AT18" s="1141"/>
      <c r="AU18" s="1138"/>
      <c r="AV18" s="1138"/>
      <c r="AW18" s="1138"/>
      <c r="AX18" s="1138"/>
      <c r="AY18" s="1139"/>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0"/>
      <c r="AL19" s="1141"/>
      <c r="AM19" s="1141"/>
      <c r="AN19" s="1141"/>
      <c r="AO19" s="1141"/>
      <c r="AP19" s="1141"/>
      <c r="AQ19" s="1141"/>
      <c r="AR19" s="1141"/>
      <c r="AS19" s="1141"/>
      <c r="AT19" s="1141"/>
      <c r="AU19" s="1138"/>
      <c r="AV19" s="1138"/>
      <c r="AW19" s="1138"/>
      <c r="AX19" s="1138"/>
      <c r="AY19" s="1139"/>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0"/>
      <c r="AL20" s="1141"/>
      <c r="AM20" s="1141"/>
      <c r="AN20" s="1141"/>
      <c r="AO20" s="1141"/>
      <c r="AP20" s="1141"/>
      <c r="AQ20" s="1141"/>
      <c r="AR20" s="1141"/>
      <c r="AS20" s="1141"/>
      <c r="AT20" s="1141"/>
      <c r="AU20" s="1138"/>
      <c r="AV20" s="1138"/>
      <c r="AW20" s="1138"/>
      <c r="AX20" s="1138"/>
      <c r="AY20" s="1139"/>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0"/>
      <c r="AL21" s="1141"/>
      <c r="AM21" s="1141"/>
      <c r="AN21" s="1141"/>
      <c r="AO21" s="1141"/>
      <c r="AP21" s="1141"/>
      <c r="AQ21" s="1141"/>
      <c r="AR21" s="1141"/>
      <c r="AS21" s="1141"/>
      <c r="AT21" s="1141"/>
      <c r="AU21" s="1138"/>
      <c r="AV21" s="1138"/>
      <c r="AW21" s="1138"/>
      <c r="AX21" s="1138"/>
      <c r="AY21" s="1139"/>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5"/>
      <c r="R22" s="1136"/>
      <c r="S22" s="1136"/>
      <c r="T22" s="1136"/>
      <c r="U22" s="1136"/>
      <c r="V22" s="1136"/>
      <c r="W22" s="1136"/>
      <c r="X22" s="1136"/>
      <c r="Y22" s="1136"/>
      <c r="Z22" s="1136"/>
      <c r="AA22" s="1136"/>
      <c r="AB22" s="1136"/>
      <c r="AC22" s="1136"/>
      <c r="AD22" s="1136"/>
      <c r="AE22" s="1137"/>
      <c r="AF22" s="1074"/>
      <c r="AG22" s="1075"/>
      <c r="AH22" s="1075"/>
      <c r="AI22" s="1075"/>
      <c r="AJ22" s="1076"/>
      <c r="AK22" s="1131"/>
      <c r="AL22" s="1132"/>
      <c r="AM22" s="1132"/>
      <c r="AN22" s="1132"/>
      <c r="AO22" s="1132"/>
      <c r="AP22" s="1132"/>
      <c r="AQ22" s="1132"/>
      <c r="AR22" s="1132"/>
      <c r="AS22" s="1132"/>
      <c r="AT22" s="1132"/>
      <c r="AU22" s="1133"/>
      <c r="AV22" s="1133"/>
      <c r="AW22" s="1133"/>
      <c r="AX22" s="1133"/>
      <c r="AY22" s="1134"/>
      <c r="AZ22" s="1090" t="s">
        <v>386</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387</v>
      </c>
      <c r="B23" s="999" t="s">
        <v>388</v>
      </c>
      <c r="C23" s="1000"/>
      <c r="D23" s="1000"/>
      <c r="E23" s="1000"/>
      <c r="F23" s="1000"/>
      <c r="G23" s="1000"/>
      <c r="H23" s="1000"/>
      <c r="I23" s="1000"/>
      <c r="J23" s="1000"/>
      <c r="K23" s="1000"/>
      <c r="L23" s="1000"/>
      <c r="M23" s="1000"/>
      <c r="N23" s="1000"/>
      <c r="O23" s="1000"/>
      <c r="P23" s="1001"/>
      <c r="Q23" s="1122">
        <v>45839</v>
      </c>
      <c r="R23" s="1123"/>
      <c r="S23" s="1123"/>
      <c r="T23" s="1123"/>
      <c r="U23" s="1123"/>
      <c r="V23" s="1123">
        <v>45700</v>
      </c>
      <c r="W23" s="1123"/>
      <c r="X23" s="1123"/>
      <c r="Y23" s="1123"/>
      <c r="Z23" s="1123"/>
      <c r="AA23" s="1123">
        <v>139</v>
      </c>
      <c r="AB23" s="1123"/>
      <c r="AC23" s="1123"/>
      <c r="AD23" s="1123"/>
      <c r="AE23" s="1124"/>
      <c r="AF23" s="1125">
        <v>113</v>
      </c>
      <c r="AG23" s="1123"/>
      <c r="AH23" s="1123"/>
      <c r="AI23" s="1123"/>
      <c r="AJ23" s="1126"/>
      <c r="AK23" s="1127"/>
      <c r="AL23" s="1128"/>
      <c r="AM23" s="1128"/>
      <c r="AN23" s="1128"/>
      <c r="AO23" s="1128"/>
      <c r="AP23" s="1123">
        <v>41778</v>
      </c>
      <c r="AQ23" s="1123"/>
      <c r="AR23" s="1123"/>
      <c r="AS23" s="1123"/>
      <c r="AT23" s="1123"/>
      <c r="AU23" s="1129"/>
      <c r="AV23" s="1129"/>
      <c r="AW23" s="1129"/>
      <c r="AX23" s="1129"/>
      <c r="AY23" s="1130"/>
      <c r="AZ23" s="1119" t="s">
        <v>389</v>
      </c>
      <c r="BA23" s="1120"/>
      <c r="BB23" s="1120"/>
      <c r="BC23" s="1120"/>
      <c r="BD23" s="1121"/>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8" t="s">
        <v>390</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7" t="s">
        <v>391</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3" t="s">
        <v>395</v>
      </c>
      <c r="AG26" s="1063"/>
      <c r="AH26" s="1063"/>
      <c r="AI26" s="1063"/>
      <c r="AJ26" s="1114"/>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5"/>
      <c r="AG27" s="1066"/>
      <c r="AH27" s="1066"/>
      <c r="AI27" s="1066"/>
      <c r="AJ27" s="1116"/>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4" t="s">
        <v>400</v>
      </c>
      <c r="C28" s="1105"/>
      <c r="D28" s="1105"/>
      <c r="E28" s="1105"/>
      <c r="F28" s="1105"/>
      <c r="G28" s="1105"/>
      <c r="H28" s="1105"/>
      <c r="I28" s="1105"/>
      <c r="J28" s="1105"/>
      <c r="K28" s="1105"/>
      <c r="L28" s="1105"/>
      <c r="M28" s="1105"/>
      <c r="N28" s="1105"/>
      <c r="O28" s="1105"/>
      <c r="P28" s="1106"/>
      <c r="Q28" s="1107">
        <v>14769</v>
      </c>
      <c r="R28" s="1108"/>
      <c r="S28" s="1108"/>
      <c r="T28" s="1108"/>
      <c r="U28" s="1108"/>
      <c r="V28" s="1108">
        <v>16738</v>
      </c>
      <c r="W28" s="1108"/>
      <c r="X28" s="1108"/>
      <c r="Y28" s="1108"/>
      <c r="Z28" s="1108"/>
      <c r="AA28" s="1108">
        <v>-1969</v>
      </c>
      <c r="AB28" s="1108"/>
      <c r="AC28" s="1108"/>
      <c r="AD28" s="1108"/>
      <c r="AE28" s="1109"/>
      <c r="AF28" s="1110">
        <v>-1969</v>
      </c>
      <c r="AG28" s="1108"/>
      <c r="AH28" s="1108"/>
      <c r="AI28" s="1108"/>
      <c r="AJ28" s="1111"/>
      <c r="AK28" s="1112">
        <v>1600</v>
      </c>
      <c r="AL28" s="1101"/>
      <c r="AM28" s="1101"/>
      <c r="AN28" s="1101"/>
      <c r="AO28" s="1101"/>
      <c r="AP28" s="1101" t="s">
        <v>595</v>
      </c>
      <c r="AQ28" s="1101"/>
      <c r="AR28" s="1101"/>
      <c r="AS28" s="1101"/>
      <c r="AT28" s="1101"/>
      <c r="AU28" s="1101" t="s">
        <v>595</v>
      </c>
      <c r="AV28" s="1101"/>
      <c r="AW28" s="1101"/>
      <c r="AX28" s="1101"/>
      <c r="AY28" s="1101"/>
      <c r="AZ28" s="1101" t="s">
        <v>595</v>
      </c>
      <c r="BA28" s="1101"/>
      <c r="BB28" s="1101"/>
      <c r="BC28" s="1101"/>
      <c r="BD28" s="1101"/>
      <c r="BE28" s="1102"/>
      <c r="BF28" s="1102"/>
      <c r="BG28" s="1102"/>
      <c r="BH28" s="1102"/>
      <c r="BI28" s="1103"/>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401</v>
      </c>
      <c r="C29" s="1093"/>
      <c r="D29" s="1093"/>
      <c r="E29" s="1093"/>
      <c r="F29" s="1093"/>
      <c r="G29" s="1093"/>
      <c r="H29" s="1093"/>
      <c r="I29" s="1093"/>
      <c r="J29" s="1093"/>
      <c r="K29" s="1093"/>
      <c r="L29" s="1093"/>
      <c r="M29" s="1093"/>
      <c r="N29" s="1093"/>
      <c r="O29" s="1093"/>
      <c r="P29" s="1094"/>
      <c r="Q29" s="1098">
        <v>11548</v>
      </c>
      <c r="R29" s="1099"/>
      <c r="S29" s="1099"/>
      <c r="T29" s="1099"/>
      <c r="U29" s="1099"/>
      <c r="V29" s="1099">
        <v>11543</v>
      </c>
      <c r="W29" s="1099"/>
      <c r="X29" s="1099"/>
      <c r="Y29" s="1099"/>
      <c r="Z29" s="1099"/>
      <c r="AA29" s="1099">
        <v>6</v>
      </c>
      <c r="AB29" s="1099"/>
      <c r="AC29" s="1099"/>
      <c r="AD29" s="1099"/>
      <c r="AE29" s="1100"/>
      <c r="AF29" s="1074">
        <v>6</v>
      </c>
      <c r="AG29" s="1075"/>
      <c r="AH29" s="1075"/>
      <c r="AI29" s="1075"/>
      <c r="AJ29" s="1076"/>
      <c r="AK29" s="1035">
        <v>1776</v>
      </c>
      <c r="AL29" s="1026"/>
      <c r="AM29" s="1026"/>
      <c r="AN29" s="1026"/>
      <c r="AO29" s="1026"/>
      <c r="AP29" s="1026" t="s">
        <v>595</v>
      </c>
      <c r="AQ29" s="1026"/>
      <c r="AR29" s="1026"/>
      <c r="AS29" s="1026"/>
      <c r="AT29" s="1026"/>
      <c r="AU29" s="1026" t="s">
        <v>595</v>
      </c>
      <c r="AV29" s="1026"/>
      <c r="AW29" s="1026"/>
      <c r="AX29" s="1026"/>
      <c r="AY29" s="1026"/>
      <c r="AZ29" s="1026" t="s">
        <v>595</v>
      </c>
      <c r="BA29" s="1026"/>
      <c r="BB29" s="1026"/>
      <c r="BC29" s="1026"/>
      <c r="BD29" s="1026"/>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402</v>
      </c>
      <c r="C30" s="1093"/>
      <c r="D30" s="1093"/>
      <c r="E30" s="1093"/>
      <c r="F30" s="1093"/>
      <c r="G30" s="1093"/>
      <c r="H30" s="1093"/>
      <c r="I30" s="1093"/>
      <c r="J30" s="1093"/>
      <c r="K30" s="1093"/>
      <c r="L30" s="1093"/>
      <c r="M30" s="1093"/>
      <c r="N30" s="1093"/>
      <c r="O30" s="1093"/>
      <c r="P30" s="1094"/>
      <c r="Q30" s="1098">
        <v>1780</v>
      </c>
      <c r="R30" s="1099"/>
      <c r="S30" s="1099"/>
      <c r="T30" s="1099"/>
      <c r="U30" s="1099"/>
      <c r="V30" s="1099">
        <v>1757</v>
      </c>
      <c r="W30" s="1099"/>
      <c r="X30" s="1099"/>
      <c r="Y30" s="1099"/>
      <c r="Z30" s="1099"/>
      <c r="AA30" s="1099">
        <v>23</v>
      </c>
      <c r="AB30" s="1099"/>
      <c r="AC30" s="1099"/>
      <c r="AD30" s="1099"/>
      <c r="AE30" s="1100"/>
      <c r="AF30" s="1074">
        <v>23</v>
      </c>
      <c r="AG30" s="1075"/>
      <c r="AH30" s="1075"/>
      <c r="AI30" s="1075"/>
      <c r="AJ30" s="1076"/>
      <c r="AK30" s="1035">
        <v>408</v>
      </c>
      <c r="AL30" s="1026"/>
      <c r="AM30" s="1026"/>
      <c r="AN30" s="1026"/>
      <c r="AO30" s="1026"/>
      <c r="AP30" s="1026" t="s">
        <v>595</v>
      </c>
      <c r="AQ30" s="1026"/>
      <c r="AR30" s="1026"/>
      <c r="AS30" s="1026"/>
      <c r="AT30" s="1026"/>
      <c r="AU30" s="1026" t="s">
        <v>595</v>
      </c>
      <c r="AV30" s="1026"/>
      <c r="AW30" s="1026"/>
      <c r="AX30" s="1026"/>
      <c r="AY30" s="1026"/>
      <c r="AZ30" s="1026" t="s">
        <v>595</v>
      </c>
      <c r="BA30" s="1026"/>
      <c r="BB30" s="1026"/>
      <c r="BC30" s="1026"/>
      <c r="BD30" s="1026"/>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403</v>
      </c>
      <c r="C31" s="1093"/>
      <c r="D31" s="1093"/>
      <c r="E31" s="1093"/>
      <c r="F31" s="1093"/>
      <c r="G31" s="1093"/>
      <c r="H31" s="1093"/>
      <c r="I31" s="1093"/>
      <c r="J31" s="1093"/>
      <c r="K31" s="1093"/>
      <c r="L31" s="1093"/>
      <c r="M31" s="1093"/>
      <c r="N31" s="1093"/>
      <c r="O31" s="1093"/>
      <c r="P31" s="1094"/>
      <c r="Q31" s="1098">
        <v>2427</v>
      </c>
      <c r="R31" s="1099"/>
      <c r="S31" s="1099"/>
      <c r="T31" s="1099"/>
      <c r="U31" s="1099"/>
      <c r="V31" s="1099">
        <v>2100</v>
      </c>
      <c r="W31" s="1099"/>
      <c r="X31" s="1099"/>
      <c r="Y31" s="1099"/>
      <c r="Z31" s="1099"/>
      <c r="AA31" s="1099">
        <v>327</v>
      </c>
      <c r="AB31" s="1099"/>
      <c r="AC31" s="1099"/>
      <c r="AD31" s="1099"/>
      <c r="AE31" s="1100"/>
      <c r="AF31" s="1074">
        <v>3697</v>
      </c>
      <c r="AG31" s="1075"/>
      <c r="AH31" s="1075"/>
      <c r="AI31" s="1075"/>
      <c r="AJ31" s="1076"/>
      <c r="AK31" s="1035">
        <v>7</v>
      </c>
      <c r="AL31" s="1026"/>
      <c r="AM31" s="1026"/>
      <c r="AN31" s="1026"/>
      <c r="AO31" s="1026"/>
      <c r="AP31" s="1026">
        <v>518</v>
      </c>
      <c r="AQ31" s="1026"/>
      <c r="AR31" s="1026"/>
      <c r="AS31" s="1026"/>
      <c r="AT31" s="1026"/>
      <c r="AU31" s="1026" t="s">
        <v>595</v>
      </c>
      <c r="AV31" s="1026"/>
      <c r="AW31" s="1026"/>
      <c r="AX31" s="1026"/>
      <c r="AY31" s="1026"/>
      <c r="AZ31" s="1026" t="s">
        <v>595</v>
      </c>
      <c r="BA31" s="1026"/>
      <c r="BB31" s="1026"/>
      <c r="BC31" s="1026"/>
      <c r="BD31" s="1026"/>
      <c r="BE31" s="1087" t="s">
        <v>404</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405</v>
      </c>
      <c r="C32" s="1093"/>
      <c r="D32" s="1093"/>
      <c r="E32" s="1093"/>
      <c r="F32" s="1093"/>
      <c r="G32" s="1093"/>
      <c r="H32" s="1093"/>
      <c r="I32" s="1093"/>
      <c r="J32" s="1093"/>
      <c r="K32" s="1093"/>
      <c r="L32" s="1093"/>
      <c r="M32" s="1093"/>
      <c r="N32" s="1093"/>
      <c r="O32" s="1093"/>
      <c r="P32" s="1094"/>
      <c r="Q32" s="1098">
        <v>3579</v>
      </c>
      <c r="R32" s="1099"/>
      <c r="S32" s="1099"/>
      <c r="T32" s="1099"/>
      <c r="U32" s="1099"/>
      <c r="V32" s="1099">
        <v>3696</v>
      </c>
      <c r="W32" s="1099"/>
      <c r="X32" s="1099"/>
      <c r="Y32" s="1099"/>
      <c r="Z32" s="1099"/>
      <c r="AA32" s="1099">
        <v>-117</v>
      </c>
      <c r="AB32" s="1099"/>
      <c r="AC32" s="1099"/>
      <c r="AD32" s="1099"/>
      <c r="AE32" s="1100"/>
      <c r="AF32" s="1074">
        <v>774</v>
      </c>
      <c r="AG32" s="1075"/>
      <c r="AH32" s="1075"/>
      <c r="AI32" s="1075"/>
      <c r="AJ32" s="1076"/>
      <c r="AK32" s="1035">
        <v>1850</v>
      </c>
      <c r="AL32" s="1026"/>
      <c r="AM32" s="1026"/>
      <c r="AN32" s="1026"/>
      <c r="AO32" s="1026"/>
      <c r="AP32" s="1026">
        <v>39771</v>
      </c>
      <c r="AQ32" s="1026"/>
      <c r="AR32" s="1026"/>
      <c r="AS32" s="1026"/>
      <c r="AT32" s="1026"/>
      <c r="AU32" s="1026">
        <v>20880</v>
      </c>
      <c r="AV32" s="1026"/>
      <c r="AW32" s="1026"/>
      <c r="AX32" s="1026"/>
      <c r="AY32" s="1026"/>
      <c r="AZ32" s="1097" t="s">
        <v>595</v>
      </c>
      <c r="BA32" s="1097"/>
      <c r="BB32" s="1097"/>
      <c r="BC32" s="1097"/>
      <c r="BD32" s="1097"/>
      <c r="BE32" s="1087" t="s">
        <v>406</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407</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387</v>
      </c>
      <c r="B63" s="999" t="s">
        <v>408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2532</v>
      </c>
      <c r="AG63" s="1014"/>
      <c r="AH63" s="1014"/>
      <c r="AI63" s="1014"/>
      <c r="AJ63" s="1085"/>
      <c r="AK63" s="1086"/>
      <c r="AL63" s="1018"/>
      <c r="AM63" s="1018"/>
      <c r="AN63" s="1018"/>
      <c r="AO63" s="1018"/>
      <c r="AP63" s="1014">
        <v>40289</v>
      </c>
      <c r="AQ63" s="1014"/>
      <c r="AR63" s="1014"/>
      <c r="AS63" s="1014"/>
      <c r="AT63" s="1014"/>
      <c r="AU63" s="1014">
        <v>20880</v>
      </c>
      <c r="AV63" s="1014"/>
      <c r="AW63" s="1014"/>
      <c r="AX63" s="1014"/>
      <c r="AY63" s="1014"/>
      <c r="AZ63" s="1080"/>
      <c r="BA63" s="1080"/>
      <c r="BB63" s="1080"/>
      <c r="BC63" s="1080"/>
      <c r="BD63" s="1080"/>
      <c r="BE63" s="1015"/>
      <c r="BF63" s="1015"/>
      <c r="BG63" s="1015"/>
      <c r="BH63" s="1015"/>
      <c r="BI63" s="1016"/>
      <c r="BJ63" s="1081" t="s">
        <v>409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411</v>
      </c>
      <c r="B66" s="1051"/>
      <c r="C66" s="1051"/>
      <c r="D66" s="1051"/>
      <c r="E66" s="1051"/>
      <c r="F66" s="1051"/>
      <c r="G66" s="1051"/>
      <c r="H66" s="1051"/>
      <c r="I66" s="1051"/>
      <c r="J66" s="1051"/>
      <c r="K66" s="1051"/>
      <c r="L66" s="1051"/>
      <c r="M66" s="1051"/>
      <c r="N66" s="1051"/>
      <c r="O66" s="1051"/>
      <c r="P66" s="1052"/>
      <c r="Q66" s="1056" t="s">
        <v>412</v>
      </c>
      <c r="R66" s="1057"/>
      <c r="S66" s="1057"/>
      <c r="T66" s="1057"/>
      <c r="U66" s="1058"/>
      <c r="V66" s="1056" t="s">
        <v>413</v>
      </c>
      <c r="W66" s="1057"/>
      <c r="X66" s="1057"/>
      <c r="Y66" s="1057"/>
      <c r="Z66" s="1058"/>
      <c r="AA66" s="1056" t="s">
        <v>414</v>
      </c>
      <c r="AB66" s="1057"/>
      <c r="AC66" s="1057"/>
      <c r="AD66" s="1057"/>
      <c r="AE66" s="1058"/>
      <c r="AF66" s="1062" t="s">
        <v>415</v>
      </c>
      <c r="AG66" s="1063"/>
      <c r="AH66" s="1063"/>
      <c r="AI66" s="1063"/>
      <c r="AJ66" s="1064"/>
      <c r="AK66" s="1056" t="s">
        <v>416</v>
      </c>
      <c r="AL66" s="1051"/>
      <c r="AM66" s="1051"/>
      <c r="AN66" s="1051"/>
      <c r="AO66" s="1052"/>
      <c r="AP66" s="1056" t="s">
        <v>397</v>
      </c>
      <c r="AQ66" s="1057"/>
      <c r="AR66" s="1057"/>
      <c r="AS66" s="1057"/>
      <c r="AT66" s="1058"/>
      <c r="AU66" s="1056" t="s">
        <v>417</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586</v>
      </c>
      <c r="C68" s="1041"/>
      <c r="D68" s="1041"/>
      <c r="E68" s="1041"/>
      <c r="F68" s="1041"/>
      <c r="G68" s="1041"/>
      <c r="H68" s="1041"/>
      <c r="I68" s="1041"/>
      <c r="J68" s="1041"/>
      <c r="K68" s="1041"/>
      <c r="L68" s="1041"/>
      <c r="M68" s="1041"/>
      <c r="N68" s="1041"/>
      <c r="O68" s="1041"/>
      <c r="P68" s="1042"/>
      <c r="Q68" s="1043">
        <v>102</v>
      </c>
      <c r="R68" s="1037"/>
      <c r="S68" s="1037"/>
      <c r="T68" s="1037"/>
      <c r="U68" s="1037"/>
      <c r="V68" s="1037">
        <v>97</v>
      </c>
      <c r="W68" s="1037"/>
      <c r="X68" s="1037"/>
      <c r="Y68" s="1037"/>
      <c r="Z68" s="1037"/>
      <c r="AA68" s="1037">
        <v>5</v>
      </c>
      <c r="AB68" s="1037"/>
      <c r="AC68" s="1037"/>
      <c r="AD68" s="1037"/>
      <c r="AE68" s="1037"/>
      <c r="AF68" s="1037">
        <v>5</v>
      </c>
      <c r="AG68" s="1037"/>
      <c r="AH68" s="1037"/>
      <c r="AI68" s="1037"/>
      <c r="AJ68" s="1037"/>
      <c r="AK68" s="1037">
        <v>8</v>
      </c>
      <c r="AL68" s="1037"/>
      <c r="AM68" s="1037"/>
      <c r="AN68" s="1037"/>
      <c r="AO68" s="1037"/>
      <c r="AP68" s="1037" t="s">
        <v>595</v>
      </c>
      <c r="AQ68" s="1037"/>
      <c r="AR68" s="1037"/>
      <c r="AS68" s="1037"/>
      <c r="AT68" s="1037"/>
      <c r="AU68" s="1037" t="s">
        <v>595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601</v>
      </c>
      <c r="C69" s="1030"/>
      <c r="D69" s="1030"/>
      <c r="E69" s="1030"/>
      <c r="F69" s="1030"/>
      <c r="G69" s="1030"/>
      <c r="H69" s="1030"/>
      <c r="I69" s="1030"/>
      <c r="J69" s="1030"/>
      <c r="K69" s="1030"/>
      <c r="L69" s="1030"/>
      <c r="M69" s="1030"/>
      <c r="N69" s="1030"/>
      <c r="O69" s="1030"/>
      <c r="P69" s="1031"/>
      <c r="Q69" s="1032">
        <v>13048</v>
      </c>
      <c r="R69" s="1026"/>
      <c r="S69" s="1026"/>
      <c r="T69" s="1026"/>
      <c r="U69" s="1026"/>
      <c r="V69" s="1026">
        <v>13048</v>
      </c>
      <c r="W69" s="1026"/>
      <c r="X69" s="1026"/>
      <c r="Y69" s="1026"/>
      <c r="Z69" s="1026"/>
      <c r="AA69" s="1026" t="s">
        <v>595</v>
      </c>
      <c r="AB69" s="1026"/>
      <c r="AC69" s="1026"/>
      <c r="AD69" s="1026"/>
      <c r="AE69" s="1026"/>
      <c r="AF69" s="1026" t="s">
        <v>595</v>
      </c>
      <c r="AG69" s="1026"/>
      <c r="AH69" s="1026"/>
      <c r="AI69" s="1026"/>
      <c r="AJ69" s="1026"/>
      <c r="AK69" s="1026" t="s">
        <v>595</v>
      </c>
      <c r="AL69" s="1026"/>
      <c r="AM69" s="1026"/>
      <c r="AN69" s="1026"/>
      <c r="AO69" s="1026"/>
      <c r="AP69" s="1026">
        <v>14605</v>
      </c>
      <c r="AQ69" s="1026"/>
      <c r="AR69" s="1026"/>
      <c r="AS69" s="1026"/>
      <c r="AT69" s="1026"/>
      <c r="AU69" s="1026">
        <v>438</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587</v>
      </c>
      <c r="C70" s="1030"/>
      <c r="D70" s="1030"/>
      <c r="E70" s="1030"/>
      <c r="F70" s="1030"/>
      <c r="G70" s="1030"/>
      <c r="H70" s="1030"/>
      <c r="I70" s="1030"/>
      <c r="J70" s="1030"/>
      <c r="K70" s="1030"/>
      <c r="L70" s="1030"/>
      <c r="M70" s="1030"/>
      <c r="N70" s="1030"/>
      <c r="O70" s="1030"/>
      <c r="P70" s="1031"/>
      <c r="Q70" s="1032">
        <v>203</v>
      </c>
      <c r="R70" s="1026"/>
      <c r="S70" s="1026"/>
      <c r="T70" s="1026"/>
      <c r="U70" s="1026"/>
      <c r="V70" s="1026">
        <v>189</v>
      </c>
      <c r="W70" s="1026"/>
      <c r="X70" s="1026"/>
      <c r="Y70" s="1026"/>
      <c r="Z70" s="1026"/>
      <c r="AA70" s="1026">
        <v>14</v>
      </c>
      <c r="AB70" s="1026"/>
      <c r="AC70" s="1026"/>
      <c r="AD70" s="1026"/>
      <c r="AE70" s="1026"/>
      <c r="AF70" s="1026">
        <v>14</v>
      </c>
      <c r="AG70" s="1026"/>
      <c r="AH70" s="1026"/>
      <c r="AI70" s="1026"/>
      <c r="AJ70" s="1026"/>
      <c r="AK70" s="1026" t="s">
        <v>595</v>
      </c>
      <c r="AL70" s="1026"/>
      <c r="AM70" s="1026"/>
      <c r="AN70" s="1026"/>
      <c r="AO70" s="1026"/>
      <c r="AP70" s="1026" t="s">
        <v>595</v>
      </c>
      <c r="AQ70" s="1026"/>
      <c r="AR70" s="1026"/>
      <c r="AS70" s="1026"/>
      <c r="AT70" s="1026"/>
      <c r="AU70" s="1026" t="s">
        <v>595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588</v>
      </c>
      <c r="C71" s="1030"/>
      <c r="D71" s="1030"/>
      <c r="E71" s="1030"/>
      <c r="F71" s="1030"/>
      <c r="G71" s="1030"/>
      <c r="H71" s="1030"/>
      <c r="I71" s="1030"/>
      <c r="J71" s="1030"/>
      <c r="K71" s="1030"/>
      <c r="L71" s="1030"/>
      <c r="M71" s="1030"/>
      <c r="N71" s="1030"/>
      <c r="O71" s="1030"/>
      <c r="P71" s="1031"/>
      <c r="Q71" s="1032">
        <v>1218363</v>
      </c>
      <c r="R71" s="1026"/>
      <c r="S71" s="1026"/>
      <c r="T71" s="1026"/>
      <c r="U71" s="1026"/>
      <c r="V71" s="1026">
        <v>1197433</v>
      </c>
      <c r="W71" s="1026"/>
      <c r="X71" s="1026"/>
      <c r="Y71" s="1026"/>
      <c r="Z71" s="1026"/>
      <c r="AA71" s="1026">
        <v>20930</v>
      </c>
      <c r="AB71" s="1026"/>
      <c r="AC71" s="1026"/>
      <c r="AD71" s="1026"/>
      <c r="AE71" s="1026"/>
      <c r="AF71" s="1026">
        <v>20930</v>
      </c>
      <c r="AG71" s="1026"/>
      <c r="AH71" s="1026"/>
      <c r="AI71" s="1026"/>
      <c r="AJ71" s="1026"/>
      <c r="AK71" s="1026">
        <v>7055</v>
      </c>
      <c r="AL71" s="1026"/>
      <c r="AM71" s="1026"/>
      <c r="AN71" s="1026"/>
      <c r="AO71" s="1026"/>
      <c r="AP71" s="1026" t="s">
        <v>595</v>
      </c>
      <c r="AQ71" s="1026"/>
      <c r="AR71" s="1026"/>
      <c r="AS71" s="1026"/>
      <c r="AT71" s="1026"/>
      <c r="AU71" s="1026" t="s">
        <v>595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589</v>
      </c>
      <c r="C72" s="1030"/>
      <c r="D72" s="1030"/>
      <c r="E72" s="1030"/>
      <c r="F72" s="1030"/>
      <c r="G72" s="1030"/>
      <c r="H72" s="1030"/>
      <c r="I72" s="1030"/>
      <c r="J72" s="1030"/>
      <c r="K72" s="1030"/>
      <c r="L72" s="1030"/>
      <c r="M72" s="1030"/>
      <c r="N72" s="1030"/>
      <c r="O72" s="1030"/>
      <c r="P72" s="1031"/>
      <c r="Q72" s="1032">
        <v>39402</v>
      </c>
      <c r="R72" s="1026"/>
      <c r="S72" s="1026"/>
      <c r="T72" s="1026"/>
      <c r="U72" s="1026"/>
      <c r="V72" s="1026">
        <v>34057</v>
      </c>
      <c r="W72" s="1026"/>
      <c r="X72" s="1026"/>
      <c r="Y72" s="1026"/>
      <c r="Z72" s="1026"/>
      <c r="AA72" s="1026">
        <v>5344</v>
      </c>
      <c r="AB72" s="1026"/>
      <c r="AC72" s="1026"/>
      <c r="AD72" s="1026"/>
      <c r="AE72" s="1026"/>
      <c r="AF72" s="1026">
        <v>19453</v>
      </c>
      <c r="AG72" s="1026"/>
      <c r="AH72" s="1026"/>
      <c r="AI72" s="1026"/>
      <c r="AJ72" s="1026"/>
      <c r="AK72" s="1026" t="s">
        <v>595</v>
      </c>
      <c r="AL72" s="1026"/>
      <c r="AM72" s="1026"/>
      <c r="AN72" s="1026"/>
      <c r="AO72" s="1026"/>
      <c r="AP72" s="1026">
        <v>119226</v>
      </c>
      <c r="AQ72" s="1026"/>
      <c r="AR72" s="1026"/>
      <c r="AS72" s="1026"/>
      <c r="AT72" s="1026"/>
      <c r="AU72" s="1026" t="s">
        <v>595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590</v>
      </c>
      <c r="C73" s="1030"/>
      <c r="D73" s="1030"/>
      <c r="E73" s="1030"/>
      <c r="F73" s="1030"/>
      <c r="G73" s="1030"/>
      <c r="H73" s="1030"/>
      <c r="I73" s="1030"/>
      <c r="J73" s="1030"/>
      <c r="K73" s="1030"/>
      <c r="L73" s="1030"/>
      <c r="M73" s="1030"/>
      <c r="N73" s="1030"/>
      <c r="O73" s="1030"/>
      <c r="P73" s="1031"/>
      <c r="Q73" s="1032">
        <v>7725</v>
      </c>
      <c r="R73" s="1026"/>
      <c r="S73" s="1026"/>
      <c r="T73" s="1026"/>
      <c r="U73" s="1026"/>
      <c r="V73" s="1026">
        <v>6053</v>
      </c>
      <c r="W73" s="1026"/>
      <c r="X73" s="1026"/>
      <c r="Y73" s="1026"/>
      <c r="Z73" s="1026"/>
      <c r="AA73" s="1026">
        <v>1672</v>
      </c>
      <c r="AB73" s="1026"/>
      <c r="AC73" s="1026"/>
      <c r="AD73" s="1026"/>
      <c r="AE73" s="1026"/>
      <c r="AF73" s="1026">
        <v>16867</v>
      </c>
      <c r="AG73" s="1026"/>
      <c r="AH73" s="1026"/>
      <c r="AI73" s="1026"/>
      <c r="AJ73" s="1026"/>
      <c r="AK73" s="1026" t="s">
        <v>595</v>
      </c>
      <c r="AL73" s="1026"/>
      <c r="AM73" s="1026"/>
      <c r="AN73" s="1026"/>
      <c r="AO73" s="1026"/>
      <c r="AP73" s="1026">
        <v>13994</v>
      </c>
      <c r="AQ73" s="1026"/>
      <c r="AR73" s="1026"/>
      <c r="AS73" s="1026"/>
      <c r="AT73" s="1026"/>
      <c r="AU73" s="1026" t="s">
        <v>595</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387</v>
      </c>
      <c r="B88" s="999" t="s">
        <v>418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57269</v>
      </c>
      <c r="AG88" s="1014"/>
      <c r="AH88" s="1014"/>
      <c r="AI88" s="1014"/>
      <c r="AJ88" s="1014"/>
      <c r="AK88" s="1018"/>
      <c r="AL88" s="1018"/>
      <c r="AM88" s="1018"/>
      <c r="AN88" s="1018"/>
      <c r="AO88" s="1018"/>
      <c r="AP88" s="1014">
        <v>147825</v>
      </c>
      <c r="AQ88" s="1014"/>
      <c r="AR88" s="1014"/>
      <c r="AS88" s="1014"/>
      <c r="AT88" s="1014"/>
      <c r="AU88" s="1014">
        <v>438</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419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122</v>
      </c>
      <c r="CS102" s="1006"/>
      <c r="CT102" s="1006"/>
      <c r="CU102" s="1006"/>
      <c r="CV102" s="1007"/>
      <c r="CW102" s="1005">
        <v>189</v>
      </c>
      <c r="CX102" s="1006"/>
      <c r="CY102" s="1006"/>
      <c r="CZ102" s="1006"/>
      <c r="DA102" s="1007"/>
      <c r="DB102" s="1005" t="s">
        <v>595</v>
      </c>
      <c r="DC102" s="1006"/>
      <c r="DD102" s="1006"/>
      <c r="DE102" s="1006"/>
      <c r="DF102" s="1007"/>
      <c r="DG102" s="1005">
        <v>1154</v>
      </c>
      <c r="DH102" s="1006"/>
      <c r="DI102" s="1006"/>
      <c r="DJ102" s="1006"/>
      <c r="DK102" s="1007"/>
      <c r="DL102" s="1005" t="s">
        <v>595</v>
      </c>
      <c r="DM102" s="1006"/>
      <c r="DN102" s="1006"/>
      <c r="DO102" s="1006"/>
      <c r="DP102" s="1007"/>
      <c r="DQ102" s="1005">
        <v>730</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427</v>
      </c>
      <c r="AB109" s="949"/>
      <c r="AC109" s="949"/>
      <c r="AD109" s="949"/>
      <c r="AE109" s="950"/>
      <c r="AF109" s="951" t="s">
        <v>305</v>
      </c>
      <c r="AG109" s="949"/>
      <c r="AH109" s="949"/>
      <c r="AI109" s="949"/>
      <c r="AJ109" s="950"/>
      <c r="AK109" s="951" t="s">
        <v>304</v>
      </c>
      <c r="AL109" s="949"/>
      <c r="AM109" s="949"/>
      <c r="AN109" s="949"/>
      <c r="AO109" s="950"/>
      <c r="AP109" s="951" t="s">
        <v>428</v>
      </c>
      <c r="AQ109" s="949"/>
      <c r="AR109" s="949"/>
      <c r="AS109" s="949"/>
      <c r="AT109" s="980"/>
      <c r="AU109" s="948" t="s">
        <v>426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427</v>
      </c>
      <c r="BR109" s="949"/>
      <c r="BS109" s="949"/>
      <c r="BT109" s="949"/>
      <c r="BU109" s="950"/>
      <c r="BV109" s="951" t="s">
        <v>305</v>
      </c>
      <c r="BW109" s="949"/>
      <c r="BX109" s="949"/>
      <c r="BY109" s="949"/>
      <c r="BZ109" s="950"/>
      <c r="CA109" s="951" t="s">
        <v>304</v>
      </c>
      <c r="CB109" s="949"/>
      <c r="CC109" s="949"/>
      <c r="CD109" s="949"/>
      <c r="CE109" s="950"/>
      <c r="CF109" s="987" t="s">
        <v>428</v>
      </c>
      <c r="CG109" s="987"/>
      <c r="CH109" s="987"/>
      <c r="CI109" s="987"/>
      <c r="CJ109" s="987"/>
      <c r="CK109" s="951" t="s">
        <v>429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427</v>
      </c>
      <c r="DH109" s="949"/>
      <c r="DI109" s="949"/>
      <c r="DJ109" s="949"/>
      <c r="DK109" s="950"/>
      <c r="DL109" s="951" t="s">
        <v>305</v>
      </c>
      <c r="DM109" s="949"/>
      <c r="DN109" s="949"/>
      <c r="DO109" s="949"/>
      <c r="DP109" s="950"/>
      <c r="DQ109" s="951" t="s">
        <v>304</v>
      </c>
      <c r="DR109" s="949"/>
      <c r="DS109" s="949"/>
      <c r="DT109" s="949"/>
      <c r="DU109" s="950"/>
      <c r="DV109" s="951" t="s">
        <v>428</v>
      </c>
      <c r="DW109" s="949"/>
      <c r="DX109" s="949"/>
      <c r="DY109" s="949"/>
      <c r="DZ109" s="980"/>
    </row>
    <row r="110" spans="1:131" s="247" customFormat="1" ht="26.25" customHeight="1" x14ac:dyDescent="0.15">
      <c r="A110" s="851" t="s">
        <v>430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4274056</v>
      </c>
      <c r="AB110" s="942"/>
      <c r="AC110" s="942"/>
      <c r="AD110" s="942"/>
      <c r="AE110" s="943"/>
      <c r="AF110" s="944">
        <v>4229108</v>
      </c>
      <c r="AG110" s="942"/>
      <c r="AH110" s="942"/>
      <c r="AI110" s="942"/>
      <c r="AJ110" s="943"/>
      <c r="AK110" s="944">
        <v>4089220</v>
      </c>
      <c r="AL110" s="942"/>
      <c r="AM110" s="942"/>
      <c r="AN110" s="942"/>
      <c r="AO110" s="943"/>
      <c r="AP110" s="945">
        <v>19.2</v>
      </c>
      <c r="AQ110" s="946"/>
      <c r="AR110" s="946"/>
      <c r="AS110" s="946"/>
      <c r="AT110" s="947"/>
      <c r="AU110" s="981" t="s">
        <v>72</v>
      </c>
      <c r="AV110" s="982"/>
      <c r="AW110" s="982"/>
      <c r="AX110" s="982"/>
      <c r="AY110" s="982"/>
      <c r="AZ110" s="907" t="s">
        <v>431</v>
      </c>
      <c r="BA110" s="852"/>
      <c r="BB110" s="852"/>
      <c r="BC110" s="852"/>
      <c r="BD110" s="852"/>
      <c r="BE110" s="852"/>
      <c r="BF110" s="852"/>
      <c r="BG110" s="852"/>
      <c r="BH110" s="852"/>
      <c r="BI110" s="852"/>
      <c r="BJ110" s="852"/>
      <c r="BK110" s="852"/>
      <c r="BL110" s="852"/>
      <c r="BM110" s="852"/>
      <c r="BN110" s="852"/>
      <c r="BO110" s="852"/>
      <c r="BP110" s="853"/>
      <c r="BQ110" s="908">
        <v>41758532</v>
      </c>
      <c r="BR110" s="889"/>
      <c r="BS110" s="889"/>
      <c r="BT110" s="889"/>
      <c r="BU110" s="889"/>
      <c r="BV110" s="889">
        <v>40859528</v>
      </c>
      <c r="BW110" s="889"/>
      <c r="BX110" s="889"/>
      <c r="BY110" s="889"/>
      <c r="BZ110" s="889"/>
      <c r="CA110" s="889">
        <v>41778118</v>
      </c>
      <c r="CB110" s="889"/>
      <c r="CC110" s="889"/>
      <c r="CD110" s="889"/>
      <c r="CE110" s="889"/>
      <c r="CF110" s="913">
        <v>196.1</v>
      </c>
      <c r="CG110" s="914"/>
      <c r="CH110" s="914"/>
      <c r="CI110" s="914"/>
      <c r="CJ110" s="914"/>
      <c r="CK110" s="977" t="s">
        <v>432</v>
      </c>
      <c r="CL110" s="863"/>
      <c r="CM110" s="938" t="s">
        <v>433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434</v>
      </c>
      <c r="DH110" s="889"/>
      <c r="DI110" s="889"/>
      <c r="DJ110" s="889"/>
      <c r="DK110" s="889"/>
      <c r="DL110" s="889" t="s">
        <v>434</v>
      </c>
      <c r="DM110" s="889"/>
      <c r="DN110" s="889"/>
      <c r="DO110" s="889"/>
      <c r="DP110" s="889"/>
      <c r="DQ110" s="889" t="s">
        <v>434</v>
      </c>
      <c r="DR110" s="889"/>
      <c r="DS110" s="889"/>
      <c r="DT110" s="889"/>
      <c r="DU110" s="889"/>
      <c r="DV110" s="890" t="s">
        <v>434</v>
      </c>
      <c r="DW110" s="890"/>
      <c r="DX110" s="890"/>
      <c r="DY110" s="890"/>
      <c r="DZ110" s="891"/>
    </row>
    <row r="111" spans="1:131" s="247" customFormat="1" ht="26.25" customHeight="1" x14ac:dyDescent="0.15">
      <c r="A111" s="818" t="s">
        <v>435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434</v>
      </c>
      <c r="AB111" s="970"/>
      <c r="AC111" s="970"/>
      <c r="AD111" s="970"/>
      <c r="AE111" s="971"/>
      <c r="AF111" s="972" t="s">
        <v>434</v>
      </c>
      <c r="AG111" s="970"/>
      <c r="AH111" s="970"/>
      <c r="AI111" s="970"/>
      <c r="AJ111" s="971"/>
      <c r="AK111" s="972" t="s">
        <v>434</v>
      </c>
      <c r="AL111" s="970"/>
      <c r="AM111" s="970"/>
      <c r="AN111" s="970"/>
      <c r="AO111" s="971"/>
      <c r="AP111" s="973" t="s">
        <v>434</v>
      </c>
      <c r="AQ111" s="974"/>
      <c r="AR111" s="974"/>
      <c r="AS111" s="974"/>
      <c r="AT111" s="975"/>
      <c r="AU111" s="983"/>
      <c r="AV111" s="984"/>
      <c r="AW111" s="984"/>
      <c r="AX111" s="984"/>
      <c r="AY111" s="984"/>
      <c r="AZ111" s="859" t="s">
        <v>436</v>
      </c>
      <c r="BA111" s="794"/>
      <c r="BB111" s="794"/>
      <c r="BC111" s="794"/>
      <c r="BD111" s="794"/>
      <c r="BE111" s="794"/>
      <c r="BF111" s="794"/>
      <c r="BG111" s="794"/>
      <c r="BH111" s="794"/>
      <c r="BI111" s="794"/>
      <c r="BJ111" s="794"/>
      <c r="BK111" s="794"/>
      <c r="BL111" s="794"/>
      <c r="BM111" s="794"/>
      <c r="BN111" s="794"/>
      <c r="BO111" s="794"/>
      <c r="BP111" s="795"/>
      <c r="BQ111" s="860">
        <v>329452</v>
      </c>
      <c r="BR111" s="861"/>
      <c r="BS111" s="861"/>
      <c r="BT111" s="861"/>
      <c r="BU111" s="861"/>
      <c r="BV111" s="861">
        <v>418644</v>
      </c>
      <c r="BW111" s="861"/>
      <c r="BX111" s="861"/>
      <c r="BY111" s="861"/>
      <c r="BZ111" s="861"/>
      <c r="CA111" s="861">
        <v>445067</v>
      </c>
      <c r="CB111" s="861"/>
      <c r="CC111" s="861"/>
      <c r="CD111" s="861"/>
      <c r="CE111" s="861"/>
      <c r="CF111" s="922">
        <v>2.1</v>
      </c>
      <c r="CG111" s="923"/>
      <c r="CH111" s="923"/>
      <c r="CI111" s="923"/>
      <c r="CJ111" s="923"/>
      <c r="CK111" s="978"/>
      <c r="CL111" s="865"/>
      <c r="CM111" s="868" t="s">
        <v>437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128</v>
      </c>
      <c r="DH111" s="861"/>
      <c r="DI111" s="861"/>
      <c r="DJ111" s="861"/>
      <c r="DK111" s="861"/>
      <c r="DL111" s="861" t="s">
        <v>128</v>
      </c>
      <c r="DM111" s="861"/>
      <c r="DN111" s="861"/>
      <c r="DO111" s="861"/>
      <c r="DP111" s="861"/>
      <c r="DQ111" s="861" t="s">
        <v>438</v>
      </c>
      <c r="DR111" s="861"/>
      <c r="DS111" s="861"/>
      <c r="DT111" s="861"/>
      <c r="DU111" s="861"/>
      <c r="DV111" s="838" t="s">
        <v>439</v>
      </c>
      <c r="DW111" s="838"/>
      <c r="DX111" s="838"/>
      <c r="DY111" s="838"/>
      <c r="DZ111" s="839"/>
    </row>
    <row r="112" spans="1:131" s="247" customFormat="1" ht="26.25" customHeight="1" x14ac:dyDescent="0.15">
      <c r="A112" s="963" t="s">
        <v>440</v>
      </c>
      <c r="B112" s="964"/>
      <c r="C112" s="794" t="s">
        <v>441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442</v>
      </c>
      <c r="AB112" s="824"/>
      <c r="AC112" s="824"/>
      <c r="AD112" s="824"/>
      <c r="AE112" s="825"/>
      <c r="AF112" s="826" t="s">
        <v>438</v>
      </c>
      <c r="AG112" s="824"/>
      <c r="AH112" s="824"/>
      <c r="AI112" s="824"/>
      <c r="AJ112" s="825"/>
      <c r="AK112" s="826" t="s">
        <v>438</v>
      </c>
      <c r="AL112" s="824"/>
      <c r="AM112" s="824"/>
      <c r="AN112" s="824"/>
      <c r="AO112" s="825"/>
      <c r="AP112" s="871" t="s">
        <v>438</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28241997</v>
      </c>
      <c r="BR112" s="861"/>
      <c r="BS112" s="861"/>
      <c r="BT112" s="861"/>
      <c r="BU112" s="861"/>
      <c r="BV112" s="861">
        <v>26128042</v>
      </c>
      <c r="BW112" s="861"/>
      <c r="BX112" s="861"/>
      <c r="BY112" s="861"/>
      <c r="BZ112" s="861"/>
      <c r="CA112" s="861">
        <v>20880015</v>
      </c>
      <c r="CB112" s="861"/>
      <c r="CC112" s="861"/>
      <c r="CD112" s="861"/>
      <c r="CE112" s="861"/>
      <c r="CF112" s="922">
        <v>98</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438</v>
      </c>
      <c r="DH112" s="861"/>
      <c r="DI112" s="861"/>
      <c r="DJ112" s="861"/>
      <c r="DK112" s="861"/>
      <c r="DL112" s="861" t="s">
        <v>438</v>
      </c>
      <c r="DM112" s="861"/>
      <c r="DN112" s="861"/>
      <c r="DO112" s="861"/>
      <c r="DP112" s="861"/>
      <c r="DQ112" s="861" t="s">
        <v>438</v>
      </c>
      <c r="DR112" s="861"/>
      <c r="DS112" s="861"/>
      <c r="DT112" s="861"/>
      <c r="DU112" s="861"/>
      <c r="DV112" s="838" t="s">
        <v>445</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1982317</v>
      </c>
      <c r="AB113" s="970"/>
      <c r="AC113" s="970"/>
      <c r="AD113" s="970"/>
      <c r="AE113" s="971"/>
      <c r="AF113" s="972">
        <v>1952628</v>
      </c>
      <c r="AG113" s="970"/>
      <c r="AH113" s="970"/>
      <c r="AI113" s="970"/>
      <c r="AJ113" s="971"/>
      <c r="AK113" s="972">
        <v>1023653</v>
      </c>
      <c r="AL113" s="970"/>
      <c r="AM113" s="970"/>
      <c r="AN113" s="970"/>
      <c r="AO113" s="971"/>
      <c r="AP113" s="973">
        <v>4.8</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455002</v>
      </c>
      <c r="BR113" s="861"/>
      <c r="BS113" s="861"/>
      <c r="BT113" s="861"/>
      <c r="BU113" s="861"/>
      <c r="BV113" s="861">
        <v>471514</v>
      </c>
      <c r="BW113" s="861"/>
      <c r="BX113" s="861"/>
      <c r="BY113" s="861"/>
      <c r="BZ113" s="861"/>
      <c r="CA113" s="861">
        <v>438153</v>
      </c>
      <c r="CB113" s="861"/>
      <c r="CC113" s="861"/>
      <c r="CD113" s="861"/>
      <c r="CE113" s="861"/>
      <c r="CF113" s="922">
        <v>2.1</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438</v>
      </c>
      <c r="DH113" s="824"/>
      <c r="DI113" s="824"/>
      <c r="DJ113" s="824"/>
      <c r="DK113" s="825"/>
      <c r="DL113" s="826" t="s">
        <v>438</v>
      </c>
      <c r="DM113" s="824"/>
      <c r="DN113" s="824"/>
      <c r="DO113" s="824"/>
      <c r="DP113" s="825"/>
      <c r="DQ113" s="826" t="s">
        <v>449</v>
      </c>
      <c r="DR113" s="824"/>
      <c r="DS113" s="824"/>
      <c r="DT113" s="824"/>
      <c r="DU113" s="825"/>
      <c r="DV113" s="871" t="s">
        <v>438</v>
      </c>
      <c r="DW113" s="872"/>
      <c r="DX113" s="872"/>
      <c r="DY113" s="872"/>
      <c r="DZ113" s="873"/>
    </row>
    <row r="114" spans="1:130" s="247" customFormat="1" ht="26.25" customHeight="1" x14ac:dyDescent="0.15">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74331</v>
      </c>
      <c r="AB114" s="824"/>
      <c r="AC114" s="824"/>
      <c r="AD114" s="824"/>
      <c r="AE114" s="825"/>
      <c r="AF114" s="826">
        <v>51370</v>
      </c>
      <c r="AG114" s="824"/>
      <c r="AH114" s="824"/>
      <c r="AI114" s="824"/>
      <c r="AJ114" s="825"/>
      <c r="AK114" s="826">
        <v>48575</v>
      </c>
      <c r="AL114" s="824"/>
      <c r="AM114" s="824"/>
      <c r="AN114" s="824"/>
      <c r="AO114" s="825"/>
      <c r="AP114" s="871">
        <v>0.2</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5171057</v>
      </c>
      <c r="BR114" s="861"/>
      <c r="BS114" s="861"/>
      <c r="BT114" s="861"/>
      <c r="BU114" s="861"/>
      <c r="BV114" s="861">
        <v>4852162</v>
      </c>
      <c r="BW114" s="861"/>
      <c r="BX114" s="861"/>
      <c r="BY114" s="861"/>
      <c r="BZ114" s="861"/>
      <c r="CA114" s="861">
        <v>4703166</v>
      </c>
      <c r="CB114" s="861"/>
      <c r="CC114" s="861"/>
      <c r="CD114" s="861"/>
      <c r="CE114" s="861"/>
      <c r="CF114" s="922">
        <v>22.1</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453</v>
      </c>
      <c r="DH114" s="824"/>
      <c r="DI114" s="824"/>
      <c r="DJ114" s="824"/>
      <c r="DK114" s="825"/>
      <c r="DL114" s="826" t="s">
        <v>454</v>
      </c>
      <c r="DM114" s="824"/>
      <c r="DN114" s="824"/>
      <c r="DO114" s="824"/>
      <c r="DP114" s="825"/>
      <c r="DQ114" s="826" t="s">
        <v>438</v>
      </c>
      <c r="DR114" s="824"/>
      <c r="DS114" s="824"/>
      <c r="DT114" s="824"/>
      <c r="DU114" s="825"/>
      <c r="DV114" s="871" t="s">
        <v>454</v>
      </c>
      <c r="DW114" s="872"/>
      <c r="DX114" s="872"/>
      <c r="DY114" s="872"/>
      <c r="DZ114" s="873"/>
    </row>
    <row r="115" spans="1:130" s="247" customFormat="1" ht="26.25" customHeight="1" x14ac:dyDescent="0.15">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449</v>
      </c>
      <c r="AB115" s="970"/>
      <c r="AC115" s="970"/>
      <c r="AD115" s="970"/>
      <c r="AE115" s="971"/>
      <c r="AF115" s="972" t="s">
        <v>445</v>
      </c>
      <c r="AG115" s="970"/>
      <c r="AH115" s="970"/>
      <c r="AI115" s="970"/>
      <c r="AJ115" s="971"/>
      <c r="AK115" s="972" t="s">
        <v>438</v>
      </c>
      <c r="AL115" s="970"/>
      <c r="AM115" s="970"/>
      <c r="AN115" s="970"/>
      <c r="AO115" s="971"/>
      <c r="AP115" s="973" t="s">
        <v>442</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v>705756</v>
      </c>
      <c r="BR115" s="861"/>
      <c r="BS115" s="861"/>
      <c r="BT115" s="861"/>
      <c r="BU115" s="861"/>
      <c r="BV115" s="861">
        <v>724602</v>
      </c>
      <c r="BW115" s="861"/>
      <c r="BX115" s="861"/>
      <c r="BY115" s="861"/>
      <c r="BZ115" s="861"/>
      <c r="CA115" s="861">
        <v>730180</v>
      </c>
      <c r="CB115" s="861"/>
      <c r="CC115" s="861"/>
      <c r="CD115" s="861"/>
      <c r="CE115" s="861"/>
      <c r="CF115" s="922">
        <v>3.4</v>
      </c>
      <c r="CG115" s="923"/>
      <c r="CH115" s="923"/>
      <c r="CI115" s="923"/>
      <c r="CJ115" s="923"/>
      <c r="CK115" s="978"/>
      <c r="CL115" s="865"/>
      <c r="CM115" s="859" t="s">
        <v>457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329452</v>
      </c>
      <c r="DH115" s="824"/>
      <c r="DI115" s="824"/>
      <c r="DJ115" s="824"/>
      <c r="DK115" s="825"/>
      <c r="DL115" s="826">
        <v>418644</v>
      </c>
      <c r="DM115" s="824"/>
      <c r="DN115" s="824"/>
      <c r="DO115" s="824"/>
      <c r="DP115" s="825"/>
      <c r="DQ115" s="826">
        <v>445067</v>
      </c>
      <c r="DR115" s="824"/>
      <c r="DS115" s="824"/>
      <c r="DT115" s="824"/>
      <c r="DU115" s="825"/>
      <c r="DV115" s="871">
        <v>2.1</v>
      </c>
      <c r="DW115" s="872"/>
      <c r="DX115" s="872"/>
      <c r="DY115" s="872"/>
      <c r="DZ115" s="873"/>
    </row>
    <row r="116" spans="1:130" s="247" customFormat="1" ht="26.25" customHeight="1" x14ac:dyDescent="0.15">
      <c r="A116" s="967"/>
      <c r="B116" s="968"/>
      <c r="C116" s="927" t="s">
        <v>458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202</v>
      </c>
      <c r="AB116" s="824"/>
      <c r="AC116" s="824"/>
      <c r="AD116" s="824"/>
      <c r="AE116" s="825"/>
      <c r="AF116" s="826">
        <v>191</v>
      </c>
      <c r="AG116" s="824"/>
      <c r="AH116" s="824"/>
      <c r="AI116" s="824"/>
      <c r="AJ116" s="825"/>
      <c r="AK116" s="826">
        <v>1292</v>
      </c>
      <c r="AL116" s="824"/>
      <c r="AM116" s="824"/>
      <c r="AN116" s="824"/>
      <c r="AO116" s="825"/>
      <c r="AP116" s="871">
        <v>0</v>
      </c>
      <c r="AQ116" s="872"/>
      <c r="AR116" s="872"/>
      <c r="AS116" s="872"/>
      <c r="AT116" s="873"/>
      <c r="AU116" s="983"/>
      <c r="AV116" s="984"/>
      <c r="AW116" s="984"/>
      <c r="AX116" s="984"/>
      <c r="AY116" s="984"/>
      <c r="AZ116" s="910" t="s">
        <v>459</v>
      </c>
      <c r="BA116" s="911"/>
      <c r="BB116" s="911"/>
      <c r="BC116" s="911"/>
      <c r="BD116" s="911"/>
      <c r="BE116" s="911"/>
      <c r="BF116" s="911"/>
      <c r="BG116" s="911"/>
      <c r="BH116" s="911"/>
      <c r="BI116" s="911"/>
      <c r="BJ116" s="911"/>
      <c r="BK116" s="911"/>
      <c r="BL116" s="911"/>
      <c r="BM116" s="911"/>
      <c r="BN116" s="911"/>
      <c r="BO116" s="911"/>
      <c r="BP116" s="912"/>
      <c r="BQ116" s="860" t="s">
        <v>438</v>
      </c>
      <c r="BR116" s="861"/>
      <c r="BS116" s="861"/>
      <c r="BT116" s="861"/>
      <c r="BU116" s="861"/>
      <c r="BV116" s="861" t="s">
        <v>438</v>
      </c>
      <c r="BW116" s="861"/>
      <c r="BX116" s="861"/>
      <c r="BY116" s="861"/>
      <c r="BZ116" s="861"/>
      <c r="CA116" s="861" t="s">
        <v>439</v>
      </c>
      <c r="CB116" s="861"/>
      <c r="CC116" s="861"/>
      <c r="CD116" s="861"/>
      <c r="CE116" s="861"/>
      <c r="CF116" s="922" t="s">
        <v>439</v>
      </c>
      <c r="CG116" s="923"/>
      <c r="CH116" s="923"/>
      <c r="CI116" s="923"/>
      <c r="CJ116" s="923"/>
      <c r="CK116" s="978"/>
      <c r="CL116" s="865"/>
      <c r="CM116" s="868" t="s">
        <v>460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445</v>
      </c>
      <c r="DH116" s="824"/>
      <c r="DI116" s="824"/>
      <c r="DJ116" s="824"/>
      <c r="DK116" s="825"/>
      <c r="DL116" s="826" t="s">
        <v>449</v>
      </c>
      <c r="DM116" s="824"/>
      <c r="DN116" s="824"/>
      <c r="DO116" s="824"/>
      <c r="DP116" s="825"/>
      <c r="DQ116" s="826" t="s">
        <v>438</v>
      </c>
      <c r="DR116" s="824"/>
      <c r="DS116" s="824"/>
      <c r="DT116" s="824"/>
      <c r="DU116" s="825"/>
      <c r="DV116" s="871" t="s">
        <v>439</v>
      </c>
      <c r="DW116" s="872"/>
      <c r="DX116" s="872"/>
      <c r="DY116" s="872"/>
      <c r="DZ116" s="873"/>
    </row>
    <row r="117" spans="1:130" s="247" customFormat="1" ht="26.25" customHeight="1" x14ac:dyDescent="0.15">
      <c r="A117" s="948" t="s">
        <v>183</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461</v>
      </c>
      <c r="Z117" s="950"/>
      <c r="AA117" s="955">
        <v>6330906</v>
      </c>
      <c r="AB117" s="956"/>
      <c r="AC117" s="956"/>
      <c r="AD117" s="956"/>
      <c r="AE117" s="957"/>
      <c r="AF117" s="958">
        <v>6233297</v>
      </c>
      <c r="AG117" s="956"/>
      <c r="AH117" s="956"/>
      <c r="AI117" s="956"/>
      <c r="AJ117" s="957"/>
      <c r="AK117" s="958">
        <v>5162740</v>
      </c>
      <c r="AL117" s="956"/>
      <c r="AM117" s="956"/>
      <c r="AN117" s="956"/>
      <c r="AO117" s="957"/>
      <c r="AP117" s="959"/>
      <c r="AQ117" s="960"/>
      <c r="AR117" s="960"/>
      <c r="AS117" s="960"/>
      <c r="AT117" s="961"/>
      <c r="AU117" s="983"/>
      <c r="AV117" s="984"/>
      <c r="AW117" s="984"/>
      <c r="AX117" s="984"/>
      <c r="AY117" s="984"/>
      <c r="AZ117" s="910" t="s">
        <v>462</v>
      </c>
      <c r="BA117" s="911"/>
      <c r="BB117" s="911"/>
      <c r="BC117" s="911"/>
      <c r="BD117" s="911"/>
      <c r="BE117" s="911"/>
      <c r="BF117" s="911"/>
      <c r="BG117" s="911"/>
      <c r="BH117" s="911"/>
      <c r="BI117" s="911"/>
      <c r="BJ117" s="911"/>
      <c r="BK117" s="911"/>
      <c r="BL117" s="911"/>
      <c r="BM117" s="911"/>
      <c r="BN117" s="911"/>
      <c r="BO117" s="911"/>
      <c r="BP117" s="912"/>
      <c r="BQ117" s="860" t="s">
        <v>438</v>
      </c>
      <c r="BR117" s="861"/>
      <c r="BS117" s="861"/>
      <c r="BT117" s="861"/>
      <c r="BU117" s="861"/>
      <c r="BV117" s="861" t="s">
        <v>438</v>
      </c>
      <c r="BW117" s="861"/>
      <c r="BX117" s="861"/>
      <c r="BY117" s="861"/>
      <c r="BZ117" s="861"/>
      <c r="CA117" s="861" t="s">
        <v>439</v>
      </c>
      <c r="CB117" s="861"/>
      <c r="CC117" s="861"/>
      <c r="CD117" s="861"/>
      <c r="CE117" s="861"/>
      <c r="CF117" s="922" t="s">
        <v>442</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439</v>
      </c>
      <c r="DH117" s="824"/>
      <c r="DI117" s="824"/>
      <c r="DJ117" s="824"/>
      <c r="DK117" s="825"/>
      <c r="DL117" s="826" t="s">
        <v>438</v>
      </c>
      <c r="DM117" s="824"/>
      <c r="DN117" s="824"/>
      <c r="DO117" s="824"/>
      <c r="DP117" s="825"/>
      <c r="DQ117" s="826" t="s">
        <v>439</v>
      </c>
      <c r="DR117" s="824"/>
      <c r="DS117" s="824"/>
      <c r="DT117" s="824"/>
      <c r="DU117" s="825"/>
      <c r="DV117" s="871" t="s">
        <v>438</v>
      </c>
      <c r="DW117" s="872"/>
      <c r="DX117" s="872"/>
      <c r="DY117" s="872"/>
      <c r="DZ117" s="873"/>
    </row>
    <row r="118" spans="1:130" s="247" customFormat="1" ht="26.25" customHeight="1" x14ac:dyDescent="0.15">
      <c r="A118" s="948" t="s">
        <v>429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427</v>
      </c>
      <c r="AB118" s="949"/>
      <c r="AC118" s="949"/>
      <c r="AD118" s="949"/>
      <c r="AE118" s="950"/>
      <c r="AF118" s="951" t="s">
        <v>305</v>
      </c>
      <c r="AG118" s="949"/>
      <c r="AH118" s="949"/>
      <c r="AI118" s="949"/>
      <c r="AJ118" s="950"/>
      <c r="AK118" s="951" t="s">
        <v>304</v>
      </c>
      <c r="AL118" s="949"/>
      <c r="AM118" s="949"/>
      <c r="AN118" s="949"/>
      <c r="AO118" s="950"/>
      <c r="AP118" s="952" t="s">
        <v>428</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449</v>
      </c>
      <c r="BR118" s="892"/>
      <c r="BS118" s="892"/>
      <c r="BT118" s="892"/>
      <c r="BU118" s="892"/>
      <c r="BV118" s="892" t="s">
        <v>439</v>
      </c>
      <c r="BW118" s="892"/>
      <c r="BX118" s="892"/>
      <c r="BY118" s="892"/>
      <c r="BZ118" s="892"/>
      <c r="CA118" s="892" t="s">
        <v>438</v>
      </c>
      <c r="CB118" s="892"/>
      <c r="CC118" s="892"/>
      <c r="CD118" s="892"/>
      <c r="CE118" s="892"/>
      <c r="CF118" s="922" t="s">
        <v>449</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438</v>
      </c>
      <c r="DH118" s="824"/>
      <c r="DI118" s="824"/>
      <c r="DJ118" s="824"/>
      <c r="DK118" s="825"/>
      <c r="DL118" s="826" t="s">
        <v>439</v>
      </c>
      <c r="DM118" s="824"/>
      <c r="DN118" s="824"/>
      <c r="DO118" s="824"/>
      <c r="DP118" s="825"/>
      <c r="DQ118" s="826" t="s">
        <v>438</v>
      </c>
      <c r="DR118" s="824"/>
      <c r="DS118" s="824"/>
      <c r="DT118" s="824"/>
      <c r="DU118" s="825"/>
      <c r="DV118" s="871" t="s">
        <v>438</v>
      </c>
      <c r="DW118" s="872"/>
      <c r="DX118" s="872"/>
      <c r="DY118" s="872"/>
      <c r="DZ118" s="873"/>
    </row>
    <row r="119" spans="1:130" s="247" customFormat="1" ht="26.25" customHeight="1" x14ac:dyDescent="0.15">
      <c r="A119" s="862" t="s">
        <v>432</v>
      </c>
      <c r="B119" s="863"/>
      <c r="C119" s="938" t="s">
        <v>433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453</v>
      </c>
      <c r="AB119" s="942"/>
      <c r="AC119" s="942"/>
      <c r="AD119" s="942"/>
      <c r="AE119" s="943"/>
      <c r="AF119" s="944" t="s">
        <v>454</v>
      </c>
      <c r="AG119" s="942"/>
      <c r="AH119" s="942"/>
      <c r="AI119" s="942"/>
      <c r="AJ119" s="943"/>
      <c r="AK119" s="944" t="s">
        <v>439</v>
      </c>
      <c r="AL119" s="942"/>
      <c r="AM119" s="942"/>
      <c r="AN119" s="942"/>
      <c r="AO119" s="943"/>
      <c r="AP119" s="945" t="s">
        <v>466</v>
      </c>
      <c r="AQ119" s="946"/>
      <c r="AR119" s="946"/>
      <c r="AS119" s="946"/>
      <c r="AT119" s="947"/>
      <c r="AU119" s="985"/>
      <c r="AV119" s="986"/>
      <c r="AW119" s="986"/>
      <c r="AX119" s="986"/>
      <c r="AY119" s="986"/>
      <c r="AZ119" s="278" t="s">
        <v>183</v>
      </c>
      <c r="BA119" s="278"/>
      <c r="BB119" s="278"/>
      <c r="BC119" s="278"/>
      <c r="BD119" s="278"/>
      <c r="BE119" s="278"/>
      <c r="BF119" s="278"/>
      <c r="BG119" s="278"/>
      <c r="BH119" s="278"/>
      <c r="BI119" s="278"/>
      <c r="BJ119" s="278"/>
      <c r="BK119" s="278"/>
      <c r="BL119" s="278"/>
      <c r="BM119" s="278"/>
      <c r="BN119" s="278"/>
      <c r="BO119" s="924" t="s">
        <v>467</v>
      </c>
      <c r="BP119" s="925"/>
      <c r="BQ119" s="929">
        <v>76661796</v>
      </c>
      <c r="BR119" s="892"/>
      <c r="BS119" s="892"/>
      <c r="BT119" s="892"/>
      <c r="BU119" s="892"/>
      <c r="BV119" s="892">
        <v>73454492</v>
      </c>
      <c r="BW119" s="892"/>
      <c r="BX119" s="892"/>
      <c r="BY119" s="892"/>
      <c r="BZ119" s="892"/>
      <c r="CA119" s="892">
        <v>68974699</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438</v>
      </c>
      <c r="DH119" s="807"/>
      <c r="DI119" s="807"/>
      <c r="DJ119" s="807"/>
      <c r="DK119" s="808"/>
      <c r="DL119" s="809" t="s">
        <v>454</v>
      </c>
      <c r="DM119" s="807"/>
      <c r="DN119" s="807"/>
      <c r="DO119" s="807"/>
      <c r="DP119" s="808"/>
      <c r="DQ119" s="809" t="s">
        <v>454</v>
      </c>
      <c r="DR119" s="807"/>
      <c r="DS119" s="807"/>
      <c r="DT119" s="807"/>
      <c r="DU119" s="808"/>
      <c r="DV119" s="895" t="s">
        <v>438</v>
      </c>
      <c r="DW119" s="896"/>
      <c r="DX119" s="896"/>
      <c r="DY119" s="896"/>
      <c r="DZ119" s="897"/>
    </row>
    <row r="120" spans="1:130" s="247" customFormat="1" ht="26.25" customHeight="1" x14ac:dyDescent="0.15">
      <c r="A120" s="864"/>
      <c r="B120" s="865"/>
      <c r="C120" s="868" t="s">
        <v>437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439</v>
      </c>
      <c r="AB120" s="824"/>
      <c r="AC120" s="824"/>
      <c r="AD120" s="824"/>
      <c r="AE120" s="825"/>
      <c r="AF120" s="826" t="s">
        <v>442</v>
      </c>
      <c r="AG120" s="824"/>
      <c r="AH120" s="824"/>
      <c r="AI120" s="824"/>
      <c r="AJ120" s="825"/>
      <c r="AK120" s="826" t="s">
        <v>439</v>
      </c>
      <c r="AL120" s="824"/>
      <c r="AM120" s="824"/>
      <c r="AN120" s="824"/>
      <c r="AO120" s="825"/>
      <c r="AP120" s="871" t="s">
        <v>439</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2403234</v>
      </c>
      <c r="BR120" s="889"/>
      <c r="BS120" s="889"/>
      <c r="BT120" s="889"/>
      <c r="BU120" s="889"/>
      <c r="BV120" s="889">
        <v>1853987</v>
      </c>
      <c r="BW120" s="889"/>
      <c r="BX120" s="889"/>
      <c r="BY120" s="889"/>
      <c r="BZ120" s="889"/>
      <c r="CA120" s="889">
        <v>1428452</v>
      </c>
      <c r="CB120" s="889"/>
      <c r="CC120" s="889"/>
      <c r="CD120" s="889"/>
      <c r="CE120" s="889"/>
      <c r="CF120" s="913">
        <v>6.7</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t="s">
        <v>439</v>
      </c>
      <c r="DH120" s="889"/>
      <c r="DI120" s="889"/>
      <c r="DJ120" s="889"/>
      <c r="DK120" s="889"/>
      <c r="DL120" s="889" t="s">
        <v>438</v>
      </c>
      <c r="DM120" s="889"/>
      <c r="DN120" s="889"/>
      <c r="DO120" s="889"/>
      <c r="DP120" s="889"/>
      <c r="DQ120" s="889">
        <v>20880015</v>
      </c>
      <c r="DR120" s="889"/>
      <c r="DS120" s="889"/>
      <c r="DT120" s="889"/>
      <c r="DU120" s="889"/>
      <c r="DV120" s="890">
        <v>98</v>
      </c>
      <c r="DW120" s="890"/>
      <c r="DX120" s="890"/>
      <c r="DY120" s="890"/>
      <c r="DZ120" s="891"/>
    </row>
    <row r="121" spans="1:130" s="247" customFormat="1" ht="26.25" customHeight="1" x14ac:dyDescent="0.15">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439</v>
      </c>
      <c r="AB121" s="824"/>
      <c r="AC121" s="824"/>
      <c r="AD121" s="824"/>
      <c r="AE121" s="825"/>
      <c r="AF121" s="826" t="s">
        <v>466</v>
      </c>
      <c r="AG121" s="824"/>
      <c r="AH121" s="824"/>
      <c r="AI121" s="824"/>
      <c r="AJ121" s="825"/>
      <c r="AK121" s="826" t="s">
        <v>453</v>
      </c>
      <c r="AL121" s="824"/>
      <c r="AM121" s="824"/>
      <c r="AN121" s="824"/>
      <c r="AO121" s="825"/>
      <c r="AP121" s="871" t="s">
        <v>438</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v>12775032</v>
      </c>
      <c r="BR121" s="861"/>
      <c r="BS121" s="861"/>
      <c r="BT121" s="861"/>
      <c r="BU121" s="861"/>
      <c r="BV121" s="861">
        <v>14427214</v>
      </c>
      <c r="BW121" s="861"/>
      <c r="BX121" s="861"/>
      <c r="BY121" s="861"/>
      <c r="BZ121" s="861"/>
      <c r="CA121" s="861">
        <v>12165374</v>
      </c>
      <c r="CB121" s="861"/>
      <c r="CC121" s="861"/>
      <c r="CD121" s="861"/>
      <c r="CE121" s="861"/>
      <c r="CF121" s="922">
        <v>57.1</v>
      </c>
      <c r="CG121" s="923"/>
      <c r="CH121" s="923"/>
      <c r="CI121" s="923"/>
      <c r="CJ121" s="923"/>
      <c r="CK121" s="916"/>
      <c r="CL121" s="902"/>
      <c r="CM121" s="902"/>
      <c r="CN121" s="902"/>
      <c r="CO121" s="903"/>
      <c r="CP121" s="882" t="s">
        <v>475</v>
      </c>
      <c r="CQ121" s="883"/>
      <c r="CR121" s="883"/>
      <c r="CS121" s="883"/>
      <c r="CT121" s="883"/>
      <c r="CU121" s="883"/>
      <c r="CV121" s="883"/>
      <c r="CW121" s="883"/>
      <c r="CX121" s="883"/>
      <c r="CY121" s="883"/>
      <c r="CZ121" s="883"/>
      <c r="DA121" s="883"/>
      <c r="DB121" s="883"/>
      <c r="DC121" s="883"/>
      <c r="DD121" s="883"/>
      <c r="DE121" s="883"/>
      <c r="DF121" s="884"/>
      <c r="DG121" s="860" t="s">
        <v>438</v>
      </c>
      <c r="DH121" s="861"/>
      <c r="DI121" s="861"/>
      <c r="DJ121" s="861"/>
      <c r="DK121" s="861"/>
      <c r="DL121" s="861" t="s">
        <v>438</v>
      </c>
      <c r="DM121" s="861"/>
      <c r="DN121" s="861"/>
      <c r="DO121" s="861"/>
      <c r="DP121" s="861"/>
      <c r="DQ121" s="861" t="s">
        <v>438</v>
      </c>
      <c r="DR121" s="861"/>
      <c r="DS121" s="861"/>
      <c r="DT121" s="861"/>
      <c r="DU121" s="861"/>
      <c r="DV121" s="838" t="s">
        <v>438</v>
      </c>
      <c r="DW121" s="838"/>
      <c r="DX121" s="838"/>
      <c r="DY121" s="838"/>
      <c r="DZ121" s="839"/>
    </row>
    <row r="122" spans="1:130" s="247" customFormat="1" ht="26.25" customHeight="1" x14ac:dyDescent="0.15">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453</v>
      </c>
      <c r="AB122" s="824"/>
      <c r="AC122" s="824"/>
      <c r="AD122" s="824"/>
      <c r="AE122" s="825"/>
      <c r="AF122" s="826" t="s">
        <v>438</v>
      </c>
      <c r="AG122" s="824"/>
      <c r="AH122" s="824"/>
      <c r="AI122" s="824"/>
      <c r="AJ122" s="825"/>
      <c r="AK122" s="826" t="s">
        <v>466</v>
      </c>
      <c r="AL122" s="824"/>
      <c r="AM122" s="824"/>
      <c r="AN122" s="824"/>
      <c r="AO122" s="825"/>
      <c r="AP122" s="871" t="s">
        <v>439</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45711413</v>
      </c>
      <c r="BR122" s="892"/>
      <c r="BS122" s="892"/>
      <c r="BT122" s="892"/>
      <c r="BU122" s="892"/>
      <c r="BV122" s="892">
        <v>45011799</v>
      </c>
      <c r="BW122" s="892"/>
      <c r="BX122" s="892"/>
      <c r="BY122" s="892"/>
      <c r="BZ122" s="892"/>
      <c r="CA122" s="892">
        <v>43862872</v>
      </c>
      <c r="CB122" s="892"/>
      <c r="CC122" s="892"/>
      <c r="CD122" s="892"/>
      <c r="CE122" s="892"/>
      <c r="CF122" s="893">
        <v>205.9</v>
      </c>
      <c r="CG122" s="894"/>
      <c r="CH122" s="894"/>
      <c r="CI122" s="894"/>
      <c r="CJ122" s="894"/>
      <c r="CK122" s="916"/>
      <c r="CL122" s="902"/>
      <c r="CM122" s="902"/>
      <c r="CN122" s="902"/>
      <c r="CO122" s="903"/>
      <c r="CP122" s="882" t="s">
        <v>477</v>
      </c>
      <c r="CQ122" s="883"/>
      <c r="CR122" s="883"/>
      <c r="CS122" s="883"/>
      <c r="CT122" s="883"/>
      <c r="CU122" s="883"/>
      <c r="CV122" s="883"/>
      <c r="CW122" s="883"/>
      <c r="CX122" s="883"/>
      <c r="CY122" s="883"/>
      <c r="CZ122" s="883"/>
      <c r="DA122" s="883"/>
      <c r="DB122" s="883"/>
      <c r="DC122" s="883"/>
      <c r="DD122" s="883"/>
      <c r="DE122" s="883"/>
      <c r="DF122" s="884"/>
      <c r="DG122" s="860" t="s">
        <v>466</v>
      </c>
      <c r="DH122" s="861"/>
      <c r="DI122" s="861"/>
      <c r="DJ122" s="861"/>
      <c r="DK122" s="861"/>
      <c r="DL122" s="861" t="s">
        <v>439</v>
      </c>
      <c r="DM122" s="861"/>
      <c r="DN122" s="861"/>
      <c r="DO122" s="861"/>
      <c r="DP122" s="861"/>
      <c r="DQ122" s="861" t="s">
        <v>478</v>
      </c>
      <c r="DR122" s="861"/>
      <c r="DS122" s="861"/>
      <c r="DT122" s="861"/>
      <c r="DU122" s="861"/>
      <c r="DV122" s="838" t="s">
        <v>438</v>
      </c>
      <c r="DW122" s="838"/>
      <c r="DX122" s="838"/>
      <c r="DY122" s="838"/>
      <c r="DZ122" s="839"/>
    </row>
    <row r="123" spans="1:130" s="247" customFormat="1" ht="26.25" customHeight="1" x14ac:dyDescent="0.15">
      <c r="A123" s="864"/>
      <c r="B123" s="865"/>
      <c r="C123" s="868" t="s">
        <v>460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439</v>
      </c>
      <c r="AB123" s="824"/>
      <c r="AC123" s="824"/>
      <c r="AD123" s="824"/>
      <c r="AE123" s="825"/>
      <c r="AF123" s="826" t="s">
        <v>439</v>
      </c>
      <c r="AG123" s="824"/>
      <c r="AH123" s="824"/>
      <c r="AI123" s="824"/>
      <c r="AJ123" s="825"/>
      <c r="AK123" s="826" t="s">
        <v>438</v>
      </c>
      <c r="AL123" s="824"/>
      <c r="AM123" s="824"/>
      <c r="AN123" s="824"/>
      <c r="AO123" s="825"/>
      <c r="AP123" s="871" t="s">
        <v>439</v>
      </c>
      <c r="AQ123" s="872"/>
      <c r="AR123" s="872"/>
      <c r="AS123" s="872"/>
      <c r="AT123" s="873"/>
      <c r="AU123" s="936"/>
      <c r="AV123" s="937"/>
      <c r="AW123" s="937"/>
      <c r="AX123" s="937"/>
      <c r="AY123" s="937"/>
      <c r="AZ123" s="278" t="s">
        <v>183</v>
      </c>
      <c r="BA123" s="278"/>
      <c r="BB123" s="278"/>
      <c r="BC123" s="278"/>
      <c r="BD123" s="278"/>
      <c r="BE123" s="278"/>
      <c r="BF123" s="278"/>
      <c r="BG123" s="278"/>
      <c r="BH123" s="278"/>
      <c r="BI123" s="278"/>
      <c r="BJ123" s="278"/>
      <c r="BK123" s="278"/>
      <c r="BL123" s="278"/>
      <c r="BM123" s="278"/>
      <c r="BN123" s="278"/>
      <c r="BO123" s="924" t="s">
        <v>479</v>
      </c>
      <c r="BP123" s="925"/>
      <c r="BQ123" s="879">
        <v>60889679</v>
      </c>
      <c r="BR123" s="880"/>
      <c r="BS123" s="880"/>
      <c r="BT123" s="880"/>
      <c r="BU123" s="880"/>
      <c r="BV123" s="880">
        <v>61293000</v>
      </c>
      <c r="BW123" s="880"/>
      <c r="BX123" s="880"/>
      <c r="BY123" s="880"/>
      <c r="BZ123" s="880"/>
      <c r="CA123" s="880">
        <v>57456698</v>
      </c>
      <c r="CB123" s="880"/>
      <c r="CC123" s="880"/>
      <c r="CD123" s="880"/>
      <c r="CE123" s="880"/>
      <c r="CF123" s="790"/>
      <c r="CG123" s="791"/>
      <c r="CH123" s="791"/>
      <c r="CI123" s="791"/>
      <c r="CJ123" s="881"/>
      <c r="CK123" s="916"/>
      <c r="CL123" s="902"/>
      <c r="CM123" s="902"/>
      <c r="CN123" s="902"/>
      <c r="CO123" s="903"/>
      <c r="CP123" s="882" t="s">
        <v>400</v>
      </c>
      <c r="CQ123" s="883"/>
      <c r="CR123" s="883"/>
      <c r="CS123" s="883"/>
      <c r="CT123" s="883"/>
      <c r="CU123" s="883"/>
      <c r="CV123" s="883"/>
      <c r="CW123" s="883"/>
      <c r="CX123" s="883"/>
      <c r="CY123" s="883"/>
      <c r="CZ123" s="883"/>
      <c r="DA123" s="883"/>
      <c r="DB123" s="883"/>
      <c r="DC123" s="883"/>
      <c r="DD123" s="883"/>
      <c r="DE123" s="883"/>
      <c r="DF123" s="884"/>
      <c r="DG123" s="823" t="s">
        <v>438</v>
      </c>
      <c r="DH123" s="824"/>
      <c r="DI123" s="824"/>
      <c r="DJ123" s="824"/>
      <c r="DK123" s="825"/>
      <c r="DL123" s="826" t="s">
        <v>438</v>
      </c>
      <c r="DM123" s="824"/>
      <c r="DN123" s="824"/>
      <c r="DO123" s="824"/>
      <c r="DP123" s="825"/>
      <c r="DQ123" s="826" t="s">
        <v>478</v>
      </c>
      <c r="DR123" s="824"/>
      <c r="DS123" s="824"/>
      <c r="DT123" s="824"/>
      <c r="DU123" s="825"/>
      <c r="DV123" s="871" t="s">
        <v>439</v>
      </c>
      <c r="DW123" s="872"/>
      <c r="DX123" s="872"/>
      <c r="DY123" s="872"/>
      <c r="DZ123" s="873"/>
    </row>
    <row r="124" spans="1:130" s="247" customFormat="1" ht="26.25" customHeight="1" thickBot="1" x14ac:dyDescent="0.2">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466</v>
      </c>
      <c r="AB124" s="824"/>
      <c r="AC124" s="824"/>
      <c r="AD124" s="824"/>
      <c r="AE124" s="825"/>
      <c r="AF124" s="826" t="s">
        <v>466</v>
      </c>
      <c r="AG124" s="824"/>
      <c r="AH124" s="824"/>
      <c r="AI124" s="824"/>
      <c r="AJ124" s="825"/>
      <c r="AK124" s="826" t="s">
        <v>478</v>
      </c>
      <c r="AL124" s="824"/>
      <c r="AM124" s="824"/>
      <c r="AN124" s="824"/>
      <c r="AO124" s="825"/>
      <c r="AP124" s="871" t="s">
        <v>438</v>
      </c>
      <c r="AQ124" s="872"/>
      <c r="AR124" s="872"/>
      <c r="AS124" s="872"/>
      <c r="AT124" s="873"/>
      <c r="AU124" s="874" t="s">
        <v>480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75.3</v>
      </c>
      <c r="BR124" s="878"/>
      <c r="BS124" s="878"/>
      <c r="BT124" s="878"/>
      <c r="BU124" s="878"/>
      <c r="BV124" s="878">
        <v>57.8</v>
      </c>
      <c r="BW124" s="878"/>
      <c r="BX124" s="878"/>
      <c r="BY124" s="878"/>
      <c r="BZ124" s="878"/>
      <c r="CA124" s="878">
        <v>54</v>
      </c>
      <c r="CB124" s="878"/>
      <c r="CC124" s="878"/>
      <c r="CD124" s="878"/>
      <c r="CE124" s="878"/>
      <c r="CF124" s="768"/>
      <c r="CG124" s="769"/>
      <c r="CH124" s="769"/>
      <c r="CI124" s="769"/>
      <c r="CJ124" s="909"/>
      <c r="CK124" s="917"/>
      <c r="CL124" s="917"/>
      <c r="CM124" s="917"/>
      <c r="CN124" s="917"/>
      <c r="CO124" s="918"/>
      <c r="CP124" s="882" t="s">
        <v>481</v>
      </c>
      <c r="CQ124" s="883"/>
      <c r="CR124" s="883"/>
      <c r="CS124" s="883"/>
      <c r="CT124" s="883"/>
      <c r="CU124" s="883"/>
      <c r="CV124" s="883"/>
      <c r="CW124" s="883"/>
      <c r="CX124" s="883"/>
      <c r="CY124" s="883"/>
      <c r="CZ124" s="883"/>
      <c r="DA124" s="883"/>
      <c r="DB124" s="883"/>
      <c r="DC124" s="883"/>
      <c r="DD124" s="883"/>
      <c r="DE124" s="883"/>
      <c r="DF124" s="884"/>
      <c r="DG124" s="806">
        <v>28241997</v>
      </c>
      <c r="DH124" s="807"/>
      <c r="DI124" s="807"/>
      <c r="DJ124" s="807"/>
      <c r="DK124" s="808"/>
      <c r="DL124" s="809">
        <v>26128042</v>
      </c>
      <c r="DM124" s="807"/>
      <c r="DN124" s="807"/>
      <c r="DO124" s="807"/>
      <c r="DP124" s="808"/>
      <c r="DQ124" s="809" t="s">
        <v>438</v>
      </c>
      <c r="DR124" s="807"/>
      <c r="DS124" s="807"/>
      <c r="DT124" s="807"/>
      <c r="DU124" s="808"/>
      <c r="DV124" s="895" t="s">
        <v>438</v>
      </c>
      <c r="DW124" s="896"/>
      <c r="DX124" s="896"/>
      <c r="DY124" s="896"/>
      <c r="DZ124" s="897"/>
    </row>
    <row r="125" spans="1:130" s="247" customFormat="1" ht="26.25" customHeight="1" x14ac:dyDescent="0.15">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439</v>
      </c>
      <c r="AB125" s="824"/>
      <c r="AC125" s="824"/>
      <c r="AD125" s="824"/>
      <c r="AE125" s="825"/>
      <c r="AF125" s="826" t="s">
        <v>438</v>
      </c>
      <c r="AG125" s="824"/>
      <c r="AH125" s="824"/>
      <c r="AI125" s="824"/>
      <c r="AJ125" s="825"/>
      <c r="AK125" s="826" t="s">
        <v>438</v>
      </c>
      <c r="AL125" s="824"/>
      <c r="AM125" s="824"/>
      <c r="AN125" s="824"/>
      <c r="AO125" s="825"/>
      <c r="AP125" s="871" t="s">
        <v>438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482</v>
      </c>
      <c r="CL125" s="899"/>
      <c r="CM125" s="899"/>
      <c r="CN125" s="899"/>
      <c r="CO125" s="900"/>
      <c r="CP125" s="907" t="s">
        <v>483</v>
      </c>
      <c r="CQ125" s="852"/>
      <c r="CR125" s="852"/>
      <c r="CS125" s="852"/>
      <c r="CT125" s="852"/>
      <c r="CU125" s="852"/>
      <c r="CV125" s="852"/>
      <c r="CW125" s="852"/>
      <c r="CX125" s="852"/>
      <c r="CY125" s="852"/>
      <c r="CZ125" s="852"/>
      <c r="DA125" s="852"/>
      <c r="DB125" s="852"/>
      <c r="DC125" s="852"/>
      <c r="DD125" s="852"/>
      <c r="DE125" s="852"/>
      <c r="DF125" s="853"/>
      <c r="DG125" s="908" t="s">
        <v>438</v>
      </c>
      <c r="DH125" s="889"/>
      <c r="DI125" s="889"/>
      <c r="DJ125" s="889"/>
      <c r="DK125" s="889"/>
      <c r="DL125" s="889" t="s">
        <v>438</v>
      </c>
      <c r="DM125" s="889"/>
      <c r="DN125" s="889"/>
      <c r="DO125" s="889"/>
      <c r="DP125" s="889"/>
      <c r="DQ125" s="889" t="s">
        <v>438</v>
      </c>
      <c r="DR125" s="889"/>
      <c r="DS125" s="889"/>
      <c r="DT125" s="889"/>
      <c r="DU125" s="889"/>
      <c r="DV125" s="890" t="s">
        <v>439</v>
      </c>
      <c r="DW125" s="890"/>
      <c r="DX125" s="890"/>
      <c r="DY125" s="890"/>
      <c r="DZ125" s="891"/>
    </row>
    <row r="126" spans="1:130" s="247" customFormat="1" ht="26.25" customHeight="1" thickBot="1" x14ac:dyDescent="0.2">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439</v>
      </c>
      <c r="AB126" s="824"/>
      <c r="AC126" s="824"/>
      <c r="AD126" s="824"/>
      <c r="AE126" s="825"/>
      <c r="AF126" s="826" t="s">
        <v>439</v>
      </c>
      <c r="AG126" s="824"/>
      <c r="AH126" s="824"/>
      <c r="AI126" s="824"/>
      <c r="AJ126" s="825"/>
      <c r="AK126" s="826" t="s">
        <v>438</v>
      </c>
      <c r="AL126" s="824"/>
      <c r="AM126" s="824"/>
      <c r="AN126" s="824"/>
      <c r="AO126" s="825"/>
      <c r="AP126" s="871" t="s">
        <v>439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484</v>
      </c>
      <c r="CQ126" s="794"/>
      <c r="CR126" s="794"/>
      <c r="CS126" s="794"/>
      <c r="CT126" s="794"/>
      <c r="CU126" s="794"/>
      <c r="CV126" s="794"/>
      <c r="CW126" s="794"/>
      <c r="CX126" s="794"/>
      <c r="CY126" s="794"/>
      <c r="CZ126" s="794"/>
      <c r="DA126" s="794"/>
      <c r="DB126" s="794"/>
      <c r="DC126" s="794"/>
      <c r="DD126" s="794"/>
      <c r="DE126" s="794"/>
      <c r="DF126" s="795"/>
      <c r="DG126" s="860">
        <v>705756</v>
      </c>
      <c r="DH126" s="861"/>
      <c r="DI126" s="861"/>
      <c r="DJ126" s="861"/>
      <c r="DK126" s="861"/>
      <c r="DL126" s="861">
        <v>724602</v>
      </c>
      <c r="DM126" s="861"/>
      <c r="DN126" s="861"/>
      <c r="DO126" s="861"/>
      <c r="DP126" s="861"/>
      <c r="DQ126" s="861">
        <v>730180</v>
      </c>
      <c r="DR126" s="861"/>
      <c r="DS126" s="861"/>
      <c r="DT126" s="861"/>
      <c r="DU126" s="861"/>
      <c r="DV126" s="838">
        <v>3.4</v>
      </c>
      <c r="DW126" s="838"/>
      <c r="DX126" s="838"/>
      <c r="DY126" s="838"/>
      <c r="DZ126" s="839"/>
    </row>
    <row r="127" spans="1:130" s="247" customFormat="1" ht="26.25" customHeight="1" x14ac:dyDescent="0.15">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466</v>
      </c>
      <c r="AB127" s="824"/>
      <c r="AC127" s="824"/>
      <c r="AD127" s="824"/>
      <c r="AE127" s="825"/>
      <c r="AF127" s="826" t="s">
        <v>453</v>
      </c>
      <c r="AG127" s="824"/>
      <c r="AH127" s="824"/>
      <c r="AI127" s="824"/>
      <c r="AJ127" s="825"/>
      <c r="AK127" s="826" t="s">
        <v>438</v>
      </c>
      <c r="AL127" s="824"/>
      <c r="AM127" s="824"/>
      <c r="AN127" s="824"/>
      <c r="AO127" s="825"/>
      <c r="AP127" s="871" t="s">
        <v>438</v>
      </c>
      <c r="AQ127" s="872"/>
      <c r="AR127" s="872"/>
      <c r="AS127" s="872"/>
      <c r="AT127" s="873"/>
      <c r="AU127" s="283"/>
      <c r="AV127" s="283"/>
      <c r="AW127" s="283"/>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t="s">
        <v>478</v>
      </c>
      <c r="DH127" s="861"/>
      <c r="DI127" s="861"/>
      <c r="DJ127" s="861"/>
      <c r="DK127" s="861"/>
      <c r="DL127" s="861" t="s">
        <v>438</v>
      </c>
      <c r="DM127" s="861"/>
      <c r="DN127" s="861"/>
      <c r="DO127" s="861"/>
      <c r="DP127" s="861"/>
      <c r="DQ127" s="861" t="s">
        <v>454</v>
      </c>
      <c r="DR127" s="861"/>
      <c r="DS127" s="861"/>
      <c r="DT127" s="861"/>
      <c r="DU127" s="861"/>
      <c r="DV127" s="838" t="s">
        <v>439</v>
      </c>
      <c r="DW127" s="838"/>
      <c r="DX127" s="838"/>
      <c r="DY127" s="838"/>
      <c r="DZ127" s="839"/>
    </row>
    <row r="128" spans="1:130" s="247" customFormat="1" ht="26.25" customHeight="1" thickBot="1" x14ac:dyDescent="0.2">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1213094</v>
      </c>
      <c r="AB128" s="845"/>
      <c r="AC128" s="845"/>
      <c r="AD128" s="845"/>
      <c r="AE128" s="846"/>
      <c r="AF128" s="847">
        <v>1057624</v>
      </c>
      <c r="AG128" s="845"/>
      <c r="AH128" s="845"/>
      <c r="AI128" s="845"/>
      <c r="AJ128" s="846"/>
      <c r="AK128" s="847">
        <v>752685</v>
      </c>
      <c r="AL128" s="845"/>
      <c r="AM128" s="845"/>
      <c r="AN128" s="845"/>
      <c r="AO128" s="846"/>
      <c r="AP128" s="848"/>
      <c r="AQ128" s="849"/>
      <c r="AR128" s="849"/>
      <c r="AS128" s="849"/>
      <c r="AT128" s="850"/>
      <c r="AU128" s="283"/>
      <c r="AV128" s="283"/>
      <c r="AW128" s="283"/>
      <c r="AX128" s="851" t="s">
        <v>493</v>
      </c>
      <c r="AY128" s="852"/>
      <c r="AZ128" s="852"/>
      <c r="BA128" s="852"/>
      <c r="BB128" s="852"/>
      <c r="BC128" s="852"/>
      <c r="BD128" s="852"/>
      <c r="BE128" s="853"/>
      <c r="BF128" s="830" t="s">
        <v>439</v>
      </c>
      <c r="BG128" s="831"/>
      <c r="BH128" s="831"/>
      <c r="BI128" s="831"/>
      <c r="BJ128" s="831"/>
      <c r="BK128" s="831"/>
      <c r="BL128" s="854"/>
      <c r="BM128" s="830">
        <v>12.1</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t="s">
        <v>466</v>
      </c>
      <c r="DH128" s="835"/>
      <c r="DI128" s="835"/>
      <c r="DJ128" s="835"/>
      <c r="DK128" s="835"/>
      <c r="DL128" s="835" t="s">
        <v>478</v>
      </c>
      <c r="DM128" s="835"/>
      <c r="DN128" s="835"/>
      <c r="DO128" s="835"/>
      <c r="DP128" s="835"/>
      <c r="DQ128" s="835" t="s">
        <v>454</v>
      </c>
      <c r="DR128" s="835"/>
      <c r="DS128" s="835"/>
      <c r="DT128" s="835"/>
      <c r="DU128" s="835"/>
      <c r="DV128" s="836" t="s">
        <v>478</v>
      </c>
      <c r="DW128" s="836"/>
      <c r="DX128" s="836"/>
      <c r="DY128" s="836"/>
      <c r="DZ128" s="837"/>
    </row>
    <row r="129" spans="1:131" s="247" customFormat="1" ht="26.25" customHeight="1" x14ac:dyDescent="0.15">
      <c r="A129" s="818" t="s">
        <v>105</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24387838</v>
      </c>
      <c r="AB129" s="824"/>
      <c r="AC129" s="824"/>
      <c r="AD129" s="824"/>
      <c r="AE129" s="825"/>
      <c r="AF129" s="826">
        <v>24471468</v>
      </c>
      <c r="AG129" s="824"/>
      <c r="AH129" s="824"/>
      <c r="AI129" s="824"/>
      <c r="AJ129" s="825"/>
      <c r="AK129" s="826">
        <v>24692467</v>
      </c>
      <c r="AL129" s="824"/>
      <c r="AM129" s="824"/>
      <c r="AN129" s="824"/>
      <c r="AO129" s="825"/>
      <c r="AP129" s="827"/>
      <c r="AQ129" s="828"/>
      <c r="AR129" s="828"/>
      <c r="AS129" s="828"/>
      <c r="AT129" s="829"/>
      <c r="AU129" s="285"/>
      <c r="AV129" s="285"/>
      <c r="AW129" s="285"/>
      <c r="AX129" s="793" t="s">
        <v>496</v>
      </c>
      <c r="AY129" s="794"/>
      <c r="AZ129" s="794"/>
      <c r="BA129" s="794"/>
      <c r="BB129" s="794"/>
      <c r="BC129" s="794"/>
      <c r="BD129" s="794"/>
      <c r="BE129" s="795"/>
      <c r="BF129" s="813" t="s">
        <v>439</v>
      </c>
      <c r="BG129" s="814"/>
      <c r="BH129" s="814"/>
      <c r="BI129" s="814"/>
      <c r="BJ129" s="814"/>
      <c r="BK129" s="814"/>
      <c r="BL129" s="815"/>
      <c r="BM129" s="813">
        <v>17.100000000000001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498</v>
      </c>
      <c r="X130" s="821"/>
      <c r="Y130" s="821"/>
      <c r="Z130" s="822"/>
      <c r="AA130" s="823">
        <v>3468035</v>
      </c>
      <c r="AB130" s="824"/>
      <c r="AC130" s="824"/>
      <c r="AD130" s="824"/>
      <c r="AE130" s="825"/>
      <c r="AF130" s="826">
        <v>3461124</v>
      </c>
      <c r="AG130" s="824"/>
      <c r="AH130" s="824"/>
      <c r="AI130" s="824"/>
      <c r="AJ130" s="825"/>
      <c r="AK130" s="826">
        <v>3387765</v>
      </c>
      <c r="AL130" s="824"/>
      <c r="AM130" s="824"/>
      <c r="AN130" s="824"/>
      <c r="AO130" s="825"/>
      <c r="AP130" s="827"/>
      <c r="AQ130" s="828"/>
      <c r="AR130" s="828"/>
      <c r="AS130" s="828"/>
      <c r="AT130" s="829"/>
      <c r="AU130" s="285"/>
      <c r="AV130" s="285"/>
      <c r="AW130" s="285"/>
      <c r="AX130" s="793" t="s">
        <v>499</v>
      </c>
      <c r="AY130" s="794"/>
      <c r="AZ130" s="794"/>
      <c r="BA130" s="794"/>
      <c r="BB130" s="794"/>
      <c r="BC130" s="794"/>
      <c r="BD130" s="794"/>
      <c r="BE130" s="795"/>
      <c r="BF130" s="796">
        <v>6.9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500</v>
      </c>
      <c r="X131" s="804"/>
      <c r="Y131" s="804"/>
      <c r="Z131" s="805"/>
      <c r="AA131" s="806">
        <v>20919803</v>
      </c>
      <c r="AB131" s="807"/>
      <c r="AC131" s="807"/>
      <c r="AD131" s="807"/>
      <c r="AE131" s="808"/>
      <c r="AF131" s="809">
        <v>21010344</v>
      </c>
      <c r="AG131" s="807"/>
      <c r="AH131" s="807"/>
      <c r="AI131" s="807"/>
      <c r="AJ131" s="808"/>
      <c r="AK131" s="809">
        <v>21304702</v>
      </c>
      <c r="AL131" s="807"/>
      <c r="AM131" s="807"/>
      <c r="AN131" s="807"/>
      <c r="AO131" s="808"/>
      <c r="AP131" s="810"/>
      <c r="AQ131" s="811"/>
      <c r="AR131" s="811"/>
      <c r="AS131" s="811"/>
      <c r="AT131" s="812"/>
      <c r="AU131" s="285"/>
      <c r="AV131" s="285"/>
      <c r="AW131" s="285"/>
      <c r="AX131" s="771" t="s">
        <v>501</v>
      </c>
      <c r="AY131" s="772"/>
      <c r="AZ131" s="772"/>
      <c r="BA131" s="772"/>
      <c r="BB131" s="772"/>
      <c r="BC131" s="772"/>
      <c r="BD131" s="772"/>
      <c r="BE131" s="773"/>
      <c r="BF131" s="774">
        <v>54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503</v>
      </c>
      <c r="W132" s="784"/>
      <c r="X132" s="784"/>
      <c r="Y132" s="784"/>
      <c r="Z132" s="785"/>
      <c r="AA132" s="786">
        <v>7.8861970140000004</v>
      </c>
      <c r="AB132" s="787"/>
      <c r="AC132" s="787"/>
      <c r="AD132" s="787"/>
      <c r="AE132" s="788"/>
      <c r="AF132" s="789">
        <v>8.1604994190000006</v>
      </c>
      <c r="AG132" s="787"/>
      <c r="AH132" s="787"/>
      <c r="AI132" s="787"/>
      <c r="AJ132" s="788"/>
      <c r="AK132" s="789">
        <v>4.7984243099999997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504</v>
      </c>
      <c r="W133" s="763"/>
      <c r="X133" s="763"/>
      <c r="Y133" s="763"/>
      <c r="Z133" s="764"/>
      <c r="AA133" s="765">
        <v>8.6</v>
      </c>
      <c r="AB133" s="766"/>
      <c r="AC133" s="766"/>
      <c r="AD133" s="766"/>
      <c r="AE133" s="767"/>
      <c r="AF133" s="765">
        <v>8.1999999999999993</v>
      </c>
      <c r="AG133" s="766"/>
      <c r="AH133" s="766"/>
      <c r="AI133" s="766"/>
      <c r="AJ133" s="767"/>
      <c r="AK133" s="765">
        <v>6.9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4BKJQ7xAG43Znx9U+8RausBBT9xnh6dKRVGOZnvrLqhNCr1n2HaKRXfnnaFcaZ5q0Ec21jWrkobz8061jeW8Q==" saltValue="zRv67aKi1ELWP0EYcw1v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vnHJypCMIRtcZXgvhAFpnu+pQCR7EsaR+S1GvgpZ7LAd03HXp/Pt+AtfNVYWpaoUrluEERiqHh3eBMLNgomVQ==" saltValue="gxRuXQmw1uCD1IB+MWV80w==" spinCount="100000" sheet="1" objects="1" scenarios="1"/>
  <dataConsolidate/>
  <phoneticPr fontId="2"/>
  <pageMargins left="0.59055118110236227" right="0" top="0.59055118110236227" bottom="0.59055118110236227" header="0.39370078740157483" footer="0.39370078740157483"/>
  <pageSetup paperSize="9" scale="42" orientation="landscape" horizontalDpi="1200" verticalDpi="12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7i/f3rPiLyRW47P5FrWtUcJzelXUwCWRT1LgEyddj5QFkTG+8nnxTi95pFDQnXBd19aWAFt02y72l48I0EgWg==" saltValue="GQCULByllozCO72JGEir2Q==" spinCount="100000" sheet="1" objects="1" scenarios="1"/>
  <dataConsolidate/>
  <phoneticPr fontId="2"/>
  <pageMargins left="0.59055118110236227" right="0" top="0.59055118110236227" bottom="0.59055118110236227" header="0.39370078740157483" footer="0.39370078740157483"/>
  <pageSetup paperSize="9" scale="47"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1" t="s">
        <v>513</v>
      </c>
      <c r="AL9" s="1192"/>
      <c r="AM9" s="1192"/>
      <c r="AN9" s="1193"/>
      <c r="AO9" s="313">
        <v>7349784</v>
      </c>
      <c r="AP9" s="313">
        <v>61465</v>
      </c>
      <c r="AQ9" s="314">
        <v>56868</v>
      </c>
      <c r="AR9" s="315">
        <v>8.1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1" t="s">
        <v>514</v>
      </c>
      <c r="AL10" s="1192"/>
      <c r="AM10" s="1192"/>
      <c r="AN10" s="1193"/>
      <c r="AO10" s="316">
        <v>172143</v>
      </c>
      <c r="AP10" s="316">
        <v>1440</v>
      </c>
      <c r="AQ10" s="317">
        <v>3674</v>
      </c>
      <c r="AR10" s="318">
        <v>-60.8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1" t="s">
        <v>515</v>
      </c>
      <c r="AL11" s="1192"/>
      <c r="AM11" s="1192"/>
      <c r="AN11" s="1193"/>
      <c r="AO11" s="316">
        <v>207028</v>
      </c>
      <c r="AP11" s="316">
        <v>1731</v>
      </c>
      <c r="AQ11" s="317">
        <v>3477</v>
      </c>
      <c r="AR11" s="318">
        <v>-50.2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1" t="s">
        <v>516</v>
      </c>
      <c r="AL12" s="1192"/>
      <c r="AM12" s="1192"/>
      <c r="AN12" s="1193"/>
      <c r="AO12" s="316">
        <v>25981</v>
      </c>
      <c r="AP12" s="316">
        <v>217</v>
      </c>
      <c r="AQ12" s="317">
        <v>579</v>
      </c>
      <c r="AR12" s="318">
        <v>-62.5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1" t="s">
        <v>517</v>
      </c>
      <c r="AL13" s="1192"/>
      <c r="AM13" s="1192"/>
      <c r="AN13" s="1193"/>
      <c r="AO13" s="316" t="s">
        <v>518</v>
      </c>
      <c r="AP13" s="316" t="s">
        <v>518</v>
      </c>
      <c r="AQ13" s="317">
        <v>11</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1" t="s">
        <v>519</v>
      </c>
      <c r="AL14" s="1192"/>
      <c r="AM14" s="1192"/>
      <c r="AN14" s="1193"/>
      <c r="AO14" s="316">
        <v>291689</v>
      </c>
      <c r="AP14" s="316">
        <v>2439</v>
      </c>
      <c r="AQ14" s="317">
        <v>2399</v>
      </c>
      <c r="AR14" s="318">
        <v>1.7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1" t="s">
        <v>520</v>
      </c>
      <c r="AL15" s="1192"/>
      <c r="AM15" s="1192"/>
      <c r="AN15" s="1193"/>
      <c r="AO15" s="316">
        <v>78194</v>
      </c>
      <c r="AP15" s="316">
        <v>654</v>
      </c>
      <c r="AQ15" s="317">
        <v>1114</v>
      </c>
      <c r="AR15" s="318">
        <v>-41.3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4" t="s">
        <v>521</v>
      </c>
      <c r="AL16" s="1195"/>
      <c r="AM16" s="1195"/>
      <c r="AN16" s="1196"/>
      <c r="AO16" s="316">
        <v>-523882</v>
      </c>
      <c r="AP16" s="316">
        <v>-4381</v>
      </c>
      <c r="AQ16" s="317">
        <v>-4418</v>
      </c>
      <c r="AR16" s="318">
        <v>-0.8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4" t="s">
        <v>183</v>
      </c>
      <c r="AL17" s="1195"/>
      <c r="AM17" s="1195"/>
      <c r="AN17" s="1196"/>
      <c r="AO17" s="316">
        <v>7600937</v>
      </c>
      <c r="AP17" s="316">
        <v>63565</v>
      </c>
      <c r="AQ17" s="317">
        <v>63704</v>
      </c>
      <c r="AR17" s="318">
        <v>-0.2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8" t="s">
        <v>526</v>
      </c>
      <c r="AL21" s="1189"/>
      <c r="AM21" s="1189"/>
      <c r="AN21" s="1190"/>
      <c r="AO21" s="328">
        <v>6.24</v>
      </c>
      <c r="AP21" s="329">
        <v>6.05</v>
      </c>
      <c r="AQ21" s="330">
        <v>0.19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8" t="s">
        <v>527</v>
      </c>
      <c r="AL22" s="1189"/>
      <c r="AM22" s="1189"/>
      <c r="AN22" s="1190"/>
      <c r="AO22" s="333">
        <v>100.2</v>
      </c>
      <c r="AP22" s="334">
        <v>99.6</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9" t="s">
        <v>531</v>
      </c>
      <c r="AL32" s="1180"/>
      <c r="AM32" s="1180"/>
      <c r="AN32" s="1181"/>
      <c r="AO32" s="343">
        <v>4089220</v>
      </c>
      <c r="AP32" s="343">
        <v>34197</v>
      </c>
      <c r="AQ32" s="344">
        <v>31767</v>
      </c>
      <c r="AR32" s="345">
        <v>7.6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9" t="s">
        <v>532</v>
      </c>
      <c r="AL33" s="1180"/>
      <c r="AM33" s="1180"/>
      <c r="AN33" s="1181"/>
      <c r="AO33" s="343" t="s">
        <v>518</v>
      </c>
      <c r="AP33" s="343" t="s">
        <v>518</v>
      </c>
      <c r="AQ33" s="344">
        <v>4</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9" t="s">
        <v>533</v>
      </c>
      <c r="AL34" s="1180"/>
      <c r="AM34" s="1180"/>
      <c r="AN34" s="1181"/>
      <c r="AO34" s="343" t="s">
        <v>518</v>
      </c>
      <c r="AP34" s="343" t="s">
        <v>518</v>
      </c>
      <c r="AQ34" s="344">
        <v>33</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9" t="s">
        <v>534</v>
      </c>
      <c r="AL35" s="1180"/>
      <c r="AM35" s="1180"/>
      <c r="AN35" s="1181"/>
      <c r="AO35" s="343">
        <v>1023653</v>
      </c>
      <c r="AP35" s="343">
        <v>8561</v>
      </c>
      <c r="AQ35" s="344">
        <v>6427</v>
      </c>
      <c r="AR35" s="345">
        <v>33.200000000000003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9" t="s">
        <v>535</v>
      </c>
      <c r="AL36" s="1180"/>
      <c r="AM36" s="1180"/>
      <c r="AN36" s="1181"/>
      <c r="AO36" s="343">
        <v>48575</v>
      </c>
      <c r="AP36" s="343">
        <v>406</v>
      </c>
      <c r="AQ36" s="344">
        <v>1122</v>
      </c>
      <c r="AR36" s="345">
        <v>-63.8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9" t="s">
        <v>536</v>
      </c>
      <c r="AL37" s="1180"/>
      <c r="AM37" s="1180"/>
      <c r="AN37" s="1181"/>
      <c r="AO37" s="343" t="s">
        <v>518</v>
      </c>
      <c r="AP37" s="343" t="s">
        <v>518</v>
      </c>
      <c r="AQ37" s="344">
        <v>1023</v>
      </c>
      <c r="AR37" s="345" t="s">
        <v>518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2" t="s">
        <v>537</v>
      </c>
      <c r="AL38" s="1183"/>
      <c r="AM38" s="1183"/>
      <c r="AN38" s="1184"/>
      <c r="AO38" s="346">
        <v>1292</v>
      </c>
      <c r="AP38" s="346">
        <v>11</v>
      </c>
      <c r="AQ38" s="347">
        <v>2</v>
      </c>
      <c r="AR38" s="335">
        <v>450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2" t="s">
        <v>538</v>
      </c>
      <c r="AL39" s="1183"/>
      <c r="AM39" s="1183"/>
      <c r="AN39" s="1184"/>
      <c r="AO39" s="343">
        <v>-752685</v>
      </c>
      <c r="AP39" s="343">
        <v>-6295</v>
      </c>
      <c r="AQ39" s="344">
        <v>-6864</v>
      </c>
      <c r="AR39" s="345">
        <v>-8.3000000000000007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9" t="s">
        <v>539</v>
      </c>
      <c r="AL40" s="1180"/>
      <c r="AM40" s="1180"/>
      <c r="AN40" s="1181"/>
      <c r="AO40" s="343">
        <v>-3387765</v>
      </c>
      <c r="AP40" s="343">
        <v>-28331</v>
      </c>
      <c r="AQ40" s="344">
        <v>-26034</v>
      </c>
      <c r="AR40" s="345">
        <v>8.8000000000000007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5" t="s">
        <v>296</v>
      </c>
      <c r="AL41" s="1186"/>
      <c r="AM41" s="1186"/>
      <c r="AN41" s="1187"/>
      <c r="AO41" s="343">
        <v>1022290</v>
      </c>
      <c r="AP41" s="343">
        <v>8549</v>
      </c>
      <c r="AQ41" s="344">
        <v>7479</v>
      </c>
      <c r="AR41" s="345">
        <v>14.3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2" t="s">
        <v>508</v>
      </c>
      <c r="AN49" s="1174" t="s">
        <v>543</v>
      </c>
      <c r="AO49" s="1175"/>
      <c r="AP49" s="1175"/>
      <c r="AQ49" s="1175"/>
      <c r="AR49" s="117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3"/>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2190575</v>
      </c>
      <c r="AN51" s="365">
        <v>17961</v>
      </c>
      <c r="AO51" s="366">
        <v>-28.4</v>
      </c>
      <c r="AP51" s="367">
        <v>46440</v>
      </c>
      <c r="AQ51" s="368">
        <v>-13.4</v>
      </c>
      <c r="AR51" s="369">
        <v>-15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766382</v>
      </c>
      <c r="AN52" s="373">
        <v>6284</v>
      </c>
      <c r="AO52" s="374">
        <v>-37.1</v>
      </c>
      <c r="AP52" s="375">
        <v>27658</v>
      </c>
      <c r="AQ52" s="376">
        <v>-2.4</v>
      </c>
      <c r="AR52" s="377">
        <v>-34.700000000000003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4185079</v>
      </c>
      <c r="AN53" s="365">
        <v>34454</v>
      </c>
      <c r="AO53" s="366">
        <v>91.8</v>
      </c>
      <c r="AP53" s="367">
        <v>40879</v>
      </c>
      <c r="AQ53" s="368">
        <v>-12</v>
      </c>
      <c r="AR53" s="369">
        <v>103.8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2950898</v>
      </c>
      <c r="AN54" s="373">
        <v>24294</v>
      </c>
      <c r="AO54" s="374">
        <v>286.60000000000002</v>
      </c>
      <c r="AP54" s="375">
        <v>24087</v>
      </c>
      <c r="AQ54" s="376">
        <v>-12.9</v>
      </c>
      <c r="AR54" s="377">
        <v>299.5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2657205</v>
      </c>
      <c r="AN55" s="365">
        <v>21990</v>
      </c>
      <c r="AO55" s="366">
        <v>-36.200000000000003</v>
      </c>
      <c r="AP55" s="367">
        <v>42651</v>
      </c>
      <c r="AQ55" s="368">
        <v>4.3</v>
      </c>
      <c r="AR55" s="369">
        <v>-40.5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1230810</v>
      </c>
      <c r="AN56" s="373">
        <v>10186</v>
      </c>
      <c r="AO56" s="374">
        <v>-58.1</v>
      </c>
      <c r="AP56" s="375">
        <v>22675</v>
      </c>
      <c r="AQ56" s="376">
        <v>-5.9</v>
      </c>
      <c r="AR56" s="377">
        <v>-52.2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1537906</v>
      </c>
      <c r="AN57" s="365">
        <v>12782</v>
      </c>
      <c r="AO57" s="366">
        <v>-41.9</v>
      </c>
      <c r="AP57" s="367">
        <v>43226</v>
      </c>
      <c r="AQ57" s="368">
        <v>1.3</v>
      </c>
      <c r="AR57" s="369">
        <v>-43.2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1111755</v>
      </c>
      <c r="AN58" s="373">
        <v>9240</v>
      </c>
      <c r="AO58" s="374">
        <v>-9.3000000000000007</v>
      </c>
      <c r="AP58" s="375">
        <v>22622</v>
      </c>
      <c r="AQ58" s="376">
        <v>-0.2</v>
      </c>
      <c r="AR58" s="377">
        <v>-9.1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3861129</v>
      </c>
      <c r="AN59" s="365">
        <v>32290</v>
      </c>
      <c r="AO59" s="366">
        <v>152.6</v>
      </c>
      <c r="AP59" s="367">
        <v>42836</v>
      </c>
      <c r="AQ59" s="368">
        <v>-0.9</v>
      </c>
      <c r="AR59" s="369">
        <v>153.5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2595557</v>
      </c>
      <c r="AN60" s="373">
        <v>21706</v>
      </c>
      <c r="AO60" s="374">
        <v>134.9</v>
      </c>
      <c r="AP60" s="375">
        <v>22936</v>
      </c>
      <c r="AQ60" s="376">
        <v>1.4</v>
      </c>
      <c r="AR60" s="377">
        <v>133.5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2886379</v>
      </c>
      <c r="AN61" s="380">
        <v>23895</v>
      </c>
      <c r="AO61" s="381">
        <v>27.6</v>
      </c>
      <c r="AP61" s="382">
        <v>43206</v>
      </c>
      <c r="AQ61" s="383">
        <v>-4.0999999999999996</v>
      </c>
      <c r="AR61" s="369">
        <v>31.7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1731080</v>
      </c>
      <c r="AN62" s="373">
        <v>14342</v>
      </c>
      <c r="AO62" s="374">
        <v>63.4</v>
      </c>
      <c r="AP62" s="375">
        <v>23996</v>
      </c>
      <c r="AQ62" s="376">
        <v>-4</v>
      </c>
      <c r="AR62" s="377">
        <v>67.400000000000006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jkXS99ai/cVBLoEdI0S4uJvF+WFXNjj4dsdiwJgI63hh/tUTpNgiMvlpB0UtB+UnChTCAAeS64GPTm4/S19gA==" saltValue="3frvtSIyVjZBrowfxBp88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ageMargins left="0.59055118110236227" right="0" top="0.59055118110236227" bottom="0.59055118110236227" header="0.39370078740157483" footer="0.39370078740157483"/>
  <pageSetup paperSize="9" scale="57"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aoAViSbgLaPpD0GqYAYhTIhU1GyGCOY5cKHc/Mmu15kGosDWN0c4pUG7JP4V4nvDNAcV9PP6loFrCK1pI3I+ZA==" saltValue="4YVtlMP3ExdLq9ZGumWVpA==" spinCount="100000" sheet="1" objects="1" scenarios="1"/>
  <dataConsolidate/>
  <phoneticPr fontId="2"/>
  <pageMargins left="0.59055118110236227" right="0" top="0.59055118110236227" bottom="0.59055118110236227" header="0.39370078740157483" footer="0.39370078740157483"/>
  <pageSetup paperSize="9" scale="35"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1dsDlwV0V44qPC/hPysWdjjqInerYRl7b53h49pD2Tjl2J21HtlcVPFrpZsM5cMh5lRsbcxpjRi9L4x9vv3g4A==" saltValue="Z5mT6mSp8ROMhkQReWLTsA==" spinCount="100000" sheet="1" objects="1" scenarios="1"/>
  <dataConsolidate/>
  <phoneticPr fontId="2"/>
  <pageMargins left="0.59055118110236227" right="0" top="0.59055118110236227" bottom="0.59055118110236227" header="0.39370078740157483" footer="0.39370078740157483"/>
  <pageSetup paperSize="9" scale="35"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7" t="s">
        <v>3</v>
      </c>
      <c r="D47" s="1197"/>
      <c r="E47" s="1198"/>
      <c r="F47" s="11">
        <v>5.67</v>
      </c>
      <c r="G47" s="12">
        <v>3.76</v>
      </c>
      <c r="H47" s="12">
        <v>2.67</v>
      </c>
      <c r="I47" s="12">
        <v>1.87</v>
      </c>
      <c r="J47" s="13">
        <v>1.83</v>
      </c>
    </row>
    <row r="48" spans="2:10" ht="57.75" customHeight="1" x14ac:dyDescent="0.15">
      <c r="B48" s="14"/>
      <c r="C48" s="1199" t="s">
        <v>4</v>
      </c>
      <c r="D48" s="1199"/>
      <c r="E48" s="1200"/>
      <c r="F48" s="15">
        <v>1.1499999999999999</v>
      </c>
      <c r="G48" s="16">
        <v>0.61</v>
      </c>
      <c r="H48" s="16">
        <v>0.66</v>
      </c>
      <c r="I48" s="16">
        <v>0.39</v>
      </c>
      <c r="J48" s="17">
        <v>0.46</v>
      </c>
    </row>
    <row r="49" spans="2:10" ht="57.75" customHeight="1" thickBot="1" x14ac:dyDescent="0.2">
      <c r="B49" s="18"/>
      <c r="C49" s="1201" t="s">
        <v>5</v>
      </c>
      <c r="D49" s="1201"/>
      <c r="E49" s="1202"/>
      <c r="F49" s="19">
        <v>0.33</v>
      </c>
      <c r="G49" s="20" t="s">
        <v>564</v>
      </c>
      <c r="H49" s="20" t="s">
        <v>565</v>
      </c>
      <c r="I49" s="20" t="s">
        <v>566</v>
      </c>
      <c r="J49" s="21">
        <v>0.04</v>
      </c>
    </row>
    <row r="50" spans="2:10" ht="13.5" customHeight="1" x14ac:dyDescent="0.15"/>
  </sheetData>
  <sheetProtection algorithmName="SHA-512" hashValue="baAbMnTpASJcb8OEegz6Jzxv/jkDG+lKnNd6LQts6IyIUUrNE1wnYoQVB4Nwdi2dNBNpkACJ+y3acT++jnAGWw==" saltValue="2k+ltDQXnHcCTF62c88SvA=="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9" scale="58" orientation="landscape" horizontalDpi="1200" verticalDpi="12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cp:lastPrinted>2021-03-25T04:17:53Z</cp:lastPrinted>
  <dcterms:created xsi:type="dcterms:W3CDTF">2021-03-12T01:47:35Z</dcterms:created>
  <dcterms:modified xsi:type="dcterms:W3CDTF">2021-10-29T07:12:45Z</dcterms:modified>
</cp:coreProperties>
</file>