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20490" windowHeight="10920" tabRatio="9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<sst xmlns="http://schemas.openxmlformats.org/spreadsheetml/2006/main" count="1077" uniqueCount="597">
  <si>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</si>
  <si>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</si>
  <si>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</si>
  <si>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</si>
  <si>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</si>
  <si>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</si>
  <si>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</si>
  <si>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</si>
  <si>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</si>
  <si>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</si>
  <si>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</si>
  <si>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</si>
  <si>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</si>
  <si>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</si>
  <si>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</si>
  <si>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</si>
  <si>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</si>
  <si>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</si>
  <si>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</si>
  <si>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</si>
  <si>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</si>
  <si>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</si>
  <si>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</si>
  <si>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</si>
  <si>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</si>
  <si>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</si>
  <si>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</si>
  <si>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</si>
  <si>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</si>
  <si>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</si>
  <si>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</si>
  <si>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</si>
  <si>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</si>
  <si>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</si>
  <si>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</si>
  <si>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</si>
  <si>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</si>
  <si>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</si>
  <si>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</si>
  <si>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</si>
  <si>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</si>
  <si>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</si>
  <si>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</si>
  <si>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</si>
  <si>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</si>
  <si>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</si>
  <si>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</si>
  <si>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</si>
  <si>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</si>
  <si>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</si>
  <si>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</si>
  <si>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</si>
  <si>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</si>
  <si>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</si>
  <si>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</si>
  <si>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</si>
  <si>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</si>
  <si>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</si>
  <si>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</si>
  <si>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</si>
  <si>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</si>
  <si>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</si>
  <si>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</si>
  <si>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</si>
  <si>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</si>
  <si>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</si>
  <si>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</si>
  <si>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</si>
  <si>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</si>
  <si>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</si>
  <si>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</si>
  <si>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</si>
  <si>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</si>
  <si>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</si>
  <si>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</si>
  <si>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</si>
  <si>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</si>
  <si>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</si>
  <si>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</si>
  <si>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</si>
  <si>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</si>
  <si>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</si>
  <si>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</si>
  <si>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</si>
  <si>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</si>
  <si>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</si>
  <si>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</si>
  <si>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</si>
  <si>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</si>
  <si>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</si>
  <si>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</si>
  <si>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</si>
  <si>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</si>
  <si>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</si>
  <si>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</si>
  <si>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</si>
  <si>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</si>
  <si>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</si>
  <si>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</si>
  <si>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</si>
  <si>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</si>
  <si>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</si>
  <si>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</si>
  <si>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</si>
  <si>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</si>
  <si>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</si>
  <si>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</si>
  <si>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</si>
  <si>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</si>
  <si>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</si>
  <si>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</si>
  <si>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</si>
  <si>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</si>
  <si>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</si>
  <si>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</si>
  <si>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</si>
  <si>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</si>
  <si>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</si>
  <si>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</si>
  <si>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</si>
  <si>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</si>
  <si>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</si>
  <si>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</si>
  <si>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</si>
  <si>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</si>
  <si>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</si>
  <si>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</si>
  <si>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</si>
  <si>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</si>
  <si>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</si>
  <si>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</si>
  <si>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</si>
  <si>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</si>
  <si>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</si>
  <si>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</si>
  <si>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</si>
  <si>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</si>
  <si>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</si>
  <si>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</si>
  <si>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</si>
  <si>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</si>
  <si>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</si>
  <si>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</si>
  <si>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</si>
  <si>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</si>
  <si>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</si>
  <si>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</si>
  <si>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</si>
  <si>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</si>
  <si>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</si>
  <si>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</si>
  <si>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</si>
  <si>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</si>
  <si>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</si>
  <si>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</si>
  <si>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</si>
  <si>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</si>
  <si>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</si>
  <si>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</si>
  <si>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</si>
  <si>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</si>
  <si>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</si>
  <si>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</si>
  <si>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</si>
  <si>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</si>
  <si>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</si>
  <si>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</si>
  <si>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</si>
  <si>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</si>
  <si>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</si>
  <si>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</si>
  <si>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</si>
  <si>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</si>
  <si>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</si>
  <si>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</si>
  <si>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</si>
  <si>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</si>
  <si>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</si>
  <si>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</si>
  <si>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</si>
  <si>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</si>
  <si>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</si>
  <si>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</si>
  <si>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</si>
  <si>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</si>
  <si>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</si>
  <si>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</si>
  <si>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</si>
  <si>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</si>
  <si>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</si>
  <si>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</si>
  <si>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</si>
  <si>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</si>
  <si>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</si>
  <si>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</si>
  <si>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</si>
  <si>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</si>
  <si>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</si>
  <si>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</si>
  <si>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</si>
  <si>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</si>
  <si>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</si>
  <si>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</si>
  <si>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</si>
  <si>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</si>
  <si>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</si>
  <si>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</si>
  <si>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</si>
  <si>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</si>
  <si>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</si>
  <si>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</si>
  <si>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</si>
  <si>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</si>
  <si>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</si>
  <si>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</si>
  <si>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</si>
  <si>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</si>
  <si>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</si>
  <si>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</si>
  <si>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</si>
  <si>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</si>
  <si>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</si>
  <si>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</si>
  <si>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</si>
  <si>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</si>
  <si>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</si>
  <si>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</si>
  <si>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</si>
  <si>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</si>
  <si>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</si>
  <si>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</si>
  <si>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</si>
  <si>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</si>
  <si>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</si>
  <si>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</si>
  <si>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</si>
  <si>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</si>
  <si>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</si>
  <si>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</si>
  <si>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</si>
  <si>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</si>
  <si>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</si>
  <si>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</si>
  <si>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</si>
  <si>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</si>
  <si>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</si>
  <si>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</si>
  <si>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</si>
  <si>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</si>
  <si>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</si>
  <si>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</si>
  <si>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</si>
  <si>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</si>
  <si>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</si>
  <si>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</si>
  <si>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</si>
  <si>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</si>
  <si>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</si>
  <si>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</si>
  <si>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</si>
  <si>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</si>
  <si>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</si>
  <si>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</si>
  <si>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</si>
  <si>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</si>
  <si>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</si>
  <si>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</si>
  <si>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</si>
  <si>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</si>
  <si>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</si>
  <si>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</si>
  <si>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</si>
  <si>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</si>
  <si>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</si>
  <si>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</si>
  <si>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</si>
  <si>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</si>
  <si>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</si>
  <si>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</si>
  <si>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</si>
  <si>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</si>
  <si>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</si>
  <si>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</si>
  <si>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</si>
  <si>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</si>
  <si>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</si>
  <si>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</si>
  <si>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</si>
  <si>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</si>
  <si>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</si>
  <si>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</si>
  <si>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</si>
  <si>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</si>
  <si>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</si>
  <si>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</si>
  <si>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</si>
  <si>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</si>
  <si>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</si>
  <si>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</si>
  <si>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</si>
  <si>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</si>
  <si>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</si>
  <si>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</si>
  <si>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</si>
  <si>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</si>
  <si>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</si>
  <si>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</si>
  <si>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</si>
  <si>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</si>
  <si>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</si>
  <si>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</si>
  <si>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</si>
  <si>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</si>
  <si>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</si>
  <si>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</si>
  <si>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</si>
  <si>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</si>
  <si>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</si>
  <si>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</si>
  <si>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</si>
  <si>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</si>
  <si>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</si>
  <si>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</si>
  <si>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</si>
  <si>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</si>
  <si>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</si>
  <si>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</si>
  <si>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</si>
  <si>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</si>
  <si>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</si>
  <si>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</si>
  <si>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</si>
  <si>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</si>
  <si>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</si>
  <si>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</si>
  <si>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</si>
  <si>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</si>
  <si>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</si>
  <si>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</si>
  <si>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</si>
  <si>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</si>
  <si>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</si>
  <si>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</si>
  <si>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</si>
  <si>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</si>
  <si>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</si>
  <si>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</si>
  <si>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</si>
  <si>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</si>
  <si>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</si>
  <si>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</si>
  <si>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</si>
  <si>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</si>
  <si>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</si>
  <si>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</si>
  <si>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</si>
  <si>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</si>
  <si>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</si>
  <si>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</si>
  <si>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</si>
  <si>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</si>
  <si>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</si>
  <si>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</si>
  <si>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</si>
  <si>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</si>
  <si>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</si>
  <si>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</si>
  <si>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</si>
  <si>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</si>
  <si>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</si>
  <si>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</si>
  <si>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</si>
  <si>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</si>
  <si>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</si>
  <si>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</si>
  <si>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</si>
  <si>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</si>
  <si>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</si>
  <si>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</si>
  <si>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</si>
  <si>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</si>
  <si>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</si>
  <si>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</si>
  <si>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</si>
  <si>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</si>
  <si>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</si>
  <si>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</si>
  <si>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</si>
  <si>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</si>
  <si>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</si>
  <si>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</si>
  <si>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</si>
  <si>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</si>
  <si>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</si>
  <si>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</si>
  <si>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</si>
  <si>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</si>
  <si>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</si>
  <si>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</si>
  <si>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</si>
  <si>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</si>
  <si>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</si>
  <si>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</si>
  <si>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</si>
  <si>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</si>
  <si>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</si>
  <si>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</si>
  <si>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</si>
  <si>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</si>
  <si>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</si>
  <si>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</si>
  <si>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</si>
  <si>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</si>
  <si>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</si>
  <si>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</si>
  <si>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</si>
  <si>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</si>
  <si>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</si>
  <si>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</si>
  <si>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</si>
  <si>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</si>
  <si>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</si>
  <si>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</si>
  <si>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</si>
  <si>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</si>
  <si>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</si>
  <si>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</si>
  <si>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</si>
  <si>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</si>
  <si>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</si>
  <si>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</si>
  <si>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</si>
  <si>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</si>
  <si>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</si>
  <si>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</si>
  <si>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</si>
  <si>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</si>
  <si>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</si>
  <si>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</si>
  <si>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</si>
  <si>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</si>
  <si>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</si>
  <si>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</si>
  <si>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</si>
  <si>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</si>
  <si>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</si>
  <si>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</si>
  <si>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</si>
  <si>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</si>
  <si>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</si>
  <si>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</si>
  <si>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</si>
  <si>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</si>
  <si>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</si>
  <si>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</si>
  <si>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</si>
  <si>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</si>
  <si>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</si>
  <si>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</si>
  <si>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</si>
  <si>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</si>
  <si>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</si>
  <si>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</si>
  <si>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</si>
  <si>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</si>
  <si>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</si>
  <si>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</si>
  <si>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</si>
  <si>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</si>
  <si>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</si>
  <si>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</si>
  <si>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</si>
  <si>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</si>
  <si>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</si>
  <si>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</si>
  <si>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</si>
  <si>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</si>
  <si>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</si>
  <si>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</si>
  <si>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</si>
  <si>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</si>
  <si>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</si>
  <si>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</si>
  <si>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</si>
  <si>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</si>
  <si>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</si>
  <si>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</si>
  <si>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</si>
  <si>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</si>
  <si>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</si>
  <si>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</si>
  <si>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</si>
  <si>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</si>
  <si>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</si>
  <si>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</si>
  <si>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</si>
  <si>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</si>
  <si>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</si>
  <si>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</si>
  <si>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</si>
  <si>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</si>
  <si>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</si>
  <si>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</si>
  <si>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</si>
  <si>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</si>
  <si>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</si>
  <si>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</si>
  <si>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</si>
  <si>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</si>
  <si>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</si>
  <si>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</si>
  <si>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</si>
  <si>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</si>
  <si>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</si>
  <si>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</si>
  <si>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</si>
  <si>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</si>
  <si>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</si>
  <si>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</si>
  <si>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</si>
  <si>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</si>
  <si>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</si>
  <si>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</si>
  <si>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</si>
  <si>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</si>
  <si>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</si>
  <si>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</si>
  <si>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</si>
  <si>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</si>
  <si>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</si>
  <si>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</si>
  <si>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</si>
  <si>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</si>
  <si>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</si>
  <si>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</si>
  <si>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</si>
  <si>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</si>
  <si>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</si>
  <si>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</si>
  <si>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</si>
  <si>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</si>
  <si>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</si>
  <si>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</si>
  <si>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</si>
  <si>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</si>
  <si>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</si>
  <si>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</si>
  <si>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</si>
  <si>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</si>
  <si>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</si>
  <si>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0.67</t>
  </si>
  <si>
    <t>▲ 1.38</t>
  </si>
  <si>
    <t>病院事業会計</t>
  </si>
  <si>
    <t>▲ 0.13</t>
  </si>
  <si>
    <t>▲ 1.83</t>
  </si>
  <si>
    <t>▲ 2.05</t>
  </si>
  <si>
    <t>水道事業会計</t>
  </si>
  <si>
    <t>国民健康保険事業特別会計</t>
  </si>
  <si>
    <t>介護保険事業特別会計</t>
  </si>
  <si>
    <t>一般会計</t>
  </si>
  <si>
    <t>下水道事業会計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</si>
  <si>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</si>
  <si>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</si>
  <si>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</si>
  <si>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</si>
  <si>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</si>
  <si>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</si>
  <si>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</si>
  <si>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</si>
  <si>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</si>
  <si>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貝塚市文化振興事業団</t>
    <rPh sb="0" eb="2">
      <t>カイヅカ</t>
    </rPh>
    <rPh sb="2" eb="3">
      <t>シ</t>
    </rPh>
    <rPh sb="3" eb="5">
      <t>ブンカ</t>
    </rPh>
    <rPh sb="5" eb="7">
      <t>シンコウ</t>
    </rPh>
    <rPh sb="7" eb="9">
      <t>ジギョウ</t>
    </rPh>
    <rPh sb="9" eb="10">
      <t>ダン</t>
    </rPh>
    <phoneticPr fontId="2"/>
  </si>
  <si>
    <t>-</t>
    <phoneticPr fontId="2"/>
  </si>
  <si>
    <t>岸和田市貝塚市清掃施設組合</t>
    <rPh sb="0" eb="4">
      <t>キシワダシ</t>
    </rPh>
    <rPh sb="4" eb="7">
      <t>カイヅカシ</t>
    </rPh>
    <rPh sb="7" eb="9">
      <t>セイソウ</t>
    </rPh>
    <rPh sb="9" eb="11">
      <t>シセツ</t>
    </rPh>
    <rPh sb="11" eb="13">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</si>
  <si>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</si>
  <si>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</si>
  <si>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</si>
  <si>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大阪広域水道事業団（工業用水道事業会計）</t>
    <rPh sb="0" eb="2">
      <t>オオサカ</t>
    </rPh>
    <rPh sb="2" eb="4">
      <t>コウイキ</t>
    </rPh>
    <rPh sb="4" eb="6">
      <t>スイドウ</t>
    </rPh>
    <rPh sb="6" eb="9">
      <t>ジギョウダン</t>
    </rPh>
    <rPh sb="10" eb="13">
      <t>コウギョウヨウ</t>
    </rPh>
    <rPh sb="13" eb="15">
      <t>スイドウ</t>
    </rPh>
    <rPh sb="15" eb="17">
      <t>ジギョウ</t>
    </rPh>
    <rPh sb="17" eb="19">
      <t>カイケイ</t>
    </rPh>
    <phoneticPr fontId="2"/>
  </si>
  <si>
    <t>大阪広域水道企業団水道事業会計
（水道用水供給事業）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7" eb="19">
      <t>スイドウ</t>
    </rPh>
    <rPh sb="19" eb="21">
      <t>ヨウスイ</t>
    </rPh>
    <rPh sb="21" eb="23">
      <t>キョウキュウ</t>
    </rPh>
    <rPh sb="23" eb="25">
      <t>ジギョウ</t>
    </rPh>
    <phoneticPr fontId="2"/>
  </si>
  <si>
    <t>-</t>
    <phoneticPr fontId="2"/>
  </si>
  <si>
    <t>公共施設等整備基金</t>
    <rPh sb="0" eb="2">
      <t>コウキョウ</t>
    </rPh>
    <rPh sb="2" eb="4">
      <t>シセツ</t>
    </rPh>
    <rPh sb="4" eb="5">
      <t>トウ</t>
    </rPh>
    <rPh sb="5" eb="7">
      <t>セイビ</t>
    </rPh>
    <rPh sb="7" eb="9">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</si>
  <si>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</si>
  <si>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</si>
  <si>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バリアフリー基金</t>
    <rPh sb="6" eb="8">
      <t>キキン</t>
    </rPh>
    <phoneticPr fontId="5"/>
  </si>
  <si>
    <t>かいづか　ふるさと応援基金</t>
    <rPh sb="9" eb="11">
      <t>オウエン</t>
    </rPh>
    <rPh sb="11" eb="1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</si>
  <si>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</si>
  <si>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</si>
  <si>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</si>
  <si>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</si>
  <si>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類似団体内平均値と比較すると将来負担比率、有形固定資産減価償却率共に高い水準となっている。
　今後の将来負担比率については、庁舎建替えにより一旦上昇する見込みだが、その後、病院事業会計の公債費残高が減少すること等により低下傾向になると考えられる。
　今後の有形固定資産減価償却率については、公共施設等総合管理計画に基づき、公共施設の建替えや除却等を予定しているものの、依然として老朽化した建物が数多くあることから、数値は上昇傾向にあると予測される。
　今後も引き続き、公共建築物の更新や長寿命化、統合、転用等も含めた対策が必要であると考える。</t>
    <rPh sb="65" eb="67">
      <t>タテカ</t>
    </rPh>
    <rPh sb="71" eb="73">
      <t>イッタン</t>
    </rPh>
    <rPh sb="73" eb="75">
      <t>ジョウショウ</t>
    </rPh>
    <rPh sb="77" eb="79">
      <t>ミコ</t>
    </rPh>
    <rPh sb="85" eb="86">
      <t>ゴ</t>
    </rPh>
    <rPh sb="106" eb="107">
      <t>トウ</t>
    </rPh>
    <rPh sb="126" eb="128">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</si>
  <si>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</si>
  <si>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</si>
  <si>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</si>
  <si>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</si>
  <si>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</si>
  <si>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</si>
  <si>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令和元年度に7.5ポイント改善したものの、類似団体内平均値と比較すると高い水準にある。実質公債費比率は、0.9ポイント改善し、類似団体内平均値と同率となった。これらは、下水道事業会計の借入残高の減少や、岸和田市貝塚市清掃施設組合の借入残高の減少が進んでいるものの、依然として、一般会計の地方債の現在高が高止まりしているからである。
　今後、庁舎の建替えにより、多額の起債を予定しているため、両比率の悪化が見込まれる。一方で、病院事業会計や岸和田市貝塚市清掃施設組合の借入残高の減少が見込まれる。これらのことから、一時的に将来負担比率が急増するものの、次第に改善していく傾向になると考えられる。</t>
    <rPh sb="220" eb="226">
      <t>ビョウインジギョウカイケイ</t>
    </rPh>
    <rPh sb="227" eb="236">
      <t>キシワダシカイヅカシセイソウ</t>
    </rPh>
    <rPh sb="236" eb="240">
      <t>シセツクミアイ</t>
    </rPh>
    <rPh sb="241" eb="245">
      <t>カリイレザンダカ</t>
    </rPh>
    <rPh sb="246" eb="248">
      <t>ゲンショウ</t>
    </rPh>
    <rPh sb="249" eb="251">
      <t>ミコ</t>
    </rPh>
    <rPh sb="264" eb="267">
      <t>イチジテキ</t>
    </rPh>
    <rPh sb="268" eb="274">
      <t>ショウライフタンヒリツ</t>
    </rPh>
    <rPh sb="275" eb="277">
      <t>キュウゾウ</t>
    </rPh>
    <rPh sb="283" eb="285">
      <t>シダイ</t>
    </rPh>
    <rPh sb="286" eb="288">
      <t>カイゼン</t>
    </rPh>
    <rPh sb="292" eb="294">
      <t>ケイコウ</t>
    </rPh>
    <rPh sb="298" eb="299">
      <t>カンガ</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</si>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</sst>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160-4B6D-93E1-4FFE1C13BE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20312</c:v>
                </c:pt>
                <c:pt idx="1">
                  <c:v>15688</c:v>
                </c:pt>
                <c:pt idx="2">
                  <c:v>24000</c:v>
                </c:pt>
                <c:pt idx="3">
                  <c:v>13279</c:v>
                </c:pt>
                <c:pt idx="4">
                  <c:v>25890</c:v>
                </c:pt>
              </c:numCache>
            </c:numRef>
          </c:val>
          <c:smooth val="0"/>
          <c:extLst>
            <c:ext xmlns:c16="http://schemas.microsoft.com/office/drawing/2014/chart" uri="{C3380CC4-5D6E-409C-BE32-E72D297353CC}">
              <c16:uniqueId val="{00000001-4160-4B6D-93E1-4FFE1C13BE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0.43</c:v>
                </c:pt>
                <c:pt idx="1">
                  <c:v>0.38</c:v>
                </c:pt>
                <c:pt idx="2">
                  <c:v>0.1</c:v>
                </c:pt>
                <c:pt idx="3">
                  <c:v>0.42</c:v>
                </c:pt>
                <c:pt idx="4">
                  <c:v>0.43</c:v>
                </c:pt>
              </c:numCache>
            </c:numRef>
          </c:val>
          <c:extLst>
            <c:ext xmlns:c16="http://schemas.microsoft.com/office/drawing/2014/chart" uri="{C3380CC4-5D6E-409C-BE32-E72D297353CC}">
              <c16:uniqueId val="{00000000-73AB-448C-9DE0-688FDC191E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7.65</c:v>
                </c:pt>
                <c:pt idx="1">
                  <c:v>7.05</c:v>
                </c:pt>
                <c:pt idx="2">
                  <c:v>5.91</c:v>
                </c:pt>
                <c:pt idx="3">
                  <c:v>13.31</c:v>
                </c:pt>
                <c:pt idx="4">
                  <c:v>14.11</c:v>
                </c:pt>
              </c:numCache>
            </c:numRef>
          </c:val>
          <c:extLst>
            <c:ext xmlns:c16="http://schemas.microsoft.com/office/drawing/2014/chart" uri="{C3380CC4-5D6E-409C-BE32-E72D297353CC}">
              <c16:uniqueId val="{00000001-73AB-448C-9DE0-688FDC191E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1.17</c:v>
                </c:pt>
                <c:pt idx="1">
                  <c:v>-0.67</c:v>
                </c:pt>
                <c:pt idx="2">
                  <c:v>-1.38</c:v>
                </c:pt>
                <c:pt idx="3">
                  <c:v>7.76</c:v>
                </c:pt>
                <c:pt idx="4">
                  <c:v>0.93</c:v>
                </c:pt>
              </c:numCache>
            </c:numRef>
          </c:val>
          <c:smooth val="0"/>
          <c:extLst>
            <c:ext xmlns:c16="http://schemas.microsoft.com/office/drawing/2014/chart" uri="{C3380CC4-5D6E-409C-BE32-E72D297353CC}">
              <c16:uniqueId val="{00000002-73AB-448C-9DE0-688FDC191E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1.3</c:v>
                </c:pt>
                <c:pt idx="8">
                  <c:v>0</c:v>
                </c:pt>
                <c:pt idx="9">
                  <c:v>0</c:v>
                </c:pt>
              </c:numCache>
            </c:numRef>
          </c:val>
          <c:extLst>
            <c:ext xmlns:c16="http://schemas.microsoft.com/office/drawing/2014/chart" uri="{C3380CC4-5D6E-409C-BE32-E72D297353CC}">
              <c16:uniqueId val="{00000000-C40C-4CFE-AEDE-C21B08CE5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0C-4CFE-AEDE-C21B08CE5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0C-4CFE-AEDE-C21B08CE5CB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0.06</c:v>
                </c:pt>
                <c:pt idx="6">
                  <c:v>#N/A</c:v>
                </c:pt>
                <c:pt idx="7">
                  <c:v>0.03</c:v>
                </c:pt>
                <c:pt idx="8">
                  <c:v>#N/A</c:v>
                </c:pt>
                <c:pt idx="9">
                  <c:v>0.04</c:v>
                </c:pt>
              </c:numCache>
            </c:numRef>
          </c:val>
          <c:extLst>
            <c:ext xmlns:c16="http://schemas.microsoft.com/office/drawing/2014/chart" uri="{C3380CC4-5D6E-409C-BE32-E72D297353CC}">
              <c16:uniqueId val="{00000003-C40C-4CFE-AEDE-C21B08CE5CB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4-C40C-4CFE-AEDE-C21B08CE5CB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0.37</c:v>
                </c:pt>
                <c:pt idx="4">
                  <c:v>#N/A</c:v>
                </c:pt>
                <c:pt idx="5">
                  <c:v>0.09</c:v>
                </c:pt>
                <c:pt idx="6">
                  <c:v>#N/A</c:v>
                </c:pt>
                <c:pt idx="7">
                  <c:v>0.41</c:v>
                </c:pt>
                <c:pt idx="8">
                  <c:v>#N/A</c:v>
                </c:pt>
                <c:pt idx="9">
                  <c:v>0.42</c:v>
                </c:pt>
              </c:numCache>
            </c:numRef>
          </c:val>
          <c:extLst>
            <c:ext xmlns:c16="http://schemas.microsoft.com/office/drawing/2014/chart" uri="{C3380CC4-5D6E-409C-BE32-E72D297353CC}">
              <c16:uniqueId val="{00000005-C40C-4CFE-AEDE-C21B08CE5C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0.44</c:v>
                </c:pt>
                <c:pt idx="2">
                  <c:v>#N/A</c:v>
                </c:pt>
                <c:pt idx="3">
                  <c:v>1.1100000000000001</c:v>
                </c:pt>
                <c:pt idx="4">
                  <c:v>#N/A</c:v>
                </c:pt>
                <c:pt idx="5">
                  <c:v>1.3</c:v>
                </c:pt>
                <c:pt idx="6">
                  <c:v>#N/A</c:v>
                </c:pt>
                <c:pt idx="7">
                  <c:v>0.83</c:v>
                </c:pt>
                <c:pt idx="8">
                  <c:v>#N/A</c:v>
                </c:pt>
                <c:pt idx="9">
                  <c:v>0.94</c:v>
                </c:pt>
              </c:numCache>
            </c:numRef>
          </c:val>
          <c:extLst>
            <c:ext xmlns:c16="http://schemas.microsoft.com/office/drawing/2014/chart" uri="{C3380CC4-5D6E-409C-BE32-E72D297353CC}">
              <c16:uniqueId val="{00000006-C40C-4CFE-AEDE-C21B08CE5C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0.57999999999999996</c:v>
                </c:pt>
                <c:pt idx="4">
                  <c:v>#N/A</c:v>
                </c:pt>
                <c:pt idx="5">
                  <c:v>1.67</c:v>
                </c:pt>
                <c:pt idx="6">
                  <c:v>#N/A</c:v>
                </c:pt>
                <c:pt idx="7">
                  <c:v>2.37</c:v>
                </c:pt>
                <c:pt idx="8">
                  <c:v>#N/A</c:v>
                </c:pt>
                <c:pt idx="9">
                  <c:v>3.35</c:v>
                </c:pt>
              </c:numCache>
            </c:numRef>
          </c:val>
          <c:extLst>
            <c:ext xmlns:c16="http://schemas.microsoft.com/office/drawing/2014/chart" uri="{C3380CC4-5D6E-409C-BE32-E72D297353CC}">
              <c16:uniqueId val="{00000007-C40C-4CFE-AEDE-C21B08CE5C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14.27</c:v>
                </c:pt>
                <c:pt idx="2">
                  <c:v>#N/A</c:v>
                </c:pt>
                <c:pt idx="3">
                  <c:v>11.54</c:v>
                </c:pt>
                <c:pt idx="4">
                  <c:v>#N/A</c:v>
                </c:pt>
                <c:pt idx="5">
                  <c:v>12.26</c:v>
                </c:pt>
                <c:pt idx="6">
                  <c:v>#N/A</c:v>
                </c:pt>
                <c:pt idx="7">
                  <c:v>13.04</c:v>
                </c:pt>
                <c:pt idx="8">
                  <c:v>#N/A</c:v>
                </c:pt>
                <c:pt idx="9">
                  <c:v>13.61</c:v>
                </c:pt>
              </c:numCache>
            </c:numRef>
          </c:val>
          <c:extLst>
            <c:ext xmlns:c16="http://schemas.microsoft.com/office/drawing/2014/chart" uri="{C3380CC4-5D6E-409C-BE32-E72D297353CC}">
              <c16:uniqueId val="{00000008-C40C-4CFE-AEDE-C21B08CE5CB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2.29</c:v>
                </c:pt>
                <c:pt idx="2">
                  <c:v>#N/A</c:v>
                </c:pt>
                <c:pt idx="3">
                  <c:v>1.76</c:v>
                </c:pt>
                <c:pt idx="4">
                  <c:v>0.13</c:v>
                </c:pt>
                <c:pt idx="5">
                  <c:v>#N/A</c:v>
                </c:pt>
                <c:pt idx="6">
                  <c:v>1.83</c:v>
                </c:pt>
                <c:pt idx="7">
                  <c:v>#N/A</c:v>
                </c:pt>
                <c:pt idx="8">
                  <c:v>2.0499999999999998</c:v>
                </c:pt>
                <c:pt idx="9">
                  <c:v>#N/A</c:v>
                </c:pt>
              </c:numCache>
            </c:numRef>
          </c:val>
          <c:extLst>
            <c:ext xmlns:c16="http://schemas.microsoft.com/office/drawing/2014/chart" uri="{C3380CC4-5D6E-409C-BE32-E72D297353CC}">
              <c16:uniqueId val="{00000009-C40C-4CFE-AEDE-C21B08CE5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3176</c:v>
                </c:pt>
                <c:pt idx="5">
                  <c:v>3266</c:v>
                </c:pt>
                <c:pt idx="8">
                  <c:v>3308</c:v>
                </c:pt>
                <c:pt idx="11">
                  <c:v>3332</c:v>
                </c:pt>
                <c:pt idx="14">
                  <c:v>3324</c:v>
                </c:pt>
              </c:numCache>
            </c:numRef>
          </c:val>
          <c:extLst>
            <c:ext xmlns:c16="http://schemas.microsoft.com/office/drawing/2014/chart" uri="{C3380CC4-5D6E-409C-BE32-E72D297353CC}">
              <c16:uniqueId val="{00000000-38C9-4BF1-A968-455A9FC67B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C9-4BF1-A968-455A9FC67B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156</c:v>
                </c:pt>
                <c:pt idx="3">
                  <c:v>77</c:v>
                </c:pt>
                <c:pt idx="6">
                  <c:v>77</c:v>
                </c:pt>
                <c:pt idx="9">
                  <c:v>77</c:v>
                </c:pt>
                <c:pt idx="12">
                  <c:v>77</c:v>
                </c:pt>
              </c:numCache>
            </c:numRef>
          </c:val>
          <c:extLst>
            <c:ext xmlns:c16="http://schemas.microsoft.com/office/drawing/2014/chart" uri="{C3380CC4-5D6E-409C-BE32-E72D297353CC}">
              <c16:uniqueId val="{00000002-38C9-4BF1-A968-455A9FC67B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605</c:v>
                </c:pt>
                <c:pt idx="3">
                  <c:v>725</c:v>
                </c:pt>
                <c:pt idx="6">
                  <c:v>628</c:v>
                </c:pt>
                <c:pt idx="9">
                  <c:v>520</c:v>
                </c:pt>
                <c:pt idx="12">
                  <c:v>392</c:v>
                </c:pt>
              </c:numCache>
            </c:numRef>
          </c:val>
          <c:extLst>
            <c:ext xmlns:c16="http://schemas.microsoft.com/office/drawing/2014/chart" uri="{C3380CC4-5D6E-409C-BE32-E72D297353CC}">
              <c16:uniqueId val="{00000003-38C9-4BF1-A968-455A9FC67B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1346</c:v>
                </c:pt>
                <c:pt idx="3">
                  <c:v>1450</c:v>
                </c:pt>
                <c:pt idx="6">
                  <c:v>1407</c:v>
                </c:pt>
                <c:pt idx="9">
                  <c:v>1332</c:v>
                </c:pt>
                <c:pt idx="12">
                  <c:v>1295</c:v>
                </c:pt>
              </c:numCache>
            </c:numRef>
          </c:val>
          <c:extLst>
            <c:ext xmlns:c16="http://schemas.microsoft.com/office/drawing/2014/chart" uri="{C3380CC4-5D6E-409C-BE32-E72D297353CC}">
              <c16:uniqueId val="{00000004-38C9-4BF1-A968-455A9FC67B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C9-4BF1-A968-455A9FC67B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C9-4BF1-A968-455A9FC67B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2474</c:v>
                </c:pt>
                <c:pt idx="3">
                  <c:v>2339</c:v>
                </c:pt>
                <c:pt idx="6">
                  <c:v>2321</c:v>
                </c:pt>
                <c:pt idx="9">
                  <c:v>2424</c:v>
                </c:pt>
                <c:pt idx="12">
                  <c:v>2415</c:v>
                </c:pt>
              </c:numCache>
            </c:numRef>
          </c:val>
          <c:extLst>
            <c:ext xmlns:c16="http://schemas.microsoft.com/office/drawing/2014/chart" uri="{C3380CC4-5D6E-409C-BE32-E72D297353CC}">
              <c16:uniqueId val="{00000007-38C9-4BF1-A968-455A9FC67B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1405</c:v>
                </c:pt>
                <c:pt idx="2">
                  <c:v>#N/A</c:v>
                </c:pt>
                <c:pt idx="3">
                  <c:v>#N/A</c:v>
                </c:pt>
                <c:pt idx="4">
                  <c:v>1325</c:v>
                </c:pt>
                <c:pt idx="5">
                  <c:v>#N/A</c:v>
                </c:pt>
                <c:pt idx="6">
                  <c:v>#N/A</c:v>
                </c:pt>
                <c:pt idx="7">
                  <c:v>1125</c:v>
                </c:pt>
                <c:pt idx="8">
                  <c:v>#N/A</c:v>
                </c:pt>
                <c:pt idx="9">
                  <c:v>#N/A</c:v>
                </c:pt>
                <c:pt idx="10">
                  <c:v>1021</c:v>
                </c:pt>
                <c:pt idx="11">
                  <c:v>#N/A</c:v>
                </c:pt>
                <c:pt idx="12">
                  <c:v>#N/A</c:v>
                </c:pt>
                <c:pt idx="13">
                  <c:v>855</c:v>
                </c:pt>
                <c:pt idx="14">
                  <c:v>#N/A</c:v>
                </c:pt>
              </c:numCache>
            </c:numRef>
          </c:val>
          <c:smooth val="0"/>
          <c:extLst>
            <c:ext xmlns:c16="http://schemas.microsoft.com/office/drawing/2014/chart" uri="{C3380CC4-5D6E-409C-BE32-E72D297353CC}">
              <c16:uniqueId val="{00000008-38C9-4BF1-A968-455A9FC67B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32386</c:v>
                </c:pt>
                <c:pt idx="5">
                  <c:v>32175</c:v>
                </c:pt>
                <c:pt idx="8">
                  <c:v>32079</c:v>
                </c:pt>
                <c:pt idx="11">
                  <c:v>31796</c:v>
                </c:pt>
                <c:pt idx="14">
                  <c:v>31554</c:v>
                </c:pt>
              </c:numCache>
            </c:numRef>
          </c:val>
          <c:extLst>
            <c:ext xmlns:c16="http://schemas.microsoft.com/office/drawing/2014/chart" uri="{C3380CC4-5D6E-409C-BE32-E72D297353CC}">
              <c16:uniqueId val="{00000000-DD72-4E33-96CC-3E16B76537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7879</c:v>
                </c:pt>
                <c:pt idx="5">
                  <c:v>6971</c:v>
                </c:pt>
                <c:pt idx="8">
                  <c:v>6916</c:v>
                </c:pt>
                <c:pt idx="11">
                  <c:v>7061</c:v>
                </c:pt>
                <c:pt idx="14">
                  <c:v>7266</c:v>
                </c:pt>
              </c:numCache>
            </c:numRef>
          </c:val>
          <c:extLst>
            <c:ext xmlns:c16="http://schemas.microsoft.com/office/drawing/2014/chart" uri="{C3380CC4-5D6E-409C-BE32-E72D297353CC}">
              <c16:uniqueId val="{00000001-DD72-4E33-96CC-3E16B76537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3209</c:v>
                </c:pt>
                <c:pt idx="5">
                  <c:v>2897</c:v>
                </c:pt>
                <c:pt idx="8">
                  <c:v>2561</c:v>
                </c:pt>
                <c:pt idx="11">
                  <c:v>5431</c:v>
                </c:pt>
                <c:pt idx="14">
                  <c:v>5790</c:v>
                </c:pt>
              </c:numCache>
            </c:numRef>
          </c:val>
          <c:extLst>
            <c:ext xmlns:c16="http://schemas.microsoft.com/office/drawing/2014/chart" uri="{C3380CC4-5D6E-409C-BE32-E72D297353CC}">
              <c16:uniqueId val="{00000002-DD72-4E33-96CC-3E16B76537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72-4E33-96CC-3E16B76537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72-4E33-96CC-3E16B76537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72-4E33-96CC-3E16B76537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4404</c:v>
                </c:pt>
                <c:pt idx="3">
                  <c:v>4368</c:v>
                </c:pt>
                <c:pt idx="6">
                  <c:v>4149</c:v>
                </c:pt>
                <c:pt idx="9">
                  <c:v>4216</c:v>
                </c:pt>
                <c:pt idx="12">
                  <c:v>4031</c:v>
                </c:pt>
              </c:numCache>
            </c:numRef>
          </c:val>
          <c:extLst>
            <c:ext xmlns:c16="http://schemas.microsoft.com/office/drawing/2014/chart" uri="{C3380CC4-5D6E-409C-BE32-E72D297353CC}">
              <c16:uniqueId val="{00000006-DD72-4E33-96CC-3E16B76537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3045</c:v>
                </c:pt>
                <c:pt idx="3">
                  <c:v>2345</c:v>
                </c:pt>
                <c:pt idx="6">
                  <c:v>1727</c:v>
                </c:pt>
                <c:pt idx="9">
                  <c:v>1181</c:v>
                </c:pt>
                <c:pt idx="12">
                  <c:v>946</c:v>
                </c:pt>
              </c:numCache>
            </c:numRef>
          </c:val>
          <c:extLst>
            <c:ext xmlns:c16="http://schemas.microsoft.com/office/drawing/2014/chart" uri="{C3380CC4-5D6E-409C-BE32-E72D297353CC}">
              <c16:uniqueId val="{00000007-DD72-4E33-96CC-3E16B76537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18399</c:v>
                </c:pt>
                <c:pt idx="3">
                  <c:v>18132</c:v>
                </c:pt>
                <c:pt idx="6">
                  <c:v>17960</c:v>
                </c:pt>
                <c:pt idx="9">
                  <c:v>17590</c:v>
                </c:pt>
                <c:pt idx="12">
                  <c:v>16726</c:v>
                </c:pt>
              </c:numCache>
            </c:numRef>
          </c:val>
          <c:extLst>
            <c:ext xmlns:c16="http://schemas.microsoft.com/office/drawing/2014/chart" uri="{C3380CC4-5D6E-409C-BE32-E72D297353CC}">
              <c16:uniqueId val="{00000008-DD72-4E33-96CC-3E16B76537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507</c:v>
                </c:pt>
                <c:pt idx="3">
                  <c:v>438</c:v>
                </c:pt>
                <c:pt idx="6">
                  <c:v>368</c:v>
                </c:pt>
                <c:pt idx="9">
                  <c:v>297</c:v>
                </c:pt>
                <c:pt idx="12">
                  <c:v>224</c:v>
                </c:pt>
              </c:numCache>
            </c:numRef>
          </c:val>
          <c:extLst>
            <c:ext xmlns:c16="http://schemas.microsoft.com/office/drawing/2014/chart" uri="{C3380CC4-5D6E-409C-BE32-E72D297353CC}">
              <c16:uniqueId val="{00000009-DD72-4E33-96CC-3E16B76537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26979</c:v>
                </c:pt>
                <c:pt idx="3">
                  <c:v>26911</c:v>
                </c:pt>
                <c:pt idx="6">
                  <c:v>27350</c:v>
                </c:pt>
                <c:pt idx="9">
                  <c:v>27310</c:v>
                </c:pt>
                <c:pt idx="12">
                  <c:v>27858</c:v>
                </c:pt>
              </c:numCache>
            </c:numRef>
          </c:val>
          <c:extLst>
            <c:ext xmlns:c16="http://schemas.microsoft.com/office/drawing/2014/chart" uri="{C3380CC4-5D6E-409C-BE32-E72D297353CC}">
              <c16:uniqueId val="{0000000A-DD72-4E33-96CC-3E16B76537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9860</c:v>
                </c:pt>
                <c:pt idx="2">
                  <c:v>#N/A</c:v>
                </c:pt>
                <c:pt idx="3">
                  <c:v>#N/A</c:v>
                </c:pt>
                <c:pt idx="4">
                  <c:v>10151</c:v>
                </c:pt>
                <c:pt idx="5">
                  <c:v>#N/A</c:v>
                </c:pt>
                <c:pt idx="6">
                  <c:v>#N/A</c:v>
                </c:pt>
                <c:pt idx="7">
                  <c:v>9998</c:v>
                </c:pt>
                <c:pt idx="8">
                  <c:v>#N/A</c:v>
                </c:pt>
                <c:pt idx="9">
                  <c:v>#N/A</c:v>
                </c:pt>
                <c:pt idx="10">
                  <c:v>6304</c:v>
                </c:pt>
                <c:pt idx="11">
                  <c:v>#N/A</c:v>
                </c:pt>
                <c:pt idx="12">
                  <c:v>#N/A</c:v>
                </c:pt>
                <c:pt idx="13">
                  <c:v>5176</c:v>
                </c:pt>
                <c:pt idx="14">
                  <c:v>#N/A</c:v>
                </c:pt>
              </c:numCache>
            </c:numRef>
          </c:val>
          <c:smooth val="0"/>
          <c:extLst>
            <c:ext xmlns:c16="http://schemas.microsoft.com/office/drawing/2014/chart" uri="{C3380CC4-5D6E-409C-BE32-E72D297353CC}">
              <c16:uniqueId val="{0000000B-DD72-4E33-96CC-3E16B76537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1072</c:v>
                </c:pt>
                <c:pt idx="1">
                  <c:v>2431</c:v>
                </c:pt>
                <c:pt idx="2">
                  <c:v>2600</c:v>
                </c:pt>
              </c:numCache>
            </c:numRef>
          </c:val>
          <c:extLst>
            <c:ext xmlns:c16="http://schemas.microsoft.com/office/drawing/2014/chart" uri="{C3380CC4-5D6E-409C-BE32-E72D297353CC}">
              <c16:uniqueId val="{00000000-923B-42FF-ABD4-5A7B7CB86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923B-42FF-ABD4-5A7B7CB86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1094</c:v>
                </c:pt>
                <c:pt idx="1">
                  <c:v>2314</c:v>
                </c:pt>
                <c:pt idx="2">
                  <c:v>2422</c:v>
                </c:pt>
              </c:numCache>
            </c:numRef>
          </c:val>
          <c:extLst>
            <c:ext xmlns:c16="http://schemas.microsoft.com/office/drawing/2014/chart" uri="{C3380CC4-5D6E-409C-BE32-E72D297353CC}">
              <c16:uniqueId val="{00000002-923B-42FF-ABD4-5A7B7CB869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{6E7B4232-810E-4BD9-BA8A-0CBA66BA6773}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EE2-43AD-80A9-C2E3C9CA2A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{F968F5B5-5EDE-425D-9206-0B6F2AE4D2CC}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E2-43AD-80A9-C2E3C9CA2A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{A57299C9-EC80-4916-9DFF-D3742312125D}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E2-43AD-80A9-C2E3C9CA2A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{C3894580-851D-44BC-896C-AE81ACFDC051}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E2-43AD-80A9-C2E3C9CA2A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{7C454DC9-F0FE-4ABE-B12F-5F92E805A794}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E2-43AD-80A9-C2E3C9CA2A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{352C1D49-029E-43F0-AE9D-23A9F0D1B52D}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EE2-43AD-80A9-C2E3C9CA2A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{F82DC206-E797-41E4-915E-CAFF12CB4EEF}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EE2-43AD-80A9-C2E3C9CA2A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{9065E538-9AA6-45BD-B011-A2572019D428}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EE2-43AD-80A9-C2E3C9CA2AF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{F49706AA-77E3-4AD3-803D-F8DDD85E52E4}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EE2-43AD-80A9-C2E3C9CA2A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61.4</c:v>
                </c:pt>
                <c:pt idx="24">
                  <c:v>62.9</c:v>
                </c:pt>
                <c:pt idx="32">
                  <c:v>68.5</c:v>
                </c:pt>
              </c:numCache>
            </c:numRef>
          </c:xVal>
          <c:yVal>
            <c:numRef>
              <c:f>公会計指標分析・財政指標組合せ分析表!$BP$51:$DC$51</c:f>
              <c:numCache>
                <c:formatCode>#,##0.0;"▲ "#,##0.0</c:formatCode>
                <c:ptCount val="40"/>
                <c:pt idx="8">
                  <c:v>65.099999999999994</c:v>
                </c:pt>
                <c:pt idx="16">
                  <c:v>64</c:v>
                </c:pt>
                <c:pt idx="24">
                  <c:v>40.1</c:v>
                </c:pt>
                <c:pt idx="32">
                  <c:v>32.6</c:v>
                </c:pt>
              </c:numCache>
            </c:numRef>
          </c:yVal>
          <c:smooth val="0"/>
          <c:extLst>
            <c:ext xmlns:c16="http://schemas.microsoft.com/office/drawing/2014/chart" uri="{C3380CC4-5D6E-409C-BE32-E72D297353CC}">
              <c16:uniqueId val="{00000009-DEE2-43AD-80A9-C2E3C9CA2A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{3414EA9A-1A1F-453E-B791-85DCC18A256C}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EE2-43AD-80A9-C2E3C9CA2A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{63044FA7-8811-4CD6-BD6D-4048055BAF70}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E2-43AD-80A9-C2E3C9CA2A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{EB6530CE-0D31-4BCA-8F8B-13BD08C9BD66}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E2-43AD-80A9-C2E3C9CA2A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{F88A5D32-8118-4769-AF04-7C07A2609A28}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E2-43AD-80A9-C2E3C9CA2A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{6B7021FC-020B-43EC-8809-2476412A7842}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E2-43AD-80A9-C2E3C9CA2A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{E8B56A02-8149-4E31-AD54-1002608B5EE1}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EE2-43AD-80A9-C2E3C9CA2A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{583E7E4F-A9F6-4C7A-A7B9-AF2211612AD3}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EE2-43AD-80A9-C2E3C9CA2A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{DE7AB992-34B9-42C0-81DE-14C7B4789EB5}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EE2-43AD-80A9-C2E3C9CA2AF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{E18D4E49-30E5-4DAB-BED9-9AA41FAE3490}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EE2-43AD-80A9-C2E3C9CA2A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DEE2-43AD-80A9-C2E3C9CA2AFE}"/>
            </c:ext>
          </c:extLst>
        </c:ser>
        <c:dLbls>
          <c:showLegendKey val="0"/>
          <c:showVal val="1"/>
          <c:showCatName val="0"/>
          <c:showSerName val="0"/>
          <c:showPercent val="0"/>
          <c:showBubbleSize val="0"/>
        </c:dLbls>
        <c:axId val="46179840"/>
        <c:axId val="46181760"/>
      </c:scatterChart>
      <c:valAx>
        <c:axId val="46179840"/>
        <c:scaling>
          <c:orientation val="minMax"/>
          <c:max val="69.3"/>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{7778F36D-C9BB-4859-BCDF-E33DA76E7EC7}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B2-42BF-9A89-87C7D1069A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{26ABEE58-D540-474D-8773-296FD3B2216E}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B2-42BF-9A89-87C7D1069A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{06F608B2-7224-413A-B5CD-D6A492BDCAF4}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B2-42BF-9A89-87C7D1069A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{1E152429-F99D-41DE-9739-16545FAF9AD0}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B2-42BF-9A89-87C7D1069A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{9910D08B-EFEB-48CF-A0CA-A67D1B516257}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B2-42BF-9A89-87C7D1069A7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{9745C0D5-941E-438C-84CF-AF23C1CCA848}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B2-42BF-9A89-87C7D1069A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{80AB30AE-E483-4938-B245-D291742F601C}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B2-42BF-9A89-87C7D1069A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{78CB5275-8B0F-4ED2-9951-CCA6C17E1B51}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B2-42BF-9A89-87C7D1069A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{03EA8E39-1B9D-4798-ACF2-9CCA9FF96189}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B2-42BF-9A89-87C7D1069A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9.4</c:v>
                </c:pt>
                <c:pt idx="16">
                  <c:v>8.1999999999999993</c:v>
                </c:pt>
                <c:pt idx="24">
                  <c:v>7.4</c:v>
                </c:pt>
                <c:pt idx="32">
                  <c:v>6.3</c:v>
                </c:pt>
              </c:numCache>
            </c:numRef>
          </c:xVal>
          <c:yVal>
            <c:numRef>
              <c:f>公会計指標分析・財政指標組合せ分析表!$BP$73:$DC$73</c:f>
              <c:numCache>
                <c:formatCode>#,##0.0;"▲ "#,##0.0</c:formatCode>
                <c:ptCount val="40"/>
                <c:pt idx="0">
                  <c:v>62.9</c:v>
                </c:pt>
                <c:pt idx="8">
                  <c:v>65.099999999999994</c:v>
                </c:pt>
                <c:pt idx="16">
                  <c:v>64</c:v>
                </c:pt>
                <c:pt idx="24">
                  <c:v>40.1</c:v>
                </c:pt>
                <c:pt idx="32">
                  <c:v>32.6</c:v>
                </c:pt>
              </c:numCache>
            </c:numRef>
          </c:yVal>
          <c:smooth val="0"/>
          <c:extLst>
            <c:ext xmlns:c16="http://schemas.microsoft.com/office/drawing/2014/chart" uri="{C3380CC4-5D6E-409C-BE32-E72D297353CC}">
              <c16:uniqueId val="{00000009-F0B2-42BF-9A89-87C7D1069A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6702069491541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{DE61FD84-CBB9-43F4-A3D5-858E2FBC748A}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B2-42BF-9A89-87C7D1069A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{F80610A0-2A4B-4CB4-99A3-2D32595959EA}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B2-42BF-9A89-87C7D1069A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{292DD320-E8AE-4C69-8D04-809B5AE02BAB}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B2-42BF-9A89-87C7D1069A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{8E111509-73A9-43A1-8676-B8C07925B6E2}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B2-42BF-9A89-87C7D1069A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{5A5D3AAA-C162-47E2-82A9-F6B20D30AFA5}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B2-42BF-9A89-87C7D1069A72}"/>
                </c:ext>
              </c:extLst>
            </c:dLbl>
            <c:dLbl>
              <c:idx val="8"/>
              <c:layout>
                <c:manualLayout>
                  <c:x val="-3.772577628906720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{3ADC8B81-09A3-4E01-A796-F3687D31E114}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B2-42BF-9A89-87C7D1069A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{90CD4A45-5036-494E-B4C7-0352B51D122A}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B2-42BF-9A89-87C7D1069A72}"/>
                </c:ext>
              </c:extLst>
            </c:dLbl>
            <c:dLbl>
              <c:idx val="24"/>
              <c:layout>
                <c:manualLayout>
                  <c:x val="-2.560631070860790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{1650A81A-10CC-4813-8552-B96E24875069}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B2-42BF-9A89-87C7D1069A72}"/>
                </c:ext>
              </c:extLst>
            </c:dLbl>
            <c:dLbl>
              <c:idx val="32"/>
              <c:layout>
                <c:manualLayout>
                  <c:x val="-3.766202363557834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{9AE216F2-3A77-40B7-9DD2-833F301EFF1B}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B2-42BF-9A89-87C7D1069A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0B2-42BF-9A89-87C7D1069A72}"/>
            </c:ext>
          </c:extLst>
        </c:ser>
        <c:dLbls>
          <c:showLegendKey val="0"/>
          <c:showVal val="1"/>
          <c:showCatName val="0"/>
          <c:showSerName val="0"/>
          <c:showPercent val="0"/>
          <c:showBubbleSize val="0"/>
        </c:dLbls>
        <c:axId val="84219776"/>
        <c:axId val="84234240"/>
      </c:scatterChart>
      <c:valAx>
        <c:axId val="84219776"/>
        <c:scaling>
          <c:orientation val="minMax"/>
          <c:max val="11.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元利償還金は、投資事業の抑制により令和元年度は減少した。</a:t>
          </a:r>
        </a:p>
        <a:p>
          <a:r>
            <a:rPr kumimoji="1" lang="ja-JP" altLang="en-US" sz="1400">
              <a:solidFill>
                <a:srgbClr val="000000"/>
              </a:solidFill>
              <a:latin typeface="ＭＳ ゴシック" pitchFamily="49" charset="-128"/>
              <a:ea typeface="ＭＳ ゴシック" pitchFamily="49" charset="-128"/>
            </a:rPr>
            <a:t>　公営企業債の元利償還金に対する繰入金は、下水道事業の元利償還金が減少したことに伴い、全体で微減した。</a:t>
          </a:r>
        </a:p>
        <a:p>
          <a:r>
            <a:rPr kumimoji="1" lang="ja-JP" altLang="en-US" sz="1400">
              <a:solidFill>
                <a:srgbClr val="000000"/>
              </a:solidFill>
              <a:latin typeface="ＭＳ ゴシック" pitchFamily="49" charset="-128"/>
              <a:ea typeface="ＭＳ ゴシック" pitchFamily="49" charset="-128"/>
            </a:rPr>
            <a:t>　組合等が起こした地方債の元利償還金に対する負担金等は、岸和田市貝塚市清掃施設組合の建設公債費が減少したこと等により大幅に減少した。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これらに伴い算入公債費等も減少した。</a:t>
          </a:r>
        </a:p>
        <a:p>
          <a:r>
            <a:rPr kumimoji="1" lang="ja-JP" altLang="en-US" sz="1400">
              <a:solidFill>
                <a:srgbClr val="000000"/>
              </a:solidFill>
              <a:latin typeface="ＭＳ ゴシック" pitchFamily="49" charset="-128"/>
              <a:ea typeface="ＭＳ ゴシック" pitchFamily="49" charset="-128"/>
            </a:rPr>
            <a:t>　今後は、新庁舎整備事業等により元利償還金の増加が見込まれるが、新規事業の抑制により、大幅な増加が生じないように努める。</a:t>
          </a:r>
        </a:p>
        <a:p>
          <a:endParaRPr kumimoji="1" lang="ja-JP" altLang="en-US"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一般会計等に係る地方債の現在高は、新規事業の抑制に努めているものの、臨時財政対策債の発行が続いていることに加え、市内一円道路新設改良事業や小学校教室空調設備事業等の影響で増加した。</a:t>
          </a:r>
        </a:p>
        <a:p>
          <a:r>
            <a:rPr kumimoji="1" lang="ja-JP" altLang="en-US" sz="1400">
              <a:solidFill>
                <a:srgbClr val="000000"/>
              </a:solidFill>
              <a:latin typeface="ＭＳ ゴシック" pitchFamily="49" charset="-128"/>
              <a:ea typeface="ＭＳ ゴシック" pitchFamily="49" charset="-128"/>
            </a:rPr>
            <a:t>　公営企業債と組合等に係る起債残高については、水道事業会計を除いて減少傾向にある。これにより、公営企業債等繰入見込額と組合負担等見込額は減少傾向にある。</a:t>
          </a:r>
        </a:p>
        <a:p>
          <a:r>
            <a:rPr kumimoji="1" lang="ja-JP" altLang="en-US" sz="1400">
              <a:solidFill>
                <a:srgbClr val="000000"/>
              </a:solidFill>
              <a:latin typeface="ＭＳ ゴシック" pitchFamily="49" charset="-128"/>
              <a:ea typeface="ＭＳ ゴシック" pitchFamily="49" charset="-128"/>
            </a:rPr>
            <a:t>　充当可能基金については、庁舎整備基金に</a:t>
          </a:r>
          <a:r>
            <a:rPr kumimoji="1" lang="en-US" altLang="ja-JP" sz="1400">
              <a:solidFill>
                <a:srgbClr val="000000"/>
              </a:solidFill>
              <a:latin typeface="ＭＳ ゴシック" pitchFamily="49" charset="-128"/>
              <a:ea typeface="ＭＳ ゴシック" pitchFamily="49" charset="-128"/>
            </a:rPr>
            <a:t>300</a:t>
          </a:r>
          <a:r>
            <a:rPr kumimoji="1" lang="ja-JP" altLang="en-US" sz="1400">
              <a:solidFill>
                <a:srgbClr val="000000"/>
              </a:solidFill>
              <a:latin typeface="ＭＳ ゴシック" pitchFamily="49" charset="-128"/>
              <a:ea typeface="ＭＳ ゴシック" pitchFamily="49" charset="-128"/>
            </a:rPr>
            <a:t>百万円、財政調整基金に</a:t>
          </a:r>
          <a:r>
            <a:rPr kumimoji="1" lang="en-US" altLang="ja-JP" sz="1400">
              <a:solidFill>
                <a:srgbClr val="000000"/>
              </a:solidFill>
              <a:latin typeface="ＭＳ ゴシック" pitchFamily="49" charset="-128"/>
              <a:ea typeface="ＭＳ ゴシック" pitchFamily="49" charset="-128"/>
            </a:rPr>
            <a:t>169</a:t>
          </a:r>
          <a:r>
            <a:rPr kumimoji="1" lang="ja-JP" altLang="en-US" sz="1400">
              <a:solidFill>
                <a:srgbClr val="000000"/>
              </a:solidFill>
              <a:latin typeface="ＭＳ ゴシック" pitchFamily="49" charset="-128"/>
              <a:ea typeface="ＭＳ ゴシック" pitchFamily="49" charset="-128"/>
            </a:rPr>
            <a:t>百万円積立てを行ったこと等により増加した。</a:t>
          </a:r>
        </a:p>
        <a:p>
          <a:r>
            <a:rPr kumimoji="1" lang="ja-JP" altLang="en-US" sz="1400">
              <a:solidFill>
                <a:srgbClr val="000000"/>
              </a:solidFill>
              <a:latin typeface="ＭＳ ゴシック" pitchFamily="49" charset="-128"/>
              <a:ea typeface="ＭＳ ゴシック" pitchFamily="49" charset="-128"/>
            </a:rPr>
            <a:t>　今後は、新庁舎建設により、地方債の残高の増加が想定されるため、新規事業の抑制に引き続き努める。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かいづか　ふるさと応援基金から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619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百万円取崩しを行ったが、かいづか　ふるさと応援基金に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百万円、庁舎整備基金に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百万円積立てたこと等により、基金全体として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目的に応じて基金を適正に取り崩して対応するとともに、基金に依存しない財政運営に努める。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公共施設等整備基金：公共、公益及び公用施設の整備に要する経費及びその整備のために起こした市債の償還金。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かいづか　ふるさと応援基金：ふるさと納税の受け皿基金として、指定寄付のあった事業に対し充当する。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年度完成予定の新庁舎の整備に要する経費に充当する。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新庁舎の整備に向けて必要になる資金の確保を行うため、庁舎整備基金へ</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かいづか　ふるさと応援基金は創意工夫を重ね、寄付額を増加させながら、積極的に活用していく。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「第二次貝塚新生プラン」に基づき、歳入の確保と歳出の抑制を行ったことで、取り崩すことなく</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新規事業の抑制、事業内容の精査を行い、基金を取崩すことのないよう努める。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本基金に頼らない財政運営に努め、適正に管理する。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類似団体内平均値と比較すると高い水準となっている。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現在、公共施設等総合管理計画に基づき、認定こども園の建替えや新庁舎の整備等を予定しているため、一時的な改善は見込まれるが、依然として老朽化した建物が数多くあることから、数値が上昇傾向にあると予測さ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今後も引き続き、公共建築物の更新や長寿命化、統合、転用、除却等も含めた対策が必要であると考える。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140153</xdr:rowOff>
    </xdr:from>
    <xdr:to>
      <xdr:col>23</xdr:col>
      <xdr:colOff>136525</xdr:colOff>
      <xdr:row>33</xdr:row>
      <xdr:rowOff>70303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118580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37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33</xdr:row>
      <xdr:rowOff>19503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76158"/>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18233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1774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158313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年度に土地の売却収入があったことから大きく比率は下がっているが、令和元年度は平成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29</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年度までと同様に悪化している。</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主な要因として業務支出に係る人件費について、ごみ収集業務や小学校給食調理業務を直営実施していることから全国平均、類似団体内平均値を上回る状況が続いているためと考えられる。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今後、職員給与や定数の適正化や効果の検証による事務事業の見直し、市有施設の維持管理費用の抑制などに取り組む必要があると考える。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165939</xdr:rowOff>
    </xdr:from>
    <xdr:to>
      <xdr:col>76</xdr:col>
      <xdr:colOff>73025</xdr:colOff>
      <xdr:row>32</xdr:row>
      <xdr:rowOff>96089</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2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144366</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2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103209</xdr:rowOff>
    </xdr:from>
    <xdr:to>
      <xdr:col>72</xdr:col>
      <xdr:colOff>123825</xdr:colOff>
      <xdr:row>32</xdr:row>
      <xdr:rowOff>33359</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1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154009</xdr:rowOff>
    </xdr:from>
    <xdr:to>
      <xdr:col>76</xdr:col>
      <xdr:colOff>22225</xdr:colOff>
      <xdr:row>32</xdr:row>
      <xdr:rowOff>45289</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6240484"/>
          <a:ext cx="711200" cy="6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10753</xdr:rowOff>
    </xdr:from>
    <xdr:to>
      <xdr:col>68</xdr:col>
      <xdr:colOff>123825</xdr:colOff>
      <xdr:row>33</xdr:row>
      <xdr:rowOff>112353</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4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154009</xdr:rowOff>
    </xdr:from>
    <xdr:to>
      <xdr:col>72</xdr:col>
      <xdr:colOff>73025</xdr:colOff>
      <xdr:row>33</xdr:row>
      <xdr:rowOff>61553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240484"/>
          <a:ext cx="7620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155215</xdr:rowOff>
    </xdr:from>
    <xdr:to>
      <xdr:col>64</xdr:col>
      <xdr:colOff>123825</xdr:colOff>
      <xdr:row>33</xdr:row>
      <xdr:rowOff>85365</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4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34565</xdr:rowOff>
    </xdr:from>
    <xdr:to>
      <xdr:col>68</xdr:col>
      <xdr:colOff>73025</xdr:colOff>
      <xdr:row>33</xdr:row>
      <xdr:rowOff>61553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463940"/>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104479</xdr:rowOff>
    </xdr:from>
    <xdr:to>
      <xdr:col>60</xdr:col>
      <xdr:colOff>123825</xdr:colOff>
      <xdr:row>33</xdr:row>
      <xdr:rowOff>34629</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3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155279</xdr:rowOff>
    </xdr:from>
    <xdr:to>
      <xdr:col>64</xdr:col>
      <xdr:colOff>73025</xdr:colOff>
      <xdr:row>33</xdr:row>
      <xdr:rowOff>34565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413204"/>
          <a:ext cx="762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24486</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28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103480</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53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76492</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50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25756</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4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4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080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47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60251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34087</xdr:rowOff>
    </xdr:from>
    <xdr:to>
      <xdr:col>55</xdr:col>
      <xdr:colOff>50800</xdr:colOff>
      <xdr:row>41</xdr:row>
      <xdr:rowOff>135687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120464</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35192</xdr:rowOff>
    </xdr:from>
    <xdr:to>
      <xdr:col>50</xdr:col>
      <xdr:colOff>165100</xdr:colOff>
      <xdr:row>41</xdr:row>
      <xdr:rowOff>136792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84887</xdr:rowOff>
    </xdr:from>
    <xdr:to>
      <xdr:col>55</xdr:col>
      <xdr:colOff>0</xdr:colOff>
      <xdr:row>41</xdr:row>
      <xdr:rowOff>85992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1433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33972</xdr:rowOff>
    </xdr:from>
    <xdr:to>
      <xdr:col>46</xdr:col>
      <xdr:colOff>38100</xdr:colOff>
      <xdr:row>41</xdr:row>
      <xdr:rowOff>135572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84772</xdr:rowOff>
    </xdr:from>
    <xdr:to>
      <xdr:col>50</xdr:col>
      <xdr:colOff>114300</xdr:colOff>
      <xdr:row>41</xdr:row>
      <xdr:rowOff>85992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1422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35382</xdr:rowOff>
    </xdr:from>
    <xdr:to>
      <xdr:col>41</xdr:col>
      <xdr:colOff>101600</xdr:colOff>
      <xdr:row>41</xdr:row>
      <xdr:rowOff>136982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84772</xdr:rowOff>
    </xdr:from>
    <xdr:to>
      <xdr:col>45</xdr:col>
      <xdr:colOff>177800</xdr:colOff>
      <xdr:row>41</xdr:row>
      <xdr:rowOff>86182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14222"/>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127919</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126699</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128109</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5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32657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6266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102688</xdr:rowOff>
    </xdr:from>
    <xdr:to>
      <xdr:col>15</xdr:col>
      <xdr:colOff>101600</xdr:colOff>
      <xdr:row>62</xdr:row>
      <xdr:rowOff>32838</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153488</xdr:rowOff>
    </xdr:from>
    <xdr:to>
      <xdr:col>19</xdr:col>
      <xdr:colOff>177800</xdr:colOff>
      <xdr:row>61</xdr:row>
      <xdr:rowOff>168184</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61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61</xdr:row>
      <xdr:rowOff>153488</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5972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18459</xdr:rowOff>
    </xdr:from>
    <xdr:to>
      <xdr:col>55</xdr:col>
      <xdr:colOff>50800</xdr:colOff>
      <xdr:row>63</xdr:row>
      <xdr:rowOff>120059</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41336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67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18021</xdr:rowOff>
    </xdr:from>
    <xdr:to>
      <xdr:col>50</xdr:col>
      <xdr:colOff>165100</xdr:colOff>
      <xdr:row>63</xdr:row>
      <xdr:rowOff>119621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68821</xdr:rowOff>
    </xdr:from>
    <xdr:to>
      <xdr:col>55</xdr:col>
      <xdr:colOff>0</xdr:colOff>
      <xdr:row>63</xdr:row>
      <xdr:rowOff>69259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639300" y="10870171"/>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21451</xdr:rowOff>
    </xdr:from>
    <xdr:to>
      <xdr:col>46</xdr:col>
      <xdr:colOff>38100</xdr:colOff>
      <xdr:row>63</xdr:row>
      <xdr:rowOff>123051</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68821</xdr:rowOff>
    </xdr:from>
    <xdr:to>
      <xdr:col>50</xdr:col>
      <xdr:colOff>114300</xdr:colOff>
      <xdr:row>63</xdr:row>
      <xdr:rowOff>72251</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87017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24437</xdr:rowOff>
    </xdr:from>
    <xdr:to>
      <xdr:col>41</xdr:col>
      <xdr:colOff>101600</xdr:colOff>
      <xdr:row>63</xdr:row>
      <xdr:rowOff>126037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72251</xdr:rowOff>
    </xdr:from>
    <xdr:to>
      <xdr:col>45</xdr:col>
      <xdr:colOff>177800</xdr:colOff>
      <xdr:row>63</xdr:row>
      <xdr:rowOff>75237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873601"/>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136148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59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139578</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59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142564</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15239</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5599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86361</xdr:rowOff>
    </xdr:from>
    <xdr:to>
      <xdr:col>15</xdr:col>
      <xdr:colOff>101600</xdr:colOff>
      <xdr:row>85</xdr:row>
      <xdr:rowOff>16511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137161</xdr:rowOff>
    </xdr:from>
    <xdr:to>
      <xdr:col>19</xdr:col>
      <xdr:colOff>177800</xdr:colOff>
      <xdr:row>84</xdr:row>
      <xdr:rowOff>158114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5389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137161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512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7638</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17780</xdr:rowOff>
    </xdr:from>
    <xdr:to>
      <xdr:col>55</xdr:col>
      <xdr:colOff>50800</xdr:colOff>
      <xdr:row>83</xdr:row>
      <xdr:rowOff>119380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40657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xdr:rowOff>
    </xdr:from>
    <xdr:to>
      <xdr:col>50</xdr:col>
      <xdr:colOff>165100</xdr:colOff>
      <xdr:row>83</xdr:row>
      <xdr:rowOff>114046</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63246</xdr:rowOff>
    </xdr:from>
    <xdr:to>
      <xdr:col>55</xdr:col>
      <xdr:colOff>0</xdr:colOff>
      <xdr:row>83</xdr:row>
      <xdr:rowOff>68580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9639300" y="1429359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10922</xdr:rowOff>
    </xdr:from>
    <xdr:to>
      <xdr:col>46</xdr:col>
      <xdr:colOff>38100</xdr:colOff>
      <xdr:row>83</xdr:row>
      <xdr:rowOff>112522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2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61722</xdr:rowOff>
    </xdr:from>
    <xdr:to>
      <xdr:col>50</xdr:col>
      <xdr:colOff>114300</xdr:colOff>
      <xdr:row>83</xdr:row>
      <xdr:rowOff>63246</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8750300" y="142920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24637</xdr:rowOff>
    </xdr:from>
    <xdr:to>
      <xdr:col>41</xdr:col>
      <xdr:colOff>101600</xdr:colOff>
      <xdr:row>83</xdr:row>
      <xdr:rowOff>126237</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61722</xdr:rowOff>
    </xdr:from>
    <xdr:to>
      <xdr:col>45</xdr:col>
      <xdr:colOff>177800</xdr:colOff>
      <xdr:row>83</xdr:row>
      <xdr:rowOff>75437</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292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130573</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129049</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142764</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99060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7513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41</xdr:row>
      <xdr:rowOff>30480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4592300" y="675132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118473</xdr:rowOff>
    </xdr:from>
    <xdr:to>
      <xdr:col>72</xdr:col>
      <xdr:colOff>38100</xdr:colOff>
      <xdr:row>41</xdr:row>
      <xdr:rowOff>48623</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169273</xdr:rowOff>
    </xdr:from>
    <xdr:to>
      <xdr:col>76</xdr:col>
      <xdr:colOff>114300</xdr:colOff>
      <xdr:row>41</xdr:row>
      <xdr:rowOff>30480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70272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39750</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156210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1323300" y="6792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142494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792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142494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545300" y="6806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10939</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995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125222</xdr:rowOff>
    </xdr:from>
    <xdr:to>
      <xdr:col>81</xdr:col>
      <xdr:colOff>101600</xdr:colOff>
      <xdr:row>59</xdr:row>
      <xdr:rowOff>55372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xdr:rowOff>
    </xdr:from>
    <xdr:to>
      <xdr:col>85</xdr:col>
      <xdr:colOff>127000</xdr:colOff>
      <xdr:row>59</xdr:row>
      <xdr:rowOff>38862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101201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84074</xdr:rowOff>
    </xdr:from>
    <xdr:to>
      <xdr:col>76</xdr:col>
      <xdr:colOff>165100</xdr:colOff>
      <xdr:row>59</xdr:row>
      <xdr:rowOff>14224</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59</xdr:row>
      <xdr:rowOff>4572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100789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42926</xdr:rowOff>
    </xdr:from>
    <xdr:to>
      <xdr:col>72</xdr:col>
      <xdr:colOff>38100</xdr:colOff>
      <xdr:row>58</xdr:row>
      <xdr:rowOff>144526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93726</xdr:rowOff>
    </xdr:from>
    <xdr:to>
      <xdr:col>76</xdr:col>
      <xdr:colOff>114300</xdr:colOff>
      <xdr:row>58</xdr:row>
      <xdr:rowOff>134874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100378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71899</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30751</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161053</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10177</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100-000043020000}"/>
            </a:ext>
          </a:extLst>
        </xdr:cNvPr>
        <xdr:cNvSpPr txBox="1"/>
      </xdr:nvSpPr>
      <xdr:spPr>
        <a:xfrm>
          <a:off x="22199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161036</xdr:rowOff>
    </xdr:from>
    <xdr:to>
      <xdr:col>112</xdr:col>
      <xdr:colOff>38100</xdr:colOff>
      <xdr:row>62</xdr:row>
      <xdr:rowOff>91186</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1272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40386</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1323300" y="106680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165608</xdr:rowOff>
    </xdr:from>
    <xdr:to>
      <xdr:col>107</xdr:col>
      <xdr:colOff>101600</xdr:colOff>
      <xdr:row>62</xdr:row>
      <xdr:rowOff>95758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0383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40386</xdr:rowOff>
    </xdr:from>
    <xdr:to>
      <xdr:col>111</xdr:col>
      <xdr:colOff>177800</xdr:colOff>
      <xdr:row>62</xdr:row>
      <xdr:rowOff>44958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0434300" y="106702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145224</xdr:rowOff>
    </xdr:from>
    <xdr:to>
      <xdr:col>102</xdr:col>
      <xdr:colOff>165100</xdr:colOff>
      <xdr:row>63</xdr:row>
      <xdr:rowOff>75374</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9494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44958</xdr:rowOff>
    </xdr:from>
    <xdr:to>
      <xdr:col>107</xdr:col>
      <xdr:colOff>50800</xdr:colOff>
      <xdr:row>63</xdr:row>
      <xdr:rowOff>24574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9545300" y="10674858"/>
          <a:ext cx="889000" cy="1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a:extLst>
            <a:ext uri="{FF2B5EF4-FFF2-40B4-BE49-F238E27FC236}">
              <a16:creationId xmlns:a16="http://schemas.microsoft.com/office/drawing/2014/main" id="{00000000-0008-0000-0100-00004A020000}"/>
            </a:ext>
          </a:extLst>
        </xdr:cNvPr>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a:extLst>
            <a:ext uri="{FF2B5EF4-FFF2-40B4-BE49-F238E27FC236}">
              <a16:creationId xmlns:a16="http://schemas.microsoft.com/office/drawing/2014/main" id="{00000000-0008-0000-0100-00004B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a:extLst>
            <a:ext uri="{FF2B5EF4-FFF2-40B4-BE49-F238E27FC236}">
              <a16:creationId xmlns:a16="http://schemas.microsoft.com/office/drawing/2014/main" id="{00000000-0008-0000-0100-00004C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id="{00000000-0008-0000-0100-00004D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107713</xdr:rowOff>
    </xdr:from>
    <xdr:ext cx="469744" cy="259045"/>
    <xdr:sp macro="" textlink="">
      <xdr:nvSpPr>
        <xdr:cNvPr id="590" name="n_1mainValue【学校施設】&#10;一人当たり面積">
          <a:extLst>
            <a:ext uri="{FF2B5EF4-FFF2-40B4-BE49-F238E27FC236}">
              <a16:creationId xmlns:a16="http://schemas.microsoft.com/office/drawing/2014/main" id="{00000000-0008-0000-0100-00004E020000}"/>
            </a:ext>
          </a:extLst>
        </xdr:cNvPr>
        <xdr:cNvSpPr txBox="1"/>
      </xdr:nvSpPr>
      <xdr:spPr>
        <a:xfrm>
          <a:off x="210757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112285</xdr:rowOff>
    </xdr:from>
    <xdr:ext cx="469744" cy="259045"/>
    <xdr:sp macro="" textlink="">
      <xdr:nvSpPr>
        <xdr:cNvPr id="591" name="n_2mainValue【学校施設】&#10;一人当たり面積">
          <a:extLst>
            <a:ext uri="{FF2B5EF4-FFF2-40B4-BE49-F238E27FC236}">
              <a16:creationId xmlns:a16="http://schemas.microsoft.com/office/drawing/2014/main" id="{00000000-0008-0000-0100-00004F020000}"/>
            </a:ext>
          </a:extLst>
        </xdr:cNvPr>
        <xdr:cNvSpPr txBox="1"/>
      </xdr:nvSpPr>
      <xdr:spPr>
        <a:xfrm>
          <a:off x="20199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66501</xdr:rowOff>
    </xdr:from>
    <xdr:ext cx="469744" cy="259045"/>
    <xdr:sp macro="" textlink="">
      <xdr:nvSpPr>
        <xdr:cNvPr id="592" name="n_3mainValue【学校施設】&#10;一人当たり面積">
          <a:extLst>
            <a:ext uri="{FF2B5EF4-FFF2-40B4-BE49-F238E27FC236}">
              <a16:creationId xmlns:a16="http://schemas.microsoft.com/office/drawing/2014/main" id="{00000000-0008-0000-0100-000050020000}"/>
            </a:ext>
          </a:extLst>
        </xdr:cNvPr>
        <xdr:cNvSpPr txBox="1"/>
      </xdr:nvSpPr>
      <xdr:spPr>
        <a:xfrm>
          <a:off x="19310427" y="108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00000000-0008-0000-01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00000000-0008-0000-0100-00007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a:extLst>
            <a:ext uri="{FF2B5EF4-FFF2-40B4-BE49-F238E27FC236}">
              <a16:creationId xmlns:a16="http://schemas.microsoft.com/office/drawing/2014/main" id="{00000000-0008-0000-0100-00007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a:extLst>
            <a:ext uri="{FF2B5EF4-FFF2-40B4-BE49-F238E27FC236}">
              <a16:creationId xmlns:a16="http://schemas.microsoft.com/office/drawing/2014/main" id="{00000000-0008-0000-0100-00007F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651" name="【公民館】&#10;有形固定資産減価償却率該当値テキスト">
          <a:extLst>
            <a:ext uri="{FF2B5EF4-FFF2-40B4-BE49-F238E27FC236}">
              <a16:creationId xmlns:a16="http://schemas.microsoft.com/office/drawing/2014/main" id="{00000000-0008-0000-0100-00008B020000}"/>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118655</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5481300" y="1808498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82731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592300" y="1804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85998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13703300" y="180474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a:extLst>
            <a:ext uri="{FF2B5EF4-FFF2-40B4-BE49-F238E27FC236}">
              <a16:creationId xmlns:a16="http://schemas.microsoft.com/office/drawing/2014/main" id="{00000000-0008-0000-0100-000092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59" name="n_2aveValue【公民館】&#10;有形固定資産減価償却率">
          <a:extLst>
            <a:ext uri="{FF2B5EF4-FFF2-40B4-BE49-F238E27FC236}">
              <a16:creationId xmlns:a16="http://schemas.microsoft.com/office/drawing/2014/main" id="{00000000-0008-0000-0100-000093020000}"/>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60" name="n_3aveValue【公民館】&#10;有形固定資産減価償却率">
          <a:extLst>
            <a:ext uri="{FF2B5EF4-FFF2-40B4-BE49-F238E27FC236}">
              <a16:creationId xmlns:a16="http://schemas.microsoft.com/office/drawing/2014/main" id="{00000000-0008-0000-0100-000094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a:extLst>
            <a:ext uri="{FF2B5EF4-FFF2-40B4-BE49-F238E27FC236}">
              <a16:creationId xmlns:a16="http://schemas.microsoft.com/office/drawing/2014/main" id="{00000000-0008-0000-0100-00009502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662" name="n_1mainValue【公民館】&#10;有形固定資産減価償却率">
          <a:extLst>
            <a:ext uri="{FF2B5EF4-FFF2-40B4-BE49-F238E27FC236}">
              <a16:creationId xmlns:a16="http://schemas.microsoft.com/office/drawing/2014/main" id="{00000000-0008-0000-0100-000096020000}"/>
            </a:ext>
          </a:extLst>
        </xdr:cNvPr>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112503</xdr:rowOff>
    </xdr:from>
    <xdr:ext cx="405111" cy="259045"/>
    <xdr:sp macro="" textlink="">
      <xdr:nvSpPr>
        <xdr:cNvPr id="663" name="n_2mainValue【公民館】&#10;有形固定資産減価償却率">
          <a:extLst>
            <a:ext uri="{FF2B5EF4-FFF2-40B4-BE49-F238E27FC236}">
              <a16:creationId xmlns:a16="http://schemas.microsoft.com/office/drawing/2014/main" id="{00000000-0008-0000-0100-000097020000}"/>
            </a:ext>
          </a:extLst>
        </xdr:cNvPr>
        <xdr:cNvSpPr txBox="1"/>
      </xdr:nvSpPr>
      <xdr:spPr>
        <a:xfrm>
          <a:off x="14389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664" name="n_3mainValue【公民館】&#10;有形固定資産減価償却率">
          <a:extLst>
            <a:ext uri="{FF2B5EF4-FFF2-40B4-BE49-F238E27FC236}">
              <a16:creationId xmlns:a16="http://schemas.microsoft.com/office/drawing/2014/main" id="{00000000-0008-0000-0100-000098020000}"/>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1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707" name="【公民館】&#10;一人当たり面積該当値テキスト">
          <a:extLst>
            <a:ext uri="{FF2B5EF4-FFF2-40B4-BE49-F238E27FC236}">
              <a16:creationId xmlns:a16="http://schemas.microsoft.com/office/drawing/2014/main" id="{00000000-0008-0000-0100-0000C3020000}"/>
            </a:ext>
          </a:extLst>
        </xdr:cNvPr>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37012</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4" name="n_1aveValue【公民館】&#10;一人当たり面積">
          <a:extLst>
            <a:ext uri="{FF2B5EF4-FFF2-40B4-BE49-F238E27FC236}">
              <a16:creationId xmlns:a16="http://schemas.microsoft.com/office/drawing/2014/main" id="{00000000-0008-0000-0100-0000CA02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5" name="n_2aveValue【公民館】&#10;一人当たり面積">
          <a:extLst>
            <a:ext uri="{FF2B5EF4-FFF2-40B4-BE49-F238E27FC236}">
              <a16:creationId xmlns:a16="http://schemas.microsoft.com/office/drawing/2014/main" id="{00000000-0008-0000-0100-0000CB02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6" name="n_3aveValue【公民館】&#10;一人当たり面積">
          <a:extLst>
            <a:ext uri="{FF2B5EF4-FFF2-40B4-BE49-F238E27FC236}">
              <a16:creationId xmlns:a16="http://schemas.microsoft.com/office/drawing/2014/main" id="{00000000-0008-0000-0100-0000CC02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a:extLst>
            <a:ext uri="{FF2B5EF4-FFF2-40B4-BE49-F238E27FC236}">
              <a16:creationId xmlns:a16="http://schemas.microsoft.com/office/drawing/2014/main" id="{00000000-0008-0000-0100-0000CD02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18" name="n_1mainValue【公民館】&#10;一人当たり面積">
          <a:extLst>
            <a:ext uri="{FF2B5EF4-FFF2-40B4-BE49-F238E27FC236}">
              <a16:creationId xmlns:a16="http://schemas.microsoft.com/office/drawing/2014/main" id="{00000000-0008-0000-0100-0000CE020000}"/>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19" name="n_2mainValue【公民館】&#10;一人当たり面積">
          <a:extLst>
            <a:ext uri="{FF2B5EF4-FFF2-40B4-BE49-F238E27FC236}">
              <a16:creationId xmlns:a16="http://schemas.microsoft.com/office/drawing/2014/main" id="{00000000-0008-0000-0100-0000CF02000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720" name="n_3mainValue【公民館】&#10;一人当たり面積">
          <a:extLst>
            <a:ext uri="{FF2B5EF4-FFF2-40B4-BE49-F238E27FC236}">
              <a16:creationId xmlns:a16="http://schemas.microsoft.com/office/drawing/2014/main" id="{00000000-0008-0000-0100-0000D0020000}"/>
            </a:ext>
          </a:extLst>
        </xdr:cNvPr>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認定こども園・幼稚園・保育所に係る有形固定資産減価償却率については、本市の所有する幼稚園、認定こども園のほとんどが昭和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の建物であったため、非常に高い水準となっていたが、現在、市立の４つの認定こども園については、順次、改修及び建替えを行っている。また、幼稚園については小学校との一体化による除却と改築を進めているものもあり、水準は低下する見込み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公営住宅に係る有形固定資産減価償却率についても、本市の所有する公営住宅のほとんどが昭和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年代の建物であるため、非常に高い水準となっているが、現在、民間の力を活用し最も古い部類である木造住宅の除却、および既存住宅の長寿命化を進めており、水準の低下に努めている。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056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717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24765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7861300" y="6877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95267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167640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5822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123825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125730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2019300" y="10540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20700</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43906</xdr:rowOff>
    </xdr:from>
    <xdr:to>
      <xdr:col>50</xdr:col>
      <xdr:colOff>165100</xdr:colOff>
      <xdr:row>63</xdr:row>
      <xdr:rowOff>145506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94706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8944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45538</xdr:rowOff>
    </xdr:from>
    <xdr:to>
      <xdr:col>46</xdr:col>
      <xdr:colOff>38100</xdr:colOff>
      <xdr:row>63</xdr:row>
      <xdr:rowOff>147138</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94706</xdr:rowOff>
    </xdr:from>
    <xdr:to>
      <xdr:col>50</xdr:col>
      <xdr:colOff>114300</xdr:colOff>
      <xdr:row>63</xdr:row>
      <xdr:rowOff>96338</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8750300" y="1089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96338</xdr:rowOff>
    </xdr:from>
    <xdr:to>
      <xdr:col>45</xdr:col>
      <xdr:colOff>177800</xdr:colOff>
      <xdr:row>63</xdr:row>
      <xdr:rowOff>97972</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897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136633</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138265</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74168</xdr:rowOff>
    </xdr:from>
    <xdr:to>
      <xdr:col>10</xdr:col>
      <xdr:colOff>165100</xdr:colOff>
      <xdr:row>85</xdr:row>
      <xdr:rowOff>4318</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124968</xdr:rowOff>
    </xdr:from>
    <xdr:to>
      <xdr:col>15</xdr:col>
      <xdr:colOff>50800</xdr:colOff>
      <xdr:row>86</xdr:row>
      <xdr:rowOff>38100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45267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166895</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149679</xdr:rowOff>
    </xdr:from>
    <xdr:to>
      <xdr:col>24</xdr:col>
      <xdr:colOff>63500</xdr:colOff>
      <xdr:row>106</xdr:row>
      <xdr:rowOff>19050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3797300" y="181519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58057</xdr:rowOff>
    </xdr:from>
    <xdr:to>
      <xdr:col>15</xdr:col>
      <xdr:colOff>101600</xdr:colOff>
      <xdr:row>105</xdr:row>
      <xdr:rowOff>159657</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149679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811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61505</xdr:rowOff>
    </xdr:from>
    <xdr:to>
      <xdr:col>15</xdr:col>
      <xdr:colOff>50800</xdr:colOff>
      <xdr:row>105</xdr:row>
      <xdr:rowOff>108857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80637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150784</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101798</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5987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9639300" y="183478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9252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xdr:rowOff>
    </xdr:from>
    <xdr:to>
      <xdr:col>45</xdr:col>
      <xdr:colOff>177800</xdr:colOff>
      <xdr:row>107</xdr:row>
      <xdr:rowOff>12519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7861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47914</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51179</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125186</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62565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164193</xdr:rowOff>
    </xdr:from>
    <xdr:to>
      <xdr:col>76</xdr:col>
      <xdr:colOff>165100</xdr:colOff>
      <xdr:row>36</xdr:row>
      <xdr:rowOff>94343</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84364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592300" y="621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121739</xdr:rowOff>
    </xdr:from>
    <xdr:to>
      <xdr:col>72</xdr:col>
      <xdr:colOff>38100</xdr:colOff>
      <xdr:row>36</xdr:row>
      <xdr:rowOff>51889</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1089</xdr:rowOff>
    </xdr:from>
    <xdr:to>
      <xdr:col>76</xdr:col>
      <xdr:colOff>114300</xdr:colOff>
      <xdr:row>36</xdr:row>
      <xdr:rowOff>43543</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61732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110870</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68416</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3500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2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200-000021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200-000023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200-000025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79830</xdr:rowOff>
    </xdr:from>
    <xdr:to>
      <xdr:col>116</xdr:col>
      <xdr:colOff>114300</xdr:colOff>
      <xdr:row>41</xdr:row>
      <xdr:rowOff>9980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69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58257</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200-000031020000}"/>
            </a:ext>
          </a:extLst>
        </xdr:cNvPr>
        <xdr:cNvSpPr txBox="1"/>
      </xdr:nvSpPr>
      <xdr:spPr>
        <a:xfrm>
          <a:off x="22199600" y="69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81872</xdr:rowOff>
    </xdr:from>
    <xdr:to>
      <xdr:col>112</xdr:col>
      <xdr:colOff>38100</xdr:colOff>
      <xdr:row>41</xdr:row>
      <xdr:rowOff>12022</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693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130630</xdr:rowOff>
    </xdr:from>
    <xdr:to>
      <xdr:col>116</xdr:col>
      <xdr:colOff>63500</xdr:colOff>
      <xdr:row>40</xdr:row>
      <xdr:rowOff>132672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1323300" y="6988630"/>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84585</xdr:rowOff>
    </xdr:from>
    <xdr:to>
      <xdr:col>107</xdr:col>
      <xdr:colOff>101600</xdr:colOff>
      <xdr:row>41</xdr:row>
      <xdr:rowOff>14735</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6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132672</xdr:rowOff>
    </xdr:from>
    <xdr:to>
      <xdr:col>111</xdr:col>
      <xdr:colOff>177800</xdr:colOff>
      <xdr:row>40</xdr:row>
      <xdr:rowOff>135385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6990672"/>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87008</xdr:rowOff>
    </xdr:from>
    <xdr:to>
      <xdr:col>102</xdr:col>
      <xdr:colOff>165100</xdr:colOff>
      <xdr:row>41</xdr:row>
      <xdr:rowOff>17158</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69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135385</xdr:rowOff>
    </xdr:from>
    <xdr:to>
      <xdr:col>107</xdr:col>
      <xdr:colOff>50800</xdr:colOff>
      <xdr:row>40</xdr:row>
      <xdr:rowOff>137808</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699338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3149</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0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5862</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8285</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03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156573</xdr:rowOff>
    </xdr:from>
    <xdr:to>
      <xdr:col>72</xdr:col>
      <xdr:colOff>38100</xdr:colOff>
      <xdr:row>59</xdr:row>
      <xdr:rowOff>86723</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35923</xdr:rowOff>
    </xdr:from>
    <xdr:to>
      <xdr:col>76</xdr:col>
      <xdr:colOff>114300</xdr:colOff>
      <xdr:row>59</xdr:row>
      <xdr:rowOff>73478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1514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5266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4389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77850</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5007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00000000-0008-0000-0200-00008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0000000-0008-0000-0200-00008B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00000000-0008-0000-0200-00008D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00000000-0008-0000-0200-00008F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00000000-0008-0000-0200-00009B020000}"/>
            </a:ext>
          </a:extLst>
        </xdr:cNvPr>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125730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1323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125730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20434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125730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9545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78" name="n_1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679" name="n_2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680" name="n_3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70757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5481300" y="144415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130992</xdr:rowOff>
    </xdr:from>
    <xdr:to>
      <xdr:col>76</xdr:col>
      <xdr:colOff>165100</xdr:colOff>
      <xdr:row>84</xdr:row>
      <xdr:rowOff>61142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10342</xdr:rowOff>
    </xdr:from>
    <xdr:to>
      <xdr:col>81</xdr:col>
      <xdr:colOff>50800</xdr:colOff>
      <xdr:row>84</xdr:row>
      <xdr:rowOff>39732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4592300" y="144121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84</xdr:row>
      <xdr:rowOff>10342</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3703300" y="1426845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30" name="n_1ave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34" name="n_1mainValue【消防施設】&#10;有形固定資産減価償却率">
          <a:extLst>
            <a:ext uri="{FF2B5EF4-FFF2-40B4-BE49-F238E27FC236}">
              <a16:creationId xmlns:a16="http://schemas.microsoft.com/office/drawing/2014/main" id="{00000000-0008-0000-0200-0000DE020000}"/>
            </a:ext>
          </a:extLst>
        </xdr:cNvPr>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52269</xdr:rowOff>
    </xdr:from>
    <xdr:ext cx="405111" cy="259045"/>
    <xdr:sp macro="" textlink="">
      <xdr:nvSpPr>
        <xdr:cNvPr id="735" name="n_2mainValue【消防施設】&#10;有形固定資産減価償却率">
          <a:extLst>
            <a:ext uri="{FF2B5EF4-FFF2-40B4-BE49-F238E27FC236}">
              <a16:creationId xmlns:a16="http://schemas.microsoft.com/office/drawing/2014/main" id="{00000000-0008-0000-0200-0000DF020000}"/>
            </a:ext>
          </a:extLst>
        </xdr:cNvPr>
        <xdr:cNvSpPr txBox="1"/>
      </xdr:nvSpPr>
      <xdr:spPr>
        <a:xfrm>
          <a:off x="14389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105427</xdr:rowOff>
    </xdr:from>
    <xdr:ext cx="405111" cy="259045"/>
    <xdr:sp macro="" textlink="">
      <xdr:nvSpPr>
        <xdr:cNvPr id="736" name="n_3mainValue【消防施設】&#10;有形固定資産減価償却率">
          <a:extLst>
            <a:ext uri="{FF2B5EF4-FFF2-40B4-BE49-F238E27FC236}">
              <a16:creationId xmlns:a16="http://schemas.microsoft.com/office/drawing/2014/main" id="{00000000-0008-0000-0200-0000E0020000}"/>
            </a:ext>
          </a:extLst>
        </xdr:cNvPr>
        <xdr:cNvSpPr txBox="1"/>
      </xdr:nvSpPr>
      <xdr:spPr>
        <a:xfrm>
          <a:off x="13500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35813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165826</xdr:rowOff>
    </xdr:from>
    <xdr:to>
      <xdr:col>85</xdr:col>
      <xdr:colOff>177800</xdr:colOff>
      <xdr:row>107</xdr:row>
      <xdr:rowOff>95976</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144253</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147864</xdr:rowOff>
    </xdr:from>
    <xdr:to>
      <xdr:col>81</xdr:col>
      <xdr:colOff>101600</xdr:colOff>
      <xdr:row>107</xdr:row>
      <xdr:rowOff>78014</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27214</xdr:rowOff>
    </xdr:from>
    <xdr:to>
      <xdr:col>85</xdr:col>
      <xdr:colOff>127000</xdr:colOff>
      <xdr:row>107</xdr:row>
      <xdr:rowOff>45176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3723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xdr:rowOff>
    </xdr:from>
    <xdr:to>
      <xdr:col>81</xdr:col>
      <xdr:colOff>50800</xdr:colOff>
      <xdr:row>107</xdr:row>
      <xdr:rowOff>27214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3544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xdr:rowOff>
    </xdr:from>
    <xdr:to>
      <xdr:col>76</xdr:col>
      <xdr:colOff>114300</xdr:colOff>
      <xdr:row>107</xdr:row>
      <xdr:rowOff>46808</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3703300" y="183544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69141</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0000000-0008-0000-0200-00006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00000000-0008-0000-0200-000067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00000000-0008-0000-0200-00006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id="{00000000-0008-0000-0200-00006B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887" name="【庁舎】&#10;一人当たり面積該当値テキスト">
          <a:extLst>
            <a:ext uri="{FF2B5EF4-FFF2-40B4-BE49-F238E27FC236}">
              <a16:creationId xmlns:a16="http://schemas.microsoft.com/office/drawing/2014/main" id="{00000000-0008-0000-0200-000077030000}"/>
            </a:ext>
          </a:extLst>
        </xdr:cNvPr>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66402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21323300" y="182335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18869</xdr:rowOff>
    </xdr:from>
    <xdr:to>
      <xdr:col>107</xdr:col>
      <xdr:colOff>101600</xdr:colOff>
      <xdr:row>106</xdr:row>
      <xdr:rowOff>120469</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2038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69669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20434300" y="1824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69669</xdr:rowOff>
    </xdr:from>
    <xdr:to>
      <xdr:col>107</xdr:col>
      <xdr:colOff>50800</xdr:colOff>
      <xdr:row>106</xdr:row>
      <xdr:rowOff>76200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9545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111596</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福祉施設に係る有形固定資産減価償却率については、「ひと・ふれあいセンター」（隣保館）のみが対象である。昭和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年に建てられた建物であり、既に耐用年数に達しているため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となっている。今後、周辺施設との複合化を視野に入れた対応を実施する必要があると考えている。</a:t>
          </a:r>
        </a:p>
        <a:p>
          <a:r>
            <a:rPr kumimoji="1" lang="ja-JP" altLang="en-US" sz="1300">
              <a:latin typeface="ＭＳ Ｐゴシック" panose="020B0600070205080204" pitchFamily="50" charset="-128"/>
              <a:ea typeface="ＭＳ Ｐゴシック" panose="020B0600070205080204" pitchFamily="50" charset="-128"/>
            </a:rPr>
            <a:t>　庁舎に係る有形固定資産減価償却率については、本市の所有する庁舎のうち本庁は昭和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年に、市民福祉センターは昭和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年に、その他の庁舎は平成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年に建てられた建物であるため、非常に高い水準となっている。公共施設等総合管理計画に基づき、令和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年度に本庁とその周辺施設を複合化した一体的な新庁舎の整備を予定しているため、低下する見込みである。</a:t>
          </a:r>
        </a:p>
        <a:p>
          <a:r>
            <a:rPr kumimoji="1" lang="ja-JP" altLang="en-US" sz="1300">
              <a:latin typeface="ＭＳ Ｐゴシック" panose="020B0600070205080204" pitchFamily="50" charset="-128"/>
              <a:ea typeface="ＭＳ Ｐゴシック" panose="020B0600070205080204" pitchFamily="50" charset="-128"/>
            </a:rPr>
            <a:t>　体育館・プールに係る有形固定資産減価償却率については、本市の所有する総合体育館が昭和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ヶ所の市民プールについては昭和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年に建てられた建物であるため高い水準となっているが、市民プールについて近年の猛暑の影響により施設管理が難しくなっていることから、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ヶ所のうち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ヶ所の市民プールを廃止のうえ除却することになっており、水準は低下傾向になると考えられる。</a:t>
          </a:r>
        </a:p>
        <a:p>
          <a:r>
            <a:rPr kumimoji="1" lang="ja-JP" altLang="en-US" sz="1300">
              <a:latin typeface="ＭＳ Ｐゴシック" panose="020B0600070205080204" pitchFamily="50" charset="-128"/>
              <a:ea typeface="ＭＳ Ｐゴシック" panose="020B0600070205080204" pitchFamily="50" charset="-128"/>
            </a:rPr>
            <a:t>　なお、一般廃棄物処理施設に係る有形固定資産減価償却率については、ゴミ焼却場を平成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年に新設していることから、非常に低い水準となっている。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市町村民税や固定資産税などの増加により基準財政収入額は微増しているが、個別算定経費や事業費補正分の増加により基準財政需要額がさらに増加したため、財政力指数が悪化した。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今後、社会保障関係費の増加により基準財政需要額がさらに増大することが予想されるため、企業誘致や税収基盤強化により、自主財源の確保に努める。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扶助費や補助費等が増加し、さらに、臨時財政対策債や地方消費税交付金等が減少したことで</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経常収支比率は類似団体内平均値、全国平均よりも高い。これは、少子高齢化の進展や障害者の自立支援等に係る扶助費・繰出金が増加し、また、水道事業会計からの長期借入金の償還が続いていることから、補助費等の削減が難しいた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今後も、業務の効率化等により経常的経費の削減に取り組み、財政構造の改善を図る。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114300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2878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64</xdr:row>
      <xdr:rowOff>34544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287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34544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34544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446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[103,997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第二次貝塚新生プラン</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による給与カット等を実行しており、人件費抑制を続けている。加えて、塵芥収集事業等の減少により物件費も減少しているため、全体としても昨年度より減少している。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他団体との比較としては、類似団体内平均値、全国平均、大阪府平均を下回っている。今後も給与水準、職員定数の適正化による人件費の抑制や物件費の歳出削減を図り、コスト抑制に努める。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47365</xdr:rowOff>
    </xdr:from>
    <xdr:to>
      <xdr:col>23</xdr:col>
      <xdr:colOff>133350</xdr:colOff>
      <xdr:row>82</xdr:row>
      <xdr:rowOff>69035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06265"/>
          <a:ext cx="838200" cy="2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145428</xdr:rowOff>
    </xdr:from>
    <xdr:to>
      <xdr:col>19</xdr:col>
      <xdr:colOff>133350</xdr:colOff>
      <xdr:row>82</xdr:row>
      <xdr:rowOff>69035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2878"/>
          <a:ext cx="889000" cy="9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135052</xdr:rowOff>
    </xdr:from>
    <xdr:to>
      <xdr:col>15</xdr:col>
      <xdr:colOff>82550</xdr:colOff>
      <xdr:row>81</xdr:row>
      <xdr:rowOff>145428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250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88272</xdr:rowOff>
    </xdr:from>
    <xdr:to>
      <xdr:col>11</xdr:col>
      <xdr:colOff>31750</xdr:colOff>
      <xdr:row>81</xdr:row>
      <xdr:rowOff>135052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7572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168015</xdr:rowOff>
    </xdr:from>
    <xdr:to>
      <xdr:col>23</xdr:col>
      <xdr:colOff>184150</xdr:colOff>
      <xdr:row>82</xdr:row>
      <xdr:rowOff>98165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13092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18235</xdr:rowOff>
    </xdr:from>
    <xdr:to>
      <xdr:col>19</xdr:col>
      <xdr:colOff>184150</xdr:colOff>
      <xdr:row>82</xdr:row>
      <xdr:rowOff>119835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130012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94628</xdr:rowOff>
    </xdr:from>
    <xdr:to>
      <xdr:col>15</xdr:col>
      <xdr:colOff>133350</xdr:colOff>
      <xdr:row>82</xdr:row>
      <xdr:rowOff>24778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34955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84252</xdr:rowOff>
    </xdr:from>
    <xdr:to>
      <xdr:col>11</xdr:col>
      <xdr:colOff>82550</xdr:colOff>
      <xdr:row>82</xdr:row>
      <xdr:rowOff>14402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24579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37472</xdr:rowOff>
    </xdr:from>
    <xdr:to>
      <xdr:col>7</xdr:col>
      <xdr:colOff>31750</xdr:colOff>
      <xdr:row>81</xdr:row>
      <xdr:rowOff>139072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149249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9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日の間、職務の級及び期間に応じて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7</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％の給料減額に努めた。減額を実施していない期間も退職者の増加等により貝塚市の給与水準は抑えられている。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日の間も職務の級に応じて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％の減額を行うことで、数値抑制に努めている。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394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総務・企画部門の増員や技術職の欠員補充等で職員数は微増しているが、依然として、人口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人当たり職員数は全国平均や大阪府平均を下回っている。今後も引き続き職員数抑制に取り組む。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57044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01419"/>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24871</xdr:rowOff>
    </xdr:from>
    <xdr:to>
      <xdr:col>77</xdr:col>
      <xdr:colOff>44450</xdr:colOff>
      <xdr:row>61</xdr:row>
      <xdr:rowOff>42969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833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24871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72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61</xdr:row>
      <xdr:rowOff>8784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330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6244</xdr:rowOff>
    </xdr:from>
    <xdr:to>
      <xdr:col>81</xdr:col>
      <xdr:colOff>95250</xdr:colOff>
      <xdr:row>61</xdr:row>
      <xdr:rowOff>107844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149771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78546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145521</xdr:rowOff>
    </xdr:from>
    <xdr:to>
      <xdr:col>73</xdr:col>
      <xdr:colOff>44450</xdr:colOff>
      <xdr:row>61</xdr:row>
      <xdr:rowOff>75671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60448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44361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普通交付税額と臨時財政対策債が増加し、岸和田市貝塚市清掃施設組合の建設公債費が減少したことによって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ポイント改善し、類似団体内平均値と同率となった。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しかし、依然として全国平均、大阪府平均を上回る水準であるため、地方債の新規発行を抑制し、実質公債費比率の改善を図る。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95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41487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138006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4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111337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389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[32.6%]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下水道事業会計及び病院事業会計の借入残高の減少、基金への積立てによる充当可能基金の増加、普通交付税の増による標準財政規模の増加により、将来負担比率は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7.5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しかし、依然として類似団体内平均値、全国平均、大阪府平均を上回っている。今後も、公債費の削減や基金への積立てを行うなど、財政の健全化に努める。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22555</xdr:rowOff>
    </xdr:from>
    <xdr:to>
      <xdr:col>81</xdr:col>
      <xdr:colOff>44450</xdr:colOff>
      <xdr:row>16</xdr:row>
      <xdr:rowOff>94945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657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94945</xdr:rowOff>
    </xdr:from>
    <xdr:to>
      <xdr:col>77</xdr:col>
      <xdr:colOff>44450</xdr:colOff>
      <xdr:row>17</xdr:row>
      <xdr:rowOff>154178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838145"/>
          <a:ext cx="889000" cy="2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154178</xdr:rowOff>
    </xdr:from>
    <xdr:to>
      <xdr:col>72</xdr:col>
      <xdr:colOff>203200</xdr:colOff>
      <xdr:row>17</xdr:row>
      <xdr:rowOff>164795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68828"/>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143561</xdr:rowOff>
    </xdr:from>
    <xdr:to>
      <xdr:col>68</xdr:col>
      <xdr:colOff>152400</xdr:colOff>
      <xdr:row>17</xdr:row>
      <xdr:rowOff>164795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305821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143205</xdr:rowOff>
    </xdr:from>
    <xdr:to>
      <xdr:col>81</xdr:col>
      <xdr:colOff>95250</xdr:colOff>
      <xdr:row>16</xdr:row>
      <xdr:rowOff>73355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115282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8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44145</xdr:rowOff>
    </xdr:from>
    <xdr:to>
      <xdr:col>77</xdr:col>
      <xdr:colOff>95250</xdr:colOff>
      <xdr:row>16</xdr:row>
      <xdr:rowOff>145745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130522</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7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103378</xdr:rowOff>
    </xdr:from>
    <xdr:to>
      <xdr:col>73</xdr:col>
      <xdr:colOff>44450</xdr:colOff>
      <xdr:row>18</xdr:row>
      <xdr:rowOff>33528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18305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113995</xdr:rowOff>
    </xdr:from>
    <xdr:to>
      <xdr:col>68</xdr:col>
      <xdr:colOff>203200</xdr:colOff>
      <xdr:row>18</xdr:row>
      <xdr:rowOff>44145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28922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1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92761</xdr:rowOff>
    </xdr:from>
    <xdr:to>
      <xdr:col>64</xdr:col>
      <xdr:colOff>152400</xdr:colOff>
      <xdr:row>18</xdr:row>
      <xdr:rowOff>22911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0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7688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貝塚新生プラン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第二次貝塚新生プラン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人件費の抑制や適正化に努めてはいるものの、ごみ収集業務と小学校給食調理業務を直営実施していることから、類似団体内平均値や全国平均より上回っている。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引き続き、職員給与や人員体制の適正化に努める。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かいづか　ふるさと応援基金からの繰入金の減少等により比率が上昇したが、類似団体内平均値、大阪府平均、全国平均を下回っている。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今後は、基金に頼らずとも低下できるように経費の抑制に努める。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3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01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施設型給付費や児童扶養手当、障害者自立支援給付等の増加や、かいづか　ふるさと応援基金の繰入金の減少等により比率は上昇し、大阪府平均より下回っているものの、類似団体内平均値、全国平均を上回っている。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基金に頼らずに上昇を抑制できるように努める。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96520</xdr:rowOff>
    </xdr:from>
    <xdr:to>
      <xdr:col>24</xdr:col>
      <xdr:colOff>25400</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96520</xdr:rowOff>
    </xdr:from>
    <xdr:to>
      <xdr:col>19</xdr:col>
      <xdr:colOff>187325</xdr:colOff>
      <xdr:row>57</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xdr:rowOff>
    </xdr:from>
    <xdr:to>
      <xdr:col>15</xdr:col>
      <xdr:colOff>98425</xdr:colOff>
      <xdr:row>57</xdr:row>
      <xdr:rowOff>115570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16510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45720</xdr:rowOff>
    </xdr:from>
    <xdr:to>
      <xdr:col>20</xdr:col>
      <xdr:colOff>38100</xdr:colOff>
      <xdr:row>56</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132097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137160</xdr:rowOff>
    </xdr:from>
    <xdr:to>
      <xdr:col>11</xdr:col>
      <xdr:colOff>60325</xdr:colOff>
      <xdr:row>57</xdr:row>
      <xdr:rowOff>67310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下水道事業が特別会計から企業会計になり、これまで繰出金として支出していたものが負担金になったこと等により、比率は低下した。</a:t>
          </a: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しかし、高齢化の進行により介護保険事業特別会計への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繰出金は増加しており、今後も増加が見込まれるので、適正な事務執行に努めることで上昇の抑制を図る。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58</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10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岸和田市貝塚市清掃施設組合への負担金は減少したが、下水道事業が特別会計から企業会計になり、これまで繰出金として支出していたものが負担金になったこと等により、比率は上昇した。</a:t>
          </a:r>
          <a:endPar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今後、岸和田市貝塚市清掃施設組合への負担金については、施設の老朽化により更新、改修等に係る費用が増加すると見込まれるので、その他の補助費等を含め、適正に精査し抑制に努める。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39</xdr:row>
      <xdr:rowOff>66584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5922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939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939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35560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15784</xdr:rowOff>
    </xdr:from>
    <xdr:to>
      <xdr:col>82</xdr:col>
      <xdr:colOff>158750</xdr:colOff>
      <xdr:row>39</xdr:row>
      <xdr:rowOff>117384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159311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7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臨時財政対策債の償還金は増加し続けているが、投資事業の抑制によって全体の償還金が減少したため、比率は低下し、類似団体内平均値、大阪府平均、全国平均より下回っている。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ただし、今後、新庁舎建設に係る地方債の発行を予定しており、将来的に上昇することが懸念されるため、地方債の新規発行について精査し、公債費の抑制に努める。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73661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81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かいづか　ふるさと応援基金の繰入金の減少によって、前年度より上昇し、</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類似団体内平均値、大阪府平均、全国平均を上回っており、財政の硬直化は深刻な状況にある。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今後も、業務の効率化等により経常経費の削減に取り組み、基金に頼らずとも上昇を抑制できるように努める。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62354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80</xdr:row>
      <xdr:rowOff>99568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235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99568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801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85852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7241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87140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48768</xdr:rowOff>
    </xdr:from>
    <xdr:to>
      <xdr:col>74</xdr:col>
      <xdr:colOff>31750</xdr:colOff>
      <xdr:row>80</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135145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24873</xdr:rowOff>
    </xdr:from>
    <xdr:to>
      <xdr:col>29</xdr:col>
      <xdr:colOff>127000</xdr:colOff>
      <xdr:row>17</xdr:row>
      <xdr:rowOff>44856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7148"/>
          <a:ext cx="647700" cy="1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1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44856</xdr:rowOff>
    </xdr:from>
    <xdr:to>
      <xdr:col>26</xdr:col>
      <xdr:colOff>50800</xdr:colOff>
      <xdr:row>17</xdr:row>
      <xdr:rowOff>70764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7131"/>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70764</xdr:rowOff>
    </xdr:from>
    <xdr:to>
      <xdr:col>22</xdr:col>
      <xdr:colOff>114300</xdr:colOff>
      <xdr:row>17</xdr:row>
      <xdr:rowOff>93663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3039"/>
          <a:ext cx="6985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93663</xdr:rowOff>
    </xdr:from>
    <xdr:to>
      <xdr:col>18</xdr:col>
      <xdr:colOff>177800</xdr:colOff>
      <xdr:row>17</xdr:row>
      <xdr:rowOff>95929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5938"/>
          <a:ext cx="698500" cy="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145523</xdr:rowOff>
    </xdr:from>
    <xdr:to>
      <xdr:col>29</xdr:col>
      <xdr:colOff>177800</xdr:colOff>
      <xdr:row>17</xdr:row>
      <xdr:rowOff>75673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162050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165506</xdr:rowOff>
    </xdr:from>
    <xdr:to>
      <xdr:col>26</xdr:col>
      <xdr:colOff>101600</xdr:colOff>
      <xdr:row>17</xdr:row>
      <xdr:rowOff>95656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105833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2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19964</xdr:rowOff>
    </xdr:from>
    <xdr:to>
      <xdr:col>22</xdr:col>
      <xdr:colOff>165100</xdr:colOff>
      <xdr:row>17</xdr:row>
      <xdr:rowOff>121564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106341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42863</xdr:rowOff>
    </xdr:from>
    <xdr:to>
      <xdr:col>19</xdr:col>
      <xdr:colOff>38100</xdr:colOff>
      <xdr:row>17</xdr:row>
      <xdr:rowOff>144463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129240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45129</xdr:rowOff>
    </xdr:from>
    <xdr:to>
      <xdr:col>15</xdr:col>
      <xdr:colOff>101600</xdr:colOff>
      <xdr:row>17</xdr:row>
      <xdr:rowOff>146729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131506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290449</xdr:rowOff>
    </xdr:from>
    <xdr:to>
      <xdr:col>29</xdr:col>
      <xdr:colOff>127000</xdr:colOff>
      <xdr:row>36</xdr:row>
      <xdr:rowOff>7932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00799"/>
          <a:ext cx="6477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256322</xdr:rowOff>
    </xdr:from>
    <xdr:to>
      <xdr:col>26</xdr:col>
      <xdr:colOff>50800</xdr:colOff>
      <xdr:row>35</xdr:row>
      <xdr:rowOff>290449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6672"/>
          <a:ext cx="698500" cy="3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186338</xdr:rowOff>
    </xdr:from>
    <xdr:to>
      <xdr:col>22</xdr:col>
      <xdr:colOff>114300</xdr:colOff>
      <xdr:row>35</xdr:row>
      <xdr:rowOff>256322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96688"/>
          <a:ext cx="698500" cy="6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159298</xdr:rowOff>
    </xdr:from>
    <xdr:to>
      <xdr:col>18</xdr:col>
      <xdr:colOff>177800</xdr:colOff>
      <xdr:row>35</xdr:row>
      <xdr:rowOff>186338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69648"/>
          <a:ext cx="6985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300032</xdr:rowOff>
    </xdr:from>
    <xdr:to>
      <xdr:col>29</xdr:col>
      <xdr:colOff>177800</xdr:colOff>
      <xdr:row>36</xdr:row>
      <xdr:rowOff>58732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272109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239649</xdr:rowOff>
    </xdr:from>
    <xdr:to>
      <xdr:col>26</xdr:col>
      <xdr:colOff>101600</xdr:colOff>
      <xdr:row>35</xdr:row>
      <xdr:rowOff>341249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205522</xdr:rowOff>
    </xdr:from>
    <xdr:to>
      <xdr:col>22</xdr:col>
      <xdr:colOff>165100</xdr:colOff>
      <xdr:row>35</xdr:row>
      <xdr:rowOff>307122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317299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135538</xdr:rowOff>
    </xdr:from>
    <xdr:to>
      <xdr:col>19</xdr:col>
      <xdr:colOff>38100</xdr:colOff>
      <xdr:row>35</xdr:row>
      <xdr:rowOff>237138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247315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108498</xdr:rowOff>
    </xdr:from>
    <xdr:to>
      <xdr:col>15</xdr:col>
      <xdr:colOff>101600</xdr:colOff>
      <xdr:row>35</xdr:row>
      <xdr:rowOff>210098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220275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109791</xdr:rowOff>
    </xdr:from>
    <xdr:to>
      <xdr:col>24</xdr:col>
      <xdr:colOff>63500</xdr:colOff>
      <xdr:row>36</xdr:row>
      <xdr:rowOff>147510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1991"/>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129718</xdr:rowOff>
    </xdr:from>
    <xdr:to>
      <xdr:col>19</xdr:col>
      <xdr:colOff>177800</xdr:colOff>
      <xdr:row>36</xdr:row>
      <xdr:rowOff>147510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1918"/>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129718</xdr:rowOff>
    </xdr:from>
    <xdr:to>
      <xdr:col>15</xdr:col>
      <xdr:colOff>50800</xdr:colOff>
      <xdr:row>36</xdr:row>
      <xdr:rowOff>139148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1918"/>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139148</xdr:rowOff>
    </xdr:from>
    <xdr:to>
      <xdr:col>10</xdr:col>
      <xdr:colOff>114300</xdr:colOff>
      <xdr:row>37</xdr:row>
      <xdr:rowOff>1949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1348"/>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58991</xdr:rowOff>
    </xdr:from>
    <xdr:to>
      <xdr:col>24</xdr:col>
      <xdr:colOff>114300</xdr:colOff>
      <xdr:row>36</xdr:row>
      <xdr:rowOff>160591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81868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96710</xdr:rowOff>
    </xdr:from>
    <xdr:to>
      <xdr:col>20</xdr:col>
      <xdr:colOff>38100</xdr:colOff>
      <xdr:row>37</xdr:row>
      <xdr:rowOff>26860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43387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78918</xdr:rowOff>
    </xdr:from>
    <xdr:to>
      <xdr:col>15</xdr:col>
      <xdr:colOff>101600</xdr:colOff>
      <xdr:row>37</xdr:row>
      <xdr:rowOff>9068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25595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88348</xdr:rowOff>
    </xdr:from>
    <xdr:to>
      <xdr:col>10</xdr:col>
      <xdr:colOff>165100</xdr:colOff>
      <xdr:row>37</xdr:row>
      <xdr:rowOff>18498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35025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122599</xdr:rowOff>
    </xdr:from>
    <xdr:to>
      <xdr:col>6</xdr:col>
      <xdr:colOff>38100</xdr:colOff>
      <xdr:row>37</xdr:row>
      <xdr:rowOff>52749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101924</xdr:rowOff>
    </xdr:from>
    <xdr:to>
      <xdr:col>24</xdr:col>
      <xdr:colOff>63500</xdr:colOff>
      <xdr:row>57</xdr:row>
      <xdr:rowOff>162046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74574"/>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101924</xdr:rowOff>
    </xdr:from>
    <xdr:to>
      <xdr:col>19</xdr:col>
      <xdr:colOff>177800</xdr:colOff>
      <xdr:row>58</xdr:row>
      <xdr:rowOff>34144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74574"/>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29658</xdr:rowOff>
    </xdr:from>
    <xdr:to>
      <xdr:col>15</xdr:col>
      <xdr:colOff>50800</xdr:colOff>
      <xdr:row>58</xdr:row>
      <xdr:rowOff>34144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73758"/>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29658</xdr:rowOff>
    </xdr:from>
    <xdr:to>
      <xdr:col>10</xdr:col>
      <xdr:colOff>114300</xdr:colOff>
      <xdr:row>58</xdr:row>
      <xdr:rowOff>104381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73758"/>
          <a:ext cx="889000" cy="7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111246</xdr:rowOff>
    </xdr:from>
    <xdr:to>
      <xdr:col>24</xdr:col>
      <xdr:colOff>114300</xdr:colOff>
      <xdr:row>58</xdr:row>
      <xdr:rowOff>41396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89673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51124</xdr:rowOff>
    </xdr:from>
    <xdr:to>
      <xdr:col>20</xdr:col>
      <xdr:colOff>38100</xdr:colOff>
      <xdr:row>57</xdr:row>
      <xdr:rowOff>152724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143851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154794</xdr:rowOff>
    </xdr:from>
    <xdr:to>
      <xdr:col>15</xdr:col>
      <xdr:colOff>101600</xdr:colOff>
      <xdr:row>58</xdr:row>
      <xdr:rowOff>84944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76071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150308</xdr:rowOff>
    </xdr:from>
    <xdr:to>
      <xdr:col>10</xdr:col>
      <xdr:colOff>165100</xdr:colOff>
      <xdr:row>58</xdr:row>
      <xdr:rowOff>80458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53581</xdr:rowOff>
    </xdr:from>
    <xdr:to>
      <xdr:col>6</xdr:col>
      <xdr:colOff>38100</xdr:colOff>
      <xdr:row>58</xdr:row>
      <xdr:rowOff>155181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146308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22245</xdr:rowOff>
    </xdr:from>
    <xdr:to>
      <xdr:col>24</xdr:col>
      <xdr:colOff>63500</xdr:colOff>
      <xdr:row>78</xdr:row>
      <xdr:rowOff>37379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5345"/>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37379</xdr:rowOff>
    </xdr:from>
    <xdr:to>
      <xdr:col>19</xdr:col>
      <xdr:colOff>177800</xdr:colOff>
      <xdr:row>78</xdr:row>
      <xdr:rowOff>68377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0479"/>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68377</xdr:rowOff>
    </xdr:from>
    <xdr:to>
      <xdr:col>15</xdr:col>
      <xdr:colOff>50800</xdr:colOff>
      <xdr:row>78</xdr:row>
      <xdr:rowOff>74687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147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74687</xdr:rowOff>
    </xdr:from>
    <xdr:to>
      <xdr:col>10</xdr:col>
      <xdr:colOff>114300</xdr:colOff>
      <xdr:row>78</xdr:row>
      <xdr:rowOff>85705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7787"/>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142895</xdr:rowOff>
    </xdr:from>
    <xdr:to>
      <xdr:col>24</xdr:col>
      <xdr:colOff>114300</xdr:colOff>
      <xdr:row>78</xdr:row>
      <xdr:rowOff>73045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158029</xdr:rowOff>
    </xdr:from>
    <xdr:to>
      <xdr:col>20</xdr:col>
      <xdr:colOff>38100</xdr:colOff>
      <xdr:row>78</xdr:row>
      <xdr:rowOff>88179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79306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17577</xdr:rowOff>
    </xdr:from>
    <xdr:to>
      <xdr:col>15</xdr:col>
      <xdr:colOff>101600</xdr:colOff>
      <xdr:row>78</xdr:row>
      <xdr:rowOff>119177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110304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23887</xdr:rowOff>
    </xdr:from>
    <xdr:to>
      <xdr:col>10</xdr:col>
      <xdr:colOff>165100</xdr:colOff>
      <xdr:row>78</xdr:row>
      <xdr:rowOff>125487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127632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164719</xdr:rowOff>
    </xdr:from>
    <xdr:to>
      <xdr:col>24</xdr:col>
      <xdr:colOff>63500</xdr:colOff>
      <xdr:row>95</xdr:row>
      <xdr:rowOff>58052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81019"/>
          <a:ext cx="8382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21031</xdr:rowOff>
    </xdr:from>
    <xdr:to>
      <xdr:col>19</xdr:col>
      <xdr:colOff>177800</xdr:colOff>
      <xdr:row>95</xdr:row>
      <xdr:rowOff>58052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308781"/>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21031</xdr:rowOff>
    </xdr:from>
    <xdr:to>
      <xdr:col>15</xdr:col>
      <xdr:colOff>50800</xdr:colOff>
      <xdr:row>95</xdr:row>
      <xdr:rowOff>79629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08781"/>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79629</xdr:rowOff>
    </xdr:from>
    <xdr:to>
      <xdr:col>10</xdr:col>
      <xdr:colOff>114300</xdr:colOff>
      <xdr:row>95</xdr:row>
      <xdr:rowOff>120041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67379"/>
          <a:ext cx="889000" cy="4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113919</xdr:rowOff>
    </xdr:from>
    <xdr:to>
      <xdr:col>24</xdr:col>
      <xdr:colOff>114300</xdr:colOff>
      <xdr:row>95</xdr:row>
      <xdr:rowOff>44069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136796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7252</xdr:rowOff>
    </xdr:from>
    <xdr:to>
      <xdr:col>20</xdr:col>
      <xdr:colOff>38100</xdr:colOff>
      <xdr:row>95</xdr:row>
      <xdr:rowOff>108852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125379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141681</xdr:rowOff>
    </xdr:from>
    <xdr:to>
      <xdr:col>15</xdr:col>
      <xdr:colOff>101600</xdr:colOff>
      <xdr:row>95</xdr:row>
      <xdr:rowOff>71831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88358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3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28829</xdr:rowOff>
    </xdr:from>
    <xdr:to>
      <xdr:col>10</xdr:col>
      <xdr:colOff>165100</xdr:colOff>
      <xdr:row>95</xdr:row>
      <xdr:rowOff>130429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146956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9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69241</xdr:rowOff>
    </xdr:from>
    <xdr:to>
      <xdr:col>6</xdr:col>
      <xdr:colOff>38100</xdr:colOff>
      <xdr:row>95</xdr:row>
      <xdr:rowOff>170841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15918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3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88451</xdr:rowOff>
    </xdr:from>
    <xdr:to>
      <xdr:col>55</xdr:col>
      <xdr:colOff>0</xdr:colOff>
      <xdr:row>36</xdr:row>
      <xdr:rowOff>76978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9201"/>
          <a:ext cx="838200" cy="1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76978</xdr:rowOff>
    </xdr:from>
    <xdr:to>
      <xdr:col>50</xdr:col>
      <xdr:colOff>114300</xdr:colOff>
      <xdr:row>36</xdr:row>
      <xdr:rowOff>156331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49178"/>
          <a:ext cx="889000" cy="7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87422</xdr:rowOff>
    </xdr:from>
    <xdr:to>
      <xdr:col>45</xdr:col>
      <xdr:colOff>177800</xdr:colOff>
      <xdr:row>36</xdr:row>
      <xdr:rowOff>156331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259622"/>
          <a:ext cx="889000" cy="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87422</xdr:rowOff>
    </xdr:from>
    <xdr:to>
      <xdr:col>41</xdr:col>
      <xdr:colOff>50800</xdr:colOff>
      <xdr:row>36</xdr:row>
      <xdr:rowOff>115311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5962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37651</xdr:rowOff>
    </xdr:from>
    <xdr:to>
      <xdr:col>55</xdr:col>
      <xdr:colOff>50800</xdr:colOff>
      <xdr:row>35</xdr:row>
      <xdr:rowOff>139251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60528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26178</xdr:rowOff>
    </xdr:from>
    <xdr:to>
      <xdr:col>50</xdr:col>
      <xdr:colOff>165100</xdr:colOff>
      <xdr:row>36</xdr:row>
      <xdr:rowOff>127778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144305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105531</xdr:rowOff>
    </xdr:from>
    <xdr:to>
      <xdr:col>46</xdr:col>
      <xdr:colOff>38100</xdr:colOff>
      <xdr:row>37</xdr:row>
      <xdr:rowOff>35681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26808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36622</xdr:rowOff>
    </xdr:from>
    <xdr:to>
      <xdr:col>41</xdr:col>
      <xdr:colOff>101600</xdr:colOff>
      <xdr:row>36</xdr:row>
      <xdr:rowOff>138222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64511</xdr:rowOff>
    </xdr:from>
    <xdr:to>
      <xdr:col>36</xdr:col>
      <xdr:colOff>165100</xdr:colOff>
      <xdr:row>36</xdr:row>
      <xdr:rowOff>166111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3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11188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18618</xdr:rowOff>
    </xdr:from>
    <xdr:to>
      <xdr:col>55</xdr:col>
      <xdr:colOff>0</xdr:colOff>
      <xdr:row>58</xdr:row>
      <xdr:rowOff>114714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62718"/>
          <a:ext cx="838200" cy="9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33020</xdr:rowOff>
    </xdr:from>
    <xdr:to>
      <xdr:col>50</xdr:col>
      <xdr:colOff>114300</xdr:colOff>
      <xdr:row>58</xdr:row>
      <xdr:rowOff>114714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77120"/>
          <a:ext cx="889000" cy="8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33020</xdr:rowOff>
    </xdr:from>
    <xdr:to>
      <xdr:col>45</xdr:col>
      <xdr:colOff>177800</xdr:colOff>
      <xdr:row>58</xdr:row>
      <xdr:rowOff>96358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77120"/>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61123</xdr:rowOff>
    </xdr:from>
    <xdr:to>
      <xdr:col>41</xdr:col>
      <xdr:colOff>50800</xdr:colOff>
      <xdr:row>58</xdr:row>
      <xdr:rowOff>96358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05223"/>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139268</xdr:rowOff>
    </xdr:from>
    <xdr:to>
      <xdr:col>55</xdr:col>
      <xdr:colOff>50800</xdr:colOff>
      <xdr:row>58</xdr:row>
      <xdr:rowOff>69418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117695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63914</xdr:rowOff>
    </xdr:from>
    <xdr:to>
      <xdr:col>50</xdr:col>
      <xdr:colOff>165100</xdr:colOff>
      <xdr:row>58</xdr:row>
      <xdr:rowOff>165514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156641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153670</xdr:rowOff>
    </xdr:from>
    <xdr:to>
      <xdr:col>46</xdr:col>
      <xdr:colOff>38100</xdr:colOff>
      <xdr:row>58</xdr:row>
      <xdr:rowOff>83820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74947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45558</xdr:rowOff>
    </xdr:from>
    <xdr:to>
      <xdr:col>41</xdr:col>
      <xdr:colOff>101600</xdr:colOff>
      <xdr:row>58</xdr:row>
      <xdr:rowOff>147158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138285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10323</xdr:rowOff>
    </xdr:from>
    <xdr:to>
      <xdr:col>36</xdr:col>
      <xdr:colOff>165100</xdr:colOff>
      <xdr:row>58</xdr:row>
      <xdr:rowOff>111923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103050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86500</xdr:rowOff>
    </xdr:from>
    <xdr:to>
      <xdr:col>55</xdr:col>
      <xdr:colOff>0</xdr:colOff>
      <xdr:row>79</xdr:row>
      <xdr:rowOff>37858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59600"/>
          <a:ext cx="838200" cy="1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168644</xdr:rowOff>
    </xdr:from>
    <xdr:to>
      <xdr:col>50</xdr:col>
      <xdr:colOff>114300</xdr:colOff>
      <xdr:row>79</xdr:row>
      <xdr:rowOff>37858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41744"/>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165519</xdr:rowOff>
    </xdr:from>
    <xdr:to>
      <xdr:col>45</xdr:col>
      <xdr:colOff>177800</xdr:colOff>
      <xdr:row>78</xdr:row>
      <xdr:rowOff>168644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8619"/>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165519</xdr:rowOff>
    </xdr:from>
    <xdr:to>
      <xdr:col>41</xdr:col>
      <xdr:colOff>50800</xdr:colOff>
      <xdr:row>79</xdr:row>
      <xdr:rowOff>1739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38619"/>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35700</xdr:rowOff>
    </xdr:from>
    <xdr:to>
      <xdr:col>55</xdr:col>
      <xdr:colOff>50800</xdr:colOff>
      <xdr:row>78</xdr:row>
      <xdr:rowOff>137300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14127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158508</xdr:rowOff>
    </xdr:from>
    <xdr:to>
      <xdr:col>50</xdr:col>
      <xdr:colOff>165100</xdr:colOff>
      <xdr:row>79</xdr:row>
      <xdr:rowOff>88658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79785</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117844</xdr:rowOff>
    </xdr:from>
    <xdr:to>
      <xdr:col>46</xdr:col>
      <xdr:colOff>38100</xdr:colOff>
      <xdr:row>79</xdr:row>
      <xdr:rowOff>47994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39121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8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114719</xdr:rowOff>
    </xdr:from>
    <xdr:to>
      <xdr:col>41</xdr:col>
      <xdr:colOff>101600</xdr:colOff>
      <xdr:row>79</xdr:row>
      <xdr:rowOff>44869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35996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8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122389</xdr:rowOff>
    </xdr:from>
    <xdr:to>
      <xdr:col>36</xdr:col>
      <xdr:colOff>165100</xdr:colOff>
      <xdr:row>79</xdr:row>
      <xdr:rowOff>52539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43666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113068</xdr:rowOff>
    </xdr:from>
    <xdr:to>
      <xdr:col>55</xdr:col>
      <xdr:colOff>0</xdr:colOff>
      <xdr:row>97</xdr:row>
      <xdr:rowOff>171286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43718"/>
          <a:ext cx="8382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90284</xdr:rowOff>
    </xdr:from>
    <xdr:to>
      <xdr:col>50</xdr:col>
      <xdr:colOff>114300</xdr:colOff>
      <xdr:row>97</xdr:row>
      <xdr:rowOff>171286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20934"/>
          <a:ext cx="889000" cy="8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90284</xdr:rowOff>
    </xdr:from>
    <xdr:to>
      <xdr:col>45</xdr:col>
      <xdr:colOff>177800</xdr:colOff>
      <xdr:row>98</xdr:row>
      <xdr:rowOff>29972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20934"/>
          <a:ext cx="889000" cy="1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111373</xdr:rowOff>
    </xdr:from>
    <xdr:to>
      <xdr:col>41</xdr:col>
      <xdr:colOff>50800</xdr:colOff>
      <xdr:row>98</xdr:row>
      <xdr:rowOff>29972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42023"/>
          <a:ext cx="889000" cy="9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62268</xdr:rowOff>
    </xdr:from>
    <xdr:to>
      <xdr:col>55</xdr:col>
      <xdr:colOff>50800</xdr:colOff>
      <xdr:row>97</xdr:row>
      <xdr:rowOff>163868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40695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120486</xdr:rowOff>
    </xdr:from>
    <xdr:to>
      <xdr:col>50</xdr:col>
      <xdr:colOff>165100</xdr:colOff>
      <xdr:row>98</xdr:row>
      <xdr:rowOff>50636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41763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39484</xdr:rowOff>
    </xdr:from>
    <xdr:to>
      <xdr:col>46</xdr:col>
      <xdr:colOff>38100</xdr:colOff>
      <xdr:row>97</xdr:row>
      <xdr:rowOff>141084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150622</xdr:rowOff>
    </xdr:from>
    <xdr:to>
      <xdr:col>41</xdr:col>
      <xdr:colOff>101600</xdr:colOff>
      <xdr:row>98</xdr:row>
      <xdr:rowOff>80772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71899</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8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60573</xdr:rowOff>
    </xdr:from>
    <xdr:to>
      <xdr:col>36</xdr:col>
      <xdr:colOff>165100</xdr:colOff>
      <xdr:row>97</xdr:row>
      <xdr:rowOff>162173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153300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115316</xdr:rowOff>
    </xdr:from>
    <xdr:to>
      <xdr:col>85</xdr:col>
      <xdr:colOff>127000</xdr:colOff>
      <xdr:row>39</xdr:row>
      <xdr:rowOff>35154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30416"/>
          <a:ext cx="838200" cy="9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115316</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304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44069</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155804</xdr:rowOff>
    </xdr:from>
    <xdr:to>
      <xdr:col>85</xdr:col>
      <xdr:colOff>177800</xdr:colOff>
      <xdr:row>39</xdr:row>
      <xdr:rowOff>85954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70731</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64516</xdr:rowOff>
    </xdr:from>
    <xdr:to>
      <xdr:col>81</xdr:col>
      <xdr:colOff>101600</xdr:colOff>
      <xdr:row>38</xdr:row>
      <xdr:rowOff>166116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157243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31877</xdr:rowOff>
    </xdr:from>
    <xdr:to>
      <xdr:col>85</xdr:col>
      <xdr:colOff>127000</xdr:colOff>
      <xdr:row>77</xdr:row>
      <xdr:rowOff>33389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33527"/>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33389</xdr:rowOff>
    </xdr:from>
    <xdr:to>
      <xdr:col>81</xdr:col>
      <xdr:colOff>50800</xdr:colOff>
      <xdr:row>77</xdr:row>
      <xdr:rowOff>52070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3503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52070</xdr:rowOff>
    </xdr:from>
    <xdr:to>
      <xdr:col>76</xdr:col>
      <xdr:colOff>114300</xdr:colOff>
      <xdr:row>77</xdr:row>
      <xdr:rowOff>52679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5372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35040</xdr:rowOff>
    </xdr:from>
    <xdr:to>
      <xdr:col>71</xdr:col>
      <xdr:colOff>177800</xdr:colOff>
      <xdr:row>77</xdr:row>
      <xdr:rowOff>52679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36690"/>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152527</xdr:rowOff>
    </xdr:from>
    <xdr:to>
      <xdr:col>85</xdr:col>
      <xdr:colOff>177800</xdr:colOff>
      <xdr:row>77</xdr:row>
      <xdr:rowOff>82677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130954</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154039</xdr:rowOff>
    </xdr:from>
    <xdr:to>
      <xdr:col>81</xdr:col>
      <xdr:colOff>101600</xdr:colOff>
      <xdr:row>77</xdr:row>
      <xdr:rowOff>84189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75316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1270</xdr:rowOff>
    </xdr:from>
    <xdr:to>
      <xdr:col>76</xdr:col>
      <xdr:colOff>165100</xdr:colOff>
      <xdr:row>77</xdr:row>
      <xdr:rowOff>102870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93997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1879</xdr:rowOff>
    </xdr:from>
    <xdr:to>
      <xdr:col>72</xdr:col>
      <xdr:colOff>38100</xdr:colOff>
      <xdr:row>77</xdr:row>
      <xdr:rowOff>103479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94606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155690</xdr:rowOff>
    </xdr:from>
    <xdr:to>
      <xdr:col>67</xdr:col>
      <xdr:colOff>101600</xdr:colOff>
      <xdr:row>77</xdr:row>
      <xdr:rowOff>85840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76967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79533</xdr:rowOff>
    </xdr:from>
    <xdr:to>
      <xdr:col>85</xdr:col>
      <xdr:colOff>127000</xdr:colOff>
      <xdr:row>97</xdr:row>
      <xdr:rowOff>58089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024383"/>
          <a:ext cx="838200" cy="66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79533</xdr:rowOff>
    </xdr:from>
    <xdr:to>
      <xdr:col>81</xdr:col>
      <xdr:colOff>50800</xdr:colOff>
      <xdr:row>98</xdr:row>
      <xdr:rowOff>12576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024383"/>
          <a:ext cx="889000" cy="7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12576</xdr:rowOff>
    </xdr:from>
    <xdr:to>
      <xdr:col>76</xdr:col>
      <xdr:colOff>114300</xdr:colOff>
      <xdr:row>98</xdr:row>
      <xdr:rowOff>32876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14676"/>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15867</xdr:rowOff>
    </xdr:from>
    <xdr:to>
      <xdr:col>71</xdr:col>
      <xdr:colOff>177800</xdr:colOff>
      <xdr:row>98</xdr:row>
      <xdr:rowOff>32876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17967"/>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7289</xdr:rowOff>
    </xdr:from>
    <xdr:to>
      <xdr:col>85</xdr:col>
      <xdr:colOff>177800</xdr:colOff>
      <xdr:row>97</xdr:row>
      <xdr:rowOff>108889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157166</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28733</xdr:rowOff>
    </xdr:from>
    <xdr:to>
      <xdr:col>81</xdr:col>
      <xdr:colOff>101600</xdr:colOff>
      <xdr:row>93</xdr:row>
      <xdr:rowOff>130333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9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146860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57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133226</xdr:rowOff>
    </xdr:from>
    <xdr:to>
      <xdr:col>76</xdr:col>
      <xdr:colOff>165100</xdr:colOff>
      <xdr:row>98</xdr:row>
      <xdr:rowOff>63376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54503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5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153526</xdr:rowOff>
    </xdr:from>
    <xdr:to>
      <xdr:col>72</xdr:col>
      <xdr:colOff>38100</xdr:colOff>
      <xdr:row>98</xdr:row>
      <xdr:rowOff>83676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74803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7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136517</xdr:rowOff>
    </xdr:from>
    <xdr:to>
      <xdr:col>67</xdr:col>
      <xdr:colOff>101600</xdr:colOff>
      <xdr:row>98</xdr:row>
      <xdr:rowOff>66667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57794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5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146253</xdr:rowOff>
    </xdr:from>
    <xdr:to>
      <xdr:col>116</xdr:col>
      <xdr:colOff>63500</xdr:colOff>
      <xdr:row>58</xdr:row>
      <xdr:rowOff>146444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9035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145491</xdr:rowOff>
    </xdr:from>
    <xdr:to>
      <xdr:col>111</xdr:col>
      <xdr:colOff>177800</xdr:colOff>
      <xdr:row>58</xdr:row>
      <xdr:rowOff>146253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895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145262</xdr:rowOff>
    </xdr:from>
    <xdr:to>
      <xdr:col>107</xdr:col>
      <xdr:colOff>50800</xdr:colOff>
      <xdr:row>58</xdr:row>
      <xdr:rowOff>145491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893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145606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8936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95644</xdr:rowOff>
    </xdr:from>
    <xdr:to>
      <xdr:col>116</xdr:col>
      <xdr:colOff>114300</xdr:colOff>
      <xdr:row>59</xdr:row>
      <xdr:rowOff>25794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95453</xdr:rowOff>
    </xdr:from>
    <xdr:to>
      <xdr:col>112</xdr:col>
      <xdr:colOff>38100</xdr:colOff>
      <xdr:row>59</xdr:row>
      <xdr:rowOff>25603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16730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3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94691</xdr:rowOff>
    </xdr:from>
    <xdr:to>
      <xdr:col>107</xdr:col>
      <xdr:colOff>101600</xdr:colOff>
      <xdr:row>59</xdr:row>
      <xdr:rowOff>24841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15968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94462</xdr:rowOff>
    </xdr:from>
    <xdr:to>
      <xdr:col>102</xdr:col>
      <xdr:colOff>165100</xdr:colOff>
      <xdr:row>59</xdr:row>
      <xdr:rowOff>24612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15739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94806</xdr:rowOff>
    </xdr:from>
    <xdr:to>
      <xdr:col>98</xdr:col>
      <xdr:colOff>38100</xdr:colOff>
      <xdr:row>59</xdr:row>
      <xdr:rowOff>24956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16083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3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167132</xdr:rowOff>
    </xdr:from>
    <xdr:to>
      <xdr:col>116</xdr:col>
      <xdr:colOff>63500</xdr:colOff>
      <xdr:row>76</xdr:row>
      <xdr:rowOff>73109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54432"/>
          <a:ext cx="838200" cy="2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167132</xdr:rowOff>
    </xdr:from>
    <xdr:to>
      <xdr:col>111</xdr:col>
      <xdr:colOff>177800</xdr:colOff>
      <xdr:row>74</xdr:row>
      <xdr:rowOff>170859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54432"/>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170859</xdr:rowOff>
    </xdr:from>
    <xdr:to>
      <xdr:col>107</xdr:col>
      <xdr:colOff>50800</xdr:colOff>
      <xdr:row>75</xdr:row>
      <xdr:rowOff>41059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58159"/>
          <a:ext cx="8890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41059</xdr:rowOff>
    </xdr:from>
    <xdr:to>
      <xdr:col>102</xdr:col>
      <xdr:colOff>114300</xdr:colOff>
      <xdr:row>75</xdr:row>
      <xdr:rowOff>53655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99809"/>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22309</xdr:rowOff>
    </xdr:from>
    <xdr:to>
      <xdr:col>116</xdr:col>
      <xdr:colOff>114300</xdr:colOff>
      <xdr:row>76</xdr:row>
      <xdr:rowOff>123909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45186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116332</xdr:rowOff>
    </xdr:from>
    <xdr:to>
      <xdr:col>112</xdr:col>
      <xdr:colOff>38100</xdr:colOff>
      <xdr:row>75</xdr:row>
      <xdr:rowOff>46482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63009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120059</xdr:rowOff>
    </xdr:from>
    <xdr:to>
      <xdr:col>107</xdr:col>
      <xdr:colOff>101600</xdr:colOff>
      <xdr:row>75</xdr:row>
      <xdr:rowOff>50209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66736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161709</xdr:rowOff>
    </xdr:from>
    <xdr:to>
      <xdr:col>102</xdr:col>
      <xdr:colOff>165100</xdr:colOff>
      <xdr:row>75</xdr:row>
      <xdr:rowOff>91859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108386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2855</xdr:rowOff>
    </xdr:from>
    <xdr:to>
      <xdr:col>98</xdr:col>
      <xdr:colOff>38100</xdr:colOff>
      <xdr:row>75</xdr:row>
      <xdr:rowOff>104455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120982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・構成比で最も大きい扶助費は、住民一人当たりのコストが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118,030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円と高く、全体の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％を占めており、大阪府平均は下回ったものの、類似団体内平均値や全国平均を大きく上回る状況が続いている。これは本市が単独で実施している保育所支援による経費負担が大きいためである。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・次に構成比が大きい人件費は、住民一人当たりのコストが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63,570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円で、全体の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％を占める。第二次貝塚新生プランにより平成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給与カットが開始されたこと等により減少し、大阪府平均と全国平均は下回っているものの、ごみ収集業務や小学校給食業務を直営実施していることから、類似団体内平均値よりは引き続き上回っている。今後も</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第二次貝塚新生プラン</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を推進し、人件費の最適化に努める。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補助費等が大きく増加している理由は、下水道事業が特別会計から企業会計になり、これまで繰出金として支出していたものが負担金になったためである。また、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病院事業会計への負担金</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増加していることも影響し、類似団体内平均値、大阪府平均、全国平均を上回っている。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積立金が大きく減少した理由は、平成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年度の土地の売却完了により財政調整基金の積立が減少したためである。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86,276
85,181
43.93
33,149,826
32,938,697
78,455
18,425,874
27,858,024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29515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891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155245</xdr:rowOff>
    </xdr:from>
    <xdr:to>
      <xdr:col>19</xdr:col>
      <xdr:colOff>177800</xdr:colOff>
      <xdr:row>36</xdr:row>
      <xdr:rowOff>29515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145643</xdr:rowOff>
    </xdr:from>
    <xdr:to>
      <xdr:col>15</xdr:col>
      <xdr:colOff>50800</xdr:colOff>
      <xdr:row>35</xdr:row>
      <xdr:rowOff>155245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639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164846</xdr:rowOff>
    </xdr:from>
    <xdr:to>
      <xdr:col>10</xdr:col>
      <xdr:colOff>114300</xdr:colOff>
      <xdr:row>35</xdr:row>
      <xdr:rowOff>145643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4146"/>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137363</xdr:rowOff>
    </xdr:from>
    <xdr:to>
      <xdr:col>24</xdr:col>
      <xdr:colOff>114300</xdr:colOff>
      <xdr:row>36</xdr:row>
      <xdr:rowOff>67513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115790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150165</xdr:rowOff>
    </xdr:from>
    <xdr:to>
      <xdr:col>20</xdr:col>
      <xdr:colOff>38100</xdr:colOff>
      <xdr:row>36</xdr:row>
      <xdr:rowOff>80315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71442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104445</xdr:rowOff>
    </xdr:from>
    <xdr:to>
      <xdr:col>15</xdr:col>
      <xdr:colOff>101600</xdr:colOff>
      <xdr:row>36</xdr:row>
      <xdr:rowOff>34595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25722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94843</xdr:rowOff>
    </xdr:from>
    <xdr:to>
      <xdr:col>10</xdr:col>
      <xdr:colOff>165100</xdr:colOff>
      <xdr:row>36</xdr:row>
      <xdr:rowOff>24993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53194</xdr:rowOff>
    </xdr:from>
    <xdr:to>
      <xdr:col>24</xdr:col>
      <xdr:colOff>63500</xdr:colOff>
      <xdr:row>56</xdr:row>
      <xdr:rowOff>6845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311494"/>
          <a:ext cx="838200" cy="2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53194</xdr:rowOff>
    </xdr:from>
    <xdr:to>
      <xdr:col>19</xdr:col>
      <xdr:colOff>177800</xdr:colOff>
      <xdr:row>57</xdr:row>
      <xdr:rowOff>55461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11494"/>
          <a:ext cx="889000" cy="5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55461</xdr:rowOff>
    </xdr:from>
    <xdr:to>
      <xdr:col>15</xdr:col>
      <xdr:colOff>50800</xdr:colOff>
      <xdr:row>57</xdr:row>
      <xdr:rowOff>87541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811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87541</xdr:rowOff>
    </xdr:from>
    <xdr:to>
      <xdr:col>10</xdr:col>
      <xdr:colOff>114300</xdr:colOff>
      <xdr:row>57</xdr:row>
      <xdr:rowOff>104743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60191"/>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127495</xdr:rowOff>
    </xdr:from>
    <xdr:to>
      <xdr:col>24</xdr:col>
      <xdr:colOff>114300</xdr:colOff>
      <xdr:row>56</xdr:row>
      <xdr:rowOff>57645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105922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2394</xdr:rowOff>
    </xdr:from>
    <xdr:to>
      <xdr:col>20</xdr:col>
      <xdr:colOff>38100</xdr:colOff>
      <xdr:row>54</xdr:row>
      <xdr:rowOff>103994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120521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0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4661</xdr:rowOff>
    </xdr:from>
    <xdr:to>
      <xdr:col>15</xdr:col>
      <xdr:colOff>101600</xdr:colOff>
      <xdr:row>57</xdr:row>
      <xdr:rowOff>106261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97388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36741</xdr:rowOff>
    </xdr:from>
    <xdr:to>
      <xdr:col>10</xdr:col>
      <xdr:colOff>165100</xdr:colOff>
      <xdr:row>57</xdr:row>
      <xdr:rowOff>138341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129468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53943</xdr:rowOff>
    </xdr:from>
    <xdr:to>
      <xdr:col>6</xdr:col>
      <xdr:colOff>38100</xdr:colOff>
      <xdr:row>57</xdr:row>
      <xdr:rowOff>155543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66635</xdr:rowOff>
    </xdr:from>
    <xdr:to>
      <xdr:col>24</xdr:col>
      <xdr:colOff>63500</xdr:colOff>
      <xdr:row>74</xdr:row>
      <xdr:rowOff>68149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53935"/>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68149</xdr:rowOff>
    </xdr:from>
    <xdr:to>
      <xdr:col>19</xdr:col>
      <xdr:colOff>177800</xdr:colOff>
      <xdr:row>74</xdr:row>
      <xdr:rowOff>72557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55449"/>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72557</xdr:rowOff>
    </xdr:from>
    <xdr:to>
      <xdr:col>15</xdr:col>
      <xdr:colOff>50800</xdr:colOff>
      <xdr:row>74</xdr:row>
      <xdr:rowOff>145666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59857"/>
          <a:ext cx="8890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145666</xdr:rowOff>
    </xdr:from>
    <xdr:to>
      <xdr:col>10</xdr:col>
      <xdr:colOff>114300</xdr:colOff>
      <xdr:row>75</xdr:row>
      <xdr:rowOff>10824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3296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15835</xdr:rowOff>
    </xdr:from>
    <xdr:to>
      <xdr:col>24</xdr:col>
      <xdr:colOff>114300</xdr:colOff>
      <xdr:row>74</xdr:row>
      <xdr:rowOff>117435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38712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5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17349</xdr:rowOff>
    </xdr:from>
    <xdr:to>
      <xdr:col>20</xdr:col>
      <xdr:colOff>38100</xdr:colOff>
      <xdr:row>74</xdr:row>
      <xdr:rowOff>118949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135476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7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21757</xdr:rowOff>
    </xdr:from>
    <xdr:to>
      <xdr:col>15</xdr:col>
      <xdr:colOff>101600</xdr:colOff>
      <xdr:row>74</xdr:row>
      <xdr:rowOff>123357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139884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94866</xdr:rowOff>
    </xdr:from>
    <xdr:to>
      <xdr:col>10</xdr:col>
      <xdr:colOff>165100</xdr:colOff>
      <xdr:row>75</xdr:row>
      <xdr:rowOff>25016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41543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5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131474</xdr:rowOff>
    </xdr:from>
    <xdr:to>
      <xdr:col>6</xdr:col>
      <xdr:colOff>38100</xdr:colOff>
      <xdr:row>75</xdr:row>
      <xdr:rowOff>61624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78151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104511</xdr:rowOff>
    </xdr:from>
    <xdr:to>
      <xdr:col>24</xdr:col>
      <xdr:colOff>63500</xdr:colOff>
      <xdr:row>97</xdr:row>
      <xdr:rowOff>137757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35161"/>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104366</xdr:rowOff>
    </xdr:from>
    <xdr:to>
      <xdr:col>19</xdr:col>
      <xdr:colOff>177800</xdr:colOff>
      <xdr:row>97</xdr:row>
      <xdr:rowOff>104511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35016"/>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64115</xdr:rowOff>
    </xdr:from>
    <xdr:to>
      <xdr:col>15</xdr:col>
      <xdr:colOff>50800</xdr:colOff>
      <xdr:row>97</xdr:row>
      <xdr:rowOff>104366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94765"/>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64115</xdr:rowOff>
    </xdr:from>
    <xdr:to>
      <xdr:col>10</xdr:col>
      <xdr:colOff>114300</xdr:colOff>
      <xdr:row>97</xdr:row>
      <xdr:rowOff>93083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94765"/>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86957</xdr:rowOff>
    </xdr:from>
    <xdr:to>
      <xdr:col>24</xdr:col>
      <xdr:colOff>114300</xdr:colOff>
      <xdr:row>98</xdr:row>
      <xdr:rowOff>17107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109834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53711</xdr:rowOff>
    </xdr:from>
    <xdr:to>
      <xdr:col>20</xdr:col>
      <xdr:colOff>38100</xdr:colOff>
      <xdr:row>97</xdr:row>
      <xdr:rowOff>155311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53566</xdr:rowOff>
    </xdr:from>
    <xdr:to>
      <xdr:col>15</xdr:col>
      <xdr:colOff>101600</xdr:colOff>
      <xdr:row>97</xdr:row>
      <xdr:rowOff>155166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13315</xdr:rowOff>
    </xdr:from>
    <xdr:to>
      <xdr:col>10</xdr:col>
      <xdr:colOff>165100</xdr:colOff>
      <xdr:row>97</xdr:row>
      <xdr:rowOff>114915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131442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1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42283</xdr:rowOff>
    </xdr:from>
    <xdr:to>
      <xdr:col>6</xdr:col>
      <xdr:colOff>38100</xdr:colOff>
      <xdr:row>97</xdr:row>
      <xdr:rowOff>143883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160410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77597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9193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76835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8545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70358</xdr:rowOff>
    </xdr:from>
    <xdr:to>
      <xdr:col>45</xdr:col>
      <xdr:colOff>177800</xdr:colOff>
      <xdr:row>38</xdr:row>
      <xdr:rowOff>81788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854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80264</xdr:rowOff>
    </xdr:from>
    <xdr:to>
      <xdr:col>41</xdr:col>
      <xdr:colOff>50800</xdr:colOff>
      <xdr:row>38</xdr:row>
      <xdr:rowOff>81788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953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26797</xdr:rowOff>
    </xdr:from>
    <xdr:to>
      <xdr:col>55</xdr:col>
      <xdr:colOff>50800</xdr:colOff>
      <xdr:row>38</xdr:row>
      <xdr:rowOff>128397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5224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118762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19558</xdr:rowOff>
    </xdr:from>
    <xdr:to>
      <xdr:col>46</xdr:col>
      <xdr:colOff>38100</xdr:colOff>
      <xdr:row>38</xdr:row>
      <xdr:rowOff>121158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112285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30988</xdr:rowOff>
    </xdr:from>
    <xdr:to>
      <xdr:col>41</xdr:col>
      <xdr:colOff>101600</xdr:colOff>
      <xdr:row>38</xdr:row>
      <xdr:rowOff>132588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123715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29464</xdr:rowOff>
    </xdr:from>
    <xdr:to>
      <xdr:col>36</xdr:col>
      <xdr:colOff>165100</xdr:colOff>
      <xdr:row>38</xdr:row>
      <xdr:rowOff>131064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122191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89256</xdr:rowOff>
    </xdr:from>
    <xdr:to>
      <xdr:col>55</xdr:col>
      <xdr:colOff>0</xdr:colOff>
      <xdr:row>58</xdr:row>
      <xdr:rowOff>163665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33356"/>
          <a:ext cx="8382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155283</xdr:rowOff>
    </xdr:from>
    <xdr:to>
      <xdr:col>50</xdr:col>
      <xdr:colOff>114300</xdr:colOff>
      <xdr:row>58</xdr:row>
      <xdr:rowOff>163665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993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155283</xdr:rowOff>
    </xdr:from>
    <xdr:to>
      <xdr:col>45</xdr:col>
      <xdr:colOff>177800</xdr:colOff>
      <xdr:row>58</xdr:row>
      <xdr:rowOff>161131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99383"/>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160427</xdr:rowOff>
    </xdr:from>
    <xdr:to>
      <xdr:col>41</xdr:col>
      <xdr:colOff>50800</xdr:colOff>
      <xdr:row>58</xdr:row>
      <xdr:rowOff>161131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0452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38456</xdr:rowOff>
    </xdr:from>
    <xdr:to>
      <xdr:col>55</xdr:col>
      <xdr:colOff>50800</xdr:colOff>
      <xdr:row>58</xdr:row>
      <xdr:rowOff>140056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169283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112865</xdr:rowOff>
    </xdr:from>
    <xdr:to>
      <xdr:col>50</xdr:col>
      <xdr:colOff>165100</xdr:colOff>
      <xdr:row>59</xdr:row>
      <xdr:rowOff>43015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34142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104483</xdr:rowOff>
    </xdr:from>
    <xdr:to>
      <xdr:col>46</xdr:col>
      <xdr:colOff>38100</xdr:colOff>
      <xdr:row>59</xdr:row>
      <xdr:rowOff>34633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25760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110331</xdr:rowOff>
    </xdr:from>
    <xdr:to>
      <xdr:col>41</xdr:col>
      <xdr:colOff>101600</xdr:colOff>
      <xdr:row>59</xdr:row>
      <xdr:rowOff>40481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31608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109627</xdr:rowOff>
    </xdr:from>
    <xdr:to>
      <xdr:col>36</xdr:col>
      <xdr:colOff>165100</xdr:colOff>
      <xdr:row>59</xdr:row>
      <xdr:rowOff>39777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30904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104039</xdr:rowOff>
    </xdr:from>
    <xdr:to>
      <xdr:col>55</xdr:col>
      <xdr:colOff>0</xdr:colOff>
      <xdr:row>78</xdr:row>
      <xdr:rowOff>112916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7139"/>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104039</xdr:rowOff>
    </xdr:from>
    <xdr:to>
      <xdr:col>50</xdr:col>
      <xdr:colOff>114300</xdr:colOff>
      <xdr:row>78</xdr:row>
      <xdr:rowOff>104839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713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77978</xdr:rowOff>
    </xdr:from>
    <xdr:to>
      <xdr:col>45</xdr:col>
      <xdr:colOff>177800</xdr:colOff>
      <xdr:row>78</xdr:row>
      <xdr:rowOff>104839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51078"/>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37325</xdr:rowOff>
    </xdr:from>
    <xdr:to>
      <xdr:col>41</xdr:col>
      <xdr:colOff>50800</xdr:colOff>
      <xdr:row>78</xdr:row>
      <xdr:rowOff>77978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10425"/>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62116</xdr:rowOff>
    </xdr:from>
    <xdr:to>
      <xdr:col>55</xdr:col>
      <xdr:colOff>50800</xdr:colOff>
      <xdr:row>78</xdr:row>
      <xdr:rowOff>163716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148493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53239</xdr:rowOff>
    </xdr:from>
    <xdr:to>
      <xdr:col>50</xdr:col>
      <xdr:colOff>165100</xdr:colOff>
      <xdr:row>78</xdr:row>
      <xdr:rowOff>154839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145966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54039</xdr:rowOff>
    </xdr:from>
    <xdr:to>
      <xdr:col>46</xdr:col>
      <xdr:colOff>38100</xdr:colOff>
      <xdr:row>78</xdr:row>
      <xdr:rowOff>155639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146766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27178</xdr:rowOff>
    </xdr:from>
    <xdr:to>
      <xdr:col>41</xdr:col>
      <xdr:colOff>101600</xdr:colOff>
      <xdr:row>78</xdr:row>
      <xdr:rowOff>128778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119905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157975</xdr:rowOff>
    </xdr:from>
    <xdr:to>
      <xdr:col>36</xdr:col>
      <xdr:colOff>165100</xdr:colOff>
      <xdr:row>78</xdr:row>
      <xdr:rowOff>88125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79252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97737</xdr:rowOff>
    </xdr:from>
    <xdr:to>
      <xdr:col>55</xdr:col>
      <xdr:colOff>0</xdr:colOff>
      <xdr:row>97</xdr:row>
      <xdr:rowOff>169768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28387"/>
          <a:ext cx="8382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97737</xdr:rowOff>
    </xdr:from>
    <xdr:to>
      <xdr:col>50</xdr:col>
      <xdr:colOff>114300</xdr:colOff>
      <xdr:row>98</xdr:row>
      <xdr:rowOff>13269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28387"/>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13269</xdr:rowOff>
    </xdr:from>
    <xdr:to>
      <xdr:col>45</xdr:col>
      <xdr:colOff>177800</xdr:colOff>
      <xdr:row>98</xdr:row>
      <xdr:rowOff>15494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15369"/>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15494</xdr:rowOff>
    </xdr:from>
    <xdr:to>
      <xdr:col>41</xdr:col>
      <xdr:colOff>50800</xdr:colOff>
      <xdr:row>98</xdr:row>
      <xdr:rowOff>24744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7594"/>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118968</xdr:rowOff>
    </xdr:from>
    <xdr:to>
      <xdr:col>55</xdr:col>
      <xdr:colOff>50800</xdr:colOff>
      <xdr:row>98</xdr:row>
      <xdr:rowOff>49118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33895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46937</xdr:rowOff>
    </xdr:from>
    <xdr:to>
      <xdr:col>50</xdr:col>
      <xdr:colOff>165100</xdr:colOff>
      <xdr:row>97</xdr:row>
      <xdr:rowOff>148537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165064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133919</xdr:rowOff>
    </xdr:from>
    <xdr:to>
      <xdr:col>46</xdr:col>
      <xdr:colOff>38100</xdr:colOff>
      <xdr:row>98</xdr:row>
      <xdr:rowOff>64069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136144</xdr:rowOff>
    </xdr:from>
    <xdr:to>
      <xdr:col>41</xdr:col>
      <xdr:colOff>101600</xdr:colOff>
      <xdr:row>98</xdr:row>
      <xdr:rowOff>66294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57421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145394</xdr:rowOff>
    </xdr:from>
    <xdr:to>
      <xdr:col>36</xdr:col>
      <xdr:colOff>165100</xdr:colOff>
      <xdr:row>98</xdr:row>
      <xdr:rowOff>75544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66671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92563</xdr:rowOff>
    </xdr:from>
    <xdr:to>
      <xdr:col>85</xdr:col>
      <xdr:colOff>127000</xdr:colOff>
      <xdr:row>38</xdr:row>
      <xdr:rowOff>119995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0766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158400</xdr:rowOff>
    </xdr:from>
    <xdr:to>
      <xdr:col>81</xdr:col>
      <xdr:colOff>50800</xdr:colOff>
      <xdr:row>38</xdr:row>
      <xdr:rowOff>119995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0205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158400</xdr:rowOff>
    </xdr:from>
    <xdr:to>
      <xdr:col>76</xdr:col>
      <xdr:colOff>114300</xdr:colOff>
      <xdr:row>38</xdr:row>
      <xdr:rowOff>1717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2050"/>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1717</xdr:rowOff>
    </xdr:from>
    <xdr:to>
      <xdr:col>71</xdr:col>
      <xdr:colOff>177800</xdr:colOff>
      <xdr:row>38</xdr:row>
      <xdr:rowOff>141437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6817"/>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41763</xdr:rowOff>
    </xdr:from>
    <xdr:to>
      <xdr:col>85</xdr:col>
      <xdr:colOff>177800</xdr:colOff>
      <xdr:row>38</xdr:row>
      <xdr:rowOff>143363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128140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69195</xdr:rowOff>
    </xdr:from>
    <xdr:to>
      <xdr:col>81</xdr:col>
      <xdr:colOff>101600</xdr:colOff>
      <xdr:row>38</xdr:row>
      <xdr:rowOff>170795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161922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107600</xdr:rowOff>
    </xdr:from>
    <xdr:to>
      <xdr:col>76</xdr:col>
      <xdr:colOff>165100</xdr:colOff>
      <xdr:row>38</xdr:row>
      <xdr:rowOff>37750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28877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122367</xdr:rowOff>
    </xdr:from>
    <xdr:to>
      <xdr:col>72</xdr:col>
      <xdr:colOff>38100</xdr:colOff>
      <xdr:row>38</xdr:row>
      <xdr:rowOff>52517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90637</xdr:rowOff>
    </xdr:from>
    <xdr:to>
      <xdr:col>67</xdr:col>
      <xdr:colOff>101600</xdr:colOff>
      <xdr:row>39</xdr:row>
      <xdr:rowOff>20787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11914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6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138785</xdr:rowOff>
    </xdr:from>
    <xdr:to>
      <xdr:col>85</xdr:col>
      <xdr:colOff>127000</xdr:colOff>
      <xdr:row>58</xdr:row>
      <xdr:rowOff>20295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39985"/>
          <a:ext cx="838200" cy="2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87370</xdr:rowOff>
    </xdr:from>
    <xdr:to>
      <xdr:col>81</xdr:col>
      <xdr:colOff>50800</xdr:colOff>
      <xdr:row>58</xdr:row>
      <xdr:rowOff>20295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60020"/>
          <a:ext cx="8890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87370</xdr:rowOff>
    </xdr:from>
    <xdr:to>
      <xdr:col>76</xdr:col>
      <xdr:colOff>114300</xdr:colOff>
      <xdr:row>58</xdr:row>
      <xdr:rowOff>13456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6002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110858</xdr:rowOff>
    </xdr:from>
    <xdr:to>
      <xdr:col>71</xdr:col>
      <xdr:colOff>177800</xdr:colOff>
      <xdr:row>58</xdr:row>
      <xdr:rowOff>13456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83508"/>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87985</xdr:rowOff>
    </xdr:from>
    <xdr:to>
      <xdr:col>85</xdr:col>
      <xdr:colOff>177800</xdr:colOff>
      <xdr:row>57</xdr:row>
      <xdr:rowOff>18135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66412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140945</xdr:rowOff>
    </xdr:from>
    <xdr:to>
      <xdr:col>81</xdr:col>
      <xdr:colOff>101600</xdr:colOff>
      <xdr:row>58</xdr:row>
      <xdr:rowOff>71095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62222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36570</xdr:rowOff>
    </xdr:from>
    <xdr:to>
      <xdr:col>76</xdr:col>
      <xdr:colOff>165100</xdr:colOff>
      <xdr:row>57</xdr:row>
      <xdr:rowOff>138170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129297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134106</xdr:rowOff>
    </xdr:from>
    <xdr:to>
      <xdr:col>72</xdr:col>
      <xdr:colOff>38100</xdr:colOff>
      <xdr:row>58</xdr:row>
      <xdr:rowOff>64256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55383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60058</xdr:rowOff>
    </xdr:from>
    <xdr:to>
      <xdr:col>67</xdr:col>
      <xdr:colOff>101600</xdr:colOff>
      <xdr:row>57</xdr:row>
      <xdr:rowOff>161658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152785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115315</xdr:rowOff>
    </xdr:from>
    <xdr:to>
      <xdr:col>85</xdr:col>
      <xdr:colOff>127000</xdr:colOff>
      <xdr:row>79</xdr:row>
      <xdr:rowOff>35153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8415"/>
          <a:ext cx="838200" cy="9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115315</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84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44069</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155803</xdr:rowOff>
    </xdr:from>
    <xdr:to>
      <xdr:col>85</xdr:col>
      <xdr:colOff>177800</xdr:colOff>
      <xdr:row>79</xdr:row>
      <xdr:rowOff>85953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70730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64515</xdr:rowOff>
    </xdr:from>
    <xdr:to>
      <xdr:col>81</xdr:col>
      <xdr:colOff>101600</xdr:colOff>
      <xdr:row>78</xdr:row>
      <xdr:rowOff>166115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157242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31877</xdr:rowOff>
    </xdr:from>
    <xdr:to>
      <xdr:col>85</xdr:col>
      <xdr:colOff>127000</xdr:colOff>
      <xdr:row>97</xdr:row>
      <xdr:rowOff>33389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2527"/>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33389</xdr:rowOff>
    </xdr:from>
    <xdr:to>
      <xdr:col>81</xdr:col>
      <xdr:colOff>50800</xdr:colOff>
      <xdr:row>97</xdr:row>
      <xdr:rowOff>52070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403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52070</xdr:rowOff>
    </xdr:from>
    <xdr:to>
      <xdr:col>76</xdr:col>
      <xdr:colOff>114300</xdr:colOff>
      <xdr:row>97</xdr:row>
      <xdr:rowOff>52679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8272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35040</xdr:rowOff>
    </xdr:from>
    <xdr:to>
      <xdr:col>71</xdr:col>
      <xdr:colOff>177800</xdr:colOff>
      <xdr:row>97</xdr:row>
      <xdr:rowOff>52679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65690"/>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152527</xdr:rowOff>
    </xdr:from>
    <xdr:to>
      <xdr:col>85</xdr:col>
      <xdr:colOff>177800</xdr:colOff>
      <xdr:row>97</xdr:row>
      <xdr:rowOff>82677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130954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154039</xdr:rowOff>
    </xdr:from>
    <xdr:to>
      <xdr:col>81</xdr:col>
      <xdr:colOff>101600</xdr:colOff>
      <xdr:row>97</xdr:row>
      <xdr:rowOff>84189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75316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1270</xdr:rowOff>
    </xdr:from>
    <xdr:to>
      <xdr:col>76</xdr:col>
      <xdr:colOff>165100</xdr:colOff>
      <xdr:row>97</xdr:row>
      <xdr:rowOff>102870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93997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1879</xdr:rowOff>
    </xdr:from>
    <xdr:to>
      <xdr:col>72</xdr:col>
      <xdr:colOff>38100</xdr:colOff>
      <xdr:row>97</xdr:row>
      <xdr:rowOff>103479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94606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155690</xdr:rowOff>
    </xdr:from>
    <xdr:to>
      <xdr:col>67</xdr:col>
      <xdr:colOff>101600</xdr:colOff>
      <xdr:row>97</xdr:row>
      <xdr:rowOff>85840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76967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・構成比で最も大きい民生費は、住民一人当たりのコストが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171,712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円と高く、全体の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45.0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増加傾向が続いており、大阪府平均は下回っているが、類似団体内平均値、全国平均を上回る状況が続いている。これは、重度障害者医療費助成、障害者自立支援、介護保険事業特別会計への繰出金、児童扶養手当給付に係る経費等が増加したことが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・次に構成比が大きい総務費は、住民一人当たりのコストが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48,974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円で、全体の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12.8</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％を占める。ふるさと納税にかかる経費や基金の積立が減少したことや、</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市有地の売却完了により財政調整基金の積立が減少したこと等で</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減少した。</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教育費は、小学校教室空調設備設置や認定こども園の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号認定に係る施設型給付費が増加したこと等により、大きく増加したが、類似団体内平均値、大阪府平均、全国平均より下回っている。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・農林水産業費は、平成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年台風</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号による被災農業者向け経営体育成に係る補助金交付や、森林環境譲与税基金の積立を行ったこと等により大きく増加した。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ふるさと納税の増加に伴い</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年度に積立て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いた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かいづか　ふるさと応援基金</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の繰入金の増加等</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により、財政調整基金を取り崩さず財政運営をすることができた。そのため、実質収支額、実質単年度収支ともに黒字を維持することができた。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今後については、自主財源の確保と歳出の見直しを徹底し、持続可能な財政運営に努める。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病院事業会計については、令和元年度は入院患者数の増加等により医業収益が増収となったものの、経常損益の黒字化には至らず、資金不足額が拡大した。このことから、標準財政規模比は平成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ポイントの下落となった。また、</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期連続で赤字額が発生しており、経営改善が喫緊の課題となっている。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また、その他の会計は全て黒字で</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あり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、全会計で剰余金は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3,051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このうち</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2,509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百万円と大部分を占める水道事業会計</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では</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津田浄水場の浄水処理施設更新の起債の据置期間が終了し、</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償還金が増加することによって、</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流動資産が減少することが見込まれ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る。これにより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剰余金の減少が予測されるため、今後も全会計で資金不足が発生しないように努める。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9kaizuk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65.099999999999994</v>
          </cell>
          <cell r="CF51">
            <v>64</v>
          </cell>
          <cell r="CN51">
            <v>40.1</v>
          </cell>
          <cell r="CV51">
            <v>32.6</v>
          </cell>
        </row>
        <row r="53">
          <cell r="BX53">
            <v>59.7</v>
          </cell>
          <cell r="CF53">
            <v>61.4</v>
          </cell>
          <cell r="CN53">
            <v>62.9</v>
          </cell>
          <cell r="CV53">
            <v>68.5</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62.9</v>
          </cell>
          <cell r="BX73">
            <v>65.099999999999994</v>
          </cell>
          <cell r="CF73">
            <v>64</v>
          </cell>
          <cell r="CN73">
            <v>40.1</v>
          </cell>
          <cell r="CV73">
            <v>32.6</v>
          </cell>
        </row>
        <row r="75">
          <cell r="BP75">
            <v>11.2</v>
          </cell>
          <cell r="BX75">
            <v>9.4</v>
          </cell>
          <cell r="CF75">
            <v>8.1999999999999993</v>
          </cell>
          <cell r="CN75">
            <v>7.4</v>
          </cell>
          <cell r="CV75">
            <v>6.3</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33149826</v>
      </c>
      <c r="BO4" s="393"/>
      <c r="BP4" s="393"/>
      <c r="BQ4" s="393"/>
      <c r="BR4" s="393"/>
      <c r="BS4" s="393"/>
      <c r="BT4" s="393"/>
      <c r="BU4" s="394"/>
      <c r="BV4" s="392">
        <v>34504779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0.4</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32938697</v>
      </c>
      <c r="BO5" s="430"/>
      <c r="BP5" s="430"/>
      <c r="BQ5" s="430"/>
      <c r="BR5" s="430"/>
      <c r="BS5" s="430"/>
      <c r="BT5" s="430"/>
      <c r="BU5" s="431"/>
      <c r="BV5" s="429">
        <v>34241608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97.5</v>
      </c>
      <c r="CU5" s="427"/>
      <c r="CV5" s="427"/>
      <c r="CW5" s="427"/>
      <c r="CX5" s="427"/>
      <c r="CY5" s="427"/>
      <c r="CZ5" s="427"/>
      <c r="DA5" s="428"/>
      <c r="DB5" s="426">
        <v>95.7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211129</v>
      </c>
      <c r="BO6" s="430"/>
      <c r="BP6" s="430"/>
      <c r="BQ6" s="430"/>
      <c r="BR6" s="430"/>
      <c r="BS6" s="430"/>
      <c r="BT6" s="430"/>
      <c r="BU6" s="431"/>
      <c r="BV6" s="429">
        <v>263171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104</v>
      </c>
      <c r="CU6" s="467"/>
      <c r="CV6" s="467"/>
      <c r="CW6" s="467"/>
      <c r="CX6" s="467"/>
      <c r="CY6" s="467"/>
      <c r="CZ6" s="467"/>
      <c r="DA6" s="468"/>
      <c r="DB6" s="466">
        <v>103.1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132674</v>
      </c>
      <c r="BO7" s="430"/>
      <c r="BP7" s="430"/>
      <c r="BQ7" s="430"/>
      <c r="BR7" s="430"/>
      <c r="BS7" s="430"/>
      <c r="BT7" s="430"/>
      <c r="BU7" s="431"/>
      <c r="BV7" s="429">
        <v>186467</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18425874</v>
      </c>
      <c r="CU7" s="430"/>
      <c r="CV7" s="430"/>
      <c r="CW7" s="430"/>
      <c r="CX7" s="430"/>
      <c r="CY7" s="430"/>
      <c r="CZ7" s="430"/>
      <c r="DA7" s="431"/>
      <c r="DB7" s="429">
        <v>18267710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78455</v>
      </c>
      <c r="BO8" s="430"/>
      <c r="BP8" s="430"/>
      <c r="BQ8" s="430"/>
      <c r="BR8" s="430"/>
      <c r="BS8" s="430"/>
      <c r="BT8" s="430"/>
      <c r="BU8" s="431"/>
      <c r="BV8" s="429">
        <v>76704</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0.68</v>
      </c>
      <c r="CU8" s="470"/>
      <c r="CV8" s="470"/>
      <c r="CW8" s="470"/>
      <c r="CX8" s="470"/>
      <c r="CY8" s="470"/>
      <c r="CZ8" s="470"/>
      <c r="DA8" s="471"/>
      <c r="DB8" s="469">
        <v>0.69</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88694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1751</v>
      </c>
      <c r="BO9" s="430"/>
      <c r="BP9" s="430"/>
      <c r="BQ9" s="430"/>
      <c r="BR9" s="430"/>
      <c r="BS9" s="430"/>
      <c r="BT9" s="430"/>
      <c r="BU9" s="431"/>
      <c r="BV9" s="429">
        <v>59004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11.7</v>
      </c>
      <c r="CU9" s="427"/>
      <c r="CV9" s="427"/>
      <c r="CW9" s="427"/>
      <c r="CX9" s="427"/>
      <c r="CY9" s="427"/>
      <c r="CZ9" s="427"/>
      <c r="DA9" s="428"/>
      <c r="DB9" s="426">
        <v>10.6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90498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169000</v>
      </c>
      <c r="BO10" s="430"/>
      <c r="BP10" s="430"/>
      <c r="BQ10" s="430"/>
      <c r="BR10" s="430"/>
      <c r="BS10" s="430"/>
      <c r="BT10" s="430"/>
      <c r="BU10" s="431"/>
      <c r="BV10" s="429">
        <v>1359000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86276</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115</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85181</v>
      </c>
      <c r="S13" s="514"/>
      <c r="T13" s="514"/>
      <c r="U13" s="514"/>
      <c r="V13" s="515"/>
      <c r="W13" s="445" t="s">
        <v>138</v>
      </c>
      <c r="X13" s="446"/>
      <c r="Y13" s="446"/>
      <c r="Z13" s="446"/>
      <c r="AA13" s="446"/>
      <c r="AB13" s="436"/>
      <c r="AC13" s="480">
        <v>605</v>
      </c>
      <c r="AD13" s="481"/>
      <c r="AE13" s="481"/>
      <c r="AF13" s="481"/>
      <c r="AG13" s="523"/>
      <c r="AH13" s="480">
        <v>584</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170751</v>
      </c>
      <c r="BO13" s="430"/>
      <c r="BP13" s="430"/>
      <c r="BQ13" s="430"/>
      <c r="BR13" s="430"/>
      <c r="BS13" s="430"/>
      <c r="BT13" s="430"/>
      <c r="BU13" s="431"/>
      <c r="BV13" s="429">
        <v>1418004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6.3</v>
      </c>
      <c r="CU13" s="427"/>
      <c r="CV13" s="427"/>
      <c r="CW13" s="427"/>
      <c r="CX13" s="427"/>
      <c r="CY13" s="427"/>
      <c r="CZ13" s="427"/>
      <c r="DA13" s="428"/>
      <c r="DB13" s="426">
        <v>7.4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86974</v>
      </c>
      <c r="S14" s="514"/>
      <c r="T14" s="514"/>
      <c r="U14" s="514"/>
      <c r="V14" s="515"/>
      <c r="W14" s="419"/>
      <c r="X14" s="420"/>
      <c r="Y14" s="420"/>
      <c r="Z14" s="420"/>
      <c r="AA14" s="420"/>
      <c r="AB14" s="409"/>
      <c r="AC14" s="516">
        <v>1.6</v>
      </c>
      <c r="AD14" s="517"/>
      <c r="AE14" s="517"/>
      <c r="AF14" s="517"/>
      <c r="AG14" s="518"/>
      <c r="AH14" s="516">
        <v>1.6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32.6</v>
      </c>
      <c r="CU14" s="528"/>
      <c r="CV14" s="528"/>
      <c r="CW14" s="528"/>
      <c r="CX14" s="528"/>
      <c r="CY14" s="528"/>
      <c r="CZ14" s="528"/>
      <c r="DA14" s="529"/>
      <c r="DB14" s="527">
        <v>40.1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86145</v>
      </c>
      <c r="S15" s="514"/>
      <c r="T15" s="514"/>
      <c r="U15" s="514"/>
      <c r="V15" s="515"/>
      <c r="W15" s="445" t="s">
        <v>146</v>
      </c>
      <c r="X15" s="446"/>
      <c r="Y15" s="446"/>
      <c r="Z15" s="446"/>
      <c r="AA15" s="446"/>
      <c r="AB15" s="436"/>
      <c r="AC15" s="480">
        <v>9697</v>
      </c>
      <c r="AD15" s="481"/>
      <c r="AE15" s="481"/>
      <c r="AF15" s="481"/>
      <c r="AG15" s="523"/>
      <c r="AH15" s="480">
        <v>9742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9772378</v>
      </c>
      <c r="BO15" s="393"/>
      <c r="BP15" s="393"/>
      <c r="BQ15" s="393"/>
      <c r="BR15" s="393"/>
      <c r="BS15" s="393"/>
      <c r="BT15" s="393"/>
      <c r="BU15" s="394"/>
      <c r="BV15" s="392">
        <v>9713335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25.6</v>
      </c>
      <c r="AD16" s="517"/>
      <c r="AE16" s="517"/>
      <c r="AF16" s="517"/>
      <c r="AG16" s="518"/>
      <c r="AH16" s="516">
        <v>26.3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14542500</v>
      </c>
      <c r="BO16" s="430"/>
      <c r="BP16" s="430"/>
      <c r="BQ16" s="430"/>
      <c r="BR16" s="430"/>
      <c r="BS16" s="430"/>
      <c r="BT16" s="430"/>
      <c r="BU16" s="431"/>
      <c r="BV16" s="429">
        <v>14240974</v>
      </c>
      <c r="BW16" s="430"/>
      <c r="BX16" s="430"/>
      <c r="BY16" s="430"/>
      <c r="BZ16" s="430"/>
      <c r="CA16" s="430"/>
      <c r="CB16" s="430"/>
      <c r="CC16" s="431"/>
      <c r="CD16" s="201"/>
      <c r="CE16" s="539" t="s">
        <v>152</v>
      </c>
      <c r="CF16" s="539"/>
      <c r="CG16" s="539"/>
      <c r="CH16" s="539"/>
      <c r="CI16" s="539"/>
      <c r="CJ16" s="539"/>
      <c r="CK16" s="539"/>
      <c r="CL16" s="539"/>
      <c r="CM16" s="539"/>
      <c r="CN16" s="539"/>
      <c r="CO16" s="539"/>
      <c r="CP16" s="539"/>
      <c r="CQ16" s="539"/>
      <c r="CR16" s="539"/>
      <c r="CS16" s="540"/>
      <c r="CT16" s="426">
        <v>5.7</v>
      </c>
      <c r="CU16" s="427"/>
      <c r="CV16" s="427"/>
      <c r="CW16" s="427"/>
      <c r="CX16" s="427"/>
      <c r="CY16" s="427"/>
      <c r="CZ16" s="427"/>
      <c r="DA16" s="428"/>
      <c r="DB16" s="426">
        <v>5.2</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27558</v>
      </c>
      <c r="AD17" s="481"/>
      <c r="AE17" s="481"/>
      <c r="AF17" s="481"/>
      <c r="AG17" s="523"/>
      <c r="AH17" s="480">
        <v>26731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12501524</v>
      </c>
      <c r="BO17" s="430"/>
      <c r="BP17" s="430"/>
      <c r="BQ17" s="430"/>
      <c r="BR17" s="430"/>
      <c r="BS17" s="430"/>
      <c r="BT17" s="430"/>
      <c r="BU17" s="431"/>
      <c r="BV17" s="429">
        <v>12398887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43.93</v>
      </c>
      <c r="M18" s="545"/>
      <c r="N18" s="545"/>
      <c r="O18" s="545"/>
      <c r="P18" s="545"/>
      <c r="Q18" s="545"/>
      <c r="R18" s="546"/>
      <c r="S18" s="546"/>
      <c r="T18" s="546"/>
      <c r="U18" s="546"/>
      <c r="V18" s="547"/>
      <c r="W18" s="447"/>
      <c r="X18" s="448"/>
      <c r="Y18" s="448"/>
      <c r="Z18" s="448"/>
      <c r="AA18" s="448"/>
      <c r="AB18" s="439"/>
      <c r="AC18" s="548">
        <v>72.8</v>
      </c>
      <c r="AD18" s="549"/>
      <c r="AE18" s="549"/>
      <c r="AF18" s="549"/>
      <c r="AG18" s="550"/>
      <c r="AH18" s="548">
        <v>72.099999999999994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18256751</v>
      </c>
      <c r="BO18" s="430"/>
      <c r="BP18" s="430"/>
      <c r="BQ18" s="430"/>
      <c r="BR18" s="430"/>
      <c r="BS18" s="430"/>
      <c r="BT18" s="430"/>
      <c r="BU18" s="431"/>
      <c r="BV18" s="429">
        <v>17861879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2019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20608529</v>
      </c>
      <c r="BO19" s="430"/>
      <c r="BP19" s="430"/>
      <c r="BQ19" s="430"/>
      <c r="BR19" s="430"/>
      <c r="BS19" s="430"/>
      <c r="BT19" s="430"/>
      <c r="BU19" s="431"/>
      <c r="BV19" s="429">
        <v>22897136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33355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27858024</v>
      </c>
      <c r="BO23" s="430"/>
      <c r="BP23" s="430"/>
      <c r="BQ23" s="430"/>
      <c r="BR23" s="430"/>
      <c r="BS23" s="430"/>
      <c r="BT23" s="430"/>
      <c r="BU23" s="431"/>
      <c r="BV23" s="429">
        <v>27309557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9120</v>
      </c>
      <c r="R24" s="481"/>
      <c r="S24" s="481"/>
      <c r="T24" s="481"/>
      <c r="U24" s="481"/>
      <c r="V24" s="523"/>
      <c r="W24" s="582"/>
      <c r="X24" s="570"/>
      <c r="Y24" s="571"/>
      <c r="Z24" s="479" t="s">
        <v>171</v>
      </c>
      <c r="AA24" s="459"/>
      <c r="AB24" s="459"/>
      <c r="AC24" s="459"/>
      <c r="AD24" s="459"/>
      <c r="AE24" s="459"/>
      <c r="AF24" s="459"/>
      <c r="AG24" s="460"/>
      <c r="AH24" s="480">
        <v>544</v>
      </c>
      <c r="AI24" s="481"/>
      <c r="AJ24" s="481"/>
      <c r="AK24" s="481"/>
      <c r="AL24" s="523"/>
      <c r="AM24" s="480">
        <v>1623296</v>
      </c>
      <c r="AN24" s="481"/>
      <c r="AO24" s="481"/>
      <c r="AP24" s="481"/>
      <c r="AQ24" s="481"/>
      <c r="AR24" s="523"/>
      <c r="AS24" s="480">
        <v>2984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22697041</v>
      </c>
      <c r="BO24" s="430"/>
      <c r="BP24" s="430"/>
      <c r="BQ24" s="430"/>
      <c r="BR24" s="430"/>
      <c r="BS24" s="430"/>
      <c r="BT24" s="430"/>
      <c r="BU24" s="431"/>
      <c r="BV24" s="429">
        <v>22320074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7890</v>
      </c>
      <c r="R25" s="481"/>
      <c r="S25" s="481"/>
      <c r="T25" s="481"/>
      <c r="U25" s="481"/>
      <c r="V25" s="523"/>
      <c r="W25" s="582"/>
      <c r="X25" s="570"/>
      <c r="Y25" s="571"/>
      <c r="Z25" s="479" t="s">
        <v>174</v>
      </c>
      <c r="AA25" s="459"/>
      <c r="AB25" s="459"/>
      <c r="AC25" s="459"/>
      <c r="AD25" s="459"/>
      <c r="AE25" s="459"/>
      <c r="AF25" s="459"/>
      <c r="AG25" s="460"/>
      <c r="AH25" s="480">
        <v>87</v>
      </c>
      <c r="AI25" s="481"/>
      <c r="AJ25" s="481"/>
      <c r="AK25" s="481"/>
      <c r="AL25" s="523"/>
      <c r="AM25" s="480">
        <v>261609</v>
      </c>
      <c r="AN25" s="481"/>
      <c r="AO25" s="481"/>
      <c r="AP25" s="481"/>
      <c r="AQ25" s="481"/>
      <c r="AR25" s="523"/>
      <c r="AS25" s="480">
        <v>3007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12827850</v>
      </c>
      <c r="BO25" s="393"/>
      <c r="BP25" s="393"/>
      <c r="BQ25" s="393"/>
      <c r="BR25" s="393"/>
      <c r="BS25" s="393"/>
      <c r="BT25" s="393"/>
      <c r="BU25" s="394"/>
      <c r="BV25" s="392">
        <v>4258085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7030</v>
      </c>
      <c r="R26" s="481"/>
      <c r="S26" s="481"/>
      <c r="T26" s="481"/>
      <c r="U26" s="481"/>
      <c r="V26" s="523"/>
      <c r="W26" s="582"/>
      <c r="X26" s="570"/>
      <c r="Y26" s="571"/>
      <c r="Z26" s="479" t="s">
        <v>177</v>
      </c>
      <c r="AA26" s="592"/>
      <c r="AB26" s="592"/>
      <c r="AC26" s="592"/>
      <c r="AD26" s="592"/>
      <c r="AE26" s="592"/>
      <c r="AF26" s="592"/>
      <c r="AG26" s="593"/>
      <c r="AH26" s="480">
        <v>61</v>
      </c>
      <c r="AI26" s="481"/>
      <c r="AJ26" s="481"/>
      <c r="AK26" s="481"/>
      <c r="AL26" s="523"/>
      <c r="AM26" s="480">
        <v>194529</v>
      </c>
      <c r="AN26" s="481"/>
      <c r="AO26" s="481"/>
      <c r="AP26" s="481"/>
      <c r="AQ26" s="481"/>
      <c r="AR26" s="523"/>
      <c r="AS26" s="480">
        <v>3189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131065</v>
      </c>
      <c r="BO26" s="430"/>
      <c r="BP26" s="430"/>
      <c r="BQ26" s="430"/>
      <c r="BR26" s="430"/>
      <c r="BS26" s="430"/>
      <c r="BT26" s="430"/>
      <c r="BU26" s="431"/>
      <c r="BV26" s="429">
        <v>83358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5890</v>
      </c>
      <c r="R27" s="481"/>
      <c r="S27" s="481"/>
      <c r="T27" s="481"/>
      <c r="U27" s="481"/>
      <c r="V27" s="523"/>
      <c r="W27" s="582"/>
      <c r="X27" s="570"/>
      <c r="Y27" s="571"/>
      <c r="Z27" s="479" t="s">
        <v>180</v>
      </c>
      <c r="AA27" s="459"/>
      <c r="AB27" s="459"/>
      <c r="AC27" s="459"/>
      <c r="AD27" s="459"/>
      <c r="AE27" s="459"/>
      <c r="AF27" s="459"/>
      <c r="AG27" s="460"/>
      <c r="AH27" s="480">
        <v>26</v>
      </c>
      <c r="AI27" s="481"/>
      <c r="AJ27" s="481"/>
      <c r="AK27" s="481"/>
      <c r="AL27" s="523"/>
      <c r="AM27" s="480">
        <v>103116</v>
      </c>
      <c r="AN27" s="481"/>
      <c r="AO27" s="481"/>
      <c r="AP27" s="481"/>
      <c r="AQ27" s="481"/>
      <c r="AR27" s="523"/>
      <c r="AS27" s="480">
        <v>3966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5610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128</v>
      </c>
      <c r="AN28" s="481"/>
      <c r="AO28" s="481"/>
      <c r="AP28" s="481"/>
      <c r="AQ28" s="481"/>
      <c r="AR28" s="523"/>
      <c r="AS28" s="480" t="s">
        <v>136</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2600373</v>
      </c>
      <c r="BO28" s="393"/>
      <c r="BP28" s="393"/>
      <c r="BQ28" s="393"/>
      <c r="BR28" s="393"/>
      <c r="BS28" s="393"/>
      <c r="BT28" s="393"/>
      <c r="BU28" s="394"/>
      <c r="BV28" s="392">
        <v>2431373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16</v>
      </c>
      <c r="M29" s="481"/>
      <c r="N29" s="481"/>
      <c r="O29" s="481"/>
      <c r="P29" s="523"/>
      <c r="Q29" s="480">
        <v>5230</v>
      </c>
      <c r="R29" s="481"/>
      <c r="S29" s="481"/>
      <c r="T29" s="481"/>
      <c r="U29" s="481"/>
      <c r="V29" s="523"/>
      <c r="W29" s="583"/>
      <c r="X29" s="584"/>
      <c r="Y29" s="585"/>
      <c r="Z29" s="479" t="s">
        <v>186</v>
      </c>
      <c r="AA29" s="459"/>
      <c r="AB29" s="459"/>
      <c r="AC29" s="459"/>
      <c r="AD29" s="459"/>
      <c r="AE29" s="459"/>
      <c r="AF29" s="459"/>
      <c r="AG29" s="460"/>
      <c r="AH29" s="480">
        <v>570</v>
      </c>
      <c r="AI29" s="481"/>
      <c r="AJ29" s="481"/>
      <c r="AK29" s="481"/>
      <c r="AL29" s="523"/>
      <c r="AM29" s="480">
        <v>1726412</v>
      </c>
      <c r="AN29" s="481"/>
      <c r="AO29" s="481"/>
      <c r="AP29" s="481"/>
      <c r="AQ29" s="481"/>
      <c r="AR29" s="523"/>
      <c r="AS29" s="480">
        <v>3029</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188585</v>
      </c>
      <c r="BO29" s="430"/>
      <c r="BP29" s="430"/>
      <c r="BQ29" s="430"/>
      <c r="BR29" s="430"/>
      <c r="BS29" s="430"/>
      <c r="BT29" s="430"/>
      <c r="BU29" s="431"/>
      <c r="BV29" s="429">
        <v>188585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2422222</v>
      </c>
      <c r="BO30" s="606"/>
      <c r="BP30" s="606"/>
      <c r="BQ30" s="606"/>
      <c r="BR30" s="606"/>
      <c r="BS30" s="606"/>
      <c r="BT30" s="606"/>
      <c r="BU30" s="607"/>
      <c r="BV30" s="605">
        <v>2313900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197</v>
      </c>
      <c r="X33" s="418"/>
      <c r="Y33" s="418"/>
      <c r="Z33" s="418"/>
      <c r="AA33" s="418"/>
      <c r="AB33" s="418"/>
      <c r="AC33" s="418"/>
      <c r="AD33" s="418"/>
      <c r="AE33" s="418"/>
      <c r="AF33" s="418"/>
      <c r="AG33" s="418"/>
      <c r="AH33" s="418"/>
      <c r="AI33" s="418"/>
      <c r="AJ33" s="418"/>
      <c r="AK33" s="418"/>
      <c r="AL33" s="216"/>
      <c r="AM33" s="453" t="s">
        <v>195</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195</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岸和田市貝塚市清掃施設組合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貝塚市文化振興事業団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大阪府都市競艇企業団</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7</v>
      </c>
      <c r="AN36" s="618"/>
      <c r="AO36" s="619" t="str">
        <f>IF('各会計、関係団体の財政状況及び健全化判断比率'!B33="","",'各会計、関係団体の財政状況及び健全化判断比率'!B33)</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大阪府後期高齢者医療広域連合（一般会計）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大阪府後期高齢者医療広域連合（後期高齢者医療特別会計）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大阪広域水道企業団水道事業会計
（水道用水供給事業）</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大阪広域水道事業団（工業用水道事業会計）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V5cFbo5W0fIR3IJUOpSP7sIFiSVvCE3R6rAs+0QfNWzV4J9Weqayu4FivImqauyLPN4Ekt5hdgjeUmLVjv0Kg==" saltValue="ds8ULS3BFOSf4WALrkLT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1" t="s">
        <v>552</v>
      </c>
      <c r="D34" s="1211"/>
      <c r="E34" s="1212"/>
      <c r="F34" s="32">
        <v>2.29</v>
      </c>
      <c r="G34" s="33">
        <v>1.76</v>
      </c>
      <c r="H34" s="33" t="s">
        <v>553</v>
      </c>
      <c r="I34" s="33" t="s">
        <v>554</v>
      </c>
      <c r="J34" s="34" t="s">
        <v>555</v>
      </c>
      <c r="K34" s="22"/>
      <c r="L34" s="22"/>
      <c r="M34" s="22"/>
      <c r="N34" s="22"/>
      <c r="O34" s="22"/>
      <c r="P34" s="22"/>
    </row>
    <row r="35" spans="1:16" ht="39" customHeight="1" x14ac:dyDescent="0.15">
      <c r="A35" s="22"/>
      <c r="B35" s="35"/>
      <c r="C35" s="1205" t="s">
        <v>556</v>
      </c>
      <c r="D35" s="1206"/>
      <c r="E35" s="1207"/>
      <c r="F35" s="36">
        <v>14.27</v>
      </c>
      <c r="G35" s="37">
        <v>11.54</v>
      </c>
      <c r="H35" s="37">
        <v>12.26</v>
      </c>
      <c r="I35" s="37">
        <v>13.04</v>
      </c>
      <c r="J35" s="38">
        <v>13.61</v>
      </c>
      <c r="K35" s="22"/>
      <c r="L35" s="22"/>
      <c r="M35" s="22"/>
      <c r="N35" s="22"/>
      <c r="O35" s="22"/>
      <c r="P35" s="22"/>
    </row>
    <row r="36" spans="1:16" ht="39" customHeight="1" x14ac:dyDescent="0.15">
      <c r="A36" s="22"/>
      <c r="B36" s="35"/>
      <c r="C36" s="1205" t="s">
        <v>557</v>
      </c>
      <c r="D36" s="1206"/>
      <c r="E36" s="1207"/>
      <c r="F36" s="36">
        <v>0.02</v>
      </c>
      <c r="G36" s="37">
        <v>0.57999999999999996</v>
      </c>
      <c r="H36" s="37">
        <v>1.67</v>
      </c>
      <c r="I36" s="37">
        <v>2.37</v>
      </c>
      <c r="J36" s="38">
        <v>3.35</v>
      </c>
      <c r="K36" s="22"/>
      <c r="L36" s="22"/>
      <c r="M36" s="22"/>
      <c r="N36" s="22"/>
      <c r="O36" s="22"/>
      <c r="P36" s="22"/>
    </row>
    <row r="37" spans="1:16" ht="39" customHeight="1" x14ac:dyDescent="0.15">
      <c r="A37" s="22"/>
      <c r="B37" s="35"/>
      <c r="C37" s="1205" t="s">
        <v>558</v>
      </c>
      <c r="D37" s="1206"/>
      <c r="E37" s="1207"/>
      <c r="F37" s="36">
        <v>0.44</v>
      </c>
      <c r="G37" s="37">
        <v>1.1100000000000001</v>
      </c>
      <c r="H37" s="37">
        <v>1.3</v>
      </c>
      <c r="I37" s="37">
        <v>0.83</v>
      </c>
      <c r="J37" s="38">
        <v>0.94</v>
      </c>
      <c r="K37" s="22"/>
      <c r="L37" s="22"/>
      <c r="M37" s="22"/>
      <c r="N37" s="22"/>
      <c r="O37" s="22"/>
      <c r="P37" s="22"/>
    </row>
    <row r="38" spans="1:16" ht="39" customHeight="1" x14ac:dyDescent="0.15">
      <c r="A38" s="22"/>
      <c r="B38" s="35"/>
      <c r="C38" s="1205" t="s">
        <v>559</v>
      </c>
      <c r="D38" s="1206"/>
      <c r="E38" s="1207"/>
      <c r="F38" s="36">
        <v>0.42</v>
      </c>
      <c r="G38" s="37">
        <v>0.37</v>
      </c>
      <c r="H38" s="37">
        <v>0.09</v>
      </c>
      <c r="I38" s="37">
        <v>0.41</v>
      </c>
      <c r="J38" s="38">
        <v>0.42</v>
      </c>
      <c r="K38" s="22"/>
      <c r="L38" s="22"/>
      <c r="M38" s="22"/>
      <c r="N38" s="22"/>
      <c r="O38" s="22"/>
      <c r="P38" s="22"/>
    </row>
    <row r="39" spans="1:16" ht="39" customHeight="1" x14ac:dyDescent="0.15">
      <c r="A39" s="22"/>
      <c r="B39" s="35"/>
      <c r="C39" s="1205" t="s">
        <v>560</v>
      </c>
      <c r="D39" s="1206"/>
      <c r="E39" s="1207"/>
      <c r="F39" s="36" t="s">
        <v>504</v>
      </c>
      <c r="G39" s="37" t="s">
        <v>504</v>
      </c>
      <c r="H39" s="37" t="s">
        <v>504</v>
      </c>
      <c r="I39" s="37" t="s">
        <v>504</v>
      </c>
      <c r="J39" s="38">
        <v>0.22</v>
      </c>
      <c r="K39" s="22"/>
      <c r="L39" s="22"/>
      <c r="M39" s="22"/>
      <c r="N39" s="22"/>
      <c r="O39" s="22"/>
      <c r="P39" s="22"/>
    </row>
    <row r="40" spans="1:16" ht="39" customHeight="1" x14ac:dyDescent="0.15">
      <c r="A40" s="22"/>
      <c r="B40" s="35"/>
      <c r="C40" s="1205" t="s">
        <v>561</v>
      </c>
      <c r="D40" s="1206"/>
      <c r="E40" s="1207"/>
      <c r="F40" s="36">
        <v>0.02</v>
      </c>
      <c r="G40" s="37">
        <v>0.01</v>
      </c>
      <c r="H40" s="37">
        <v>0.06</v>
      </c>
      <c r="I40" s="37">
        <v>0.03</v>
      </c>
      <c r="J40" s="38">
        <v>0.04</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562</v>
      </c>
      <c r="D42" s="1206"/>
      <c r="E42" s="1207"/>
      <c r="F42" s="36" t="s">
        <v>504</v>
      </c>
      <c r="G42" s="37" t="s">
        <v>504</v>
      </c>
      <c r="H42" s="37" t="s">
        <v>504</v>
      </c>
      <c r="I42" s="37" t="s">
        <v>504</v>
      </c>
      <c r="J42" s="38" t="s">
        <v>504</v>
      </c>
      <c r="K42" s="22"/>
      <c r="L42" s="22"/>
      <c r="M42" s="22"/>
      <c r="N42" s="22"/>
      <c r="O42" s="22"/>
      <c r="P42" s="22"/>
    </row>
    <row r="43" spans="1:16" ht="39" customHeight="1" thickBot="1" x14ac:dyDescent="0.2">
      <c r="A43" s="22"/>
      <c r="B43" s="40"/>
      <c r="C43" s="1208" t="s">
        <v>563</v>
      </c>
      <c r="D43" s="1209"/>
      <c r="E43" s="1210"/>
      <c r="F43" s="41">
        <v>0.04</v>
      </c>
      <c r="G43" s="42">
        <v>0.02</v>
      </c>
      <c r="H43" s="42">
        <v>0.01</v>
      </c>
      <c r="I43" s="42">
        <v>1.3</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rf+mvTEr8154KgUQ954RSn0RsAyi3dcHGxqQHshHJHii8ASyvmFLtXsLYRXJxiyZhzkK/MySctXPFDjgIFWxw==" saltValue="cPqtFDv7IR2/l7CarWVD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2474</v>
      </c>
      <c r="L45" s="60">
        <v>2339</v>
      </c>
      <c r="M45" s="60">
        <v>2321</v>
      </c>
      <c r="N45" s="60">
        <v>2424</v>
      </c>
      <c r="O45" s="61">
        <v>2415</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504</v>
      </c>
      <c r="L46" s="64" t="s">
        <v>504</v>
      </c>
      <c r="M46" s="64" t="s">
        <v>504</v>
      </c>
      <c r="N46" s="64" t="s">
        <v>504</v>
      </c>
      <c r="O46" s="65" t="s">
        <v>504</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504</v>
      </c>
      <c r="L47" s="64" t="s">
        <v>504</v>
      </c>
      <c r="M47" s="64" t="s">
        <v>504</v>
      </c>
      <c r="N47" s="64" t="s">
        <v>504</v>
      </c>
      <c r="O47" s="65" t="s">
        <v>504</v>
      </c>
      <c r="P47" s="48"/>
      <c r="Q47" s="48"/>
      <c r="R47" s="48"/>
      <c r="S47" s="48"/>
      <c r="T47" s="48"/>
      <c r="U47" s="48"/>
    </row>
    <row r="48" spans="1:21" ht="30.75" customHeight="1" x14ac:dyDescent="0.15">
      <c r="A48" s="48"/>
      <c r="B48" s="1215"/>
      <c r="C48" s="1216"/>
      <c r="D48" s="62"/>
      <c r="E48" s="1221" t="s">
        <v>15</v>
      </c>
      <c r="F48" s="1221"/>
      <c r="G48" s="1221"/>
      <c r="H48" s="1221"/>
      <c r="I48" s="1221"/>
      <c r="J48" s="1222"/>
      <c r="K48" s="63">
        <v>1346</v>
      </c>
      <c r="L48" s="64">
        <v>1450</v>
      </c>
      <c r="M48" s="64">
        <v>1407</v>
      </c>
      <c r="N48" s="64">
        <v>1332</v>
      </c>
      <c r="O48" s="65">
        <v>1295</v>
      </c>
      <c r="P48" s="48"/>
      <c r="Q48" s="48"/>
      <c r="R48" s="48"/>
      <c r="S48" s="48"/>
      <c r="T48" s="48"/>
      <c r="U48" s="48"/>
    </row>
    <row r="49" spans="1:21" ht="30.75" customHeight="1" x14ac:dyDescent="0.15">
      <c r="A49" s="48"/>
      <c r="B49" s="1215"/>
      <c r="C49" s="1216"/>
      <c r="D49" s="62"/>
      <c r="E49" s="1221" t="s">
        <v>16</v>
      </c>
      <c r="F49" s="1221"/>
      <c r="G49" s="1221"/>
      <c r="H49" s="1221"/>
      <c r="I49" s="1221"/>
      <c r="J49" s="1222"/>
      <c r="K49" s="63">
        <v>605</v>
      </c>
      <c r="L49" s="64">
        <v>725</v>
      </c>
      <c r="M49" s="64">
        <v>628</v>
      </c>
      <c r="N49" s="64">
        <v>520</v>
      </c>
      <c r="O49" s="65">
        <v>392</v>
      </c>
      <c r="P49" s="48"/>
      <c r="Q49" s="48"/>
      <c r="R49" s="48"/>
      <c r="S49" s="48"/>
      <c r="T49" s="48"/>
      <c r="U49" s="48"/>
    </row>
    <row r="50" spans="1:21" ht="30.75" customHeight="1" x14ac:dyDescent="0.15">
      <c r="A50" s="48"/>
      <c r="B50" s="1215"/>
      <c r="C50" s="1216"/>
      <c r="D50" s="62"/>
      <c r="E50" s="1221" t="s">
        <v>17</v>
      </c>
      <c r="F50" s="1221"/>
      <c r="G50" s="1221"/>
      <c r="H50" s="1221"/>
      <c r="I50" s="1221"/>
      <c r="J50" s="1222"/>
      <c r="K50" s="63">
        <v>156</v>
      </c>
      <c r="L50" s="64">
        <v>77</v>
      </c>
      <c r="M50" s="64">
        <v>77</v>
      </c>
      <c r="N50" s="64">
        <v>77</v>
      </c>
      <c r="O50" s="65">
        <v>77</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v>0</v>
      </c>
      <c r="M51" s="64">
        <v>0</v>
      </c>
      <c r="N51" s="64">
        <v>0</v>
      </c>
      <c r="O51" s="65" t="s">
        <v>504</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3176</v>
      </c>
      <c r="L52" s="64">
        <v>3266</v>
      </c>
      <c r="M52" s="64">
        <v>3308</v>
      </c>
      <c r="N52" s="64">
        <v>3332</v>
      </c>
      <c r="O52" s="65">
        <v>3324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1405</v>
      </c>
      <c r="L53" s="69">
        <v>1325</v>
      </c>
      <c r="M53" s="69">
        <v>1125</v>
      </c>
      <c r="N53" s="69">
        <v>1021</v>
      </c>
      <c r="O53" s="70">
        <v>855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584</v>
      </c>
      <c r="L57" s="84" t="s">
        <v>584</v>
      </c>
      <c r="M57" s="84" t="s">
        <v>584</v>
      </c>
      <c r="N57" s="84" t="s">
        <v>584</v>
      </c>
      <c r="O57" s="85" t="s">
        <v>584</v>
      </c>
    </row>
    <row r="58" spans="1:21" ht="31.5" customHeight="1" thickBot="1" x14ac:dyDescent="0.2">
      <c r="B58" s="1231"/>
      <c r="C58" s="1232"/>
      <c r="D58" s="1236" t="s">
        <v>27</v>
      </c>
      <c r="E58" s="1237"/>
      <c r="F58" s="1237"/>
      <c r="G58" s="1237"/>
      <c r="H58" s="1237"/>
      <c r="I58" s="1237"/>
      <c r="J58" s="1238"/>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rXOVYOPbcCnackmZBTSIS3ObShC5cE5K0D5k552sSPhZ9F9oL7uBJMftl3940JtqX3bjik+sa/IXmX++euVw==" saltValue="vZ73gEIxfnM1v1gCxAIc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39" t="s">
        <v>30</v>
      </c>
      <c r="C41" s="1240"/>
      <c r="D41" s="102"/>
      <c r="E41" s="1245" t="s">
        <v>31</v>
      </c>
      <c r="F41" s="1245"/>
      <c r="G41" s="1245"/>
      <c r="H41" s="1246"/>
      <c r="I41" s="103">
        <v>26979</v>
      </c>
      <c r="J41" s="104">
        <v>26911</v>
      </c>
      <c r="K41" s="104">
        <v>27350</v>
      </c>
      <c r="L41" s="104">
        <v>27310</v>
      </c>
      <c r="M41" s="105">
        <v>27858</v>
      </c>
    </row>
    <row r="42" spans="2:13" ht="27.75" customHeight="1" x14ac:dyDescent="0.15">
      <c r="B42" s="1241"/>
      <c r="C42" s="1242"/>
      <c r="D42" s="106"/>
      <c r="E42" s="1247" t="s">
        <v>32</v>
      </c>
      <c r="F42" s="1247"/>
      <c r="G42" s="1247"/>
      <c r="H42" s="1248"/>
      <c r="I42" s="107">
        <v>507</v>
      </c>
      <c r="J42" s="108">
        <v>438</v>
      </c>
      <c r="K42" s="108">
        <v>368</v>
      </c>
      <c r="L42" s="108">
        <v>297</v>
      </c>
      <c r="M42" s="109">
        <v>224</v>
      </c>
    </row>
    <row r="43" spans="2:13" ht="27.75" customHeight="1" x14ac:dyDescent="0.15">
      <c r="B43" s="1241"/>
      <c r="C43" s="1242"/>
      <c r="D43" s="106"/>
      <c r="E43" s="1247" t="s">
        <v>33</v>
      </c>
      <c r="F43" s="1247"/>
      <c r="G43" s="1247"/>
      <c r="H43" s="1248"/>
      <c r="I43" s="107">
        <v>18399</v>
      </c>
      <c r="J43" s="108">
        <v>18132</v>
      </c>
      <c r="K43" s="108">
        <v>17960</v>
      </c>
      <c r="L43" s="108">
        <v>17590</v>
      </c>
      <c r="M43" s="109">
        <v>16726</v>
      </c>
    </row>
    <row r="44" spans="2:13" ht="27.75" customHeight="1" x14ac:dyDescent="0.15">
      <c r="B44" s="1241"/>
      <c r="C44" s="1242"/>
      <c r="D44" s="106"/>
      <c r="E44" s="1247" t="s">
        <v>34</v>
      </c>
      <c r="F44" s="1247"/>
      <c r="G44" s="1247"/>
      <c r="H44" s="1248"/>
      <c r="I44" s="107">
        <v>3045</v>
      </c>
      <c r="J44" s="108">
        <v>2345</v>
      </c>
      <c r="K44" s="108">
        <v>1727</v>
      </c>
      <c r="L44" s="108">
        <v>1181</v>
      </c>
      <c r="M44" s="109">
        <v>946</v>
      </c>
    </row>
    <row r="45" spans="2:13" ht="27.75" customHeight="1" x14ac:dyDescent="0.15">
      <c r="B45" s="1241"/>
      <c r="C45" s="1242"/>
      <c r="D45" s="106"/>
      <c r="E45" s="1247" t="s">
        <v>35</v>
      </c>
      <c r="F45" s="1247"/>
      <c r="G45" s="1247"/>
      <c r="H45" s="1248"/>
      <c r="I45" s="107">
        <v>4404</v>
      </c>
      <c r="J45" s="108">
        <v>4368</v>
      </c>
      <c r="K45" s="108">
        <v>4149</v>
      </c>
      <c r="L45" s="108">
        <v>4216</v>
      </c>
      <c r="M45" s="109">
        <v>4031</v>
      </c>
    </row>
    <row r="46" spans="2:13" ht="27.75" customHeight="1" x14ac:dyDescent="0.15">
      <c r="B46" s="1241"/>
      <c r="C46" s="1242"/>
      <c r="D46" s="110"/>
      <c r="E46" s="1247" t="s">
        <v>36</v>
      </c>
      <c r="F46" s="1247"/>
      <c r="G46" s="1247"/>
      <c r="H46" s="1248"/>
      <c r="I46" s="107">
        <v>0</v>
      </c>
      <c r="J46" s="108">
        <v>0</v>
      </c>
      <c r="K46" s="108">
        <v>0</v>
      </c>
      <c r="L46" s="108">
        <v>0</v>
      </c>
      <c r="M46" s="109">
        <v>0</v>
      </c>
    </row>
    <row r="47" spans="2:13" ht="27.75" customHeight="1" x14ac:dyDescent="0.15">
      <c r="B47" s="1241"/>
      <c r="C47" s="1242"/>
      <c r="D47" s="111"/>
      <c r="E47" s="1249" t="s">
        <v>37</v>
      </c>
      <c r="F47" s="1250"/>
      <c r="G47" s="1250"/>
      <c r="H47" s="1251"/>
      <c r="I47" s="107" t="s">
        <v>504</v>
      </c>
      <c r="J47" s="108" t="s">
        <v>504</v>
      </c>
      <c r="K47" s="108" t="s">
        <v>504</v>
      </c>
      <c r="L47" s="108" t="s">
        <v>504</v>
      </c>
      <c r="M47" s="109" t="s">
        <v>504</v>
      </c>
    </row>
    <row r="48" spans="2:13" ht="27.75" customHeight="1" x14ac:dyDescent="0.15">
      <c r="B48" s="1241"/>
      <c r="C48" s="1242"/>
      <c r="D48" s="106"/>
      <c r="E48" s="1247" t="s">
        <v>38</v>
      </c>
      <c r="F48" s="1247"/>
      <c r="G48" s="1247"/>
      <c r="H48" s="1248"/>
      <c r="I48" s="107" t="s">
        <v>504</v>
      </c>
      <c r="J48" s="108" t="s">
        <v>504</v>
      </c>
      <c r="K48" s="108" t="s">
        <v>504</v>
      </c>
      <c r="L48" s="108" t="s">
        <v>504</v>
      </c>
      <c r="M48" s="109" t="s">
        <v>504</v>
      </c>
    </row>
    <row r="49" spans="2:13" ht="27.75" customHeight="1" x14ac:dyDescent="0.15">
      <c r="B49" s="1243"/>
      <c r="C49" s="1244"/>
      <c r="D49" s="106"/>
      <c r="E49" s="1247" t="s">
        <v>39</v>
      </c>
      <c r="F49" s="1247"/>
      <c r="G49" s="1247"/>
      <c r="H49" s="1248"/>
      <c r="I49" s="107" t="s">
        <v>504</v>
      </c>
      <c r="J49" s="108" t="s">
        <v>504</v>
      </c>
      <c r="K49" s="108" t="s">
        <v>504</v>
      </c>
      <c r="L49" s="108" t="s">
        <v>504</v>
      </c>
      <c r="M49" s="109" t="s">
        <v>504</v>
      </c>
    </row>
    <row r="50" spans="2:13" ht="27.75" customHeight="1" x14ac:dyDescent="0.15">
      <c r="B50" s="1252" t="s">
        <v>40</v>
      </c>
      <c r="C50" s="1253"/>
      <c r="D50" s="112"/>
      <c r="E50" s="1247" t="s">
        <v>41</v>
      </c>
      <c r="F50" s="1247"/>
      <c r="G50" s="1247"/>
      <c r="H50" s="1248"/>
      <c r="I50" s="107">
        <v>3209</v>
      </c>
      <c r="J50" s="108">
        <v>2897</v>
      </c>
      <c r="K50" s="108">
        <v>2561</v>
      </c>
      <c r="L50" s="108">
        <v>5431</v>
      </c>
      <c r="M50" s="109">
        <v>5790</v>
      </c>
    </row>
    <row r="51" spans="2:13" ht="27.75" customHeight="1" x14ac:dyDescent="0.15">
      <c r="B51" s="1241"/>
      <c r="C51" s="1242"/>
      <c r="D51" s="106"/>
      <c r="E51" s="1247" t="s">
        <v>42</v>
      </c>
      <c r="F51" s="1247"/>
      <c r="G51" s="1247"/>
      <c r="H51" s="1248"/>
      <c r="I51" s="107">
        <v>7879</v>
      </c>
      <c r="J51" s="108">
        <v>6971</v>
      </c>
      <c r="K51" s="108">
        <v>6916</v>
      </c>
      <c r="L51" s="108">
        <v>7061</v>
      </c>
      <c r="M51" s="109">
        <v>7266</v>
      </c>
    </row>
    <row r="52" spans="2:13" ht="27.75" customHeight="1" x14ac:dyDescent="0.15">
      <c r="B52" s="1243"/>
      <c r="C52" s="1244"/>
      <c r="D52" s="106"/>
      <c r="E52" s="1247" t="s">
        <v>43</v>
      </c>
      <c r="F52" s="1247"/>
      <c r="G52" s="1247"/>
      <c r="H52" s="1248"/>
      <c r="I52" s="107">
        <v>32386</v>
      </c>
      <c r="J52" s="108">
        <v>32175</v>
      </c>
      <c r="K52" s="108">
        <v>32079</v>
      </c>
      <c r="L52" s="108">
        <v>31796</v>
      </c>
      <c r="M52" s="109">
        <v>31554</v>
      </c>
    </row>
    <row r="53" spans="2:13" ht="27.75" customHeight="1" thickBot="1" x14ac:dyDescent="0.2">
      <c r="B53" s="1254" t="s">
        <v>44</v>
      </c>
      <c r="C53" s="1255"/>
      <c r="D53" s="113"/>
      <c r="E53" s="1256" t="s">
        <v>45</v>
      </c>
      <c r="F53" s="1256"/>
      <c r="G53" s="1256"/>
      <c r="H53" s="1257"/>
      <c r="I53" s="114">
        <v>9860</v>
      </c>
      <c r="J53" s="115">
        <v>10151</v>
      </c>
      <c r="K53" s="115">
        <v>9998</v>
      </c>
      <c r="L53" s="115">
        <v>6304</v>
      </c>
      <c r="M53" s="116">
        <v>5176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YYqFv/Ocm5h5vO1B+fb7OYd5438bbww0ebIZKu/HVJ6YYIQZ8OE4JBhYjQpObdCwbVagwxXjZog689Zn56tuw==" saltValue="Z8/QYlFbCG7tFAA2AZeX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6" t="s">
        <v>48</v>
      </c>
      <c r="D55" s="1266"/>
      <c r="E55" s="1267"/>
      <c r="F55" s="128">
        <v>1072</v>
      </c>
      <c r="G55" s="128">
        <v>2431</v>
      </c>
      <c r="H55" s="129">
        <v>2600</v>
      </c>
    </row>
    <row r="56" spans="2:8" ht="52.5" customHeight="1" x14ac:dyDescent="0.15">
      <c r="B56" s="130"/>
      <c r="C56" s="1268" t="s">
        <v>49</v>
      </c>
      <c r="D56" s="1268"/>
      <c r="E56" s="1269"/>
      <c r="F56" s="131">
        <v>189</v>
      </c>
      <c r="G56" s="131">
        <v>189</v>
      </c>
      <c r="H56" s="132">
        <v>189</v>
      </c>
    </row>
    <row r="57" spans="2:8" ht="53.25" customHeight="1" x14ac:dyDescent="0.15">
      <c r="B57" s="130"/>
      <c r="C57" s="1270" t="s">
        <v>50</v>
      </c>
      <c r="D57" s="1270"/>
      <c r="E57" s="1271"/>
      <c r="F57" s="133">
        <v>1094</v>
      </c>
      <c r="G57" s="133">
        <v>2314</v>
      </c>
      <c r="H57" s="134">
        <v>2422</v>
      </c>
    </row>
    <row r="58" spans="2:8" ht="45.75" customHeight="1" x14ac:dyDescent="0.15">
      <c r="B58" s="135"/>
      <c r="C58" s="1258" t="s">
        <v>579</v>
      </c>
      <c r="D58" s="1259"/>
      <c r="E58" s="1260"/>
      <c r="F58" s="136">
        <v>158</v>
      </c>
      <c r="G58" s="136">
        <v>1165</v>
      </c>
      <c r="H58" s="137">
        <v>1173</v>
      </c>
    </row>
    <row r="59" spans="2:8" ht="45.75" customHeight="1" x14ac:dyDescent="0.15">
      <c r="B59" s="135"/>
      <c r="C59" s="1258" t="s">
        <v>583</v>
      </c>
      <c r="D59" s="1259"/>
      <c r="E59" s="1260"/>
      <c r="F59" s="136">
        <v>461</v>
      </c>
      <c r="G59" s="136">
        <v>658</v>
      </c>
      <c r="H59" s="137">
        <v>472</v>
      </c>
    </row>
    <row r="60" spans="2:8" ht="45.75" customHeight="1" x14ac:dyDescent="0.15">
      <c r="B60" s="135"/>
      <c r="C60" s="1258" t="s">
        <v>580</v>
      </c>
      <c r="D60" s="1259"/>
      <c r="E60" s="1260"/>
      <c r="F60" s="136">
        <v>80</v>
      </c>
      <c r="G60" s="136">
        <v>93</v>
      </c>
      <c r="H60" s="137">
        <v>393</v>
      </c>
    </row>
    <row r="61" spans="2:8" ht="45.75" customHeight="1" x14ac:dyDescent="0.15">
      <c r="B61" s="135"/>
      <c r="C61" s="1258" t="s">
        <v>581</v>
      </c>
      <c r="D61" s="1259"/>
      <c r="E61" s="1260"/>
      <c r="F61" s="136">
        <v>187</v>
      </c>
      <c r="G61" s="136">
        <v>185</v>
      </c>
      <c r="H61" s="137">
        <v>184</v>
      </c>
    </row>
    <row r="62" spans="2:8" ht="45.75" customHeight="1" thickBot="1" x14ac:dyDescent="0.2">
      <c r="B62" s="138"/>
      <c r="C62" s="1261" t="s">
        <v>582</v>
      </c>
      <c r="D62" s="1262"/>
      <c r="E62" s="1263"/>
      <c r="F62" s="139">
        <v>124</v>
      </c>
      <c r="G62" s="139">
        <v>134</v>
      </c>
      <c r="H62" s="140">
        <v>89</v>
      </c>
    </row>
    <row r="63" spans="2:8" ht="52.5" customHeight="1" thickBot="1" x14ac:dyDescent="0.2">
      <c r="B63" s="141"/>
      <c r="C63" s="1264" t="s">
        <v>51</v>
      </c>
      <c r="D63" s="1264"/>
      <c r="E63" s="1265"/>
      <c r="F63" s="142">
        <v>2355</v>
      </c>
      <c r="G63" s="142">
        <v>4934</v>
      </c>
      <c r="H63" s="143">
        <v>5211</v>
      </c>
    </row>
    <row r="64" spans="2:8" ht="15" customHeight="1" x14ac:dyDescent="0.15"/>
  </sheetData>
  <sheetProtection algorithmName="SHA-512" hashValue="snx+lQgsNhM6map3+Pf9p5tF4vZzHYV5HRbbuM9Vga+FaQH9J2ctym3XYQs3RfGJZ8F3bLXcnTiR9xMEJ8JE/Q==" saltValue="qb5eB6Tf2H/iI25b18ZI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586</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587</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588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589</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545</v>
      </c>
      <c r="BQ50" s="1306"/>
      <c r="BR50" s="1306"/>
      <c r="BS50" s="1306"/>
      <c r="BT50" s="1306"/>
      <c r="BU50" s="1306"/>
      <c r="BV50" s="1306"/>
      <c r="BW50" s="1306"/>
      <c r="BX50" s="1306" t="s">
        <v>546</v>
      </c>
      <c r="BY50" s="1306"/>
      <c r="BZ50" s="1306"/>
      <c r="CA50" s="1306"/>
      <c r="CB50" s="1306"/>
      <c r="CC50" s="1306"/>
      <c r="CD50" s="1306"/>
      <c r="CE50" s="1306"/>
      <c r="CF50" s="1306" t="s">
        <v>547</v>
      </c>
      <c r="CG50" s="1306"/>
      <c r="CH50" s="1306"/>
      <c r="CI50" s="1306"/>
      <c r="CJ50" s="1306"/>
      <c r="CK50" s="1306"/>
      <c r="CL50" s="1306"/>
      <c r="CM50" s="1306"/>
      <c r="CN50" s="1306" t="s">
        <v>548</v>
      </c>
      <c r="CO50" s="1306"/>
      <c r="CP50" s="1306"/>
      <c r="CQ50" s="1306"/>
      <c r="CR50" s="1306"/>
      <c r="CS50" s="1306"/>
      <c r="CT50" s="1306"/>
      <c r="CU50" s="1306"/>
      <c r="CV50" s="1306" t="s">
        <v>549</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65.099999999999994</v>
      </c>
      <c r="BY51" s="1312"/>
      <c r="BZ51" s="1312"/>
      <c r="CA51" s="1312"/>
      <c r="CB51" s="1312"/>
      <c r="CC51" s="1312"/>
      <c r="CD51" s="1312"/>
      <c r="CE51" s="1312"/>
      <c r="CF51" s="1312">
        <v>64</v>
      </c>
      <c r="CG51" s="1312"/>
      <c r="CH51" s="1312"/>
      <c r="CI51" s="1312"/>
      <c r="CJ51" s="1312"/>
      <c r="CK51" s="1312"/>
      <c r="CL51" s="1312"/>
      <c r="CM51" s="1312"/>
      <c r="CN51" s="1312">
        <v>40.1</v>
      </c>
      <c r="CO51" s="1312"/>
      <c r="CP51" s="1312"/>
      <c r="CQ51" s="1312"/>
      <c r="CR51" s="1312"/>
      <c r="CS51" s="1312"/>
      <c r="CT51" s="1312"/>
      <c r="CU51" s="1312"/>
      <c r="CV51" s="1312">
        <v>32.6</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59.7</v>
      </c>
      <c r="BY53" s="1312"/>
      <c r="BZ53" s="1312"/>
      <c r="CA53" s="1312"/>
      <c r="CB53" s="1312"/>
      <c r="CC53" s="1312"/>
      <c r="CD53" s="1312"/>
      <c r="CE53" s="1312"/>
      <c r="CF53" s="1312">
        <v>61.4</v>
      </c>
      <c r="CG53" s="1312"/>
      <c r="CH53" s="1312"/>
      <c r="CI53" s="1312"/>
      <c r="CJ53" s="1312"/>
      <c r="CK53" s="1312"/>
      <c r="CL53" s="1312"/>
      <c r="CM53" s="1312"/>
      <c r="CN53" s="1312">
        <v>62.9</v>
      </c>
      <c r="CO53" s="1312"/>
      <c r="CP53" s="1312"/>
      <c r="CQ53" s="1312"/>
      <c r="CR53" s="1312"/>
      <c r="CS53" s="1312"/>
      <c r="CT53" s="1312"/>
      <c r="CU53" s="1312"/>
      <c r="CV53" s="1312">
        <v>68.5</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593</v>
      </c>
      <c r="AO55" s="1306"/>
      <c r="AP55" s="1306"/>
      <c r="AQ55" s="1306"/>
      <c r="AR55" s="1306"/>
      <c r="AS55" s="1306"/>
      <c r="AT55" s="1306"/>
      <c r="AU55" s="1306"/>
      <c r="AV55" s="1306"/>
      <c r="AW55" s="1306"/>
      <c r="AX55" s="1306"/>
      <c r="AY55" s="1306"/>
      <c r="AZ55" s="1306"/>
      <c r="BA55" s="1306"/>
      <c r="BB55" s="1310" t="s">
        <v>591</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35.299999999999997</v>
      </c>
      <c r="BY55" s="1312"/>
      <c r="BZ55" s="1312"/>
      <c r="CA55" s="1312"/>
      <c r="CB55" s="1312"/>
      <c r="CC55" s="1312"/>
      <c r="CD55" s="1312"/>
      <c r="CE55" s="1312"/>
      <c r="CF55" s="1312">
        <v>31.9</v>
      </c>
      <c r="CG55" s="1312"/>
      <c r="CH55" s="1312"/>
      <c r="CI55" s="1312"/>
      <c r="CJ55" s="1312"/>
      <c r="CK55" s="1312"/>
      <c r="CL55" s="1312"/>
      <c r="CM55" s="1312"/>
      <c r="CN55" s="1312">
        <v>24.2</v>
      </c>
      <c r="CO55" s="1312"/>
      <c r="CP55" s="1312"/>
      <c r="CQ55" s="1312"/>
      <c r="CR55" s="1312"/>
      <c r="CS55" s="1312"/>
      <c r="CT55" s="1312"/>
      <c r="CU55" s="1312"/>
      <c r="CV55" s="1312">
        <v>22.1</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592</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60.4</v>
      </c>
      <c r="BY57" s="1312"/>
      <c r="BZ57" s="1312"/>
      <c r="CA57" s="1312"/>
      <c r="CB57" s="1312"/>
      <c r="CC57" s="1312"/>
      <c r="CD57" s="1312"/>
      <c r="CE57" s="1312"/>
      <c r="CF57" s="1312">
        <v>59.3</v>
      </c>
      <c r="CG57" s="1312"/>
      <c r="CH57" s="1312"/>
      <c r="CI57" s="1312"/>
      <c r="CJ57" s="1312"/>
      <c r="CK57" s="1312"/>
      <c r="CL57" s="1312"/>
      <c r="CM57" s="1312"/>
      <c r="CN57" s="1312">
        <v>59.9</v>
      </c>
      <c r="CO57" s="1312"/>
      <c r="CP57" s="1312"/>
      <c r="CQ57" s="1312"/>
      <c r="CR57" s="1312"/>
      <c r="CS57" s="1312"/>
      <c r="CT57" s="1312"/>
      <c r="CU57" s="1312"/>
      <c r="CV57" s="1312">
        <v>61.5</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594</v>
      </c>
    </row>
    <row r="64" spans="1:109" x14ac:dyDescent="0.15">
      <c r="B64" s="1281"/>
      <c r="G64" s="1288"/>
      <c r="I64" s="1322"/>
      <c r="J64" s="1322"/>
      <c r="K64" s="1322"/>
      <c r="L64" s="1322"/>
      <c r="M64" s="1322"/>
      <c r="N64" s="1323"/>
      <c r="AM64" s="1288"/>
      <c r="AN64" s="1288" t="s">
        <v>587</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595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589</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545</v>
      </c>
      <c r="BQ72" s="1306"/>
      <c r="BR72" s="1306"/>
      <c r="BS72" s="1306"/>
      <c r="BT72" s="1306"/>
      <c r="BU72" s="1306"/>
      <c r="BV72" s="1306"/>
      <c r="BW72" s="1306"/>
      <c r="BX72" s="1306" t="s">
        <v>546</v>
      </c>
      <c r="BY72" s="1306"/>
      <c r="BZ72" s="1306"/>
      <c r="CA72" s="1306"/>
      <c r="CB72" s="1306"/>
      <c r="CC72" s="1306"/>
      <c r="CD72" s="1306"/>
      <c r="CE72" s="1306"/>
      <c r="CF72" s="1306" t="s">
        <v>547</v>
      </c>
      <c r="CG72" s="1306"/>
      <c r="CH72" s="1306"/>
      <c r="CI72" s="1306"/>
      <c r="CJ72" s="1306"/>
      <c r="CK72" s="1306"/>
      <c r="CL72" s="1306"/>
      <c r="CM72" s="1306"/>
      <c r="CN72" s="1306" t="s">
        <v>548</v>
      </c>
      <c r="CO72" s="1306"/>
      <c r="CP72" s="1306"/>
      <c r="CQ72" s="1306"/>
      <c r="CR72" s="1306"/>
      <c r="CS72" s="1306"/>
      <c r="CT72" s="1306"/>
      <c r="CU72" s="1306"/>
      <c r="CV72" s="1306" t="s">
        <v>549</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12">
        <v>62.9</v>
      </c>
      <c r="BQ73" s="1312"/>
      <c r="BR73" s="1312"/>
      <c r="BS73" s="1312"/>
      <c r="BT73" s="1312"/>
      <c r="BU73" s="1312"/>
      <c r="BV73" s="1312"/>
      <c r="BW73" s="1312"/>
      <c r="BX73" s="1312">
        <v>65.099999999999994</v>
      </c>
      <c r="BY73" s="1312"/>
      <c r="BZ73" s="1312"/>
      <c r="CA73" s="1312"/>
      <c r="CB73" s="1312"/>
      <c r="CC73" s="1312"/>
      <c r="CD73" s="1312"/>
      <c r="CE73" s="1312"/>
      <c r="CF73" s="1312">
        <v>64</v>
      </c>
      <c r="CG73" s="1312"/>
      <c r="CH73" s="1312"/>
      <c r="CI73" s="1312"/>
      <c r="CJ73" s="1312"/>
      <c r="CK73" s="1312"/>
      <c r="CL73" s="1312"/>
      <c r="CM73" s="1312"/>
      <c r="CN73" s="1312">
        <v>40.1</v>
      </c>
      <c r="CO73" s="1312"/>
      <c r="CP73" s="1312"/>
      <c r="CQ73" s="1312"/>
      <c r="CR73" s="1312"/>
      <c r="CS73" s="1312"/>
      <c r="CT73" s="1312"/>
      <c r="CU73" s="1312"/>
      <c r="CV73" s="1312">
        <v>32.6</v>
      </c>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596</v>
      </c>
      <c r="BC75" s="1310"/>
      <c r="BD75" s="1310"/>
      <c r="BE75" s="1310"/>
      <c r="BF75" s="1310"/>
      <c r="BG75" s="1310"/>
      <c r="BH75" s="1310"/>
      <c r="BI75" s="1310"/>
      <c r="BJ75" s="1310"/>
      <c r="BK75" s="1310"/>
      <c r="BL75" s="1310"/>
      <c r="BM75" s="1310"/>
      <c r="BN75" s="1310"/>
      <c r="BO75" s="1310"/>
      <c r="BP75" s="1312">
        <v>11.2</v>
      </c>
      <c r="BQ75" s="1312"/>
      <c r="BR75" s="1312"/>
      <c r="BS75" s="1312"/>
      <c r="BT75" s="1312"/>
      <c r="BU75" s="1312"/>
      <c r="BV75" s="1312"/>
      <c r="BW75" s="1312"/>
      <c r="BX75" s="1312">
        <v>9.4</v>
      </c>
      <c r="BY75" s="1312"/>
      <c r="BZ75" s="1312"/>
      <c r="CA75" s="1312"/>
      <c r="CB75" s="1312"/>
      <c r="CC75" s="1312"/>
      <c r="CD75" s="1312"/>
      <c r="CE75" s="1312"/>
      <c r="CF75" s="1312">
        <v>8.1999999999999993</v>
      </c>
      <c r="CG75" s="1312"/>
      <c r="CH75" s="1312"/>
      <c r="CI75" s="1312"/>
      <c r="CJ75" s="1312"/>
      <c r="CK75" s="1312"/>
      <c r="CL75" s="1312"/>
      <c r="CM75" s="1312"/>
      <c r="CN75" s="1312">
        <v>7.4</v>
      </c>
      <c r="CO75" s="1312"/>
      <c r="CP75" s="1312"/>
      <c r="CQ75" s="1312"/>
      <c r="CR75" s="1312"/>
      <c r="CS75" s="1312"/>
      <c r="CT75" s="1312"/>
      <c r="CU75" s="1312"/>
      <c r="CV75" s="1312">
        <v>6.3</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593</v>
      </c>
      <c r="AO77" s="1306"/>
      <c r="AP77" s="1306"/>
      <c r="AQ77" s="1306"/>
      <c r="AR77" s="1306"/>
      <c r="AS77" s="1306"/>
      <c r="AT77" s="1306"/>
      <c r="AU77" s="1306"/>
      <c r="AV77" s="1306"/>
      <c r="AW77" s="1306"/>
      <c r="AX77" s="1306"/>
      <c r="AY77" s="1306"/>
      <c r="AZ77" s="1306"/>
      <c r="BA77" s="1306"/>
      <c r="BB77" s="1310" t="s">
        <v>591</v>
      </c>
      <c r="BC77" s="1310"/>
      <c r="BD77" s="1310"/>
      <c r="BE77" s="1310"/>
      <c r="BF77" s="1310"/>
      <c r="BG77" s="1310"/>
      <c r="BH77" s="1310"/>
      <c r="BI77" s="1310"/>
      <c r="BJ77" s="1310"/>
      <c r="BK77" s="1310"/>
      <c r="BL77" s="1310"/>
      <c r="BM77" s="1310"/>
      <c r="BN77" s="1310"/>
      <c r="BO77" s="1310"/>
      <c r="BP77" s="1312">
        <v>33.6</v>
      </c>
      <c r="BQ77" s="1312"/>
      <c r="BR77" s="1312"/>
      <c r="BS77" s="1312"/>
      <c r="BT77" s="1312"/>
      <c r="BU77" s="1312"/>
      <c r="BV77" s="1312"/>
      <c r="BW77" s="1312"/>
      <c r="BX77" s="1312">
        <v>35.299999999999997</v>
      </c>
      <c r="BY77" s="1312"/>
      <c r="BZ77" s="1312"/>
      <c r="CA77" s="1312"/>
      <c r="CB77" s="1312"/>
      <c r="CC77" s="1312"/>
      <c r="CD77" s="1312"/>
      <c r="CE77" s="1312"/>
      <c r="CF77" s="1312">
        <v>31.9</v>
      </c>
      <c r="CG77" s="1312"/>
      <c r="CH77" s="1312"/>
      <c r="CI77" s="1312"/>
      <c r="CJ77" s="1312"/>
      <c r="CK77" s="1312"/>
      <c r="CL77" s="1312"/>
      <c r="CM77" s="1312"/>
      <c r="CN77" s="1312">
        <v>24.2</v>
      </c>
      <c r="CO77" s="1312"/>
      <c r="CP77" s="1312"/>
      <c r="CQ77" s="1312"/>
      <c r="CR77" s="1312"/>
      <c r="CS77" s="1312"/>
      <c r="CT77" s="1312"/>
      <c r="CU77" s="1312"/>
      <c r="CV77" s="1312">
        <v>22.1</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596</v>
      </c>
      <c r="BC79" s="1310"/>
      <c r="BD79" s="1310"/>
      <c r="BE79" s="1310"/>
      <c r="BF79" s="1310"/>
      <c r="BG79" s="1310"/>
      <c r="BH79" s="1310"/>
      <c r="BI79" s="1310"/>
      <c r="BJ79" s="1310"/>
      <c r="BK79" s="1310"/>
      <c r="BL79" s="1310"/>
      <c r="BM79" s="1310"/>
      <c r="BN79" s="1310"/>
      <c r="BO79" s="1310"/>
      <c r="BP79" s="1312">
        <v>7</v>
      </c>
      <c r="BQ79" s="1312"/>
      <c r="BR79" s="1312"/>
      <c r="BS79" s="1312"/>
      <c r="BT79" s="1312"/>
      <c r="BU79" s="1312"/>
      <c r="BV79" s="1312"/>
      <c r="BW79" s="1312"/>
      <c r="BX79" s="1312">
        <v>6.9</v>
      </c>
      <c r="BY79" s="1312"/>
      <c r="BZ79" s="1312"/>
      <c r="CA79" s="1312"/>
      <c r="CB79" s="1312"/>
      <c r="CC79" s="1312"/>
      <c r="CD79" s="1312"/>
      <c r="CE79" s="1312"/>
      <c r="CF79" s="1312">
        <v>6.6</v>
      </c>
      <c r="CG79" s="1312"/>
      <c r="CH79" s="1312"/>
      <c r="CI79" s="1312"/>
      <c r="CJ79" s="1312"/>
      <c r="CK79" s="1312"/>
      <c r="CL79" s="1312"/>
      <c r="CM79" s="1312"/>
      <c r="CN79" s="1312">
        <v>6.4</v>
      </c>
      <c r="CO79" s="1312"/>
      <c r="CP79" s="1312"/>
      <c r="CQ79" s="1312"/>
      <c r="CR79" s="1312"/>
      <c r="CS79" s="1312"/>
      <c r="CT79" s="1312"/>
      <c r="CU79" s="1312"/>
      <c r="CV79" s="1312">
        <v>6.3</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1Bq/3DBzwABk+4kAzu4/HqVRTOejoe9eH4TBuAvQngdJ0GNmqtcjPvIbmUrUxILfk1ezt64zLusu3EazaQbE4g==" saltValue="gLhL+KXaAmQS+QsF+cvZ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V4TXSLzS8+0QLbYuENjYECjJvKuvFJaUSUN0mZ7JIEe3FxcYuH+DfTkR8HN+pIzjizIi3RhjzqQtITpnZzKOoQ==" saltValue="MkaQhnKIEYe6U2ypR766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d5R0dByGL6HSK1p52eKpGeDwFs+aJPZO6i9nOtcx9lZBbZ2uN+q2tgLRrHVctuowSl1Mi9FfKvzP+5fDKkn9nA==" saltValue="yO8WQ5Gc/Aq2KaHD7lzU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20312</v>
      </c>
      <c r="E3" s="162"/>
      <c r="F3" s="163">
        <v>47278</v>
      </c>
      <c r="G3" s="164"/>
      <c r="H3" s="165"/>
    </row>
    <row r="4" spans="1:8" x14ac:dyDescent="0.15">
      <c r="A4" s="166"/>
      <c r="B4" s="167"/>
      <c r="C4" s="168"/>
      <c r="D4" s="169">
        <v>12291</v>
      </c>
      <c r="E4" s="170"/>
      <c r="F4" s="171">
        <v>24096</v>
      </c>
      <c r="G4" s="172"/>
      <c r="H4" s="173"/>
    </row>
    <row r="5" spans="1:8" x14ac:dyDescent="0.15">
      <c r="A5" s="154" t="s">
        <v>537</v>
      </c>
      <c r="B5" s="159"/>
      <c r="C5" s="160"/>
      <c r="D5" s="161">
        <v>15688</v>
      </c>
      <c r="E5" s="162"/>
      <c r="F5" s="163">
        <v>44504</v>
      </c>
      <c r="G5" s="164"/>
      <c r="H5" s="165"/>
    </row>
    <row r="6" spans="1:8" x14ac:dyDescent="0.15">
      <c r="A6" s="166"/>
      <c r="B6" s="167"/>
      <c r="C6" s="168"/>
      <c r="D6" s="169">
        <v>10934</v>
      </c>
      <c r="E6" s="170"/>
      <c r="F6" s="171">
        <v>25876</v>
      </c>
      <c r="G6" s="172"/>
      <c r="H6" s="173"/>
    </row>
    <row r="7" spans="1:8" x14ac:dyDescent="0.15">
      <c r="A7" s="154" t="s">
        <v>538</v>
      </c>
      <c r="B7" s="159"/>
      <c r="C7" s="160"/>
      <c r="D7" s="161">
        <v>24000</v>
      </c>
      <c r="E7" s="162"/>
      <c r="F7" s="163">
        <v>47820</v>
      </c>
      <c r="G7" s="164"/>
      <c r="H7" s="165"/>
    </row>
    <row r="8" spans="1:8" x14ac:dyDescent="0.15">
      <c r="A8" s="166"/>
      <c r="B8" s="167"/>
      <c r="C8" s="168"/>
      <c r="D8" s="169">
        <v>16189</v>
      </c>
      <c r="E8" s="170"/>
      <c r="F8" s="171">
        <v>25855</v>
      </c>
      <c r="G8" s="172"/>
      <c r="H8" s="173"/>
    </row>
    <row r="9" spans="1:8" x14ac:dyDescent="0.15">
      <c r="A9" s="154" t="s">
        <v>539</v>
      </c>
      <c r="B9" s="159"/>
      <c r="C9" s="160"/>
      <c r="D9" s="161">
        <v>13279</v>
      </c>
      <c r="E9" s="162"/>
      <c r="F9" s="163">
        <v>41934</v>
      </c>
      <c r="G9" s="164"/>
      <c r="H9" s="165"/>
    </row>
    <row r="10" spans="1:8" x14ac:dyDescent="0.15">
      <c r="A10" s="166"/>
      <c r="B10" s="167"/>
      <c r="C10" s="168"/>
      <c r="D10" s="169">
        <v>10267</v>
      </c>
      <c r="E10" s="170"/>
      <c r="F10" s="171">
        <v>23352</v>
      </c>
      <c r="G10" s="172"/>
      <c r="H10" s="173"/>
    </row>
    <row r="11" spans="1:8" x14ac:dyDescent="0.15">
      <c r="A11" s="154" t="s">
        <v>540</v>
      </c>
      <c r="B11" s="159"/>
      <c r="C11" s="160"/>
      <c r="D11" s="161">
        <v>25890</v>
      </c>
      <c r="E11" s="162"/>
      <c r="F11" s="163">
        <v>45588</v>
      </c>
      <c r="G11" s="164"/>
      <c r="H11" s="165"/>
    </row>
    <row r="12" spans="1:8" x14ac:dyDescent="0.15">
      <c r="A12" s="166"/>
      <c r="B12" s="167"/>
      <c r="C12" s="174"/>
      <c r="D12" s="169">
        <v>18168</v>
      </c>
      <c r="E12" s="170"/>
      <c r="F12" s="171">
        <v>24150</v>
      </c>
      <c r="G12" s="172"/>
      <c r="H12" s="173"/>
    </row>
    <row r="13" spans="1:8" x14ac:dyDescent="0.15">
      <c r="A13" s="154"/>
      <c r="B13" s="159"/>
      <c r="C13" s="175"/>
      <c r="D13" s="176">
        <v>19834</v>
      </c>
      <c r="E13" s="177"/>
      <c r="F13" s="178">
        <v>45425</v>
      </c>
      <c r="G13" s="179"/>
      <c r="H13" s="165"/>
    </row>
    <row r="14" spans="1:8" x14ac:dyDescent="0.15">
      <c r="A14" s="166"/>
      <c r="B14" s="167"/>
      <c r="C14" s="168"/>
      <c r="D14" s="169">
        <v>13570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0.43</v>
      </c>
      <c r="C19" s="180">
        <f>ROUND(VALUE(SUBSTITUTE(実質収支比率等に係る経年分析!G$48,"▲","-")),2)</f>
        <v>0.38</v>
      </c>
      <c r="D19" s="180">
        <f>ROUND(VALUE(SUBSTITUTE(実質収支比率等に係る経年分析!H$48,"▲","-")),2)</f>
        <v>0.1</v>
      </c>
      <c r="E19" s="180">
        <f>ROUND(VALUE(SUBSTITUTE(実質収支比率等に係る経年分析!I$48,"▲","-")),2)</f>
        <v>0.42</v>
      </c>
      <c r="F19" s="180">
        <f>ROUND(VALUE(SUBSTITUTE(実質収支比率等に係る経年分析!J$48,"▲","-")),2)</f>
        <v>0.43</v>
      </c>
    </row>
    <row r="20" spans="1:11" x14ac:dyDescent="0.15">
      <c r="A20" s="180" t="s">
        <v>55</v>
      </c>
      <c r="B20" s="180">
        <f>ROUND(VALUE(SUBSTITUTE(実質収支比率等に係る経年分析!F$47,"▲","-")),2)</f>
        <v>7.65</v>
      </c>
      <c r="C20" s="180">
        <f>ROUND(VALUE(SUBSTITUTE(実質収支比率等に係る経年分析!G$47,"▲","-")),2)</f>
        <v>7.05</v>
      </c>
      <c r="D20" s="180">
        <f>ROUND(VALUE(SUBSTITUTE(実質収支比率等に係る経年分析!H$47,"▲","-")),2)</f>
        <v>5.91</v>
      </c>
      <c r="E20" s="180">
        <f>ROUND(VALUE(SUBSTITUTE(実質収支比率等に係る経年分析!I$47,"▲","-")),2)</f>
        <v>13.31</v>
      </c>
      <c r="F20" s="180">
        <f>ROUND(VALUE(SUBSTITUTE(実質収支比率等に係る経年分析!J$47,"▲","-")),2)</f>
        <v>14.11</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-0.67</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0.93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v>
      </c>
      <c r="F36" s="181">
        <f>IF(ROUND(VALUE(SUBSTITUTE(連結実質赤字比率に係る赤字・黒字の構成分析!H$34,"▲", "-")), 2) &lt; 0, ABS(ROUND(VALUE(SUBSTITUTE(連結実質赤字比率に係る赤字・黒字の構成分析!H$34,"▲", "-")), 2)), NA())</f>
        <v>0.13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1.83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2.0499999999999998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3176</v>
      </c>
      <c r="E42" s="182"/>
      <c r="F42" s="182"/>
      <c r="G42" s="182">
        <f>'実質公債費比率（分子）の構造'!L$52</f>
        <v>3266</v>
      </c>
      <c r="H42" s="182"/>
      <c r="I42" s="182"/>
      <c r="J42" s="182">
        <f>'実質公債費比率（分子）の構造'!M$52</f>
        <v>3308</v>
      </c>
      <c r="K42" s="182"/>
      <c r="L42" s="182"/>
      <c r="M42" s="182">
        <f>'実質公債費比率（分子）の構造'!N$52</f>
        <v>3332</v>
      </c>
      <c r="N42" s="182"/>
      <c r="O42" s="182"/>
      <c r="P42" s="182">
        <f>'実質公債費比率（分子）の構造'!O$52</f>
        <v>3324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156</v>
      </c>
      <c r="C44" s="182"/>
      <c r="D44" s="182"/>
      <c r="E44" s="182">
        <f>'実質公債費比率（分子）の構造'!L$50</f>
        <v>77</v>
      </c>
      <c r="F44" s="182"/>
      <c r="G44" s="182"/>
      <c r="H44" s="182">
        <f>'実質公債費比率（分子）の構造'!M$50</f>
        <v>77</v>
      </c>
      <c r="I44" s="182"/>
      <c r="J44" s="182"/>
      <c r="K44" s="182">
        <f>'実質公債費比率（分子）の構造'!N$50</f>
        <v>77</v>
      </c>
      <c r="L44" s="182"/>
      <c r="M44" s="182"/>
      <c r="N44" s="182">
        <f>'実質公債費比率（分子）の構造'!O$50</f>
        <v>77</v>
      </c>
      <c r="O44" s="182"/>
      <c r="P44" s="182"/>
    </row>
    <row r="45" spans="1:16" x14ac:dyDescent="0.15">
      <c r="A45" s="182" t="s">
        <v>66</v>
      </c>
      <c r="B45" s="182">
        <f>'実質公債費比率（分子）の構造'!K$49</f>
        <v>605</v>
      </c>
      <c r="C45" s="182"/>
      <c r="D45" s="182"/>
      <c r="E45" s="182">
        <f>'実質公債費比率（分子）の構造'!L$49</f>
        <v>725</v>
      </c>
      <c r="F45" s="182"/>
      <c r="G45" s="182"/>
      <c r="H45" s="182">
        <f>'実質公債費比率（分子）の構造'!M$49</f>
        <v>628</v>
      </c>
      <c r="I45" s="182"/>
      <c r="J45" s="182"/>
      <c r="K45" s="182">
        <f>'実質公債費比率（分子）の構造'!N$49</f>
        <v>520</v>
      </c>
      <c r="L45" s="182"/>
      <c r="M45" s="182"/>
      <c r="N45" s="182">
        <f>'実質公債費比率（分子）の構造'!O$49</f>
        <v>392</v>
      </c>
      <c r="O45" s="182"/>
      <c r="P45" s="182"/>
    </row>
    <row r="46" spans="1:16" x14ac:dyDescent="0.15">
      <c r="A46" s="182" t="s">
        <v>67</v>
      </c>
      <c r="B46" s="182">
        <f>'実質公債費比率（分子）の構造'!K$48</f>
        <v>1346</v>
      </c>
      <c r="C46" s="182"/>
      <c r="D46" s="182"/>
      <c r="E46" s="182">
        <f>'実質公債費比率（分子）の構造'!L$48</f>
        <v>1450</v>
      </c>
      <c r="F46" s="182"/>
      <c r="G46" s="182"/>
      <c r="H46" s="182">
        <f>'実質公債費比率（分子）の構造'!M$48</f>
        <v>1407</v>
      </c>
      <c r="I46" s="182"/>
      <c r="J46" s="182"/>
      <c r="K46" s="182">
        <f>'実質公債費比率（分子）の構造'!N$48</f>
        <v>1332</v>
      </c>
      <c r="L46" s="182"/>
      <c r="M46" s="182"/>
      <c r="N46" s="182">
        <f>'実質公債費比率（分子）の構造'!O$48</f>
        <v>1295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2474</v>
      </c>
      <c r="C49" s="182"/>
      <c r="D49" s="182"/>
      <c r="E49" s="182">
        <f>'実質公債費比率（分子）の構造'!L$45</f>
        <v>2339</v>
      </c>
      <c r="F49" s="182"/>
      <c r="G49" s="182"/>
      <c r="H49" s="182">
        <f>'実質公債費比率（分子）の構造'!M$45</f>
        <v>2321</v>
      </c>
      <c r="I49" s="182"/>
      <c r="J49" s="182"/>
      <c r="K49" s="182">
        <f>'実質公債費比率（分子）の構造'!N$45</f>
        <v>2424</v>
      </c>
      <c r="L49" s="182"/>
      <c r="M49" s="182"/>
      <c r="N49" s="182">
        <f>'実質公債費比率（分子）の構造'!O$45</f>
        <v>2415</v>
      </c>
      <c r="O49" s="182"/>
      <c r="P49" s="182"/>
    </row>
    <row r="50" spans="1:16" x14ac:dyDescent="0.15">
      <c r="A50" s="182" t="s">
        <v>71</v>
      </c>
      <c r="B50" s="182" t="e">
        <f>NA()</f>
        <v>#N/A</v>
      </c>
      <c r="C50" s="182">
        <f>IF(ISNUMBER('実質公債費比率（分子）の構造'!K$53),'実質公債費比率（分子）の構造'!K$53,NA())</f>
        <v>1405</v>
      </c>
      <c r="D50" s="182" t="e">
        <f>NA()</f>
        <v>#N/A</v>
      </c>
      <c r="E50" s="182" t="e">
        <f>NA()</f>
        <v>#N/A</v>
      </c>
      <c r="F50" s="182">
        <f>IF(ISNUMBER('実質公債費比率（分子）の構造'!L$53),'実質公債費比率（分子）の構造'!L$53,NA())</f>
        <v>1325</v>
      </c>
      <c r="G50" s="182" t="e">
        <f>NA()</f>
        <v>#N/A</v>
      </c>
      <c r="H50" s="182" t="e">
        <f>NA()</f>
        <v>#N/A</v>
      </c>
      <c r="I50" s="182">
        <f>IF(ISNUMBER('実質公債費比率（分子）の構造'!M$53),'実質公債費比率（分子）の構造'!M$53,NA())</f>
        <v>1125</v>
      </c>
      <c r="J50" s="182" t="e">
        <f>NA()</f>
        <v>#N/A</v>
      </c>
      <c r="K50" s="182" t="e">
        <f>NA()</f>
        <v>#N/A</v>
      </c>
      <c r="L50" s="182">
        <f>IF(ISNUMBER('実質公債費比率（分子）の構造'!N$53),'実質公債費比率（分子）の構造'!N$53,NA())</f>
        <v>1021</v>
      </c>
      <c r="M50" s="182" t="e">
        <f>NA()</f>
        <v>#N/A</v>
      </c>
      <c r="N50" s="182" t="e">
        <f>NA()</f>
        <v>#N/A</v>
      </c>
      <c r="O50" s="182">
        <f>IF(ISNUMBER('実質公債費比率（分子）の構造'!O$53),'実質公債費比率（分子）の構造'!O$53,NA())</f>
        <v>855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32386</v>
      </c>
      <c r="E56" s="181"/>
      <c r="F56" s="181"/>
      <c r="G56" s="181">
        <f>'将来負担比率（分子）の構造'!J$52</f>
        <v>32175</v>
      </c>
      <c r="H56" s="181"/>
      <c r="I56" s="181"/>
      <c r="J56" s="181">
        <f>'将来負担比率（分子）の構造'!K$52</f>
        <v>32079</v>
      </c>
      <c r="K56" s="181"/>
      <c r="L56" s="181"/>
      <c r="M56" s="181">
        <f>'将来負担比率（分子）の構造'!L$52</f>
        <v>31796</v>
      </c>
      <c r="N56" s="181"/>
      <c r="O56" s="181"/>
      <c r="P56" s="181">
        <f>'将来負担比率（分子）の構造'!M$52</f>
        <v>31554</v>
      </c>
    </row>
    <row r="57" spans="1:16" x14ac:dyDescent="0.15">
      <c r="A57" s="181" t="s">
        <v>42</v>
      </c>
      <c r="B57" s="181"/>
      <c r="C57" s="181"/>
      <c r="D57" s="181">
        <f>'将来負担比率（分子）の構造'!I$51</f>
        <v>7879</v>
      </c>
      <c r="E57" s="181"/>
      <c r="F57" s="181"/>
      <c r="G57" s="181">
        <f>'将来負担比率（分子）の構造'!J$51</f>
        <v>6971</v>
      </c>
      <c r="H57" s="181"/>
      <c r="I57" s="181"/>
      <c r="J57" s="181">
        <f>'将来負担比率（分子）の構造'!K$51</f>
        <v>6916</v>
      </c>
      <c r="K57" s="181"/>
      <c r="L57" s="181"/>
      <c r="M57" s="181">
        <f>'将来負担比率（分子）の構造'!L$51</f>
        <v>7061</v>
      </c>
      <c r="N57" s="181"/>
      <c r="O57" s="181"/>
      <c r="P57" s="181">
        <f>'将来負担比率（分子）の構造'!M$51</f>
        <v>7266</v>
      </c>
    </row>
    <row r="58" spans="1:16" x14ac:dyDescent="0.15">
      <c r="A58" s="181" t="s">
        <v>41</v>
      </c>
      <c r="B58" s="181"/>
      <c r="C58" s="181"/>
      <c r="D58" s="181">
        <f>'将来負担比率（分子）の構造'!I$50</f>
        <v>3209</v>
      </c>
      <c r="E58" s="181"/>
      <c r="F58" s="181"/>
      <c r="G58" s="181">
        <f>'将来負担比率（分子）の構造'!J$50</f>
        <v>2897</v>
      </c>
      <c r="H58" s="181"/>
      <c r="I58" s="181"/>
      <c r="J58" s="181">
        <f>'将来負担比率（分子）の構造'!K$50</f>
        <v>2561</v>
      </c>
      <c r="K58" s="181"/>
      <c r="L58" s="181"/>
      <c r="M58" s="181">
        <f>'将来負担比率（分子）の構造'!L$50</f>
        <v>5431</v>
      </c>
      <c r="N58" s="181"/>
      <c r="O58" s="181"/>
      <c r="P58" s="181">
        <f>'将来負担比率（分子）の構造'!M$50</f>
        <v>5790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4404</v>
      </c>
      <c r="C62" s="181"/>
      <c r="D62" s="181"/>
      <c r="E62" s="181">
        <f>'将来負担比率（分子）の構造'!J$45</f>
        <v>4368</v>
      </c>
      <c r="F62" s="181"/>
      <c r="G62" s="181"/>
      <c r="H62" s="181">
        <f>'将来負担比率（分子）の構造'!K$45</f>
        <v>4149</v>
      </c>
      <c r="I62" s="181"/>
      <c r="J62" s="181"/>
      <c r="K62" s="181">
        <f>'将来負担比率（分子）の構造'!L$45</f>
        <v>4216</v>
      </c>
      <c r="L62" s="181"/>
      <c r="M62" s="181"/>
      <c r="N62" s="181">
        <f>'将来負担比率（分子）の構造'!M$45</f>
        <v>4031</v>
      </c>
      <c r="O62" s="181"/>
      <c r="P62" s="181"/>
    </row>
    <row r="63" spans="1:16" x14ac:dyDescent="0.15">
      <c r="A63" s="181" t="s">
        <v>34</v>
      </c>
      <c r="B63" s="181">
        <f>'将来負担比率（分子）の構造'!I$44</f>
        <v>3045</v>
      </c>
      <c r="C63" s="181"/>
      <c r="D63" s="181"/>
      <c r="E63" s="181">
        <f>'将来負担比率（分子）の構造'!J$44</f>
        <v>2345</v>
      </c>
      <c r="F63" s="181"/>
      <c r="G63" s="181"/>
      <c r="H63" s="181">
        <f>'将来負担比率（分子）の構造'!K$44</f>
        <v>1727</v>
      </c>
      <c r="I63" s="181"/>
      <c r="J63" s="181"/>
      <c r="K63" s="181">
        <f>'将来負担比率（分子）の構造'!L$44</f>
        <v>1181</v>
      </c>
      <c r="L63" s="181"/>
      <c r="M63" s="181"/>
      <c r="N63" s="181">
        <f>'将来負担比率（分子）の構造'!M$44</f>
        <v>946</v>
      </c>
      <c r="O63" s="181"/>
      <c r="P63" s="181"/>
    </row>
    <row r="64" spans="1:16" x14ac:dyDescent="0.15">
      <c r="A64" s="181" t="s">
        <v>33</v>
      </c>
      <c r="B64" s="181">
        <f>'将来負担比率（分子）の構造'!I$43</f>
        <v>18399</v>
      </c>
      <c r="C64" s="181"/>
      <c r="D64" s="181"/>
      <c r="E64" s="181">
        <f>'将来負担比率（分子）の構造'!J$43</f>
        <v>18132</v>
      </c>
      <c r="F64" s="181"/>
      <c r="G64" s="181"/>
      <c r="H64" s="181">
        <f>'将来負担比率（分子）の構造'!K$43</f>
        <v>17960</v>
      </c>
      <c r="I64" s="181"/>
      <c r="J64" s="181"/>
      <c r="K64" s="181">
        <f>'将来負担比率（分子）の構造'!L$43</f>
        <v>17590</v>
      </c>
      <c r="L64" s="181"/>
      <c r="M64" s="181"/>
      <c r="N64" s="181">
        <f>'将来負担比率（分子）の構造'!M$43</f>
        <v>16726</v>
      </c>
      <c r="O64" s="181"/>
      <c r="P64" s="181"/>
    </row>
    <row r="65" spans="1:16" x14ac:dyDescent="0.15">
      <c r="A65" s="181" t="s">
        <v>32</v>
      </c>
      <c r="B65" s="181">
        <f>'将来負担比率（分子）の構造'!I$42</f>
        <v>507</v>
      </c>
      <c r="C65" s="181"/>
      <c r="D65" s="181"/>
      <c r="E65" s="181">
        <f>'将来負担比率（分子）の構造'!J$42</f>
        <v>438</v>
      </c>
      <c r="F65" s="181"/>
      <c r="G65" s="181"/>
      <c r="H65" s="181">
        <f>'将来負担比率（分子）の構造'!K$42</f>
        <v>368</v>
      </c>
      <c r="I65" s="181"/>
      <c r="J65" s="181"/>
      <c r="K65" s="181">
        <f>'将来負担比率（分子）の構造'!L$42</f>
        <v>297</v>
      </c>
      <c r="L65" s="181"/>
      <c r="M65" s="181"/>
      <c r="N65" s="181">
        <f>'将来負担比率（分子）の構造'!M$42</f>
        <v>224</v>
      </c>
      <c r="O65" s="181"/>
      <c r="P65" s="181"/>
    </row>
    <row r="66" spans="1:16" x14ac:dyDescent="0.15">
      <c r="A66" s="181" t="s">
        <v>31</v>
      </c>
      <c r="B66" s="181">
        <f>'将来負担比率（分子）の構造'!I$41</f>
        <v>26979</v>
      </c>
      <c r="C66" s="181"/>
      <c r="D66" s="181"/>
      <c r="E66" s="181">
        <f>'将来負担比率（分子）の構造'!J$41</f>
        <v>26911</v>
      </c>
      <c r="F66" s="181"/>
      <c r="G66" s="181"/>
      <c r="H66" s="181">
        <f>'将来負担比率（分子）の構造'!K$41</f>
        <v>27350</v>
      </c>
      <c r="I66" s="181"/>
      <c r="J66" s="181"/>
      <c r="K66" s="181">
        <f>'将来負担比率（分子）の構造'!L$41</f>
        <v>27310</v>
      </c>
      <c r="L66" s="181"/>
      <c r="M66" s="181"/>
      <c r="N66" s="181">
        <f>'将来負担比率（分子）の構造'!M$41</f>
        <v>27858</v>
      </c>
      <c r="O66" s="181"/>
      <c r="P66" s="181"/>
    </row>
    <row r="67" spans="1:16" x14ac:dyDescent="0.15">
      <c r="A67" s="181" t="s">
        <v>75</v>
      </c>
      <c r="B67" s="181" t="e">
        <f>NA()</f>
        <v>#N/A</v>
      </c>
      <c r="C67" s="181">
        <f>IF(ISNUMBER('将来負担比率（分子）の構造'!I$53), IF('将来負担比率（分子）の構造'!I$53 &lt; 0, 0, '将来負担比率（分子）の構造'!I$53), NA())</f>
        <v>9860</v>
      </c>
      <c r="D67" s="181" t="e">
        <f>NA()</f>
        <v>#N/A</v>
      </c>
      <c r="E67" s="181" t="e">
        <f>NA()</f>
        <v>#N/A</v>
      </c>
      <c r="F67" s="181">
        <f>IF(ISNUMBER('将来負担比率（分子）の構造'!J$53), IF('将来負担比率（分子）の構造'!J$53 &lt; 0, 0, '将来負担比率（分子）の構造'!J$53), NA())</f>
        <v>10151</v>
      </c>
      <c r="G67" s="181" t="e">
        <f>NA()</f>
        <v>#N/A</v>
      </c>
      <c r="H67" s="181" t="e">
        <f>NA()</f>
        <v>#N/A</v>
      </c>
      <c r="I67" s="181">
        <f>IF(ISNUMBER('将来負担比率（分子）の構造'!K$53), IF('将来負担比率（分子）の構造'!K$53 &lt; 0, 0, '将来負担比率（分子）の構造'!K$53), NA())</f>
        <v>9998</v>
      </c>
      <c r="J67" s="181" t="e">
        <f>NA()</f>
        <v>#N/A</v>
      </c>
      <c r="K67" s="181" t="e">
        <f>NA()</f>
        <v>#N/A</v>
      </c>
      <c r="L67" s="181">
        <f>IF(ISNUMBER('将来負担比率（分子）の構造'!L$53), IF('将来負担比率（分子）の構造'!L$53 &lt; 0, 0, '将来負担比率（分子）の構造'!L$53), NA())</f>
        <v>6304</v>
      </c>
      <c r="M67" s="181" t="e">
        <f>NA()</f>
        <v>#N/A</v>
      </c>
      <c r="N67" s="181" t="e">
        <f>NA()</f>
        <v>#N/A</v>
      </c>
      <c r="O67" s="181">
        <f>IF(ISNUMBER('将来負担比率（分子）の構造'!M$53), IF('将来負担比率（分子）の構造'!M$53 &lt; 0, 0, '将来負担比率（分子）の構造'!M$53), NA())</f>
        <v>5176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1072</v>
      </c>
      <c r="C72" s="185">
        <f>基金残高に係る経年分析!G55</f>
        <v>2431</v>
      </c>
      <c r="D72" s="185">
        <f>基金残高に係る経年分析!H55</f>
        <v>2600</v>
      </c>
    </row>
    <row r="73" spans="1:16" x14ac:dyDescent="0.15">
      <c r="A73" s="184" t="s">
        <v>78</v>
      </c>
      <c r="B73" s="185">
        <f>基金残高に係る経年分析!F56</f>
        <v>189</v>
      </c>
      <c r="C73" s="185">
        <f>基金残高に係る経年分析!G56</f>
        <v>189</v>
      </c>
      <c r="D73" s="185">
        <f>基金残高に係る経年分析!H56</f>
        <v>189</v>
      </c>
    </row>
    <row r="74" spans="1:16" x14ac:dyDescent="0.15">
      <c r="A74" s="184" t="s">
        <v>79</v>
      </c>
      <c r="B74" s="185">
        <f>基金残高に係る経年分析!F57</f>
        <v>1094</v>
      </c>
      <c r="C74" s="185">
        <f>基金残高に係る経年分析!G57</f>
        <v>2314</v>
      </c>
      <c r="D74" s="185">
        <f>基金残高に係る経年分析!H57</f>
        <v>2422</v>
      </c>
    </row>
  </sheetData>
  <sheetProtection algorithmName="SHA-512" hashValue="rx8LwZ1eRSQQrK+J4eHZttBB4p8lSomw6x7RvY94BjuTrKmXHaAo2hp+nb2XYy7OhfyD7eFenC97nYj2bXCuUw==" saltValue="v/ibdBDy4xQghf6emkCn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11549896</v>
      </c>
      <c r="S5" s="635"/>
      <c r="T5" s="635"/>
      <c r="U5" s="635"/>
      <c r="V5" s="635"/>
      <c r="W5" s="635"/>
      <c r="X5" s="635"/>
      <c r="Y5" s="636"/>
      <c r="Z5" s="637">
        <v>34.799999999999997</v>
      </c>
      <c r="AA5" s="637"/>
      <c r="AB5" s="637"/>
      <c r="AC5" s="637"/>
      <c r="AD5" s="638">
        <v>10680808</v>
      </c>
      <c r="AE5" s="638"/>
      <c r="AF5" s="638"/>
      <c r="AG5" s="638"/>
      <c r="AH5" s="638"/>
      <c r="AI5" s="638"/>
      <c r="AJ5" s="638"/>
      <c r="AK5" s="638"/>
      <c r="AL5" s="639">
        <v>60.8</v>
      </c>
      <c r="AM5" s="640"/>
      <c r="AN5" s="640"/>
      <c r="AO5" s="641"/>
      <c r="AP5" s="631" t="s">
        <v>226</v>
      </c>
      <c r="AQ5" s="632"/>
      <c r="AR5" s="632"/>
      <c r="AS5" s="632"/>
      <c r="AT5" s="632"/>
      <c r="AU5" s="632"/>
      <c r="AV5" s="632"/>
      <c r="AW5" s="632"/>
      <c r="AX5" s="632"/>
      <c r="AY5" s="632"/>
      <c r="AZ5" s="632"/>
      <c r="BA5" s="632"/>
      <c r="BB5" s="632"/>
      <c r="BC5" s="632"/>
      <c r="BD5" s="632"/>
      <c r="BE5" s="632"/>
      <c r="BF5" s="633"/>
      <c r="BG5" s="645">
        <v>10679628</v>
      </c>
      <c r="BH5" s="646"/>
      <c r="BI5" s="646"/>
      <c r="BJ5" s="646"/>
      <c r="BK5" s="646"/>
      <c r="BL5" s="646"/>
      <c r="BM5" s="646"/>
      <c r="BN5" s="647"/>
      <c r="BO5" s="648">
        <v>92.5</v>
      </c>
      <c r="BP5" s="648"/>
      <c r="BQ5" s="648"/>
      <c r="BR5" s="648"/>
      <c r="BS5" s="649">
        <v>113650</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171171</v>
      </c>
      <c r="S6" s="646"/>
      <c r="T6" s="646"/>
      <c r="U6" s="646"/>
      <c r="V6" s="646"/>
      <c r="W6" s="646"/>
      <c r="X6" s="646"/>
      <c r="Y6" s="647"/>
      <c r="Z6" s="648">
        <v>0.5</v>
      </c>
      <c r="AA6" s="648"/>
      <c r="AB6" s="648"/>
      <c r="AC6" s="648"/>
      <c r="AD6" s="649">
        <v>171171</v>
      </c>
      <c r="AE6" s="649"/>
      <c r="AF6" s="649"/>
      <c r="AG6" s="649"/>
      <c r="AH6" s="649"/>
      <c r="AI6" s="649"/>
      <c r="AJ6" s="649"/>
      <c r="AK6" s="649"/>
      <c r="AL6" s="650">
        <v>1</v>
      </c>
      <c r="AM6" s="651"/>
      <c r="AN6" s="651"/>
      <c r="AO6" s="652"/>
      <c r="AP6" s="642" t="s">
        <v>231</v>
      </c>
      <c r="AQ6" s="643"/>
      <c r="AR6" s="643"/>
      <c r="AS6" s="643"/>
      <c r="AT6" s="643"/>
      <c r="AU6" s="643"/>
      <c r="AV6" s="643"/>
      <c r="AW6" s="643"/>
      <c r="AX6" s="643"/>
      <c r="AY6" s="643"/>
      <c r="AZ6" s="643"/>
      <c r="BA6" s="643"/>
      <c r="BB6" s="643"/>
      <c r="BC6" s="643"/>
      <c r="BD6" s="643"/>
      <c r="BE6" s="643"/>
      <c r="BF6" s="644"/>
      <c r="BG6" s="645">
        <v>10679628</v>
      </c>
      <c r="BH6" s="646"/>
      <c r="BI6" s="646"/>
      <c r="BJ6" s="646"/>
      <c r="BK6" s="646"/>
      <c r="BL6" s="646"/>
      <c r="BM6" s="646"/>
      <c r="BN6" s="647"/>
      <c r="BO6" s="648">
        <v>92.5</v>
      </c>
      <c r="BP6" s="648"/>
      <c r="BQ6" s="648"/>
      <c r="BR6" s="648"/>
      <c r="BS6" s="649">
        <v>113650</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260447</v>
      </c>
      <c r="CS6" s="646"/>
      <c r="CT6" s="646"/>
      <c r="CU6" s="646"/>
      <c r="CV6" s="646"/>
      <c r="CW6" s="646"/>
      <c r="CX6" s="646"/>
      <c r="CY6" s="647"/>
      <c r="CZ6" s="639">
        <v>0.8</v>
      </c>
      <c r="DA6" s="640"/>
      <c r="DB6" s="640"/>
      <c r="DC6" s="659"/>
      <c r="DD6" s="654" t="s">
        <v>128</v>
      </c>
      <c r="DE6" s="646"/>
      <c r="DF6" s="646"/>
      <c r="DG6" s="646"/>
      <c r="DH6" s="646"/>
      <c r="DI6" s="646"/>
      <c r="DJ6" s="646"/>
      <c r="DK6" s="646"/>
      <c r="DL6" s="646"/>
      <c r="DM6" s="646"/>
      <c r="DN6" s="646"/>
      <c r="DO6" s="646"/>
      <c r="DP6" s="647"/>
      <c r="DQ6" s="654">
        <v>260447</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15021</v>
      </c>
      <c r="S7" s="646"/>
      <c r="T7" s="646"/>
      <c r="U7" s="646"/>
      <c r="V7" s="646"/>
      <c r="W7" s="646"/>
      <c r="X7" s="646"/>
      <c r="Y7" s="647"/>
      <c r="Z7" s="648">
        <v>0</v>
      </c>
      <c r="AA7" s="648"/>
      <c r="AB7" s="648"/>
      <c r="AC7" s="648"/>
      <c r="AD7" s="649">
        <v>15021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4914553</v>
      </c>
      <c r="BH7" s="646"/>
      <c r="BI7" s="646"/>
      <c r="BJ7" s="646"/>
      <c r="BK7" s="646"/>
      <c r="BL7" s="646"/>
      <c r="BM7" s="646"/>
      <c r="BN7" s="647"/>
      <c r="BO7" s="648">
        <v>42.6</v>
      </c>
      <c r="BP7" s="648"/>
      <c r="BQ7" s="648"/>
      <c r="BR7" s="648"/>
      <c r="BS7" s="649">
        <v>113650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4225250</v>
      </c>
      <c r="CS7" s="646"/>
      <c r="CT7" s="646"/>
      <c r="CU7" s="646"/>
      <c r="CV7" s="646"/>
      <c r="CW7" s="646"/>
      <c r="CX7" s="646"/>
      <c r="CY7" s="647"/>
      <c r="CZ7" s="648">
        <v>12.8</v>
      </c>
      <c r="DA7" s="648"/>
      <c r="DB7" s="648"/>
      <c r="DC7" s="648"/>
      <c r="DD7" s="654">
        <v>375695</v>
      </c>
      <c r="DE7" s="646"/>
      <c r="DF7" s="646"/>
      <c r="DG7" s="646"/>
      <c r="DH7" s="646"/>
      <c r="DI7" s="646"/>
      <c r="DJ7" s="646"/>
      <c r="DK7" s="646"/>
      <c r="DL7" s="646"/>
      <c r="DM7" s="646"/>
      <c r="DN7" s="646"/>
      <c r="DO7" s="646"/>
      <c r="DP7" s="647"/>
      <c r="DQ7" s="654">
        <v>3117532</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69278</v>
      </c>
      <c r="S8" s="646"/>
      <c r="T8" s="646"/>
      <c r="U8" s="646"/>
      <c r="V8" s="646"/>
      <c r="W8" s="646"/>
      <c r="X8" s="646"/>
      <c r="Y8" s="647"/>
      <c r="Z8" s="648">
        <v>0.2</v>
      </c>
      <c r="AA8" s="648"/>
      <c r="AB8" s="648"/>
      <c r="AC8" s="648"/>
      <c r="AD8" s="649">
        <v>69278</v>
      </c>
      <c r="AE8" s="649"/>
      <c r="AF8" s="649"/>
      <c r="AG8" s="649"/>
      <c r="AH8" s="649"/>
      <c r="AI8" s="649"/>
      <c r="AJ8" s="649"/>
      <c r="AK8" s="649"/>
      <c r="AL8" s="650">
        <v>0.4</v>
      </c>
      <c r="AM8" s="651"/>
      <c r="AN8" s="651"/>
      <c r="AO8" s="652"/>
      <c r="AP8" s="642" t="s">
        <v>237</v>
      </c>
      <c r="AQ8" s="643"/>
      <c r="AR8" s="643"/>
      <c r="AS8" s="643"/>
      <c r="AT8" s="643"/>
      <c r="AU8" s="643"/>
      <c r="AV8" s="643"/>
      <c r="AW8" s="643"/>
      <c r="AX8" s="643"/>
      <c r="AY8" s="643"/>
      <c r="AZ8" s="643"/>
      <c r="BA8" s="643"/>
      <c r="BB8" s="643"/>
      <c r="BC8" s="643"/>
      <c r="BD8" s="643"/>
      <c r="BE8" s="643"/>
      <c r="BF8" s="644"/>
      <c r="BG8" s="645">
        <v>137213</v>
      </c>
      <c r="BH8" s="646"/>
      <c r="BI8" s="646"/>
      <c r="BJ8" s="646"/>
      <c r="BK8" s="646"/>
      <c r="BL8" s="646"/>
      <c r="BM8" s="646"/>
      <c r="BN8" s="647"/>
      <c r="BO8" s="648">
        <v>1.2</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14814612</v>
      </c>
      <c r="CS8" s="646"/>
      <c r="CT8" s="646"/>
      <c r="CU8" s="646"/>
      <c r="CV8" s="646"/>
      <c r="CW8" s="646"/>
      <c r="CX8" s="646"/>
      <c r="CY8" s="647"/>
      <c r="CZ8" s="648">
        <v>45</v>
      </c>
      <c r="DA8" s="648"/>
      <c r="DB8" s="648"/>
      <c r="DC8" s="648"/>
      <c r="DD8" s="654">
        <v>175738</v>
      </c>
      <c r="DE8" s="646"/>
      <c r="DF8" s="646"/>
      <c r="DG8" s="646"/>
      <c r="DH8" s="646"/>
      <c r="DI8" s="646"/>
      <c r="DJ8" s="646"/>
      <c r="DK8" s="646"/>
      <c r="DL8" s="646"/>
      <c r="DM8" s="646"/>
      <c r="DN8" s="646"/>
      <c r="DO8" s="646"/>
      <c r="DP8" s="647"/>
      <c r="DQ8" s="654">
        <v>6462267</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39834</v>
      </c>
      <c r="S9" s="646"/>
      <c r="T9" s="646"/>
      <c r="U9" s="646"/>
      <c r="V9" s="646"/>
      <c r="W9" s="646"/>
      <c r="X9" s="646"/>
      <c r="Y9" s="647"/>
      <c r="Z9" s="648">
        <v>0.1</v>
      </c>
      <c r="AA9" s="648"/>
      <c r="AB9" s="648"/>
      <c r="AC9" s="648"/>
      <c r="AD9" s="649">
        <v>39834</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3998535</v>
      </c>
      <c r="BH9" s="646"/>
      <c r="BI9" s="646"/>
      <c r="BJ9" s="646"/>
      <c r="BK9" s="646"/>
      <c r="BL9" s="646"/>
      <c r="BM9" s="646"/>
      <c r="BN9" s="647"/>
      <c r="BO9" s="648">
        <v>34.6</v>
      </c>
      <c r="BP9" s="648"/>
      <c r="BQ9" s="648"/>
      <c r="BR9" s="648"/>
      <c r="BS9" s="654" t="s">
        <v>128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3331901</v>
      </c>
      <c r="CS9" s="646"/>
      <c r="CT9" s="646"/>
      <c r="CU9" s="646"/>
      <c r="CV9" s="646"/>
      <c r="CW9" s="646"/>
      <c r="CX9" s="646"/>
      <c r="CY9" s="647"/>
      <c r="CZ9" s="648">
        <v>10.1</v>
      </c>
      <c r="DA9" s="648"/>
      <c r="DB9" s="648"/>
      <c r="DC9" s="648"/>
      <c r="DD9" s="654">
        <v>46014</v>
      </c>
      <c r="DE9" s="646"/>
      <c r="DF9" s="646"/>
      <c r="DG9" s="646"/>
      <c r="DH9" s="646"/>
      <c r="DI9" s="646"/>
      <c r="DJ9" s="646"/>
      <c r="DK9" s="646"/>
      <c r="DL9" s="646"/>
      <c r="DM9" s="646"/>
      <c r="DN9" s="646"/>
      <c r="DO9" s="646"/>
      <c r="DP9" s="647"/>
      <c r="DQ9" s="654">
        <v>2943247</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238</v>
      </c>
      <c r="AA10" s="648"/>
      <c r="AB10" s="648"/>
      <c r="AC10" s="648"/>
      <c r="AD10" s="649" t="s">
        <v>238</v>
      </c>
      <c r="AE10" s="649"/>
      <c r="AF10" s="649"/>
      <c r="AG10" s="649"/>
      <c r="AH10" s="649"/>
      <c r="AI10" s="649"/>
      <c r="AJ10" s="649"/>
      <c r="AK10" s="649"/>
      <c r="AL10" s="650" t="s">
        <v>244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195815</v>
      </c>
      <c r="BH10" s="646"/>
      <c r="BI10" s="646"/>
      <c r="BJ10" s="646"/>
      <c r="BK10" s="646"/>
      <c r="BL10" s="646"/>
      <c r="BM10" s="646"/>
      <c r="BN10" s="647"/>
      <c r="BO10" s="648">
        <v>1.7</v>
      </c>
      <c r="BP10" s="648"/>
      <c r="BQ10" s="648"/>
      <c r="BR10" s="648"/>
      <c r="BS10" s="654" t="s">
        <v>128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31356</v>
      </c>
      <c r="CS10" s="646"/>
      <c r="CT10" s="646"/>
      <c r="CU10" s="646"/>
      <c r="CV10" s="646"/>
      <c r="CW10" s="646"/>
      <c r="CX10" s="646"/>
      <c r="CY10" s="647"/>
      <c r="CZ10" s="648">
        <v>0.1</v>
      </c>
      <c r="DA10" s="648"/>
      <c r="DB10" s="648"/>
      <c r="DC10" s="648"/>
      <c r="DD10" s="654" t="s">
        <v>238</v>
      </c>
      <c r="DE10" s="646"/>
      <c r="DF10" s="646"/>
      <c r="DG10" s="646"/>
      <c r="DH10" s="646"/>
      <c r="DI10" s="646"/>
      <c r="DJ10" s="646"/>
      <c r="DK10" s="646"/>
      <c r="DL10" s="646"/>
      <c r="DM10" s="646"/>
      <c r="DN10" s="646"/>
      <c r="DO10" s="646"/>
      <c r="DP10" s="647"/>
      <c r="DQ10" s="654">
        <v>28870</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1427752</v>
      </c>
      <c r="S11" s="646"/>
      <c r="T11" s="646"/>
      <c r="U11" s="646"/>
      <c r="V11" s="646"/>
      <c r="W11" s="646"/>
      <c r="X11" s="646"/>
      <c r="Y11" s="647"/>
      <c r="Z11" s="650">
        <v>4.3</v>
      </c>
      <c r="AA11" s="651"/>
      <c r="AB11" s="651"/>
      <c r="AC11" s="663"/>
      <c r="AD11" s="654">
        <v>1427752</v>
      </c>
      <c r="AE11" s="646"/>
      <c r="AF11" s="646"/>
      <c r="AG11" s="646"/>
      <c r="AH11" s="646"/>
      <c r="AI11" s="646"/>
      <c r="AJ11" s="646"/>
      <c r="AK11" s="647"/>
      <c r="AL11" s="650">
        <v>8.1</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582990</v>
      </c>
      <c r="BH11" s="646"/>
      <c r="BI11" s="646"/>
      <c r="BJ11" s="646"/>
      <c r="BK11" s="646"/>
      <c r="BL11" s="646"/>
      <c r="BM11" s="646"/>
      <c r="BN11" s="647"/>
      <c r="BO11" s="648">
        <v>5</v>
      </c>
      <c r="BP11" s="648"/>
      <c r="BQ11" s="648"/>
      <c r="BR11" s="648"/>
      <c r="BS11" s="654">
        <v>113650</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573559</v>
      </c>
      <c r="CS11" s="646"/>
      <c r="CT11" s="646"/>
      <c r="CU11" s="646"/>
      <c r="CV11" s="646"/>
      <c r="CW11" s="646"/>
      <c r="CX11" s="646"/>
      <c r="CY11" s="647"/>
      <c r="CZ11" s="648">
        <v>1.7</v>
      </c>
      <c r="DA11" s="648"/>
      <c r="DB11" s="648"/>
      <c r="DC11" s="648"/>
      <c r="DD11" s="654">
        <v>97236</v>
      </c>
      <c r="DE11" s="646"/>
      <c r="DF11" s="646"/>
      <c r="DG11" s="646"/>
      <c r="DH11" s="646"/>
      <c r="DI11" s="646"/>
      <c r="DJ11" s="646"/>
      <c r="DK11" s="646"/>
      <c r="DL11" s="646"/>
      <c r="DM11" s="646"/>
      <c r="DN11" s="646"/>
      <c r="DO11" s="646"/>
      <c r="DP11" s="647"/>
      <c r="DQ11" s="654">
        <v>225211</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128</v>
      </c>
      <c r="AE12" s="649"/>
      <c r="AF12" s="649"/>
      <c r="AG12" s="649"/>
      <c r="AH12" s="649"/>
      <c r="AI12" s="649"/>
      <c r="AJ12" s="649"/>
      <c r="AK12" s="649"/>
      <c r="AL12" s="650" t="s">
        <v>128</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4858148</v>
      </c>
      <c r="BH12" s="646"/>
      <c r="BI12" s="646"/>
      <c r="BJ12" s="646"/>
      <c r="BK12" s="646"/>
      <c r="BL12" s="646"/>
      <c r="BM12" s="646"/>
      <c r="BN12" s="647"/>
      <c r="BO12" s="648">
        <v>42.1</v>
      </c>
      <c r="BP12" s="648"/>
      <c r="BQ12" s="648"/>
      <c r="BR12" s="648"/>
      <c r="BS12" s="654" t="s">
        <v>128</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233181</v>
      </c>
      <c r="CS12" s="646"/>
      <c r="CT12" s="646"/>
      <c r="CU12" s="646"/>
      <c r="CV12" s="646"/>
      <c r="CW12" s="646"/>
      <c r="CX12" s="646"/>
      <c r="CY12" s="647"/>
      <c r="CZ12" s="648">
        <v>0.7</v>
      </c>
      <c r="DA12" s="648"/>
      <c r="DB12" s="648"/>
      <c r="DC12" s="648"/>
      <c r="DD12" s="654" t="s">
        <v>128</v>
      </c>
      <c r="DE12" s="646"/>
      <c r="DF12" s="646"/>
      <c r="DG12" s="646"/>
      <c r="DH12" s="646"/>
      <c r="DI12" s="646"/>
      <c r="DJ12" s="646"/>
      <c r="DK12" s="646"/>
      <c r="DL12" s="646"/>
      <c r="DM12" s="646"/>
      <c r="DN12" s="646"/>
      <c r="DO12" s="646"/>
      <c r="DP12" s="647"/>
      <c r="DQ12" s="654">
        <v>76549</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238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4645814</v>
      </c>
      <c r="BH13" s="646"/>
      <c r="BI13" s="646"/>
      <c r="BJ13" s="646"/>
      <c r="BK13" s="646"/>
      <c r="BL13" s="646"/>
      <c r="BM13" s="646"/>
      <c r="BN13" s="647"/>
      <c r="BO13" s="648">
        <v>40.200000000000003</v>
      </c>
      <c r="BP13" s="648"/>
      <c r="BQ13" s="648"/>
      <c r="BR13" s="648"/>
      <c r="BS13" s="654" t="s">
        <v>128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2463544</v>
      </c>
      <c r="CS13" s="646"/>
      <c r="CT13" s="646"/>
      <c r="CU13" s="646"/>
      <c r="CV13" s="646"/>
      <c r="CW13" s="646"/>
      <c r="CX13" s="646"/>
      <c r="CY13" s="647"/>
      <c r="CZ13" s="648">
        <v>7.5</v>
      </c>
      <c r="DA13" s="648"/>
      <c r="DB13" s="648"/>
      <c r="DC13" s="648"/>
      <c r="DD13" s="654">
        <v>648874</v>
      </c>
      <c r="DE13" s="646"/>
      <c r="DF13" s="646"/>
      <c r="DG13" s="646"/>
      <c r="DH13" s="646"/>
      <c r="DI13" s="646"/>
      <c r="DJ13" s="646"/>
      <c r="DK13" s="646"/>
      <c r="DL13" s="646"/>
      <c r="DM13" s="646"/>
      <c r="DN13" s="646"/>
      <c r="DO13" s="646"/>
      <c r="DP13" s="647"/>
      <c r="DQ13" s="654">
        <v>1751284</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48443</v>
      </c>
      <c r="S14" s="646"/>
      <c r="T14" s="646"/>
      <c r="U14" s="646"/>
      <c r="V14" s="646"/>
      <c r="W14" s="646"/>
      <c r="X14" s="646"/>
      <c r="Y14" s="647"/>
      <c r="Z14" s="648">
        <v>0.1</v>
      </c>
      <c r="AA14" s="648"/>
      <c r="AB14" s="648"/>
      <c r="AC14" s="648"/>
      <c r="AD14" s="649">
        <v>48443</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208505</v>
      </c>
      <c r="BH14" s="646"/>
      <c r="BI14" s="646"/>
      <c r="BJ14" s="646"/>
      <c r="BK14" s="646"/>
      <c r="BL14" s="646"/>
      <c r="BM14" s="646"/>
      <c r="BN14" s="647"/>
      <c r="BO14" s="648">
        <v>1.8</v>
      </c>
      <c r="BP14" s="648"/>
      <c r="BQ14" s="648"/>
      <c r="BR14" s="648"/>
      <c r="BS14" s="654" t="s">
        <v>258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951724</v>
      </c>
      <c r="CS14" s="646"/>
      <c r="CT14" s="646"/>
      <c r="CU14" s="646"/>
      <c r="CV14" s="646"/>
      <c r="CW14" s="646"/>
      <c r="CX14" s="646"/>
      <c r="CY14" s="647"/>
      <c r="CZ14" s="648">
        <v>2.9</v>
      </c>
      <c r="DA14" s="648"/>
      <c r="DB14" s="648"/>
      <c r="DC14" s="648"/>
      <c r="DD14" s="654">
        <v>2788</v>
      </c>
      <c r="DE14" s="646"/>
      <c r="DF14" s="646"/>
      <c r="DG14" s="646"/>
      <c r="DH14" s="646"/>
      <c r="DI14" s="646"/>
      <c r="DJ14" s="646"/>
      <c r="DK14" s="646"/>
      <c r="DL14" s="646"/>
      <c r="DM14" s="646"/>
      <c r="DN14" s="646"/>
      <c r="DO14" s="646"/>
      <c r="DP14" s="647"/>
      <c r="DQ14" s="654">
        <v>886056</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244</v>
      </c>
      <c r="AE15" s="649"/>
      <c r="AF15" s="649"/>
      <c r="AG15" s="649"/>
      <c r="AH15" s="649"/>
      <c r="AI15" s="649"/>
      <c r="AJ15" s="649"/>
      <c r="AK15" s="649"/>
      <c r="AL15" s="650" t="s">
        <v>128</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698422</v>
      </c>
      <c r="BH15" s="646"/>
      <c r="BI15" s="646"/>
      <c r="BJ15" s="646"/>
      <c r="BK15" s="646"/>
      <c r="BL15" s="646"/>
      <c r="BM15" s="646"/>
      <c r="BN15" s="647"/>
      <c r="BO15" s="648">
        <v>6</v>
      </c>
      <c r="BP15" s="648"/>
      <c r="BQ15" s="648"/>
      <c r="BR15" s="648"/>
      <c r="BS15" s="654" t="s">
        <v>258</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3627716</v>
      </c>
      <c r="CS15" s="646"/>
      <c r="CT15" s="646"/>
      <c r="CU15" s="646"/>
      <c r="CV15" s="646"/>
      <c r="CW15" s="646"/>
      <c r="CX15" s="646"/>
      <c r="CY15" s="647"/>
      <c r="CZ15" s="648">
        <v>11</v>
      </c>
      <c r="DA15" s="648"/>
      <c r="DB15" s="648"/>
      <c r="DC15" s="648"/>
      <c r="DD15" s="654">
        <v>887354</v>
      </c>
      <c r="DE15" s="646"/>
      <c r="DF15" s="646"/>
      <c r="DG15" s="646"/>
      <c r="DH15" s="646"/>
      <c r="DI15" s="646"/>
      <c r="DJ15" s="646"/>
      <c r="DK15" s="646"/>
      <c r="DL15" s="646"/>
      <c r="DM15" s="646"/>
      <c r="DN15" s="646"/>
      <c r="DO15" s="646"/>
      <c r="DP15" s="647"/>
      <c r="DQ15" s="654">
        <v>2231071</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15079</v>
      </c>
      <c r="S16" s="646"/>
      <c r="T16" s="646"/>
      <c r="U16" s="646"/>
      <c r="V16" s="646"/>
      <c r="W16" s="646"/>
      <c r="X16" s="646"/>
      <c r="Y16" s="647"/>
      <c r="Z16" s="648">
        <v>0</v>
      </c>
      <c r="AA16" s="648"/>
      <c r="AB16" s="648"/>
      <c r="AC16" s="648"/>
      <c r="AD16" s="649">
        <v>15079</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238</v>
      </c>
      <c r="BH16" s="646"/>
      <c r="BI16" s="646"/>
      <c r="BJ16" s="646"/>
      <c r="BK16" s="646"/>
      <c r="BL16" s="646"/>
      <c r="BM16" s="646"/>
      <c r="BN16" s="647"/>
      <c r="BO16" s="648" t="s">
        <v>244</v>
      </c>
      <c r="BP16" s="648"/>
      <c r="BQ16" s="648"/>
      <c r="BR16" s="648"/>
      <c r="BS16" s="654" t="s">
        <v>244</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10541</v>
      </c>
      <c r="CS16" s="646"/>
      <c r="CT16" s="646"/>
      <c r="CU16" s="646"/>
      <c r="CV16" s="646"/>
      <c r="CW16" s="646"/>
      <c r="CX16" s="646"/>
      <c r="CY16" s="647"/>
      <c r="CZ16" s="648">
        <v>0</v>
      </c>
      <c r="DA16" s="648"/>
      <c r="DB16" s="648"/>
      <c r="DC16" s="648"/>
      <c r="DD16" s="654" t="s">
        <v>238</v>
      </c>
      <c r="DE16" s="646"/>
      <c r="DF16" s="646"/>
      <c r="DG16" s="646"/>
      <c r="DH16" s="646"/>
      <c r="DI16" s="646"/>
      <c r="DJ16" s="646"/>
      <c r="DK16" s="646"/>
      <c r="DL16" s="646"/>
      <c r="DM16" s="646"/>
      <c r="DN16" s="646"/>
      <c r="DO16" s="646"/>
      <c r="DP16" s="647"/>
      <c r="DQ16" s="654" t="s">
        <v>258</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201946</v>
      </c>
      <c r="S17" s="646"/>
      <c r="T17" s="646"/>
      <c r="U17" s="646"/>
      <c r="V17" s="646"/>
      <c r="W17" s="646"/>
      <c r="X17" s="646"/>
      <c r="Y17" s="647"/>
      <c r="Z17" s="648">
        <v>0.6</v>
      </c>
      <c r="AA17" s="648"/>
      <c r="AB17" s="648"/>
      <c r="AC17" s="648"/>
      <c r="AD17" s="649">
        <v>201946</v>
      </c>
      <c r="AE17" s="649"/>
      <c r="AF17" s="649"/>
      <c r="AG17" s="649"/>
      <c r="AH17" s="649"/>
      <c r="AI17" s="649"/>
      <c r="AJ17" s="649"/>
      <c r="AK17" s="649"/>
      <c r="AL17" s="650">
        <v>1.2</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244</v>
      </c>
      <c r="BP17" s="648"/>
      <c r="BQ17" s="648"/>
      <c r="BR17" s="648"/>
      <c r="BS17" s="654" t="s">
        <v>128</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2414866</v>
      </c>
      <c r="CS17" s="646"/>
      <c r="CT17" s="646"/>
      <c r="CU17" s="646"/>
      <c r="CV17" s="646"/>
      <c r="CW17" s="646"/>
      <c r="CX17" s="646"/>
      <c r="CY17" s="647"/>
      <c r="CZ17" s="648">
        <v>7.3</v>
      </c>
      <c r="DA17" s="648"/>
      <c r="DB17" s="648"/>
      <c r="DC17" s="648"/>
      <c r="DD17" s="654" t="s">
        <v>128</v>
      </c>
      <c r="DE17" s="646"/>
      <c r="DF17" s="646"/>
      <c r="DG17" s="646"/>
      <c r="DH17" s="646"/>
      <c r="DI17" s="646"/>
      <c r="DJ17" s="646"/>
      <c r="DK17" s="646"/>
      <c r="DL17" s="646"/>
      <c r="DM17" s="646"/>
      <c r="DN17" s="646"/>
      <c r="DO17" s="646"/>
      <c r="DP17" s="647"/>
      <c r="DQ17" s="654">
        <v>2414866</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83158</v>
      </c>
      <c r="S18" s="646"/>
      <c r="T18" s="646"/>
      <c r="U18" s="646"/>
      <c r="V18" s="646"/>
      <c r="W18" s="646"/>
      <c r="X18" s="646"/>
      <c r="Y18" s="647"/>
      <c r="Z18" s="648">
        <v>0.3</v>
      </c>
      <c r="AA18" s="648"/>
      <c r="AB18" s="648"/>
      <c r="AC18" s="648"/>
      <c r="AD18" s="649">
        <v>83158</v>
      </c>
      <c r="AE18" s="649"/>
      <c r="AF18" s="649"/>
      <c r="AG18" s="649"/>
      <c r="AH18" s="649"/>
      <c r="AI18" s="649"/>
      <c r="AJ18" s="649"/>
      <c r="AK18" s="649"/>
      <c r="AL18" s="650">
        <v>0.5</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238</v>
      </c>
      <c r="BP18" s="648"/>
      <c r="BQ18" s="648"/>
      <c r="BR18" s="648"/>
      <c r="BS18" s="654" t="s">
        <v>128</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128</v>
      </c>
      <c r="DA18" s="648"/>
      <c r="DB18" s="648"/>
      <c r="DC18" s="648"/>
      <c r="DD18" s="654" t="s">
        <v>238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6782</v>
      </c>
      <c r="S19" s="646"/>
      <c r="T19" s="646"/>
      <c r="U19" s="646"/>
      <c r="V19" s="646"/>
      <c r="W19" s="646"/>
      <c r="X19" s="646"/>
      <c r="Y19" s="647"/>
      <c r="Z19" s="648">
        <v>0</v>
      </c>
      <c r="AA19" s="648"/>
      <c r="AB19" s="648"/>
      <c r="AC19" s="648"/>
      <c r="AD19" s="649">
        <v>6782</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870268</v>
      </c>
      <c r="BH19" s="646"/>
      <c r="BI19" s="646"/>
      <c r="BJ19" s="646"/>
      <c r="BK19" s="646"/>
      <c r="BL19" s="646"/>
      <c r="BM19" s="646"/>
      <c r="BN19" s="647"/>
      <c r="BO19" s="648">
        <v>7.5</v>
      </c>
      <c r="BP19" s="648"/>
      <c r="BQ19" s="648"/>
      <c r="BR19" s="648"/>
      <c r="BS19" s="654" t="s">
        <v>244</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128</v>
      </c>
      <c r="DA19" s="648"/>
      <c r="DB19" s="648"/>
      <c r="DC19" s="648"/>
      <c r="DD19" s="654" t="s">
        <v>238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2342</v>
      </c>
      <c r="S20" s="646"/>
      <c r="T20" s="646"/>
      <c r="U20" s="646"/>
      <c r="V20" s="646"/>
      <c r="W20" s="646"/>
      <c r="X20" s="646"/>
      <c r="Y20" s="647"/>
      <c r="Z20" s="648">
        <v>0</v>
      </c>
      <c r="AA20" s="648"/>
      <c r="AB20" s="648"/>
      <c r="AC20" s="648"/>
      <c r="AD20" s="649">
        <v>2342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870268</v>
      </c>
      <c r="BH20" s="646"/>
      <c r="BI20" s="646"/>
      <c r="BJ20" s="646"/>
      <c r="BK20" s="646"/>
      <c r="BL20" s="646"/>
      <c r="BM20" s="646"/>
      <c r="BN20" s="647"/>
      <c r="BO20" s="648">
        <v>7.5</v>
      </c>
      <c r="BP20" s="648"/>
      <c r="BQ20" s="648"/>
      <c r="BR20" s="648"/>
      <c r="BS20" s="654" t="s">
        <v>244</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32938697</v>
      </c>
      <c r="CS20" s="646"/>
      <c r="CT20" s="646"/>
      <c r="CU20" s="646"/>
      <c r="CV20" s="646"/>
      <c r="CW20" s="646"/>
      <c r="CX20" s="646"/>
      <c r="CY20" s="647"/>
      <c r="CZ20" s="648">
        <v>100</v>
      </c>
      <c r="DA20" s="648"/>
      <c r="DB20" s="648"/>
      <c r="DC20" s="648"/>
      <c r="DD20" s="654">
        <v>2233699</v>
      </c>
      <c r="DE20" s="646"/>
      <c r="DF20" s="646"/>
      <c r="DG20" s="646"/>
      <c r="DH20" s="646"/>
      <c r="DI20" s="646"/>
      <c r="DJ20" s="646"/>
      <c r="DK20" s="646"/>
      <c r="DL20" s="646"/>
      <c r="DM20" s="646"/>
      <c r="DN20" s="646"/>
      <c r="DO20" s="646"/>
      <c r="DP20" s="647"/>
      <c r="DQ20" s="654">
        <v>20397400</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109664</v>
      </c>
      <c r="S21" s="646"/>
      <c r="T21" s="646"/>
      <c r="U21" s="646"/>
      <c r="V21" s="646"/>
      <c r="W21" s="646"/>
      <c r="X21" s="646"/>
      <c r="Y21" s="647"/>
      <c r="Z21" s="648">
        <v>0.3</v>
      </c>
      <c r="AA21" s="648"/>
      <c r="AB21" s="648"/>
      <c r="AC21" s="648"/>
      <c r="AD21" s="649">
        <v>109664</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1180</v>
      </c>
      <c r="BH21" s="646"/>
      <c r="BI21" s="646"/>
      <c r="BJ21" s="646"/>
      <c r="BK21" s="646"/>
      <c r="BL21" s="646"/>
      <c r="BM21" s="646"/>
      <c r="BN21" s="647"/>
      <c r="BO21" s="648">
        <v>0</v>
      </c>
      <c r="BP21" s="648"/>
      <c r="BQ21" s="648"/>
      <c r="BR21" s="648"/>
      <c r="BS21" s="654" t="s">
        <v>258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5186455</v>
      </c>
      <c r="S22" s="646"/>
      <c r="T22" s="646"/>
      <c r="U22" s="646"/>
      <c r="V22" s="646"/>
      <c r="W22" s="646"/>
      <c r="X22" s="646"/>
      <c r="Y22" s="647"/>
      <c r="Z22" s="648">
        <v>15.6</v>
      </c>
      <c r="AA22" s="648"/>
      <c r="AB22" s="648"/>
      <c r="AC22" s="648"/>
      <c r="AD22" s="649">
        <v>4757314</v>
      </c>
      <c r="AE22" s="649"/>
      <c r="AF22" s="649"/>
      <c r="AG22" s="649"/>
      <c r="AH22" s="649"/>
      <c r="AI22" s="649"/>
      <c r="AJ22" s="649"/>
      <c r="AK22" s="649"/>
      <c r="AL22" s="650">
        <v>27.1</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258</v>
      </c>
      <c r="BP22" s="648"/>
      <c r="BQ22" s="648"/>
      <c r="BR22" s="648"/>
      <c r="BS22" s="654" t="s">
        <v>244</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4757314</v>
      </c>
      <c r="S23" s="646"/>
      <c r="T23" s="646"/>
      <c r="U23" s="646"/>
      <c r="V23" s="646"/>
      <c r="W23" s="646"/>
      <c r="X23" s="646"/>
      <c r="Y23" s="647"/>
      <c r="Z23" s="648">
        <v>14.4</v>
      </c>
      <c r="AA23" s="648"/>
      <c r="AB23" s="648"/>
      <c r="AC23" s="648"/>
      <c r="AD23" s="649">
        <v>4757314</v>
      </c>
      <c r="AE23" s="649"/>
      <c r="AF23" s="649"/>
      <c r="AG23" s="649"/>
      <c r="AH23" s="649"/>
      <c r="AI23" s="649"/>
      <c r="AJ23" s="649"/>
      <c r="AK23" s="649"/>
      <c r="AL23" s="650">
        <v>27.1</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869088</v>
      </c>
      <c r="BH23" s="646"/>
      <c r="BI23" s="646"/>
      <c r="BJ23" s="646"/>
      <c r="BK23" s="646"/>
      <c r="BL23" s="646"/>
      <c r="BM23" s="646"/>
      <c r="BN23" s="647"/>
      <c r="BO23" s="648">
        <v>7.5</v>
      </c>
      <c r="BP23" s="648"/>
      <c r="BQ23" s="648"/>
      <c r="BR23" s="648"/>
      <c r="BS23" s="654" t="s">
        <v>128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429141</v>
      </c>
      <c r="S24" s="646"/>
      <c r="T24" s="646"/>
      <c r="U24" s="646"/>
      <c r="V24" s="646"/>
      <c r="W24" s="646"/>
      <c r="X24" s="646"/>
      <c r="Y24" s="647"/>
      <c r="Z24" s="648">
        <v>1.3</v>
      </c>
      <c r="AA24" s="648"/>
      <c r="AB24" s="648"/>
      <c r="AC24" s="648"/>
      <c r="AD24" s="649" t="s">
        <v>244</v>
      </c>
      <c r="AE24" s="649"/>
      <c r="AF24" s="649"/>
      <c r="AG24" s="649"/>
      <c r="AH24" s="649"/>
      <c r="AI24" s="649"/>
      <c r="AJ24" s="649"/>
      <c r="AK24" s="649"/>
      <c r="AL24" s="650" t="s">
        <v>128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258</v>
      </c>
      <c r="BH24" s="646"/>
      <c r="BI24" s="646"/>
      <c r="BJ24" s="646"/>
      <c r="BK24" s="646"/>
      <c r="BL24" s="646"/>
      <c r="BM24" s="646"/>
      <c r="BN24" s="647"/>
      <c r="BO24" s="648" t="s">
        <v>244</v>
      </c>
      <c r="BP24" s="648"/>
      <c r="BQ24" s="648"/>
      <c r="BR24" s="648"/>
      <c r="BS24" s="654" t="s">
        <v>244</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18082633</v>
      </c>
      <c r="CS24" s="635"/>
      <c r="CT24" s="635"/>
      <c r="CU24" s="635"/>
      <c r="CV24" s="635"/>
      <c r="CW24" s="635"/>
      <c r="CX24" s="635"/>
      <c r="CY24" s="636"/>
      <c r="CZ24" s="639">
        <v>54.9</v>
      </c>
      <c r="DA24" s="640"/>
      <c r="DB24" s="640"/>
      <c r="DC24" s="659"/>
      <c r="DD24" s="684">
        <v>10220545</v>
      </c>
      <c r="DE24" s="635"/>
      <c r="DF24" s="635"/>
      <c r="DG24" s="635"/>
      <c r="DH24" s="635"/>
      <c r="DI24" s="635"/>
      <c r="DJ24" s="635"/>
      <c r="DK24" s="636"/>
      <c r="DL24" s="684">
        <v>10062379</v>
      </c>
      <c r="DM24" s="635"/>
      <c r="DN24" s="635"/>
      <c r="DO24" s="635"/>
      <c r="DP24" s="635"/>
      <c r="DQ24" s="635"/>
      <c r="DR24" s="635"/>
      <c r="DS24" s="635"/>
      <c r="DT24" s="635"/>
      <c r="DU24" s="635"/>
      <c r="DV24" s="636"/>
      <c r="DW24" s="639">
        <v>53.7</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128</v>
      </c>
      <c r="AA25" s="648"/>
      <c r="AB25" s="648"/>
      <c r="AC25" s="648"/>
      <c r="AD25" s="649" t="s">
        <v>238</v>
      </c>
      <c r="AE25" s="649"/>
      <c r="AF25" s="649"/>
      <c r="AG25" s="649"/>
      <c r="AH25" s="649"/>
      <c r="AI25" s="649"/>
      <c r="AJ25" s="649"/>
      <c r="AK25" s="649"/>
      <c r="AL25" s="650" t="s">
        <v>258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5484579</v>
      </c>
      <c r="CS25" s="681"/>
      <c r="CT25" s="681"/>
      <c r="CU25" s="681"/>
      <c r="CV25" s="681"/>
      <c r="CW25" s="681"/>
      <c r="CX25" s="681"/>
      <c r="CY25" s="682"/>
      <c r="CZ25" s="650">
        <v>16.7</v>
      </c>
      <c r="DA25" s="679"/>
      <c r="DB25" s="679"/>
      <c r="DC25" s="683"/>
      <c r="DD25" s="654">
        <v>5109917</v>
      </c>
      <c r="DE25" s="681"/>
      <c r="DF25" s="681"/>
      <c r="DG25" s="681"/>
      <c r="DH25" s="681"/>
      <c r="DI25" s="681"/>
      <c r="DJ25" s="681"/>
      <c r="DK25" s="682"/>
      <c r="DL25" s="654">
        <v>4951981</v>
      </c>
      <c r="DM25" s="681"/>
      <c r="DN25" s="681"/>
      <c r="DO25" s="681"/>
      <c r="DP25" s="681"/>
      <c r="DQ25" s="681"/>
      <c r="DR25" s="681"/>
      <c r="DS25" s="681"/>
      <c r="DT25" s="681"/>
      <c r="DU25" s="681"/>
      <c r="DV25" s="682"/>
      <c r="DW25" s="650">
        <v>26.4</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18724875</v>
      </c>
      <c r="S26" s="646"/>
      <c r="T26" s="646"/>
      <c r="U26" s="646"/>
      <c r="V26" s="646"/>
      <c r="W26" s="646"/>
      <c r="X26" s="646"/>
      <c r="Y26" s="647"/>
      <c r="Z26" s="648">
        <v>56.5</v>
      </c>
      <c r="AA26" s="648"/>
      <c r="AB26" s="648"/>
      <c r="AC26" s="648"/>
      <c r="AD26" s="649">
        <v>17426646</v>
      </c>
      <c r="AE26" s="649"/>
      <c r="AF26" s="649"/>
      <c r="AG26" s="649"/>
      <c r="AH26" s="649"/>
      <c r="AI26" s="649"/>
      <c r="AJ26" s="649"/>
      <c r="AK26" s="649"/>
      <c r="AL26" s="650">
        <v>99.2</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258</v>
      </c>
      <c r="BP26" s="648"/>
      <c r="BQ26" s="648"/>
      <c r="BR26" s="648"/>
      <c r="BS26" s="654" t="s">
        <v>258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3346613</v>
      </c>
      <c r="CS26" s="646"/>
      <c r="CT26" s="646"/>
      <c r="CU26" s="646"/>
      <c r="CV26" s="646"/>
      <c r="CW26" s="646"/>
      <c r="CX26" s="646"/>
      <c r="CY26" s="647"/>
      <c r="CZ26" s="650">
        <v>10.199999999999999</v>
      </c>
      <c r="DA26" s="679"/>
      <c r="DB26" s="679"/>
      <c r="DC26" s="683"/>
      <c r="DD26" s="654">
        <v>3154822</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14164</v>
      </c>
      <c r="S27" s="646"/>
      <c r="T27" s="646"/>
      <c r="U27" s="646"/>
      <c r="V27" s="646"/>
      <c r="W27" s="646"/>
      <c r="X27" s="646"/>
      <c r="Y27" s="647"/>
      <c r="Z27" s="648">
        <v>0</v>
      </c>
      <c r="AA27" s="648"/>
      <c r="AB27" s="648"/>
      <c r="AC27" s="648"/>
      <c r="AD27" s="649">
        <v>14164</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11549896</v>
      </c>
      <c r="BH27" s="646"/>
      <c r="BI27" s="646"/>
      <c r="BJ27" s="646"/>
      <c r="BK27" s="646"/>
      <c r="BL27" s="646"/>
      <c r="BM27" s="646"/>
      <c r="BN27" s="647"/>
      <c r="BO27" s="648">
        <v>100</v>
      </c>
      <c r="BP27" s="648"/>
      <c r="BQ27" s="648"/>
      <c r="BR27" s="648"/>
      <c r="BS27" s="654">
        <v>113650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10183188</v>
      </c>
      <c r="CS27" s="681"/>
      <c r="CT27" s="681"/>
      <c r="CU27" s="681"/>
      <c r="CV27" s="681"/>
      <c r="CW27" s="681"/>
      <c r="CX27" s="681"/>
      <c r="CY27" s="682"/>
      <c r="CZ27" s="650">
        <v>30.9</v>
      </c>
      <c r="DA27" s="679"/>
      <c r="DB27" s="679"/>
      <c r="DC27" s="683"/>
      <c r="DD27" s="654">
        <v>2695762</v>
      </c>
      <c r="DE27" s="681"/>
      <c r="DF27" s="681"/>
      <c r="DG27" s="681"/>
      <c r="DH27" s="681"/>
      <c r="DI27" s="681"/>
      <c r="DJ27" s="681"/>
      <c r="DK27" s="682"/>
      <c r="DL27" s="654">
        <v>2695532</v>
      </c>
      <c r="DM27" s="681"/>
      <c r="DN27" s="681"/>
      <c r="DO27" s="681"/>
      <c r="DP27" s="681"/>
      <c r="DQ27" s="681"/>
      <c r="DR27" s="681"/>
      <c r="DS27" s="681"/>
      <c r="DT27" s="681"/>
      <c r="DU27" s="681"/>
      <c r="DV27" s="682"/>
      <c r="DW27" s="650">
        <v>14.4</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69968</v>
      </c>
      <c r="S28" s="646"/>
      <c r="T28" s="646"/>
      <c r="U28" s="646"/>
      <c r="V28" s="646"/>
      <c r="W28" s="646"/>
      <c r="X28" s="646"/>
      <c r="Y28" s="647"/>
      <c r="Z28" s="648">
        <v>0.2</v>
      </c>
      <c r="AA28" s="648"/>
      <c r="AB28" s="648"/>
      <c r="AC28" s="648"/>
      <c r="AD28" s="649" t="s">
        <v>258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2414866</v>
      </c>
      <c r="CS28" s="646"/>
      <c r="CT28" s="646"/>
      <c r="CU28" s="646"/>
      <c r="CV28" s="646"/>
      <c r="CW28" s="646"/>
      <c r="CX28" s="646"/>
      <c r="CY28" s="647"/>
      <c r="CZ28" s="650">
        <v>7.3</v>
      </c>
      <c r="DA28" s="679"/>
      <c r="DB28" s="679"/>
      <c r="DC28" s="683"/>
      <c r="DD28" s="654">
        <v>2414866</v>
      </c>
      <c r="DE28" s="646"/>
      <c r="DF28" s="646"/>
      <c r="DG28" s="646"/>
      <c r="DH28" s="646"/>
      <c r="DI28" s="646"/>
      <c r="DJ28" s="646"/>
      <c r="DK28" s="647"/>
      <c r="DL28" s="654">
        <v>2414866</v>
      </c>
      <c r="DM28" s="646"/>
      <c r="DN28" s="646"/>
      <c r="DO28" s="646"/>
      <c r="DP28" s="646"/>
      <c r="DQ28" s="646"/>
      <c r="DR28" s="646"/>
      <c r="DS28" s="646"/>
      <c r="DT28" s="646"/>
      <c r="DU28" s="646"/>
      <c r="DV28" s="647"/>
      <c r="DW28" s="650">
        <v>12.9</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394748</v>
      </c>
      <c r="S29" s="646"/>
      <c r="T29" s="646"/>
      <c r="U29" s="646"/>
      <c r="V29" s="646"/>
      <c r="W29" s="646"/>
      <c r="X29" s="646"/>
      <c r="Y29" s="647"/>
      <c r="Z29" s="648">
        <v>1.2</v>
      </c>
      <c r="AA29" s="648"/>
      <c r="AB29" s="648"/>
      <c r="AC29" s="648"/>
      <c r="AD29" s="649">
        <v>79512</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2414844</v>
      </c>
      <c r="CS29" s="681"/>
      <c r="CT29" s="681"/>
      <c r="CU29" s="681"/>
      <c r="CV29" s="681"/>
      <c r="CW29" s="681"/>
      <c r="CX29" s="681"/>
      <c r="CY29" s="682"/>
      <c r="CZ29" s="650">
        <v>7.3</v>
      </c>
      <c r="DA29" s="679"/>
      <c r="DB29" s="679"/>
      <c r="DC29" s="683"/>
      <c r="DD29" s="654">
        <v>2414844</v>
      </c>
      <c r="DE29" s="681"/>
      <c r="DF29" s="681"/>
      <c r="DG29" s="681"/>
      <c r="DH29" s="681"/>
      <c r="DI29" s="681"/>
      <c r="DJ29" s="681"/>
      <c r="DK29" s="682"/>
      <c r="DL29" s="654">
        <v>2414844</v>
      </c>
      <c r="DM29" s="681"/>
      <c r="DN29" s="681"/>
      <c r="DO29" s="681"/>
      <c r="DP29" s="681"/>
      <c r="DQ29" s="681"/>
      <c r="DR29" s="681"/>
      <c r="DS29" s="681"/>
      <c r="DT29" s="681"/>
      <c r="DU29" s="681"/>
      <c r="DV29" s="682"/>
      <c r="DW29" s="650">
        <v>12.9</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128137</v>
      </c>
      <c r="S30" s="646"/>
      <c r="T30" s="646"/>
      <c r="U30" s="646"/>
      <c r="V30" s="646"/>
      <c r="W30" s="646"/>
      <c r="X30" s="646"/>
      <c r="Y30" s="647"/>
      <c r="Z30" s="648">
        <v>0.4</v>
      </c>
      <c r="AA30" s="648"/>
      <c r="AB30" s="648"/>
      <c r="AC30" s="648"/>
      <c r="AD30" s="649" t="s">
        <v>244</v>
      </c>
      <c r="AE30" s="649"/>
      <c r="AF30" s="649"/>
      <c r="AG30" s="649"/>
      <c r="AH30" s="649"/>
      <c r="AI30" s="649"/>
      <c r="AJ30" s="649"/>
      <c r="AK30" s="649"/>
      <c r="AL30" s="650" t="s">
        <v>238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2215069</v>
      </c>
      <c r="CS30" s="646"/>
      <c r="CT30" s="646"/>
      <c r="CU30" s="646"/>
      <c r="CV30" s="646"/>
      <c r="CW30" s="646"/>
      <c r="CX30" s="646"/>
      <c r="CY30" s="647"/>
      <c r="CZ30" s="650">
        <v>6.7</v>
      </c>
      <c r="DA30" s="679"/>
      <c r="DB30" s="679"/>
      <c r="DC30" s="683"/>
      <c r="DD30" s="654">
        <v>2215069</v>
      </c>
      <c r="DE30" s="646"/>
      <c r="DF30" s="646"/>
      <c r="DG30" s="646"/>
      <c r="DH30" s="646"/>
      <c r="DI30" s="646"/>
      <c r="DJ30" s="646"/>
      <c r="DK30" s="647"/>
      <c r="DL30" s="654">
        <v>2215069</v>
      </c>
      <c r="DM30" s="646"/>
      <c r="DN30" s="646"/>
      <c r="DO30" s="646"/>
      <c r="DP30" s="646"/>
      <c r="DQ30" s="646"/>
      <c r="DR30" s="646"/>
      <c r="DS30" s="646"/>
      <c r="DT30" s="646"/>
      <c r="DU30" s="646"/>
      <c r="DV30" s="647"/>
      <c r="DW30" s="650">
        <v>11.8</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5934614</v>
      </c>
      <c r="S31" s="646"/>
      <c r="T31" s="646"/>
      <c r="U31" s="646"/>
      <c r="V31" s="646"/>
      <c r="W31" s="646"/>
      <c r="X31" s="646"/>
      <c r="Y31" s="647"/>
      <c r="Z31" s="648">
        <v>17.899999999999999</v>
      </c>
      <c r="AA31" s="648"/>
      <c r="AB31" s="648"/>
      <c r="AC31" s="648"/>
      <c r="AD31" s="649" t="s">
        <v>258</v>
      </c>
      <c r="AE31" s="649"/>
      <c r="AF31" s="649"/>
      <c r="AG31" s="649"/>
      <c r="AH31" s="649"/>
      <c r="AI31" s="649"/>
      <c r="AJ31" s="649"/>
      <c r="AK31" s="649"/>
      <c r="AL31" s="650" t="s">
        <v>238</v>
      </c>
      <c r="AM31" s="651"/>
      <c r="AN31" s="651"/>
      <c r="AO31" s="652"/>
      <c r="AP31" s="702" t="s">
        <v>312</v>
      </c>
      <c r="AQ31" s="703"/>
      <c r="AR31" s="703"/>
      <c r="AS31" s="703"/>
      <c r="AT31" s="708" t="s">
        <v>313</v>
      </c>
      <c r="AU31" s="231"/>
      <c r="AV31" s="231"/>
      <c r="AW31" s="231"/>
      <c r="AX31" s="631" t="s">
        <v>186</v>
      </c>
      <c r="AY31" s="632"/>
      <c r="AZ31" s="632"/>
      <c r="BA31" s="632"/>
      <c r="BB31" s="632"/>
      <c r="BC31" s="632"/>
      <c r="BD31" s="632"/>
      <c r="BE31" s="632"/>
      <c r="BF31" s="633"/>
      <c r="BG31" s="713">
        <v>99.2</v>
      </c>
      <c r="BH31" s="700"/>
      <c r="BI31" s="700"/>
      <c r="BJ31" s="700"/>
      <c r="BK31" s="700"/>
      <c r="BL31" s="700"/>
      <c r="BM31" s="640">
        <v>97.8</v>
      </c>
      <c r="BN31" s="700"/>
      <c r="BO31" s="700"/>
      <c r="BP31" s="700"/>
      <c r="BQ31" s="701"/>
      <c r="BR31" s="713">
        <v>99.1</v>
      </c>
      <c r="BS31" s="700"/>
      <c r="BT31" s="700"/>
      <c r="BU31" s="700"/>
      <c r="BV31" s="700"/>
      <c r="BW31" s="700"/>
      <c r="BX31" s="640">
        <v>97.3</v>
      </c>
      <c r="BY31" s="700"/>
      <c r="BZ31" s="700"/>
      <c r="CA31" s="700"/>
      <c r="CB31" s="701"/>
      <c r="CD31" s="687"/>
      <c r="CE31" s="688"/>
      <c r="CF31" s="660" t="s">
        <v>314</v>
      </c>
      <c r="CG31" s="661"/>
      <c r="CH31" s="661"/>
      <c r="CI31" s="661"/>
      <c r="CJ31" s="661"/>
      <c r="CK31" s="661"/>
      <c r="CL31" s="661"/>
      <c r="CM31" s="661"/>
      <c r="CN31" s="661"/>
      <c r="CO31" s="661"/>
      <c r="CP31" s="661"/>
      <c r="CQ31" s="662"/>
      <c r="CR31" s="645">
        <v>199775</v>
      </c>
      <c r="CS31" s="681"/>
      <c r="CT31" s="681"/>
      <c r="CU31" s="681"/>
      <c r="CV31" s="681"/>
      <c r="CW31" s="681"/>
      <c r="CX31" s="681"/>
      <c r="CY31" s="682"/>
      <c r="CZ31" s="650">
        <v>0.6</v>
      </c>
      <c r="DA31" s="679"/>
      <c r="DB31" s="679"/>
      <c r="DC31" s="683"/>
      <c r="DD31" s="654">
        <v>199775</v>
      </c>
      <c r="DE31" s="681"/>
      <c r="DF31" s="681"/>
      <c r="DG31" s="681"/>
      <c r="DH31" s="681"/>
      <c r="DI31" s="681"/>
      <c r="DJ31" s="681"/>
      <c r="DK31" s="682"/>
      <c r="DL31" s="654">
        <v>199775</v>
      </c>
      <c r="DM31" s="681"/>
      <c r="DN31" s="681"/>
      <c r="DO31" s="681"/>
      <c r="DP31" s="681"/>
      <c r="DQ31" s="681"/>
      <c r="DR31" s="681"/>
      <c r="DS31" s="681"/>
      <c r="DT31" s="681"/>
      <c r="DU31" s="681"/>
      <c r="DV31" s="682"/>
      <c r="DW31" s="650">
        <v>1.1000000000000001</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258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244</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v>
      </c>
      <c r="BH32" s="681"/>
      <c r="BI32" s="681"/>
      <c r="BJ32" s="681"/>
      <c r="BK32" s="681"/>
      <c r="BL32" s="681"/>
      <c r="BM32" s="651">
        <v>97.7</v>
      </c>
      <c r="BN32" s="711"/>
      <c r="BO32" s="711"/>
      <c r="BP32" s="711"/>
      <c r="BQ32" s="712"/>
      <c r="BR32" s="714">
        <v>99</v>
      </c>
      <c r="BS32" s="681"/>
      <c r="BT32" s="681"/>
      <c r="BU32" s="681"/>
      <c r="BV32" s="681"/>
      <c r="BW32" s="681"/>
      <c r="BX32" s="651">
        <v>97.2</v>
      </c>
      <c r="BY32" s="711"/>
      <c r="BZ32" s="711"/>
      <c r="CA32" s="711"/>
      <c r="CB32" s="712"/>
      <c r="CD32" s="689"/>
      <c r="CE32" s="690"/>
      <c r="CF32" s="660" t="s">
        <v>318</v>
      </c>
      <c r="CG32" s="661"/>
      <c r="CH32" s="661"/>
      <c r="CI32" s="661"/>
      <c r="CJ32" s="661"/>
      <c r="CK32" s="661"/>
      <c r="CL32" s="661"/>
      <c r="CM32" s="661"/>
      <c r="CN32" s="661"/>
      <c r="CO32" s="661"/>
      <c r="CP32" s="661"/>
      <c r="CQ32" s="662"/>
      <c r="CR32" s="645">
        <v>22</v>
      </c>
      <c r="CS32" s="646"/>
      <c r="CT32" s="646"/>
      <c r="CU32" s="646"/>
      <c r="CV32" s="646"/>
      <c r="CW32" s="646"/>
      <c r="CX32" s="646"/>
      <c r="CY32" s="647"/>
      <c r="CZ32" s="650">
        <v>0</v>
      </c>
      <c r="DA32" s="679"/>
      <c r="DB32" s="679"/>
      <c r="DC32" s="683"/>
      <c r="DD32" s="654">
        <v>22</v>
      </c>
      <c r="DE32" s="646"/>
      <c r="DF32" s="646"/>
      <c r="DG32" s="646"/>
      <c r="DH32" s="646"/>
      <c r="DI32" s="646"/>
      <c r="DJ32" s="646"/>
      <c r="DK32" s="647"/>
      <c r="DL32" s="654">
        <v>22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2906272</v>
      </c>
      <c r="S33" s="646"/>
      <c r="T33" s="646"/>
      <c r="U33" s="646"/>
      <c r="V33" s="646"/>
      <c r="W33" s="646"/>
      <c r="X33" s="646"/>
      <c r="Y33" s="647"/>
      <c r="Z33" s="648">
        <v>8.8000000000000007</v>
      </c>
      <c r="AA33" s="648"/>
      <c r="AB33" s="648"/>
      <c r="AC33" s="648"/>
      <c r="AD33" s="649" t="s">
        <v>238</v>
      </c>
      <c r="AE33" s="649"/>
      <c r="AF33" s="649"/>
      <c r="AG33" s="649"/>
      <c r="AH33" s="649"/>
      <c r="AI33" s="649"/>
      <c r="AJ33" s="649"/>
      <c r="AK33" s="649"/>
      <c r="AL33" s="650" t="s">
        <v>238</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99.3</v>
      </c>
      <c r="BH33" s="716"/>
      <c r="BI33" s="716"/>
      <c r="BJ33" s="716"/>
      <c r="BK33" s="716"/>
      <c r="BL33" s="716"/>
      <c r="BM33" s="717">
        <v>97.5</v>
      </c>
      <c r="BN33" s="716"/>
      <c r="BO33" s="716"/>
      <c r="BP33" s="716"/>
      <c r="BQ33" s="718"/>
      <c r="BR33" s="715">
        <v>99.2</v>
      </c>
      <c r="BS33" s="716"/>
      <c r="BT33" s="716"/>
      <c r="BU33" s="716"/>
      <c r="BV33" s="716"/>
      <c r="BW33" s="716"/>
      <c r="BX33" s="717">
        <v>97</v>
      </c>
      <c r="BY33" s="716"/>
      <c r="BZ33" s="716"/>
      <c r="CA33" s="716"/>
      <c r="CB33" s="718"/>
      <c r="CD33" s="660" t="s">
        <v>321</v>
      </c>
      <c r="CE33" s="661"/>
      <c r="CF33" s="661"/>
      <c r="CG33" s="661"/>
      <c r="CH33" s="661"/>
      <c r="CI33" s="661"/>
      <c r="CJ33" s="661"/>
      <c r="CK33" s="661"/>
      <c r="CL33" s="661"/>
      <c r="CM33" s="661"/>
      <c r="CN33" s="661"/>
      <c r="CO33" s="661"/>
      <c r="CP33" s="661"/>
      <c r="CQ33" s="662"/>
      <c r="CR33" s="645">
        <v>12611824</v>
      </c>
      <c r="CS33" s="681"/>
      <c r="CT33" s="681"/>
      <c r="CU33" s="681"/>
      <c r="CV33" s="681"/>
      <c r="CW33" s="681"/>
      <c r="CX33" s="681"/>
      <c r="CY33" s="682"/>
      <c r="CZ33" s="650">
        <v>38.299999999999997</v>
      </c>
      <c r="DA33" s="679"/>
      <c r="DB33" s="679"/>
      <c r="DC33" s="683"/>
      <c r="DD33" s="654">
        <v>9821866</v>
      </c>
      <c r="DE33" s="681"/>
      <c r="DF33" s="681"/>
      <c r="DG33" s="681"/>
      <c r="DH33" s="681"/>
      <c r="DI33" s="681"/>
      <c r="DJ33" s="681"/>
      <c r="DK33" s="682"/>
      <c r="DL33" s="654">
        <v>8194372</v>
      </c>
      <c r="DM33" s="681"/>
      <c r="DN33" s="681"/>
      <c r="DO33" s="681"/>
      <c r="DP33" s="681"/>
      <c r="DQ33" s="681"/>
      <c r="DR33" s="681"/>
      <c r="DS33" s="681"/>
      <c r="DT33" s="681"/>
      <c r="DU33" s="681"/>
      <c r="DV33" s="682"/>
      <c r="DW33" s="650">
        <v>43.8</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29013</v>
      </c>
      <c r="S34" s="646"/>
      <c r="T34" s="646"/>
      <c r="U34" s="646"/>
      <c r="V34" s="646"/>
      <c r="W34" s="646"/>
      <c r="X34" s="646"/>
      <c r="Y34" s="647"/>
      <c r="Z34" s="648">
        <v>0.1</v>
      </c>
      <c r="AA34" s="648"/>
      <c r="AB34" s="648"/>
      <c r="AC34" s="648"/>
      <c r="AD34" s="649">
        <v>23998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3556083</v>
      </c>
      <c r="CS34" s="646"/>
      <c r="CT34" s="646"/>
      <c r="CU34" s="646"/>
      <c r="CV34" s="646"/>
      <c r="CW34" s="646"/>
      <c r="CX34" s="646"/>
      <c r="CY34" s="647"/>
      <c r="CZ34" s="650">
        <v>10.8</v>
      </c>
      <c r="DA34" s="679"/>
      <c r="DB34" s="679"/>
      <c r="DC34" s="683"/>
      <c r="DD34" s="654">
        <v>2728376</v>
      </c>
      <c r="DE34" s="646"/>
      <c r="DF34" s="646"/>
      <c r="DG34" s="646"/>
      <c r="DH34" s="646"/>
      <c r="DI34" s="646"/>
      <c r="DJ34" s="646"/>
      <c r="DK34" s="647"/>
      <c r="DL34" s="654">
        <v>2305737</v>
      </c>
      <c r="DM34" s="646"/>
      <c r="DN34" s="646"/>
      <c r="DO34" s="646"/>
      <c r="DP34" s="646"/>
      <c r="DQ34" s="646"/>
      <c r="DR34" s="646"/>
      <c r="DS34" s="646"/>
      <c r="DT34" s="646"/>
      <c r="DU34" s="646"/>
      <c r="DV34" s="647"/>
      <c r="DW34" s="650">
        <v>12.3</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465119</v>
      </c>
      <c r="S35" s="646"/>
      <c r="T35" s="646"/>
      <c r="U35" s="646"/>
      <c r="V35" s="646"/>
      <c r="W35" s="646"/>
      <c r="X35" s="646"/>
      <c r="Y35" s="647"/>
      <c r="Z35" s="648">
        <v>1.4</v>
      </c>
      <c r="AA35" s="648"/>
      <c r="AB35" s="648"/>
      <c r="AC35" s="648"/>
      <c r="AD35" s="649" t="s">
        <v>258</v>
      </c>
      <c r="AE35" s="649"/>
      <c r="AF35" s="649"/>
      <c r="AG35" s="649"/>
      <c r="AH35" s="649"/>
      <c r="AI35" s="649"/>
      <c r="AJ35" s="649"/>
      <c r="AK35" s="649"/>
      <c r="AL35" s="650" t="s">
        <v>128</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221649</v>
      </c>
      <c r="CS35" s="681"/>
      <c r="CT35" s="681"/>
      <c r="CU35" s="681"/>
      <c r="CV35" s="681"/>
      <c r="CW35" s="681"/>
      <c r="CX35" s="681"/>
      <c r="CY35" s="682"/>
      <c r="CZ35" s="650">
        <v>0.7</v>
      </c>
      <c r="DA35" s="679"/>
      <c r="DB35" s="679"/>
      <c r="DC35" s="683"/>
      <c r="DD35" s="654">
        <v>175148</v>
      </c>
      <c r="DE35" s="681"/>
      <c r="DF35" s="681"/>
      <c r="DG35" s="681"/>
      <c r="DH35" s="681"/>
      <c r="DI35" s="681"/>
      <c r="DJ35" s="681"/>
      <c r="DK35" s="682"/>
      <c r="DL35" s="654">
        <v>160199</v>
      </c>
      <c r="DM35" s="681"/>
      <c r="DN35" s="681"/>
      <c r="DO35" s="681"/>
      <c r="DP35" s="681"/>
      <c r="DQ35" s="681"/>
      <c r="DR35" s="681"/>
      <c r="DS35" s="681"/>
      <c r="DT35" s="681"/>
      <c r="DU35" s="681"/>
      <c r="DV35" s="682"/>
      <c r="DW35" s="650">
        <v>0.9</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682534</v>
      </c>
      <c r="S36" s="646"/>
      <c r="T36" s="646"/>
      <c r="U36" s="646"/>
      <c r="V36" s="646"/>
      <c r="W36" s="646"/>
      <c r="X36" s="646"/>
      <c r="Y36" s="647"/>
      <c r="Z36" s="648">
        <v>2.1</v>
      </c>
      <c r="AA36" s="648"/>
      <c r="AB36" s="648"/>
      <c r="AC36" s="648"/>
      <c r="AD36" s="649" t="s">
        <v>128</v>
      </c>
      <c r="AE36" s="649"/>
      <c r="AF36" s="649"/>
      <c r="AG36" s="649"/>
      <c r="AH36" s="649"/>
      <c r="AI36" s="649"/>
      <c r="AJ36" s="649"/>
      <c r="AK36" s="649"/>
      <c r="AL36" s="650" t="s">
        <v>238</v>
      </c>
      <c r="AM36" s="651"/>
      <c r="AN36" s="651"/>
      <c r="AO36" s="652"/>
      <c r="AP36" s="235"/>
      <c r="AQ36" s="719" t="s">
        <v>329</v>
      </c>
      <c r="AR36" s="720"/>
      <c r="AS36" s="720"/>
      <c r="AT36" s="720"/>
      <c r="AU36" s="720"/>
      <c r="AV36" s="720"/>
      <c r="AW36" s="720"/>
      <c r="AX36" s="720"/>
      <c r="AY36" s="721"/>
      <c r="AZ36" s="634">
        <v>5372320</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617506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4450737</v>
      </c>
      <c r="CS36" s="646"/>
      <c r="CT36" s="646"/>
      <c r="CU36" s="646"/>
      <c r="CV36" s="646"/>
      <c r="CW36" s="646"/>
      <c r="CX36" s="646"/>
      <c r="CY36" s="647"/>
      <c r="CZ36" s="650">
        <v>13.5</v>
      </c>
      <c r="DA36" s="679"/>
      <c r="DB36" s="679"/>
      <c r="DC36" s="683"/>
      <c r="DD36" s="654">
        <v>3762617</v>
      </c>
      <c r="DE36" s="646"/>
      <c r="DF36" s="646"/>
      <c r="DG36" s="646"/>
      <c r="DH36" s="646"/>
      <c r="DI36" s="646"/>
      <c r="DJ36" s="646"/>
      <c r="DK36" s="647"/>
      <c r="DL36" s="654">
        <v>3307611</v>
      </c>
      <c r="DM36" s="646"/>
      <c r="DN36" s="646"/>
      <c r="DO36" s="646"/>
      <c r="DP36" s="646"/>
      <c r="DQ36" s="646"/>
      <c r="DR36" s="646"/>
      <c r="DS36" s="646"/>
      <c r="DT36" s="646"/>
      <c r="DU36" s="646"/>
      <c r="DV36" s="647"/>
      <c r="DW36" s="650">
        <v>17.7</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263171</v>
      </c>
      <c r="S37" s="646"/>
      <c r="T37" s="646"/>
      <c r="U37" s="646"/>
      <c r="V37" s="646"/>
      <c r="W37" s="646"/>
      <c r="X37" s="646"/>
      <c r="Y37" s="647"/>
      <c r="Z37" s="648">
        <v>0.8</v>
      </c>
      <c r="AA37" s="648"/>
      <c r="AB37" s="648"/>
      <c r="AC37" s="648"/>
      <c r="AD37" s="649" t="s">
        <v>238</v>
      </c>
      <c r="AE37" s="649"/>
      <c r="AF37" s="649"/>
      <c r="AG37" s="649"/>
      <c r="AH37" s="649"/>
      <c r="AI37" s="649"/>
      <c r="AJ37" s="649"/>
      <c r="AK37" s="649"/>
      <c r="AL37" s="650" t="s">
        <v>238</v>
      </c>
      <c r="AM37" s="651"/>
      <c r="AN37" s="651"/>
      <c r="AO37" s="652"/>
      <c r="AQ37" s="723" t="s">
        <v>333</v>
      </c>
      <c r="AR37" s="724"/>
      <c r="AS37" s="724"/>
      <c r="AT37" s="724"/>
      <c r="AU37" s="724"/>
      <c r="AV37" s="724"/>
      <c r="AW37" s="724"/>
      <c r="AX37" s="724"/>
      <c r="AY37" s="725"/>
      <c r="AZ37" s="645">
        <v>1072756</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508794</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835393</v>
      </c>
      <c r="CS37" s="681"/>
      <c r="CT37" s="681"/>
      <c r="CU37" s="681"/>
      <c r="CV37" s="681"/>
      <c r="CW37" s="681"/>
      <c r="CX37" s="681"/>
      <c r="CY37" s="682"/>
      <c r="CZ37" s="650">
        <v>2.5</v>
      </c>
      <c r="DA37" s="679"/>
      <c r="DB37" s="679"/>
      <c r="DC37" s="683"/>
      <c r="DD37" s="654">
        <v>835393</v>
      </c>
      <c r="DE37" s="681"/>
      <c r="DF37" s="681"/>
      <c r="DG37" s="681"/>
      <c r="DH37" s="681"/>
      <c r="DI37" s="681"/>
      <c r="DJ37" s="681"/>
      <c r="DK37" s="682"/>
      <c r="DL37" s="654">
        <v>825736</v>
      </c>
      <c r="DM37" s="681"/>
      <c r="DN37" s="681"/>
      <c r="DO37" s="681"/>
      <c r="DP37" s="681"/>
      <c r="DQ37" s="681"/>
      <c r="DR37" s="681"/>
      <c r="DS37" s="681"/>
      <c r="DT37" s="681"/>
      <c r="DU37" s="681"/>
      <c r="DV37" s="682"/>
      <c r="DW37" s="650">
        <v>4.4000000000000004</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773675</v>
      </c>
      <c r="S38" s="646"/>
      <c r="T38" s="646"/>
      <c r="U38" s="646"/>
      <c r="V38" s="646"/>
      <c r="W38" s="646"/>
      <c r="X38" s="646"/>
      <c r="Y38" s="647"/>
      <c r="Z38" s="648">
        <v>2.2999999999999998</v>
      </c>
      <c r="AA38" s="648"/>
      <c r="AB38" s="648"/>
      <c r="AC38" s="648"/>
      <c r="AD38" s="649">
        <v>14521</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900000</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11003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3271008</v>
      </c>
      <c r="CS38" s="646"/>
      <c r="CT38" s="646"/>
      <c r="CU38" s="646"/>
      <c r="CV38" s="646"/>
      <c r="CW38" s="646"/>
      <c r="CX38" s="646"/>
      <c r="CY38" s="647"/>
      <c r="CZ38" s="650">
        <v>9.9</v>
      </c>
      <c r="DA38" s="679"/>
      <c r="DB38" s="679"/>
      <c r="DC38" s="683"/>
      <c r="DD38" s="654">
        <v>2552209</v>
      </c>
      <c r="DE38" s="646"/>
      <c r="DF38" s="646"/>
      <c r="DG38" s="646"/>
      <c r="DH38" s="646"/>
      <c r="DI38" s="646"/>
      <c r="DJ38" s="646"/>
      <c r="DK38" s="647"/>
      <c r="DL38" s="654">
        <v>2420825</v>
      </c>
      <c r="DM38" s="646"/>
      <c r="DN38" s="646"/>
      <c r="DO38" s="646"/>
      <c r="DP38" s="646"/>
      <c r="DQ38" s="646"/>
      <c r="DR38" s="646"/>
      <c r="DS38" s="646"/>
      <c r="DT38" s="646"/>
      <c r="DU38" s="646"/>
      <c r="DV38" s="647"/>
      <c r="DW38" s="650">
        <v>12.9</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2763536</v>
      </c>
      <c r="S39" s="646"/>
      <c r="T39" s="646"/>
      <c r="U39" s="646"/>
      <c r="V39" s="646"/>
      <c r="W39" s="646"/>
      <c r="X39" s="646"/>
      <c r="Y39" s="647"/>
      <c r="Z39" s="648">
        <v>8.3000000000000007</v>
      </c>
      <c r="AA39" s="648"/>
      <c r="AB39" s="648"/>
      <c r="AC39" s="648"/>
      <c r="AD39" s="649" t="s">
        <v>244</v>
      </c>
      <c r="AE39" s="649"/>
      <c r="AF39" s="649"/>
      <c r="AG39" s="649"/>
      <c r="AH39" s="649"/>
      <c r="AI39" s="649"/>
      <c r="AJ39" s="649"/>
      <c r="AK39" s="649"/>
      <c r="AL39" s="650" t="s">
        <v>244</v>
      </c>
      <c r="AM39" s="651"/>
      <c r="AN39" s="651"/>
      <c r="AO39" s="652"/>
      <c r="AQ39" s="723" t="s">
        <v>341</v>
      </c>
      <c r="AR39" s="724"/>
      <c r="AS39" s="724"/>
      <c r="AT39" s="724"/>
      <c r="AU39" s="724"/>
      <c r="AV39" s="724"/>
      <c r="AW39" s="724"/>
      <c r="AX39" s="724"/>
      <c r="AY39" s="725"/>
      <c r="AZ39" s="645">
        <v>128556</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17773</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955067</v>
      </c>
      <c r="CS39" s="681"/>
      <c r="CT39" s="681"/>
      <c r="CU39" s="681"/>
      <c r="CV39" s="681"/>
      <c r="CW39" s="681"/>
      <c r="CX39" s="681"/>
      <c r="CY39" s="682"/>
      <c r="CZ39" s="650">
        <v>2.9</v>
      </c>
      <c r="DA39" s="679"/>
      <c r="DB39" s="679"/>
      <c r="DC39" s="683"/>
      <c r="DD39" s="654">
        <v>603516</v>
      </c>
      <c r="DE39" s="681"/>
      <c r="DF39" s="681"/>
      <c r="DG39" s="681"/>
      <c r="DH39" s="681"/>
      <c r="DI39" s="681"/>
      <c r="DJ39" s="681"/>
      <c r="DK39" s="682"/>
      <c r="DL39" s="654" t="s">
        <v>238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258</v>
      </c>
      <c r="S40" s="646"/>
      <c r="T40" s="646"/>
      <c r="U40" s="646"/>
      <c r="V40" s="646"/>
      <c r="W40" s="646"/>
      <c r="X40" s="646"/>
      <c r="Y40" s="647"/>
      <c r="Z40" s="648" t="s">
        <v>258</v>
      </c>
      <c r="AA40" s="648"/>
      <c r="AB40" s="648"/>
      <c r="AC40" s="648"/>
      <c r="AD40" s="649" t="s">
        <v>128</v>
      </c>
      <c r="AE40" s="649"/>
      <c r="AF40" s="649"/>
      <c r="AG40" s="649"/>
      <c r="AH40" s="649"/>
      <c r="AI40" s="649"/>
      <c r="AJ40" s="649"/>
      <c r="AK40" s="649"/>
      <c r="AL40" s="650" t="s">
        <v>128</v>
      </c>
      <c r="AM40" s="651"/>
      <c r="AN40" s="651"/>
      <c r="AO40" s="652"/>
      <c r="AQ40" s="723" t="s">
        <v>345</v>
      </c>
      <c r="AR40" s="724"/>
      <c r="AS40" s="724"/>
      <c r="AT40" s="724"/>
      <c r="AU40" s="724"/>
      <c r="AV40" s="724"/>
      <c r="AW40" s="724"/>
      <c r="AX40" s="724"/>
      <c r="AY40" s="725"/>
      <c r="AZ40" s="645" t="s">
        <v>244</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100</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157280</v>
      </c>
      <c r="CS40" s="646"/>
      <c r="CT40" s="646"/>
      <c r="CU40" s="646"/>
      <c r="CV40" s="646"/>
      <c r="CW40" s="646"/>
      <c r="CX40" s="646"/>
      <c r="CY40" s="647"/>
      <c r="CZ40" s="650">
        <v>0.5</v>
      </c>
      <c r="DA40" s="679"/>
      <c r="DB40" s="679"/>
      <c r="DC40" s="683"/>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1167036</v>
      </c>
      <c r="S41" s="646"/>
      <c r="T41" s="646"/>
      <c r="U41" s="646"/>
      <c r="V41" s="646"/>
      <c r="W41" s="646"/>
      <c r="X41" s="646"/>
      <c r="Y41" s="647"/>
      <c r="Z41" s="648">
        <v>3.5</v>
      </c>
      <c r="AA41" s="648"/>
      <c r="AB41" s="648"/>
      <c r="AC41" s="648"/>
      <c r="AD41" s="649" t="s">
        <v>128</v>
      </c>
      <c r="AE41" s="649"/>
      <c r="AF41" s="649"/>
      <c r="AG41" s="649"/>
      <c r="AH41" s="649"/>
      <c r="AI41" s="649"/>
      <c r="AJ41" s="649"/>
      <c r="AK41" s="649"/>
      <c r="AL41" s="650" t="s">
        <v>128</v>
      </c>
      <c r="AM41" s="651"/>
      <c r="AN41" s="651"/>
      <c r="AO41" s="652"/>
      <c r="AQ41" s="723" t="s">
        <v>350</v>
      </c>
      <c r="AR41" s="724"/>
      <c r="AS41" s="724"/>
      <c r="AT41" s="724"/>
      <c r="AU41" s="724"/>
      <c r="AV41" s="724"/>
      <c r="AW41" s="724"/>
      <c r="AX41" s="724"/>
      <c r="AY41" s="725"/>
      <c r="AZ41" s="645">
        <v>902561</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128</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238</v>
      </c>
      <c r="CS41" s="681"/>
      <c r="CT41" s="681"/>
      <c r="CU41" s="681"/>
      <c r="CV41" s="681"/>
      <c r="CW41" s="681"/>
      <c r="CX41" s="681"/>
      <c r="CY41" s="682"/>
      <c r="CZ41" s="650" t="s">
        <v>238</v>
      </c>
      <c r="DA41" s="679"/>
      <c r="DB41" s="679"/>
      <c r="DC41" s="683"/>
      <c r="DD41" s="654" t="s">
        <v>244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33149826</v>
      </c>
      <c r="S42" s="731"/>
      <c r="T42" s="731"/>
      <c r="U42" s="731"/>
      <c r="V42" s="731"/>
      <c r="W42" s="731"/>
      <c r="X42" s="731"/>
      <c r="Y42" s="739"/>
      <c r="Z42" s="740">
        <v>100</v>
      </c>
      <c r="AA42" s="740"/>
      <c r="AB42" s="740"/>
      <c r="AC42" s="740"/>
      <c r="AD42" s="741">
        <v>17558841</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2368447</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374</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2244240</v>
      </c>
      <c r="CS42" s="646"/>
      <c r="CT42" s="646"/>
      <c r="CU42" s="646"/>
      <c r="CV42" s="646"/>
      <c r="CW42" s="646"/>
      <c r="CX42" s="646"/>
      <c r="CY42" s="647"/>
      <c r="CZ42" s="650">
        <v>6.8</v>
      </c>
      <c r="DA42" s="651"/>
      <c r="DB42" s="651"/>
      <c r="DC42" s="663"/>
      <c r="DD42" s="654">
        <v>354989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108454</v>
      </c>
      <c r="CS43" s="681"/>
      <c r="CT43" s="681"/>
      <c r="CU43" s="681"/>
      <c r="CV43" s="681"/>
      <c r="CW43" s="681"/>
      <c r="CX43" s="681"/>
      <c r="CY43" s="682"/>
      <c r="CZ43" s="650">
        <v>0.3</v>
      </c>
      <c r="DA43" s="679"/>
      <c r="DB43" s="679"/>
      <c r="DC43" s="683"/>
      <c r="DD43" s="654">
        <v>108454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2233699</v>
      </c>
      <c r="CS44" s="646"/>
      <c r="CT44" s="646"/>
      <c r="CU44" s="646"/>
      <c r="CV44" s="646"/>
      <c r="CW44" s="646"/>
      <c r="CX44" s="646"/>
      <c r="CY44" s="647"/>
      <c r="CZ44" s="650">
        <v>6.8</v>
      </c>
      <c r="DA44" s="651"/>
      <c r="DB44" s="651"/>
      <c r="DC44" s="663"/>
      <c r="DD44" s="654">
        <v>354989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589012</v>
      </c>
      <c r="CS45" s="681"/>
      <c r="CT45" s="681"/>
      <c r="CU45" s="681"/>
      <c r="CV45" s="681"/>
      <c r="CW45" s="681"/>
      <c r="CX45" s="681"/>
      <c r="CY45" s="682"/>
      <c r="CZ45" s="650">
        <v>1.8</v>
      </c>
      <c r="DA45" s="679"/>
      <c r="DB45" s="679"/>
      <c r="DC45" s="683"/>
      <c r="DD45" s="654">
        <v>5453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1567457</v>
      </c>
      <c r="CS46" s="646"/>
      <c r="CT46" s="646"/>
      <c r="CU46" s="646"/>
      <c r="CV46" s="646"/>
      <c r="CW46" s="646"/>
      <c r="CX46" s="646"/>
      <c r="CY46" s="647"/>
      <c r="CZ46" s="650">
        <v>4.8</v>
      </c>
      <c r="DA46" s="651"/>
      <c r="DB46" s="651"/>
      <c r="DC46" s="663"/>
      <c r="DD46" s="654">
        <v>272306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10541</v>
      </c>
      <c r="CS47" s="681"/>
      <c r="CT47" s="681"/>
      <c r="CU47" s="681"/>
      <c r="CV47" s="681"/>
      <c r="CW47" s="681"/>
      <c r="CX47" s="681"/>
      <c r="CY47" s="682"/>
      <c r="CZ47" s="650">
        <v>0</v>
      </c>
      <c r="DA47" s="679"/>
      <c r="DB47" s="679"/>
      <c r="DC47" s="683"/>
      <c r="DD47" s="654" t="s">
        <v>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244</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32938697</v>
      </c>
      <c r="CS49" s="716"/>
      <c r="CT49" s="716"/>
      <c r="CU49" s="716"/>
      <c r="CV49" s="716"/>
      <c r="CW49" s="716"/>
      <c r="CX49" s="716"/>
      <c r="CY49" s="747"/>
      <c r="CZ49" s="742">
        <v>100</v>
      </c>
      <c r="DA49" s="748"/>
      <c r="DB49" s="748"/>
      <c r="DC49" s="749"/>
      <c r="DD49" s="750">
        <v>20397400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RyBz/WDxugOlXLBUbLEkePmE/aJzqjOOErXXCmRCPsofi4BZf+L9JygLH1oGg4+17LwPVyeZRbbT3MYfpIjBQ==" saltValue="yOz6C/jBRqFArYT8E63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33150</v>
      </c>
      <c r="R7" s="781"/>
      <c r="S7" s="781"/>
      <c r="T7" s="781"/>
      <c r="U7" s="781"/>
      <c r="V7" s="781">
        <v>32939</v>
      </c>
      <c r="W7" s="781"/>
      <c r="X7" s="781"/>
      <c r="Y7" s="781"/>
      <c r="Z7" s="781"/>
      <c r="AA7" s="781">
        <v>211</v>
      </c>
      <c r="AB7" s="781"/>
      <c r="AC7" s="781"/>
      <c r="AD7" s="781"/>
      <c r="AE7" s="782"/>
      <c r="AF7" s="783">
        <v>78</v>
      </c>
      <c r="AG7" s="784"/>
      <c r="AH7" s="784"/>
      <c r="AI7" s="784"/>
      <c r="AJ7" s="785"/>
      <c r="AK7" s="820">
        <v>683</v>
      </c>
      <c r="AL7" s="821"/>
      <c r="AM7" s="821"/>
      <c r="AN7" s="821"/>
      <c r="AO7" s="821"/>
      <c r="AP7" s="821">
        <v>27858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570</v>
      </c>
      <c r="BT7" s="825"/>
      <c r="BU7" s="825"/>
      <c r="BV7" s="825"/>
      <c r="BW7" s="825"/>
      <c r="BX7" s="825"/>
      <c r="BY7" s="825"/>
      <c r="BZ7" s="825"/>
      <c r="CA7" s="825"/>
      <c r="CB7" s="825"/>
      <c r="CC7" s="825"/>
      <c r="CD7" s="825"/>
      <c r="CE7" s="825"/>
      <c r="CF7" s="825"/>
      <c r="CG7" s="826"/>
      <c r="CH7" s="817">
        <v>4</v>
      </c>
      <c r="CI7" s="818"/>
      <c r="CJ7" s="818"/>
      <c r="CK7" s="818"/>
      <c r="CL7" s="819"/>
      <c r="CM7" s="817">
        <v>128</v>
      </c>
      <c r="CN7" s="818"/>
      <c r="CO7" s="818"/>
      <c r="CP7" s="818"/>
      <c r="CQ7" s="819"/>
      <c r="CR7" s="817">
        <v>50</v>
      </c>
      <c r="CS7" s="818"/>
      <c r="CT7" s="818"/>
      <c r="CU7" s="818"/>
      <c r="CV7" s="819"/>
      <c r="CW7" s="817">
        <v>59</v>
      </c>
      <c r="CX7" s="818"/>
      <c r="CY7" s="818"/>
      <c r="CZ7" s="818"/>
      <c r="DA7" s="819"/>
      <c r="DB7" s="817" t="s">
        <v>571</v>
      </c>
      <c r="DC7" s="818"/>
      <c r="DD7" s="818"/>
      <c r="DE7" s="818"/>
      <c r="DF7" s="819"/>
      <c r="DG7" s="817" t="s">
        <v>571</v>
      </c>
      <c r="DH7" s="818"/>
      <c r="DI7" s="818"/>
      <c r="DJ7" s="818"/>
      <c r="DK7" s="819"/>
      <c r="DL7" s="817" t="s">
        <v>571</v>
      </c>
      <c r="DM7" s="818"/>
      <c r="DN7" s="818"/>
      <c r="DO7" s="818"/>
      <c r="DP7" s="819"/>
      <c r="DQ7" s="817" t="s">
        <v>571</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33150</v>
      </c>
      <c r="R23" s="840"/>
      <c r="S23" s="840"/>
      <c r="T23" s="840"/>
      <c r="U23" s="840"/>
      <c r="V23" s="840">
        <v>32939</v>
      </c>
      <c r="W23" s="840"/>
      <c r="X23" s="840"/>
      <c r="Y23" s="840"/>
      <c r="Z23" s="840"/>
      <c r="AA23" s="840">
        <v>211</v>
      </c>
      <c r="AB23" s="840"/>
      <c r="AC23" s="840"/>
      <c r="AD23" s="840"/>
      <c r="AE23" s="841"/>
      <c r="AF23" s="842">
        <v>78</v>
      </c>
      <c r="AG23" s="840"/>
      <c r="AH23" s="840"/>
      <c r="AI23" s="840"/>
      <c r="AJ23" s="843"/>
      <c r="AK23" s="844"/>
      <c r="AL23" s="845"/>
      <c r="AM23" s="845"/>
      <c r="AN23" s="845"/>
      <c r="AO23" s="845"/>
      <c r="AP23" s="840">
        <v>27858</v>
      </c>
      <c r="AQ23" s="840"/>
      <c r="AR23" s="840"/>
      <c r="AS23" s="840"/>
      <c r="AT23" s="840"/>
      <c r="AU23" s="846"/>
      <c r="AV23" s="846"/>
      <c r="AW23" s="846"/>
      <c r="AX23" s="846"/>
      <c r="AY23" s="847"/>
      <c r="AZ23" s="855" t="s">
        <v>244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9933</v>
      </c>
      <c r="R28" s="869"/>
      <c r="S28" s="869"/>
      <c r="T28" s="869"/>
      <c r="U28" s="869"/>
      <c r="V28" s="869">
        <v>9315</v>
      </c>
      <c r="W28" s="869"/>
      <c r="X28" s="869"/>
      <c r="Y28" s="869"/>
      <c r="Z28" s="869"/>
      <c r="AA28" s="869">
        <v>618</v>
      </c>
      <c r="AB28" s="869"/>
      <c r="AC28" s="869"/>
      <c r="AD28" s="869"/>
      <c r="AE28" s="870"/>
      <c r="AF28" s="871">
        <v>618</v>
      </c>
      <c r="AG28" s="869"/>
      <c r="AH28" s="869"/>
      <c r="AI28" s="869"/>
      <c r="AJ28" s="872"/>
      <c r="AK28" s="873">
        <v>903</v>
      </c>
      <c r="AL28" s="864"/>
      <c r="AM28" s="864"/>
      <c r="AN28" s="864"/>
      <c r="AO28" s="864"/>
      <c r="AP28" s="864" t="s">
        <v>571</v>
      </c>
      <c r="AQ28" s="864"/>
      <c r="AR28" s="864"/>
      <c r="AS28" s="864"/>
      <c r="AT28" s="864"/>
      <c r="AU28" s="864" t="s">
        <v>571</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7340</v>
      </c>
      <c r="R29" s="805"/>
      <c r="S29" s="805"/>
      <c r="T29" s="805"/>
      <c r="U29" s="805"/>
      <c r="V29" s="805">
        <v>7166</v>
      </c>
      <c r="W29" s="805"/>
      <c r="X29" s="805"/>
      <c r="Y29" s="805"/>
      <c r="Z29" s="805"/>
      <c r="AA29" s="805">
        <v>174</v>
      </c>
      <c r="AB29" s="805"/>
      <c r="AC29" s="805"/>
      <c r="AD29" s="805"/>
      <c r="AE29" s="806"/>
      <c r="AF29" s="807">
        <v>174</v>
      </c>
      <c r="AG29" s="808"/>
      <c r="AH29" s="808"/>
      <c r="AI29" s="808"/>
      <c r="AJ29" s="809"/>
      <c r="AK29" s="876">
        <v>1139</v>
      </c>
      <c r="AL29" s="877"/>
      <c r="AM29" s="877"/>
      <c r="AN29" s="877"/>
      <c r="AO29" s="877"/>
      <c r="AP29" s="877" t="s">
        <v>504</v>
      </c>
      <c r="AQ29" s="877"/>
      <c r="AR29" s="877"/>
      <c r="AS29" s="877"/>
      <c r="AT29" s="877"/>
      <c r="AU29" s="877" t="s">
        <v>504</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1099</v>
      </c>
      <c r="R30" s="805"/>
      <c r="S30" s="805"/>
      <c r="T30" s="805"/>
      <c r="U30" s="805"/>
      <c r="V30" s="805">
        <v>1091</v>
      </c>
      <c r="W30" s="805"/>
      <c r="X30" s="805"/>
      <c r="Y30" s="805"/>
      <c r="Z30" s="805"/>
      <c r="AA30" s="805">
        <v>8</v>
      </c>
      <c r="AB30" s="805"/>
      <c r="AC30" s="805"/>
      <c r="AD30" s="805"/>
      <c r="AE30" s="806"/>
      <c r="AF30" s="807">
        <v>8</v>
      </c>
      <c r="AG30" s="808"/>
      <c r="AH30" s="808"/>
      <c r="AI30" s="808"/>
      <c r="AJ30" s="809"/>
      <c r="AK30" s="876">
        <v>266</v>
      </c>
      <c r="AL30" s="877"/>
      <c r="AM30" s="877"/>
      <c r="AN30" s="877"/>
      <c r="AO30" s="877"/>
      <c r="AP30" s="877" t="s">
        <v>504</v>
      </c>
      <c r="AQ30" s="877"/>
      <c r="AR30" s="877"/>
      <c r="AS30" s="877"/>
      <c r="AT30" s="877"/>
      <c r="AU30" s="877" t="s">
        <v>504</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1790</v>
      </c>
      <c r="R31" s="805"/>
      <c r="S31" s="805"/>
      <c r="T31" s="805"/>
      <c r="U31" s="805"/>
      <c r="V31" s="805">
        <v>1749</v>
      </c>
      <c r="W31" s="805"/>
      <c r="X31" s="805"/>
      <c r="Y31" s="805"/>
      <c r="Z31" s="805"/>
      <c r="AA31" s="805">
        <v>41</v>
      </c>
      <c r="AB31" s="805"/>
      <c r="AC31" s="805"/>
      <c r="AD31" s="805"/>
      <c r="AE31" s="806"/>
      <c r="AF31" s="807">
        <v>2509</v>
      </c>
      <c r="AG31" s="808"/>
      <c r="AH31" s="808"/>
      <c r="AI31" s="808"/>
      <c r="AJ31" s="809"/>
      <c r="AK31" s="876">
        <v>13</v>
      </c>
      <c r="AL31" s="877"/>
      <c r="AM31" s="877"/>
      <c r="AN31" s="877"/>
      <c r="AO31" s="877"/>
      <c r="AP31" s="877">
        <v>3887</v>
      </c>
      <c r="AQ31" s="877"/>
      <c r="AR31" s="877"/>
      <c r="AS31" s="877"/>
      <c r="AT31" s="877"/>
      <c r="AU31" s="877">
        <v>148</v>
      </c>
      <c r="AV31" s="877"/>
      <c r="AW31" s="877"/>
      <c r="AX31" s="877"/>
      <c r="AY31" s="877"/>
      <c r="AZ31" s="878" t="s">
        <v>571</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7379</v>
      </c>
      <c r="R32" s="805"/>
      <c r="S32" s="805"/>
      <c r="T32" s="805"/>
      <c r="U32" s="805"/>
      <c r="V32" s="805">
        <v>7217</v>
      </c>
      <c r="W32" s="805"/>
      <c r="X32" s="805"/>
      <c r="Y32" s="805"/>
      <c r="Z32" s="805"/>
      <c r="AA32" s="805">
        <v>161</v>
      </c>
      <c r="AB32" s="805"/>
      <c r="AC32" s="805"/>
      <c r="AD32" s="805"/>
      <c r="AE32" s="806"/>
      <c r="AF32" s="807">
        <v>-378</v>
      </c>
      <c r="AG32" s="808"/>
      <c r="AH32" s="808"/>
      <c r="AI32" s="808"/>
      <c r="AJ32" s="809"/>
      <c r="AK32" s="876">
        <v>900</v>
      </c>
      <c r="AL32" s="877"/>
      <c r="AM32" s="877"/>
      <c r="AN32" s="877"/>
      <c r="AO32" s="877"/>
      <c r="AP32" s="877">
        <v>3953</v>
      </c>
      <c r="AQ32" s="877"/>
      <c r="AR32" s="877"/>
      <c r="AS32" s="877"/>
      <c r="AT32" s="877"/>
      <c r="AU32" s="877">
        <v>2549</v>
      </c>
      <c r="AV32" s="877"/>
      <c r="AW32" s="877"/>
      <c r="AX32" s="877"/>
      <c r="AY32" s="877"/>
      <c r="AZ32" s="878">
        <v>5.7</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2403</v>
      </c>
      <c r="R33" s="805"/>
      <c r="S33" s="805"/>
      <c r="T33" s="805"/>
      <c r="U33" s="805"/>
      <c r="V33" s="805">
        <v>2349</v>
      </c>
      <c r="W33" s="805"/>
      <c r="X33" s="805"/>
      <c r="Y33" s="805"/>
      <c r="Z33" s="805"/>
      <c r="AA33" s="805">
        <v>54</v>
      </c>
      <c r="AB33" s="805"/>
      <c r="AC33" s="805"/>
      <c r="AD33" s="805"/>
      <c r="AE33" s="806"/>
      <c r="AF33" s="807">
        <v>42</v>
      </c>
      <c r="AG33" s="808"/>
      <c r="AH33" s="808"/>
      <c r="AI33" s="808"/>
      <c r="AJ33" s="809"/>
      <c r="AK33" s="876">
        <v>1073</v>
      </c>
      <c r="AL33" s="877"/>
      <c r="AM33" s="877"/>
      <c r="AN33" s="877"/>
      <c r="AO33" s="877"/>
      <c r="AP33" s="877">
        <v>21451</v>
      </c>
      <c r="AQ33" s="877"/>
      <c r="AR33" s="877"/>
      <c r="AS33" s="877"/>
      <c r="AT33" s="877"/>
      <c r="AU33" s="877">
        <v>14029</v>
      </c>
      <c r="AV33" s="877"/>
      <c r="AW33" s="877"/>
      <c r="AX33" s="877"/>
      <c r="AY33" s="877"/>
      <c r="AZ33" s="878" t="s">
        <v>571</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2973</v>
      </c>
      <c r="AG63" s="888"/>
      <c r="AH63" s="888"/>
      <c r="AI63" s="888"/>
      <c r="AJ63" s="889"/>
      <c r="AK63" s="890"/>
      <c r="AL63" s="885"/>
      <c r="AM63" s="885"/>
      <c r="AN63" s="885"/>
      <c r="AO63" s="885"/>
      <c r="AP63" s="888">
        <v>29291</v>
      </c>
      <c r="AQ63" s="888"/>
      <c r="AR63" s="888"/>
      <c r="AS63" s="888"/>
      <c r="AT63" s="888"/>
      <c r="AU63" s="888">
        <v>16726</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395</v>
      </c>
      <c r="R66" s="764"/>
      <c r="S66" s="764"/>
      <c r="T66" s="764"/>
      <c r="U66" s="765"/>
      <c r="V66" s="763" t="s">
        <v>396</v>
      </c>
      <c r="W66" s="764"/>
      <c r="X66" s="764"/>
      <c r="Y66" s="764"/>
      <c r="Z66" s="765"/>
      <c r="AA66" s="763" t="s">
        <v>397</v>
      </c>
      <c r="AB66" s="764"/>
      <c r="AC66" s="764"/>
      <c r="AD66" s="764"/>
      <c r="AE66" s="765"/>
      <c r="AF66" s="898" t="s">
        <v>398</v>
      </c>
      <c r="AG66" s="859"/>
      <c r="AH66" s="859"/>
      <c r="AI66" s="859"/>
      <c r="AJ66" s="899"/>
      <c r="AK66" s="763" t="s">
        <v>399</v>
      </c>
      <c r="AL66" s="787"/>
      <c r="AM66" s="787"/>
      <c r="AN66" s="787"/>
      <c r="AO66" s="788"/>
      <c r="AP66" s="763" t="s">
        <v>415</v>
      </c>
      <c r="AQ66" s="764"/>
      <c r="AR66" s="764"/>
      <c r="AS66" s="764"/>
      <c r="AT66" s="765"/>
      <c r="AU66" s="763" t="s">
        <v>416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572</v>
      </c>
      <c r="C68" s="916"/>
      <c r="D68" s="916"/>
      <c r="E68" s="916"/>
      <c r="F68" s="916"/>
      <c r="G68" s="916"/>
      <c r="H68" s="916"/>
      <c r="I68" s="916"/>
      <c r="J68" s="916"/>
      <c r="K68" s="916"/>
      <c r="L68" s="916"/>
      <c r="M68" s="916"/>
      <c r="N68" s="916"/>
      <c r="O68" s="916"/>
      <c r="P68" s="917"/>
      <c r="Q68" s="918">
        <v>4112</v>
      </c>
      <c r="R68" s="912"/>
      <c r="S68" s="912"/>
      <c r="T68" s="912"/>
      <c r="U68" s="912"/>
      <c r="V68" s="912">
        <v>4080</v>
      </c>
      <c r="W68" s="912"/>
      <c r="X68" s="912"/>
      <c r="Y68" s="912"/>
      <c r="Z68" s="912"/>
      <c r="AA68" s="912">
        <v>32</v>
      </c>
      <c r="AB68" s="912"/>
      <c r="AC68" s="912"/>
      <c r="AD68" s="912"/>
      <c r="AE68" s="912"/>
      <c r="AF68" s="912">
        <v>32</v>
      </c>
      <c r="AG68" s="912"/>
      <c r="AH68" s="912"/>
      <c r="AI68" s="912"/>
      <c r="AJ68" s="912"/>
      <c r="AK68" s="912" t="s">
        <v>571</v>
      </c>
      <c r="AL68" s="912"/>
      <c r="AM68" s="912"/>
      <c r="AN68" s="912"/>
      <c r="AO68" s="912"/>
      <c r="AP68" s="912">
        <v>2704</v>
      </c>
      <c r="AQ68" s="912"/>
      <c r="AR68" s="912"/>
      <c r="AS68" s="912"/>
      <c r="AT68" s="912"/>
      <c r="AU68" s="912">
        <v>946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573</v>
      </c>
      <c r="C69" s="920"/>
      <c r="D69" s="920"/>
      <c r="E69" s="920"/>
      <c r="F69" s="920"/>
      <c r="G69" s="920"/>
      <c r="H69" s="920"/>
      <c r="I69" s="920"/>
      <c r="J69" s="920"/>
      <c r="K69" s="920"/>
      <c r="L69" s="920"/>
      <c r="M69" s="920"/>
      <c r="N69" s="920"/>
      <c r="O69" s="920"/>
      <c r="P69" s="921"/>
      <c r="Q69" s="922">
        <v>56357</v>
      </c>
      <c r="R69" s="877"/>
      <c r="S69" s="877"/>
      <c r="T69" s="877"/>
      <c r="U69" s="877"/>
      <c r="V69" s="877">
        <v>53134</v>
      </c>
      <c r="W69" s="877"/>
      <c r="X69" s="877"/>
      <c r="Y69" s="877"/>
      <c r="Z69" s="877"/>
      <c r="AA69" s="877">
        <v>3222</v>
      </c>
      <c r="AB69" s="877"/>
      <c r="AC69" s="877"/>
      <c r="AD69" s="877"/>
      <c r="AE69" s="877"/>
      <c r="AF69" s="877">
        <v>12064</v>
      </c>
      <c r="AG69" s="877"/>
      <c r="AH69" s="877"/>
      <c r="AI69" s="877"/>
      <c r="AJ69" s="877"/>
      <c r="AK69" s="877" t="s">
        <v>571</v>
      </c>
      <c r="AL69" s="877"/>
      <c r="AM69" s="877"/>
      <c r="AN69" s="877"/>
      <c r="AO69" s="877"/>
      <c r="AP69" s="877" t="s">
        <v>571</v>
      </c>
      <c r="AQ69" s="877"/>
      <c r="AR69" s="877"/>
      <c r="AS69" s="877"/>
      <c r="AT69" s="877"/>
      <c r="AU69" s="877" t="s">
        <v>571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574</v>
      </c>
      <c r="C70" s="920"/>
      <c r="D70" s="920"/>
      <c r="E70" s="920"/>
      <c r="F70" s="920"/>
      <c r="G70" s="920"/>
      <c r="H70" s="920"/>
      <c r="I70" s="920"/>
      <c r="J70" s="920"/>
      <c r="K70" s="920"/>
      <c r="L70" s="920"/>
      <c r="M70" s="920"/>
      <c r="N70" s="920"/>
      <c r="O70" s="920"/>
      <c r="P70" s="921"/>
      <c r="Q70" s="922">
        <v>203</v>
      </c>
      <c r="R70" s="877"/>
      <c r="S70" s="877"/>
      <c r="T70" s="877"/>
      <c r="U70" s="877"/>
      <c r="V70" s="877">
        <v>189</v>
      </c>
      <c r="W70" s="877"/>
      <c r="X70" s="877"/>
      <c r="Y70" s="877"/>
      <c r="Z70" s="877"/>
      <c r="AA70" s="877">
        <v>14</v>
      </c>
      <c r="AB70" s="877"/>
      <c r="AC70" s="877"/>
      <c r="AD70" s="877"/>
      <c r="AE70" s="877"/>
      <c r="AF70" s="877">
        <v>14</v>
      </c>
      <c r="AG70" s="877"/>
      <c r="AH70" s="877"/>
      <c r="AI70" s="877"/>
      <c r="AJ70" s="877"/>
      <c r="AK70" s="877" t="s">
        <v>578</v>
      </c>
      <c r="AL70" s="877"/>
      <c r="AM70" s="877"/>
      <c r="AN70" s="877"/>
      <c r="AO70" s="877"/>
      <c r="AP70" s="877" t="s">
        <v>571</v>
      </c>
      <c r="AQ70" s="877"/>
      <c r="AR70" s="877"/>
      <c r="AS70" s="877"/>
      <c r="AT70" s="877"/>
      <c r="AU70" s="877" t="s">
        <v>571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575</v>
      </c>
      <c r="C71" s="920"/>
      <c r="D71" s="920"/>
      <c r="E71" s="920"/>
      <c r="F71" s="920"/>
      <c r="G71" s="920"/>
      <c r="H71" s="920"/>
      <c r="I71" s="920"/>
      <c r="J71" s="920"/>
      <c r="K71" s="920"/>
      <c r="L71" s="920"/>
      <c r="M71" s="920"/>
      <c r="N71" s="920"/>
      <c r="O71" s="920"/>
      <c r="P71" s="921"/>
      <c r="Q71" s="922">
        <v>1218363</v>
      </c>
      <c r="R71" s="877"/>
      <c r="S71" s="877"/>
      <c r="T71" s="877"/>
      <c r="U71" s="877"/>
      <c r="V71" s="877">
        <v>1197433</v>
      </c>
      <c r="W71" s="877"/>
      <c r="X71" s="877"/>
      <c r="Y71" s="877"/>
      <c r="Z71" s="877"/>
      <c r="AA71" s="877">
        <v>20930</v>
      </c>
      <c r="AB71" s="877"/>
      <c r="AC71" s="877"/>
      <c r="AD71" s="877"/>
      <c r="AE71" s="877"/>
      <c r="AF71" s="877">
        <v>20930</v>
      </c>
      <c r="AG71" s="877"/>
      <c r="AH71" s="877"/>
      <c r="AI71" s="877"/>
      <c r="AJ71" s="877"/>
      <c r="AK71" s="877">
        <v>7055</v>
      </c>
      <c r="AL71" s="877"/>
      <c r="AM71" s="877"/>
      <c r="AN71" s="877"/>
      <c r="AO71" s="877"/>
      <c r="AP71" s="877" t="s">
        <v>571</v>
      </c>
      <c r="AQ71" s="877"/>
      <c r="AR71" s="877"/>
      <c r="AS71" s="877"/>
      <c r="AT71" s="877"/>
      <c r="AU71" s="877" t="s">
        <v>571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36.75" customHeight="1" x14ac:dyDescent="0.15">
      <c r="A72" s="262">
        <v>5</v>
      </c>
      <c r="B72" s="925" t="s">
        <v>577</v>
      </c>
      <c r="C72" s="920"/>
      <c r="D72" s="920"/>
      <c r="E72" s="920"/>
      <c r="F72" s="920"/>
      <c r="G72" s="920"/>
      <c r="H72" s="920"/>
      <c r="I72" s="920"/>
      <c r="J72" s="920"/>
      <c r="K72" s="920"/>
      <c r="L72" s="920"/>
      <c r="M72" s="920"/>
      <c r="N72" s="920"/>
      <c r="O72" s="920"/>
      <c r="P72" s="921"/>
      <c r="Q72" s="922">
        <v>39402</v>
      </c>
      <c r="R72" s="877"/>
      <c r="S72" s="877"/>
      <c r="T72" s="877"/>
      <c r="U72" s="877"/>
      <c r="V72" s="877">
        <v>34057</v>
      </c>
      <c r="W72" s="877"/>
      <c r="X72" s="877"/>
      <c r="Y72" s="877"/>
      <c r="Z72" s="877"/>
      <c r="AA72" s="877">
        <v>5344</v>
      </c>
      <c r="AB72" s="877"/>
      <c r="AC72" s="877"/>
      <c r="AD72" s="877"/>
      <c r="AE72" s="877"/>
      <c r="AF72" s="877">
        <v>19453</v>
      </c>
      <c r="AG72" s="877"/>
      <c r="AH72" s="877"/>
      <c r="AI72" s="877"/>
      <c r="AJ72" s="877"/>
      <c r="AK72" s="877" t="s">
        <v>578</v>
      </c>
      <c r="AL72" s="877"/>
      <c r="AM72" s="877"/>
      <c r="AN72" s="877"/>
      <c r="AO72" s="877"/>
      <c r="AP72" s="877">
        <v>119226</v>
      </c>
      <c r="AQ72" s="877"/>
      <c r="AR72" s="877"/>
      <c r="AS72" s="877"/>
      <c r="AT72" s="877"/>
      <c r="AU72" s="877" t="s">
        <v>571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36.75" customHeight="1" x14ac:dyDescent="0.15">
      <c r="A73" s="262">
        <v>6</v>
      </c>
      <c r="B73" s="919" t="s">
        <v>576</v>
      </c>
      <c r="C73" s="920"/>
      <c r="D73" s="920"/>
      <c r="E73" s="920"/>
      <c r="F73" s="920"/>
      <c r="G73" s="920"/>
      <c r="H73" s="920"/>
      <c r="I73" s="920"/>
      <c r="J73" s="920"/>
      <c r="K73" s="920"/>
      <c r="L73" s="920"/>
      <c r="M73" s="920"/>
      <c r="N73" s="920"/>
      <c r="O73" s="920"/>
      <c r="P73" s="921"/>
      <c r="Q73" s="922">
        <v>7725</v>
      </c>
      <c r="R73" s="877"/>
      <c r="S73" s="877"/>
      <c r="T73" s="877"/>
      <c r="U73" s="877"/>
      <c r="V73" s="877">
        <v>6053</v>
      </c>
      <c r="W73" s="877"/>
      <c r="X73" s="877"/>
      <c r="Y73" s="877"/>
      <c r="Z73" s="877"/>
      <c r="AA73" s="877">
        <v>1672</v>
      </c>
      <c r="AB73" s="877"/>
      <c r="AC73" s="877"/>
      <c r="AD73" s="877"/>
      <c r="AE73" s="877"/>
      <c r="AF73" s="877">
        <v>16867</v>
      </c>
      <c r="AG73" s="877"/>
      <c r="AH73" s="877"/>
      <c r="AI73" s="877"/>
      <c r="AJ73" s="877"/>
      <c r="AK73" s="877" t="s">
        <v>578</v>
      </c>
      <c r="AL73" s="877"/>
      <c r="AM73" s="877"/>
      <c r="AN73" s="877"/>
      <c r="AO73" s="877"/>
      <c r="AP73" s="877">
        <v>13994</v>
      </c>
      <c r="AQ73" s="877"/>
      <c r="AR73" s="877"/>
      <c r="AS73" s="877"/>
      <c r="AT73" s="877"/>
      <c r="AU73" s="877" t="s">
        <v>571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6"/>
      <c r="R75" s="927"/>
      <c r="S75" s="927"/>
      <c r="T75" s="927"/>
      <c r="U75" s="876"/>
      <c r="V75" s="928"/>
      <c r="W75" s="927"/>
      <c r="X75" s="927"/>
      <c r="Y75" s="927"/>
      <c r="Z75" s="876"/>
      <c r="AA75" s="928"/>
      <c r="AB75" s="927"/>
      <c r="AC75" s="927"/>
      <c r="AD75" s="927"/>
      <c r="AE75" s="876"/>
      <c r="AF75" s="928"/>
      <c r="AG75" s="927"/>
      <c r="AH75" s="927"/>
      <c r="AI75" s="927"/>
      <c r="AJ75" s="876"/>
      <c r="AK75" s="928"/>
      <c r="AL75" s="927"/>
      <c r="AM75" s="927"/>
      <c r="AN75" s="927"/>
      <c r="AO75" s="876"/>
      <c r="AP75" s="928"/>
      <c r="AQ75" s="927"/>
      <c r="AR75" s="927"/>
      <c r="AS75" s="927"/>
      <c r="AT75" s="876"/>
      <c r="AU75" s="928"/>
      <c r="AV75" s="927"/>
      <c r="AW75" s="927"/>
      <c r="AX75" s="927"/>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13.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69360</v>
      </c>
      <c r="AG88" s="888"/>
      <c r="AH88" s="888"/>
      <c r="AI88" s="888"/>
      <c r="AJ88" s="888"/>
      <c r="AK88" s="885"/>
      <c r="AL88" s="885"/>
      <c r="AM88" s="885"/>
      <c r="AN88" s="885"/>
      <c r="AO88" s="885"/>
      <c r="AP88" s="888">
        <v>135924</v>
      </c>
      <c r="AQ88" s="888"/>
      <c r="AR88" s="888"/>
      <c r="AS88" s="888"/>
      <c r="AT88" s="888"/>
      <c r="AU88" s="888">
        <v>946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418</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50</v>
      </c>
      <c r="CS102" s="896"/>
      <c r="CT102" s="896"/>
      <c r="CU102" s="896"/>
      <c r="CV102" s="940"/>
      <c r="CW102" s="939">
        <v>59</v>
      </c>
      <c r="CX102" s="896"/>
      <c r="CY102" s="896"/>
      <c r="CZ102" s="896"/>
      <c r="DA102" s="940"/>
      <c r="DB102" s="939"/>
      <c r="DC102" s="896"/>
      <c r="DD102" s="896"/>
      <c r="DE102" s="896"/>
      <c r="DF102" s="940"/>
      <c r="DG102" s="939"/>
      <c r="DH102" s="896"/>
      <c r="DI102" s="896"/>
      <c r="DJ102" s="896"/>
      <c r="DK102" s="940"/>
      <c r="DL102" s="939"/>
      <c r="DM102" s="896"/>
      <c r="DN102" s="896"/>
      <c r="DO102" s="896"/>
      <c r="DP102" s="940"/>
      <c r="DQ102" s="939"/>
      <c r="DR102" s="896"/>
      <c r="DS102" s="896"/>
      <c r="DT102" s="896"/>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419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426</v>
      </c>
      <c r="AB109" s="942"/>
      <c r="AC109" s="942"/>
      <c r="AD109" s="942"/>
      <c r="AE109" s="943"/>
      <c r="AF109" s="941" t="s">
        <v>309</v>
      </c>
      <c r="AG109" s="942"/>
      <c r="AH109" s="942"/>
      <c r="AI109" s="942"/>
      <c r="AJ109" s="943"/>
      <c r="AK109" s="941" t="s">
        <v>308</v>
      </c>
      <c r="AL109" s="942"/>
      <c r="AM109" s="942"/>
      <c r="AN109" s="942"/>
      <c r="AO109" s="943"/>
      <c r="AP109" s="941" t="s">
        <v>427</v>
      </c>
      <c r="AQ109" s="942"/>
      <c r="AR109" s="942"/>
      <c r="AS109" s="942"/>
      <c r="AT109" s="944"/>
      <c r="AU109" s="961" t="s">
        <v>425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426</v>
      </c>
      <c r="BR109" s="942"/>
      <c r="BS109" s="942"/>
      <c r="BT109" s="942"/>
      <c r="BU109" s="943"/>
      <c r="BV109" s="941" t="s">
        <v>309</v>
      </c>
      <c r="BW109" s="942"/>
      <c r="BX109" s="942"/>
      <c r="BY109" s="942"/>
      <c r="BZ109" s="943"/>
      <c r="CA109" s="941" t="s">
        <v>308</v>
      </c>
      <c r="CB109" s="942"/>
      <c r="CC109" s="942"/>
      <c r="CD109" s="942"/>
      <c r="CE109" s="943"/>
      <c r="CF109" s="962" t="s">
        <v>427</v>
      </c>
      <c r="CG109" s="962"/>
      <c r="CH109" s="962"/>
      <c r="CI109" s="962"/>
      <c r="CJ109" s="962"/>
      <c r="CK109" s="941" t="s">
        <v>428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426</v>
      </c>
      <c r="DH109" s="942"/>
      <c r="DI109" s="942"/>
      <c r="DJ109" s="942"/>
      <c r="DK109" s="943"/>
      <c r="DL109" s="941" t="s">
        <v>309</v>
      </c>
      <c r="DM109" s="942"/>
      <c r="DN109" s="942"/>
      <c r="DO109" s="942"/>
      <c r="DP109" s="943"/>
      <c r="DQ109" s="941" t="s">
        <v>308</v>
      </c>
      <c r="DR109" s="942"/>
      <c r="DS109" s="942"/>
      <c r="DT109" s="942"/>
      <c r="DU109" s="943"/>
      <c r="DV109" s="941" t="s">
        <v>427</v>
      </c>
      <c r="DW109" s="942"/>
      <c r="DX109" s="942"/>
      <c r="DY109" s="942"/>
      <c r="DZ109" s="944"/>
    </row>
    <row r="110" spans="1:131" s="247" customFormat="1" ht="26.25" customHeight="1" x14ac:dyDescent="0.15">
      <c r="A110" s="945" t="s">
        <v>429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2321086</v>
      </c>
      <c r="AB110" s="949"/>
      <c r="AC110" s="949"/>
      <c r="AD110" s="949"/>
      <c r="AE110" s="950"/>
      <c r="AF110" s="951">
        <v>2423954</v>
      </c>
      <c r="AG110" s="949"/>
      <c r="AH110" s="949"/>
      <c r="AI110" s="949"/>
      <c r="AJ110" s="950"/>
      <c r="AK110" s="951">
        <v>2414844</v>
      </c>
      <c r="AL110" s="949"/>
      <c r="AM110" s="949"/>
      <c r="AN110" s="949"/>
      <c r="AO110" s="950"/>
      <c r="AP110" s="952">
        <v>15.2</v>
      </c>
      <c r="AQ110" s="953"/>
      <c r="AR110" s="953"/>
      <c r="AS110" s="953"/>
      <c r="AT110" s="954"/>
      <c r="AU110" s="955" t="s">
        <v>73</v>
      </c>
      <c r="AV110" s="956"/>
      <c r="AW110" s="956"/>
      <c r="AX110" s="956"/>
      <c r="AY110" s="956"/>
      <c r="AZ110" s="997" t="s">
        <v>430</v>
      </c>
      <c r="BA110" s="946"/>
      <c r="BB110" s="946"/>
      <c r="BC110" s="946"/>
      <c r="BD110" s="946"/>
      <c r="BE110" s="946"/>
      <c r="BF110" s="946"/>
      <c r="BG110" s="946"/>
      <c r="BH110" s="946"/>
      <c r="BI110" s="946"/>
      <c r="BJ110" s="946"/>
      <c r="BK110" s="946"/>
      <c r="BL110" s="946"/>
      <c r="BM110" s="946"/>
      <c r="BN110" s="946"/>
      <c r="BO110" s="946"/>
      <c r="BP110" s="947"/>
      <c r="BQ110" s="983">
        <v>27349881</v>
      </c>
      <c r="BR110" s="984"/>
      <c r="BS110" s="984"/>
      <c r="BT110" s="984"/>
      <c r="BU110" s="984"/>
      <c r="BV110" s="984">
        <v>27309557</v>
      </c>
      <c r="BW110" s="984"/>
      <c r="BX110" s="984"/>
      <c r="BY110" s="984"/>
      <c r="BZ110" s="984"/>
      <c r="CA110" s="984">
        <v>27858024</v>
      </c>
      <c r="CB110" s="984"/>
      <c r="CC110" s="984"/>
      <c r="CD110" s="984"/>
      <c r="CE110" s="984"/>
      <c r="CF110" s="998">
        <v>175.7</v>
      </c>
      <c r="CG110" s="999"/>
      <c r="CH110" s="999"/>
      <c r="CI110" s="999"/>
      <c r="CJ110" s="999"/>
      <c r="CK110" s="1000" t="s">
        <v>431</v>
      </c>
      <c r="CL110" s="1001"/>
      <c r="CM110" s="980" t="s">
        <v>432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244</v>
      </c>
      <c r="DH110" s="984"/>
      <c r="DI110" s="984"/>
      <c r="DJ110" s="984"/>
      <c r="DK110" s="984"/>
      <c r="DL110" s="984" t="s">
        <v>244</v>
      </c>
      <c r="DM110" s="984"/>
      <c r="DN110" s="984"/>
      <c r="DO110" s="984"/>
      <c r="DP110" s="984"/>
      <c r="DQ110" s="984" t="s">
        <v>244</v>
      </c>
      <c r="DR110" s="984"/>
      <c r="DS110" s="984"/>
      <c r="DT110" s="984"/>
      <c r="DU110" s="984"/>
      <c r="DV110" s="985" t="s">
        <v>244</v>
      </c>
      <c r="DW110" s="985"/>
      <c r="DX110" s="985"/>
      <c r="DY110" s="985"/>
      <c r="DZ110" s="986"/>
    </row>
    <row r="111" spans="1:131" s="247" customFormat="1" ht="26.25" customHeight="1" x14ac:dyDescent="0.15">
      <c r="A111" s="987" t="s">
        <v>433</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244</v>
      </c>
      <c r="AB111" s="991"/>
      <c r="AC111" s="991"/>
      <c r="AD111" s="991"/>
      <c r="AE111" s="992"/>
      <c r="AF111" s="993" t="s">
        <v>244</v>
      </c>
      <c r="AG111" s="991"/>
      <c r="AH111" s="991"/>
      <c r="AI111" s="991"/>
      <c r="AJ111" s="992"/>
      <c r="AK111" s="993" t="s">
        <v>244</v>
      </c>
      <c r="AL111" s="991"/>
      <c r="AM111" s="991"/>
      <c r="AN111" s="991"/>
      <c r="AO111" s="992"/>
      <c r="AP111" s="994" t="s">
        <v>244</v>
      </c>
      <c r="AQ111" s="995"/>
      <c r="AR111" s="995"/>
      <c r="AS111" s="995"/>
      <c r="AT111" s="996"/>
      <c r="AU111" s="957"/>
      <c r="AV111" s="958"/>
      <c r="AW111" s="958"/>
      <c r="AX111" s="958"/>
      <c r="AY111" s="958"/>
      <c r="AZ111" s="1006" t="s">
        <v>434</v>
      </c>
      <c r="BA111" s="1007"/>
      <c r="BB111" s="1007"/>
      <c r="BC111" s="1007"/>
      <c r="BD111" s="1007"/>
      <c r="BE111" s="1007"/>
      <c r="BF111" s="1007"/>
      <c r="BG111" s="1007"/>
      <c r="BH111" s="1007"/>
      <c r="BI111" s="1007"/>
      <c r="BJ111" s="1007"/>
      <c r="BK111" s="1007"/>
      <c r="BL111" s="1007"/>
      <c r="BM111" s="1007"/>
      <c r="BN111" s="1007"/>
      <c r="BO111" s="1007"/>
      <c r="BP111" s="1008"/>
      <c r="BQ111" s="976">
        <v>367854</v>
      </c>
      <c r="BR111" s="977"/>
      <c r="BS111" s="977"/>
      <c r="BT111" s="977"/>
      <c r="BU111" s="977"/>
      <c r="BV111" s="977">
        <v>296657</v>
      </c>
      <c r="BW111" s="977"/>
      <c r="BX111" s="977"/>
      <c r="BY111" s="977"/>
      <c r="BZ111" s="977"/>
      <c r="CA111" s="977">
        <v>224292</v>
      </c>
      <c r="CB111" s="977"/>
      <c r="CC111" s="977"/>
      <c r="CD111" s="977"/>
      <c r="CE111" s="977"/>
      <c r="CF111" s="971">
        <v>1.4</v>
      </c>
      <c r="CG111" s="972"/>
      <c r="CH111" s="972"/>
      <c r="CI111" s="972"/>
      <c r="CJ111" s="972"/>
      <c r="CK111" s="1002"/>
      <c r="CL111" s="1003"/>
      <c r="CM111" s="973" t="s">
        <v>435</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244</v>
      </c>
      <c r="DH111" s="977"/>
      <c r="DI111" s="977"/>
      <c r="DJ111" s="977"/>
      <c r="DK111" s="977"/>
      <c r="DL111" s="977" t="s">
        <v>244</v>
      </c>
      <c r="DM111" s="977"/>
      <c r="DN111" s="977"/>
      <c r="DO111" s="977"/>
      <c r="DP111" s="977"/>
      <c r="DQ111" s="977" t="s">
        <v>244</v>
      </c>
      <c r="DR111" s="977"/>
      <c r="DS111" s="977"/>
      <c r="DT111" s="977"/>
      <c r="DU111" s="977"/>
      <c r="DV111" s="978" t="s">
        <v>244</v>
      </c>
      <c r="DW111" s="978"/>
      <c r="DX111" s="978"/>
      <c r="DY111" s="978"/>
      <c r="DZ111" s="979"/>
    </row>
    <row r="112" spans="1:131" s="247" customFormat="1" ht="26.25" customHeight="1" x14ac:dyDescent="0.15">
      <c r="A112" s="1009" t="s">
        <v>436</v>
      </c>
      <c r="B112" s="1010"/>
      <c r="C112" s="1007" t="s">
        <v>437</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244</v>
      </c>
      <c r="AB112" s="1016"/>
      <c r="AC112" s="1016"/>
      <c r="AD112" s="1016"/>
      <c r="AE112" s="1017"/>
      <c r="AF112" s="1018" t="s">
        <v>244</v>
      </c>
      <c r="AG112" s="1016"/>
      <c r="AH112" s="1016"/>
      <c r="AI112" s="1016"/>
      <c r="AJ112" s="1017"/>
      <c r="AK112" s="1018" t="s">
        <v>244</v>
      </c>
      <c r="AL112" s="1016"/>
      <c r="AM112" s="1016"/>
      <c r="AN112" s="1016"/>
      <c r="AO112" s="1017"/>
      <c r="AP112" s="1019" t="s">
        <v>244</v>
      </c>
      <c r="AQ112" s="1020"/>
      <c r="AR112" s="1020"/>
      <c r="AS112" s="1020"/>
      <c r="AT112" s="1021"/>
      <c r="AU112" s="957"/>
      <c r="AV112" s="958"/>
      <c r="AW112" s="958"/>
      <c r="AX112" s="958"/>
      <c r="AY112" s="958"/>
      <c r="AZ112" s="1006" t="s">
        <v>438</v>
      </c>
      <c r="BA112" s="1007"/>
      <c r="BB112" s="1007"/>
      <c r="BC112" s="1007"/>
      <c r="BD112" s="1007"/>
      <c r="BE112" s="1007"/>
      <c r="BF112" s="1007"/>
      <c r="BG112" s="1007"/>
      <c r="BH112" s="1007"/>
      <c r="BI112" s="1007"/>
      <c r="BJ112" s="1007"/>
      <c r="BK112" s="1007"/>
      <c r="BL112" s="1007"/>
      <c r="BM112" s="1007"/>
      <c r="BN112" s="1007"/>
      <c r="BO112" s="1007"/>
      <c r="BP112" s="1008"/>
      <c r="BQ112" s="976">
        <v>17960051</v>
      </c>
      <c r="BR112" s="977"/>
      <c r="BS112" s="977"/>
      <c r="BT112" s="977"/>
      <c r="BU112" s="977"/>
      <c r="BV112" s="977">
        <v>17589794</v>
      </c>
      <c r="BW112" s="977"/>
      <c r="BX112" s="977"/>
      <c r="BY112" s="977"/>
      <c r="BZ112" s="977"/>
      <c r="CA112" s="977">
        <v>16725888</v>
      </c>
      <c r="CB112" s="977"/>
      <c r="CC112" s="977"/>
      <c r="CD112" s="977"/>
      <c r="CE112" s="977"/>
      <c r="CF112" s="971">
        <v>105.5</v>
      </c>
      <c r="CG112" s="972"/>
      <c r="CH112" s="972"/>
      <c r="CI112" s="972"/>
      <c r="CJ112" s="972"/>
      <c r="CK112" s="1002"/>
      <c r="CL112" s="1003"/>
      <c r="CM112" s="973" t="s">
        <v>439</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244</v>
      </c>
      <c r="DH112" s="977"/>
      <c r="DI112" s="977"/>
      <c r="DJ112" s="977"/>
      <c r="DK112" s="977"/>
      <c r="DL112" s="977" t="s">
        <v>244</v>
      </c>
      <c r="DM112" s="977"/>
      <c r="DN112" s="977"/>
      <c r="DO112" s="977"/>
      <c r="DP112" s="977"/>
      <c r="DQ112" s="977" t="s">
        <v>244</v>
      </c>
      <c r="DR112" s="977"/>
      <c r="DS112" s="977"/>
      <c r="DT112" s="977"/>
      <c r="DU112" s="977"/>
      <c r="DV112" s="978" t="s">
        <v>244</v>
      </c>
      <c r="DW112" s="978"/>
      <c r="DX112" s="978"/>
      <c r="DY112" s="978"/>
      <c r="DZ112" s="979"/>
    </row>
    <row r="113" spans="1:130" s="247" customFormat="1" ht="26.25" customHeight="1" x14ac:dyDescent="0.15">
      <c r="A113" s="1011"/>
      <c r="B113" s="1012"/>
      <c r="C113" s="1007" t="s">
        <v>440</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1406613</v>
      </c>
      <c r="AB113" s="991"/>
      <c r="AC113" s="991"/>
      <c r="AD113" s="991"/>
      <c r="AE113" s="992"/>
      <c r="AF113" s="993">
        <v>1332095</v>
      </c>
      <c r="AG113" s="991"/>
      <c r="AH113" s="991"/>
      <c r="AI113" s="991"/>
      <c r="AJ113" s="992"/>
      <c r="AK113" s="993">
        <v>1294834</v>
      </c>
      <c r="AL113" s="991"/>
      <c r="AM113" s="991"/>
      <c r="AN113" s="991"/>
      <c r="AO113" s="992"/>
      <c r="AP113" s="994">
        <v>8.1999999999999993</v>
      </c>
      <c r="AQ113" s="995"/>
      <c r="AR113" s="995"/>
      <c r="AS113" s="995"/>
      <c r="AT113" s="996"/>
      <c r="AU113" s="957"/>
      <c r="AV113" s="958"/>
      <c r="AW113" s="958"/>
      <c r="AX113" s="958"/>
      <c r="AY113" s="958"/>
      <c r="AZ113" s="1006" t="s">
        <v>441</v>
      </c>
      <c r="BA113" s="1007"/>
      <c r="BB113" s="1007"/>
      <c r="BC113" s="1007"/>
      <c r="BD113" s="1007"/>
      <c r="BE113" s="1007"/>
      <c r="BF113" s="1007"/>
      <c r="BG113" s="1007"/>
      <c r="BH113" s="1007"/>
      <c r="BI113" s="1007"/>
      <c r="BJ113" s="1007"/>
      <c r="BK113" s="1007"/>
      <c r="BL113" s="1007"/>
      <c r="BM113" s="1007"/>
      <c r="BN113" s="1007"/>
      <c r="BO113" s="1007"/>
      <c r="BP113" s="1008"/>
      <c r="BQ113" s="976">
        <v>1726887</v>
      </c>
      <c r="BR113" s="977"/>
      <c r="BS113" s="977"/>
      <c r="BT113" s="977"/>
      <c r="BU113" s="977"/>
      <c r="BV113" s="977">
        <v>1180619</v>
      </c>
      <c r="BW113" s="977"/>
      <c r="BX113" s="977"/>
      <c r="BY113" s="977"/>
      <c r="BZ113" s="977"/>
      <c r="CA113" s="977">
        <v>946291</v>
      </c>
      <c r="CB113" s="977"/>
      <c r="CC113" s="977"/>
      <c r="CD113" s="977"/>
      <c r="CE113" s="977"/>
      <c r="CF113" s="971">
        <v>6</v>
      </c>
      <c r="CG113" s="972"/>
      <c r="CH113" s="972"/>
      <c r="CI113" s="972"/>
      <c r="CJ113" s="972"/>
      <c r="CK113" s="1002"/>
      <c r="CL113" s="1003"/>
      <c r="CM113" s="973" t="s">
        <v>442</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v>367854</v>
      </c>
      <c r="DH113" s="1016"/>
      <c r="DI113" s="1016"/>
      <c r="DJ113" s="1016"/>
      <c r="DK113" s="1017"/>
      <c r="DL113" s="1018">
        <v>296657</v>
      </c>
      <c r="DM113" s="1016"/>
      <c r="DN113" s="1016"/>
      <c r="DO113" s="1016"/>
      <c r="DP113" s="1017"/>
      <c r="DQ113" s="1018">
        <v>224292</v>
      </c>
      <c r="DR113" s="1016"/>
      <c r="DS113" s="1016"/>
      <c r="DT113" s="1016"/>
      <c r="DU113" s="1017"/>
      <c r="DV113" s="1019">
        <v>1.4</v>
      </c>
      <c r="DW113" s="1020"/>
      <c r="DX113" s="1020"/>
      <c r="DY113" s="1020"/>
      <c r="DZ113" s="1021"/>
    </row>
    <row r="114" spans="1:130" s="247" customFormat="1" ht="26.25" customHeight="1" x14ac:dyDescent="0.15">
      <c r="A114" s="1011"/>
      <c r="B114" s="1012"/>
      <c r="C114" s="1007" t="s">
        <v>443</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627566</v>
      </c>
      <c r="AB114" s="1016"/>
      <c r="AC114" s="1016"/>
      <c r="AD114" s="1016"/>
      <c r="AE114" s="1017"/>
      <c r="AF114" s="1018">
        <v>520280</v>
      </c>
      <c r="AG114" s="1016"/>
      <c r="AH114" s="1016"/>
      <c r="AI114" s="1016"/>
      <c r="AJ114" s="1017"/>
      <c r="AK114" s="1018">
        <v>392163</v>
      </c>
      <c r="AL114" s="1016"/>
      <c r="AM114" s="1016"/>
      <c r="AN114" s="1016"/>
      <c r="AO114" s="1017"/>
      <c r="AP114" s="1019">
        <v>2.5</v>
      </c>
      <c r="AQ114" s="1020"/>
      <c r="AR114" s="1020"/>
      <c r="AS114" s="1020"/>
      <c r="AT114" s="1021"/>
      <c r="AU114" s="957"/>
      <c r="AV114" s="958"/>
      <c r="AW114" s="958"/>
      <c r="AX114" s="958"/>
      <c r="AY114" s="958"/>
      <c r="AZ114" s="1006" t="s">
        <v>444</v>
      </c>
      <c r="BA114" s="1007"/>
      <c r="BB114" s="1007"/>
      <c r="BC114" s="1007"/>
      <c r="BD114" s="1007"/>
      <c r="BE114" s="1007"/>
      <c r="BF114" s="1007"/>
      <c r="BG114" s="1007"/>
      <c r="BH114" s="1007"/>
      <c r="BI114" s="1007"/>
      <c r="BJ114" s="1007"/>
      <c r="BK114" s="1007"/>
      <c r="BL114" s="1007"/>
      <c r="BM114" s="1007"/>
      <c r="BN114" s="1007"/>
      <c r="BO114" s="1007"/>
      <c r="BP114" s="1008"/>
      <c r="BQ114" s="976">
        <v>4148726</v>
      </c>
      <c r="BR114" s="977"/>
      <c r="BS114" s="977"/>
      <c r="BT114" s="977"/>
      <c r="BU114" s="977"/>
      <c r="BV114" s="977">
        <v>4216193</v>
      </c>
      <c r="BW114" s="977"/>
      <c r="BX114" s="977"/>
      <c r="BY114" s="977"/>
      <c r="BZ114" s="977"/>
      <c r="CA114" s="977">
        <v>4031258</v>
      </c>
      <c r="CB114" s="977"/>
      <c r="CC114" s="977"/>
      <c r="CD114" s="977"/>
      <c r="CE114" s="977"/>
      <c r="CF114" s="971">
        <v>25.4</v>
      </c>
      <c r="CG114" s="972"/>
      <c r="CH114" s="972"/>
      <c r="CI114" s="972"/>
      <c r="CJ114" s="972"/>
      <c r="CK114" s="1002"/>
      <c r="CL114" s="1003"/>
      <c r="CM114" s="973" t="s">
        <v>445</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244</v>
      </c>
      <c r="DH114" s="1016"/>
      <c r="DI114" s="1016"/>
      <c r="DJ114" s="1016"/>
      <c r="DK114" s="1017"/>
      <c r="DL114" s="1018" t="s">
        <v>244</v>
      </c>
      <c r="DM114" s="1016"/>
      <c r="DN114" s="1016"/>
      <c r="DO114" s="1016"/>
      <c r="DP114" s="1017"/>
      <c r="DQ114" s="1018" t="s">
        <v>244</v>
      </c>
      <c r="DR114" s="1016"/>
      <c r="DS114" s="1016"/>
      <c r="DT114" s="1016"/>
      <c r="DU114" s="1017"/>
      <c r="DV114" s="1019" t="s">
        <v>244</v>
      </c>
      <c r="DW114" s="1020"/>
      <c r="DX114" s="1020"/>
      <c r="DY114" s="1020"/>
      <c r="DZ114" s="1021"/>
    </row>
    <row r="115" spans="1:130" s="247" customFormat="1" ht="26.25" customHeight="1" x14ac:dyDescent="0.15">
      <c r="A115" s="1011"/>
      <c r="B115" s="1012"/>
      <c r="C115" s="1007" t="s">
        <v>446</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77230</v>
      </c>
      <c r="AB115" s="991"/>
      <c r="AC115" s="991"/>
      <c r="AD115" s="991"/>
      <c r="AE115" s="992"/>
      <c r="AF115" s="993">
        <v>77230</v>
      </c>
      <c r="AG115" s="991"/>
      <c r="AH115" s="991"/>
      <c r="AI115" s="991"/>
      <c r="AJ115" s="992"/>
      <c r="AK115" s="993">
        <v>77230</v>
      </c>
      <c r="AL115" s="991"/>
      <c r="AM115" s="991"/>
      <c r="AN115" s="991"/>
      <c r="AO115" s="992"/>
      <c r="AP115" s="994">
        <v>0.5</v>
      </c>
      <c r="AQ115" s="995"/>
      <c r="AR115" s="995"/>
      <c r="AS115" s="995"/>
      <c r="AT115" s="996"/>
      <c r="AU115" s="957"/>
      <c r="AV115" s="958"/>
      <c r="AW115" s="958"/>
      <c r="AX115" s="958"/>
      <c r="AY115" s="958"/>
      <c r="AZ115" s="1006" t="s">
        <v>447</v>
      </c>
      <c r="BA115" s="1007"/>
      <c r="BB115" s="1007"/>
      <c r="BC115" s="1007"/>
      <c r="BD115" s="1007"/>
      <c r="BE115" s="1007"/>
      <c r="BF115" s="1007"/>
      <c r="BG115" s="1007"/>
      <c r="BH115" s="1007"/>
      <c r="BI115" s="1007"/>
      <c r="BJ115" s="1007"/>
      <c r="BK115" s="1007"/>
      <c r="BL115" s="1007"/>
      <c r="BM115" s="1007"/>
      <c r="BN115" s="1007"/>
      <c r="BO115" s="1007"/>
      <c r="BP115" s="1008"/>
      <c r="BQ115" s="976">
        <v>44</v>
      </c>
      <c r="BR115" s="977"/>
      <c r="BS115" s="977"/>
      <c r="BT115" s="977"/>
      <c r="BU115" s="977"/>
      <c r="BV115" s="977">
        <v>27</v>
      </c>
      <c r="BW115" s="977"/>
      <c r="BX115" s="977"/>
      <c r="BY115" s="977"/>
      <c r="BZ115" s="977"/>
      <c r="CA115" s="977">
        <v>35</v>
      </c>
      <c r="CB115" s="977"/>
      <c r="CC115" s="977"/>
      <c r="CD115" s="977"/>
      <c r="CE115" s="977"/>
      <c r="CF115" s="971">
        <v>0</v>
      </c>
      <c r="CG115" s="972"/>
      <c r="CH115" s="972"/>
      <c r="CI115" s="972"/>
      <c r="CJ115" s="972"/>
      <c r="CK115" s="1002"/>
      <c r="CL115" s="1003"/>
      <c r="CM115" s="1006" t="s">
        <v>448</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244</v>
      </c>
      <c r="DH115" s="1016"/>
      <c r="DI115" s="1016"/>
      <c r="DJ115" s="1016"/>
      <c r="DK115" s="1017"/>
      <c r="DL115" s="1018" t="s">
        <v>244</v>
      </c>
      <c r="DM115" s="1016"/>
      <c r="DN115" s="1016"/>
      <c r="DO115" s="1016"/>
      <c r="DP115" s="1017"/>
      <c r="DQ115" s="1018" t="s">
        <v>244</v>
      </c>
      <c r="DR115" s="1016"/>
      <c r="DS115" s="1016"/>
      <c r="DT115" s="1016"/>
      <c r="DU115" s="1017"/>
      <c r="DV115" s="1019" t="s">
        <v>244</v>
      </c>
      <c r="DW115" s="1020"/>
      <c r="DX115" s="1020"/>
      <c r="DY115" s="1020"/>
      <c r="DZ115" s="1021"/>
    </row>
    <row r="116" spans="1:130" s="247" customFormat="1" ht="26.25" customHeight="1" x14ac:dyDescent="0.15">
      <c r="A116" s="1013"/>
      <c r="B116" s="1014"/>
      <c r="C116" s="1022" t="s">
        <v>449</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198</v>
      </c>
      <c r="AB116" s="1016"/>
      <c r="AC116" s="1016"/>
      <c r="AD116" s="1016"/>
      <c r="AE116" s="1017"/>
      <c r="AF116" s="1018">
        <v>6</v>
      </c>
      <c r="AG116" s="1016"/>
      <c r="AH116" s="1016"/>
      <c r="AI116" s="1016"/>
      <c r="AJ116" s="1017"/>
      <c r="AK116" s="1018" t="s">
        <v>244</v>
      </c>
      <c r="AL116" s="1016"/>
      <c r="AM116" s="1016"/>
      <c r="AN116" s="1016"/>
      <c r="AO116" s="1017"/>
      <c r="AP116" s="1019" t="s">
        <v>244</v>
      </c>
      <c r="AQ116" s="1020"/>
      <c r="AR116" s="1020"/>
      <c r="AS116" s="1020"/>
      <c r="AT116" s="1021"/>
      <c r="AU116" s="957"/>
      <c r="AV116" s="958"/>
      <c r="AW116" s="958"/>
      <c r="AX116" s="958"/>
      <c r="AY116" s="958"/>
      <c r="AZ116" s="1024" t="s">
        <v>450</v>
      </c>
      <c r="BA116" s="1025"/>
      <c r="BB116" s="1025"/>
      <c r="BC116" s="1025"/>
      <c r="BD116" s="1025"/>
      <c r="BE116" s="1025"/>
      <c r="BF116" s="1025"/>
      <c r="BG116" s="1025"/>
      <c r="BH116" s="1025"/>
      <c r="BI116" s="1025"/>
      <c r="BJ116" s="1025"/>
      <c r="BK116" s="1025"/>
      <c r="BL116" s="1025"/>
      <c r="BM116" s="1025"/>
      <c r="BN116" s="1025"/>
      <c r="BO116" s="1025"/>
      <c r="BP116" s="1026"/>
      <c r="BQ116" s="976" t="s">
        <v>244</v>
      </c>
      <c r="BR116" s="977"/>
      <c r="BS116" s="977"/>
      <c r="BT116" s="977"/>
      <c r="BU116" s="977"/>
      <c r="BV116" s="977" t="s">
        <v>244</v>
      </c>
      <c r="BW116" s="977"/>
      <c r="BX116" s="977"/>
      <c r="BY116" s="977"/>
      <c r="BZ116" s="977"/>
      <c r="CA116" s="977" t="s">
        <v>244</v>
      </c>
      <c r="CB116" s="977"/>
      <c r="CC116" s="977"/>
      <c r="CD116" s="977"/>
      <c r="CE116" s="977"/>
      <c r="CF116" s="971" t="s">
        <v>244</v>
      </c>
      <c r="CG116" s="972"/>
      <c r="CH116" s="972"/>
      <c r="CI116" s="972"/>
      <c r="CJ116" s="972"/>
      <c r="CK116" s="1002"/>
      <c r="CL116" s="1003"/>
      <c r="CM116" s="973" t="s">
        <v>451</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244</v>
      </c>
      <c r="DH116" s="1016"/>
      <c r="DI116" s="1016"/>
      <c r="DJ116" s="1016"/>
      <c r="DK116" s="1017"/>
      <c r="DL116" s="1018" t="s">
        <v>244</v>
      </c>
      <c r="DM116" s="1016"/>
      <c r="DN116" s="1016"/>
      <c r="DO116" s="1016"/>
      <c r="DP116" s="1017"/>
      <c r="DQ116" s="1018" t="s">
        <v>244</v>
      </c>
      <c r="DR116" s="1016"/>
      <c r="DS116" s="1016"/>
      <c r="DT116" s="1016"/>
      <c r="DU116" s="1017"/>
      <c r="DV116" s="1019" t="s">
        <v>244</v>
      </c>
      <c r="DW116" s="1020"/>
      <c r="DX116" s="1020"/>
      <c r="DY116" s="1020"/>
      <c r="DZ116" s="1021"/>
    </row>
    <row r="117" spans="1:130" s="247" customFormat="1" ht="26.25" customHeight="1" x14ac:dyDescent="0.15">
      <c r="A117" s="961" t="s">
        <v>186</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452</v>
      </c>
      <c r="Z117" s="943"/>
      <c r="AA117" s="1033">
        <v>4432693</v>
      </c>
      <c r="AB117" s="1034"/>
      <c r="AC117" s="1034"/>
      <c r="AD117" s="1034"/>
      <c r="AE117" s="1035"/>
      <c r="AF117" s="1036">
        <v>4353565</v>
      </c>
      <c r="AG117" s="1034"/>
      <c r="AH117" s="1034"/>
      <c r="AI117" s="1034"/>
      <c r="AJ117" s="1035"/>
      <c r="AK117" s="1036">
        <v>4179071</v>
      </c>
      <c r="AL117" s="1034"/>
      <c r="AM117" s="1034"/>
      <c r="AN117" s="1034"/>
      <c r="AO117" s="1035"/>
      <c r="AP117" s="1037"/>
      <c r="AQ117" s="1038"/>
      <c r="AR117" s="1038"/>
      <c r="AS117" s="1038"/>
      <c r="AT117" s="1039"/>
      <c r="AU117" s="957"/>
      <c r="AV117" s="958"/>
      <c r="AW117" s="958"/>
      <c r="AX117" s="958"/>
      <c r="AY117" s="958"/>
      <c r="AZ117" s="1024" t="s">
        <v>453</v>
      </c>
      <c r="BA117" s="1025"/>
      <c r="BB117" s="1025"/>
      <c r="BC117" s="1025"/>
      <c r="BD117" s="1025"/>
      <c r="BE117" s="1025"/>
      <c r="BF117" s="1025"/>
      <c r="BG117" s="1025"/>
      <c r="BH117" s="1025"/>
      <c r="BI117" s="1025"/>
      <c r="BJ117" s="1025"/>
      <c r="BK117" s="1025"/>
      <c r="BL117" s="1025"/>
      <c r="BM117" s="1025"/>
      <c r="BN117" s="1025"/>
      <c r="BO117" s="1025"/>
      <c r="BP117" s="1026"/>
      <c r="BQ117" s="976" t="s">
        <v>244</v>
      </c>
      <c r="BR117" s="977"/>
      <c r="BS117" s="977"/>
      <c r="BT117" s="977"/>
      <c r="BU117" s="977"/>
      <c r="BV117" s="977" t="s">
        <v>244</v>
      </c>
      <c r="BW117" s="977"/>
      <c r="BX117" s="977"/>
      <c r="BY117" s="977"/>
      <c r="BZ117" s="977"/>
      <c r="CA117" s="977" t="s">
        <v>244</v>
      </c>
      <c r="CB117" s="977"/>
      <c r="CC117" s="977"/>
      <c r="CD117" s="977"/>
      <c r="CE117" s="977"/>
      <c r="CF117" s="971" t="s">
        <v>244</v>
      </c>
      <c r="CG117" s="972"/>
      <c r="CH117" s="972"/>
      <c r="CI117" s="972"/>
      <c r="CJ117" s="972"/>
      <c r="CK117" s="1002"/>
      <c r="CL117" s="1003"/>
      <c r="CM117" s="973" t="s">
        <v>454</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244</v>
      </c>
      <c r="DH117" s="1016"/>
      <c r="DI117" s="1016"/>
      <c r="DJ117" s="1016"/>
      <c r="DK117" s="1017"/>
      <c r="DL117" s="1018" t="s">
        <v>244</v>
      </c>
      <c r="DM117" s="1016"/>
      <c r="DN117" s="1016"/>
      <c r="DO117" s="1016"/>
      <c r="DP117" s="1017"/>
      <c r="DQ117" s="1018" t="s">
        <v>244</v>
      </c>
      <c r="DR117" s="1016"/>
      <c r="DS117" s="1016"/>
      <c r="DT117" s="1016"/>
      <c r="DU117" s="1017"/>
      <c r="DV117" s="1019" t="s">
        <v>244</v>
      </c>
      <c r="DW117" s="1020"/>
      <c r="DX117" s="1020"/>
      <c r="DY117" s="1020"/>
      <c r="DZ117" s="1021"/>
    </row>
    <row r="118" spans="1:130" s="247" customFormat="1" ht="26.25" customHeight="1" x14ac:dyDescent="0.15">
      <c r="A118" s="961" t="s">
        <v>428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426</v>
      </c>
      <c r="AB118" s="942"/>
      <c r="AC118" s="942"/>
      <c r="AD118" s="942"/>
      <c r="AE118" s="943"/>
      <c r="AF118" s="941" t="s">
        <v>309</v>
      </c>
      <c r="AG118" s="942"/>
      <c r="AH118" s="942"/>
      <c r="AI118" s="942"/>
      <c r="AJ118" s="943"/>
      <c r="AK118" s="941" t="s">
        <v>308</v>
      </c>
      <c r="AL118" s="942"/>
      <c r="AM118" s="942"/>
      <c r="AN118" s="942"/>
      <c r="AO118" s="943"/>
      <c r="AP118" s="1028" t="s">
        <v>427</v>
      </c>
      <c r="AQ118" s="1029"/>
      <c r="AR118" s="1029"/>
      <c r="AS118" s="1029"/>
      <c r="AT118" s="1030"/>
      <c r="AU118" s="957"/>
      <c r="AV118" s="958"/>
      <c r="AW118" s="958"/>
      <c r="AX118" s="958"/>
      <c r="AY118" s="958"/>
      <c r="AZ118" s="1031" t="s">
        <v>455</v>
      </c>
      <c r="BA118" s="1022"/>
      <c r="BB118" s="1022"/>
      <c r="BC118" s="1022"/>
      <c r="BD118" s="1022"/>
      <c r="BE118" s="1022"/>
      <c r="BF118" s="1022"/>
      <c r="BG118" s="1022"/>
      <c r="BH118" s="1022"/>
      <c r="BI118" s="1022"/>
      <c r="BJ118" s="1022"/>
      <c r="BK118" s="1022"/>
      <c r="BL118" s="1022"/>
      <c r="BM118" s="1022"/>
      <c r="BN118" s="1022"/>
      <c r="BO118" s="1022"/>
      <c r="BP118" s="1023"/>
      <c r="BQ118" s="1054" t="s">
        <v>244</v>
      </c>
      <c r="BR118" s="1055"/>
      <c r="BS118" s="1055"/>
      <c r="BT118" s="1055"/>
      <c r="BU118" s="1055"/>
      <c r="BV118" s="1055" t="s">
        <v>244</v>
      </c>
      <c r="BW118" s="1055"/>
      <c r="BX118" s="1055"/>
      <c r="BY118" s="1055"/>
      <c r="BZ118" s="1055"/>
      <c r="CA118" s="1055" t="s">
        <v>244</v>
      </c>
      <c r="CB118" s="1055"/>
      <c r="CC118" s="1055"/>
      <c r="CD118" s="1055"/>
      <c r="CE118" s="1055"/>
      <c r="CF118" s="971" t="s">
        <v>244</v>
      </c>
      <c r="CG118" s="972"/>
      <c r="CH118" s="972"/>
      <c r="CI118" s="972"/>
      <c r="CJ118" s="972"/>
      <c r="CK118" s="1002"/>
      <c r="CL118" s="1003"/>
      <c r="CM118" s="973" t="s">
        <v>456</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244</v>
      </c>
      <c r="DH118" s="1016"/>
      <c r="DI118" s="1016"/>
      <c r="DJ118" s="1016"/>
      <c r="DK118" s="1017"/>
      <c r="DL118" s="1018" t="s">
        <v>244</v>
      </c>
      <c r="DM118" s="1016"/>
      <c r="DN118" s="1016"/>
      <c r="DO118" s="1016"/>
      <c r="DP118" s="1017"/>
      <c r="DQ118" s="1018" t="s">
        <v>244</v>
      </c>
      <c r="DR118" s="1016"/>
      <c r="DS118" s="1016"/>
      <c r="DT118" s="1016"/>
      <c r="DU118" s="1017"/>
      <c r="DV118" s="1019" t="s">
        <v>244</v>
      </c>
      <c r="DW118" s="1020"/>
      <c r="DX118" s="1020"/>
      <c r="DY118" s="1020"/>
      <c r="DZ118" s="1021"/>
    </row>
    <row r="119" spans="1:130" s="247" customFormat="1" ht="26.25" customHeight="1" x14ac:dyDescent="0.15">
      <c r="A119" s="1115" t="s">
        <v>431</v>
      </c>
      <c r="B119" s="1001"/>
      <c r="C119" s="980" t="s">
        <v>432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244</v>
      </c>
      <c r="AB119" s="949"/>
      <c r="AC119" s="949"/>
      <c r="AD119" s="949"/>
      <c r="AE119" s="950"/>
      <c r="AF119" s="951" t="s">
        <v>244</v>
      </c>
      <c r="AG119" s="949"/>
      <c r="AH119" s="949"/>
      <c r="AI119" s="949"/>
      <c r="AJ119" s="950"/>
      <c r="AK119" s="951" t="s">
        <v>244</v>
      </c>
      <c r="AL119" s="949"/>
      <c r="AM119" s="949"/>
      <c r="AN119" s="949"/>
      <c r="AO119" s="950"/>
      <c r="AP119" s="952" t="s">
        <v>244</v>
      </c>
      <c r="AQ119" s="953"/>
      <c r="AR119" s="953"/>
      <c r="AS119" s="953"/>
      <c r="AT119" s="954"/>
      <c r="AU119" s="959"/>
      <c r="AV119" s="960"/>
      <c r="AW119" s="960"/>
      <c r="AX119" s="960"/>
      <c r="AY119" s="960"/>
      <c r="AZ119" s="278" t="s">
        <v>186</v>
      </c>
      <c r="BA119" s="278"/>
      <c r="BB119" s="278"/>
      <c r="BC119" s="278"/>
      <c r="BD119" s="278"/>
      <c r="BE119" s="278"/>
      <c r="BF119" s="278"/>
      <c r="BG119" s="278"/>
      <c r="BH119" s="278"/>
      <c r="BI119" s="278"/>
      <c r="BJ119" s="278"/>
      <c r="BK119" s="278"/>
      <c r="BL119" s="278"/>
      <c r="BM119" s="278"/>
      <c r="BN119" s="278"/>
      <c r="BO119" s="1032" t="s">
        <v>457</v>
      </c>
      <c r="BP119" s="1063"/>
      <c r="BQ119" s="1054">
        <v>51553443</v>
      </c>
      <c r="BR119" s="1055"/>
      <c r="BS119" s="1055"/>
      <c r="BT119" s="1055"/>
      <c r="BU119" s="1055"/>
      <c r="BV119" s="1055">
        <v>50592847</v>
      </c>
      <c r="BW119" s="1055"/>
      <c r="BX119" s="1055"/>
      <c r="BY119" s="1055"/>
      <c r="BZ119" s="1055"/>
      <c r="CA119" s="1055">
        <v>49785788</v>
      </c>
      <c r="CB119" s="1055"/>
      <c r="CC119" s="1055"/>
      <c r="CD119" s="1055"/>
      <c r="CE119" s="1055"/>
      <c r="CF119" s="1056"/>
      <c r="CG119" s="1057"/>
      <c r="CH119" s="1057"/>
      <c r="CI119" s="1057"/>
      <c r="CJ119" s="1058"/>
      <c r="CK119" s="1004"/>
      <c r="CL119" s="1005"/>
      <c r="CM119" s="1059" t="s">
        <v>458</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244</v>
      </c>
      <c r="DH119" s="1041"/>
      <c r="DI119" s="1041"/>
      <c r="DJ119" s="1041"/>
      <c r="DK119" s="1042"/>
      <c r="DL119" s="1040" t="s">
        <v>244</v>
      </c>
      <c r="DM119" s="1041"/>
      <c r="DN119" s="1041"/>
      <c r="DO119" s="1041"/>
      <c r="DP119" s="1042"/>
      <c r="DQ119" s="1040" t="s">
        <v>244</v>
      </c>
      <c r="DR119" s="1041"/>
      <c r="DS119" s="1041"/>
      <c r="DT119" s="1041"/>
      <c r="DU119" s="1042"/>
      <c r="DV119" s="1043" t="s">
        <v>244</v>
      </c>
      <c r="DW119" s="1044"/>
      <c r="DX119" s="1044"/>
      <c r="DY119" s="1044"/>
      <c r="DZ119" s="1045"/>
    </row>
    <row r="120" spans="1:130" s="247" customFormat="1" ht="26.25" customHeight="1" x14ac:dyDescent="0.15">
      <c r="A120" s="1116"/>
      <c r="B120" s="1003"/>
      <c r="C120" s="973" t="s">
        <v>435</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244</v>
      </c>
      <c r="AB120" s="1016"/>
      <c r="AC120" s="1016"/>
      <c r="AD120" s="1016"/>
      <c r="AE120" s="1017"/>
      <c r="AF120" s="1018" t="s">
        <v>244</v>
      </c>
      <c r="AG120" s="1016"/>
      <c r="AH120" s="1016"/>
      <c r="AI120" s="1016"/>
      <c r="AJ120" s="1017"/>
      <c r="AK120" s="1018" t="s">
        <v>244</v>
      </c>
      <c r="AL120" s="1016"/>
      <c r="AM120" s="1016"/>
      <c r="AN120" s="1016"/>
      <c r="AO120" s="1017"/>
      <c r="AP120" s="1019" t="s">
        <v>244</v>
      </c>
      <c r="AQ120" s="1020"/>
      <c r="AR120" s="1020"/>
      <c r="AS120" s="1020"/>
      <c r="AT120" s="1021"/>
      <c r="AU120" s="1046" t="s">
        <v>459</v>
      </c>
      <c r="AV120" s="1047"/>
      <c r="AW120" s="1047"/>
      <c r="AX120" s="1047"/>
      <c r="AY120" s="1048"/>
      <c r="AZ120" s="997" t="s">
        <v>460</v>
      </c>
      <c r="BA120" s="946"/>
      <c r="BB120" s="946"/>
      <c r="BC120" s="946"/>
      <c r="BD120" s="946"/>
      <c r="BE120" s="946"/>
      <c r="BF120" s="946"/>
      <c r="BG120" s="946"/>
      <c r="BH120" s="946"/>
      <c r="BI120" s="946"/>
      <c r="BJ120" s="946"/>
      <c r="BK120" s="946"/>
      <c r="BL120" s="946"/>
      <c r="BM120" s="946"/>
      <c r="BN120" s="946"/>
      <c r="BO120" s="946"/>
      <c r="BP120" s="947"/>
      <c r="BQ120" s="983">
        <v>2561148</v>
      </c>
      <c r="BR120" s="984"/>
      <c r="BS120" s="984"/>
      <c r="BT120" s="984"/>
      <c r="BU120" s="984"/>
      <c r="BV120" s="984">
        <v>5431257</v>
      </c>
      <c r="BW120" s="984"/>
      <c r="BX120" s="984"/>
      <c r="BY120" s="984"/>
      <c r="BZ120" s="984"/>
      <c r="CA120" s="984">
        <v>5789967</v>
      </c>
      <c r="CB120" s="984"/>
      <c r="CC120" s="984"/>
      <c r="CD120" s="984"/>
      <c r="CE120" s="984"/>
      <c r="CF120" s="998">
        <v>36.5</v>
      </c>
      <c r="CG120" s="999"/>
      <c r="CH120" s="999"/>
      <c r="CI120" s="999"/>
      <c r="CJ120" s="999"/>
      <c r="CK120" s="1064" t="s">
        <v>461</v>
      </c>
      <c r="CL120" s="1065"/>
      <c r="CM120" s="1065"/>
      <c r="CN120" s="1065"/>
      <c r="CO120" s="1066"/>
      <c r="CP120" s="1072" t="s">
        <v>409</v>
      </c>
      <c r="CQ120" s="1073"/>
      <c r="CR120" s="1073"/>
      <c r="CS120" s="1073"/>
      <c r="CT120" s="1073"/>
      <c r="CU120" s="1073"/>
      <c r="CV120" s="1073"/>
      <c r="CW120" s="1073"/>
      <c r="CX120" s="1073"/>
      <c r="CY120" s="1073"/>
      <c r="CZ120" s="1073"/>
      <c r="DA120" s="1073"/>
      <c r="DB120" s="1073"/>
      <c r="DC120" s="1073"/>
      <c r="DD120" s="1073"/>
      <c r="DE120" s="1073"/>
      <c r="DF120" s="1074"/>
      <c r="DG120" s="983" t="s">
        <v>244</v>
      </c>
      <c r="DH120" s="984"/>
      <c r="DI120" s="984"/>
      <c r="DJ120" s="984"/>
      <c r="DK120" s="984"/>
      <c r="DL120" s="984" t="s">
        <v>244</v>
      </c>
      <c r="DM120" s="984"/>
      <c r="DN120" s="984"/>
      <c r="DO120" s="984"/>
      <c r="DP120" s="984"/>
      <c r="DQ120" s="984">
        <v>14028766</v>
      </c>
      <c r="DR120" s="984"/>
      <c r="DS120" s="984"/>
      <c r="DT120" s="984"/>
      <c r="DU120" s="984"/>
      <c r="DV120" s="985">
        <v>88.5</v>
      </c>
      <c r="DW120" s="985"/>
      <c r="DX120" s="985"/>
      <c r="DY120" s="985"/>
      <c r="DZ120" s="986"/>
    </row>
    <row r="121" spans="1:130" s="247" customFormat="1" ht="26.25" customHeight="1" x14ac:dyDescent="0.15">
      <c r="A121" s="1116"/>
      <c r="B121" s="1003"/>
      <c r="C121" s="1024" t="s">
        <v>462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v>77230</v>
      </c>
      <c r="AB121" s="1016"/>
      <c r="AC121" s="1016"/>
      <c r="AD121" s="1016"/>
      <c r="AE121" s="1017"/>
      <c r="AF121" s="1018">
        <v>77230</v>
      </c>
      <c r="AG121" s="1016"/>
      <c r="AH121" s="1016"/>
      <c r="AI121" s="1016"/>
      <c r="AJ121" s="1017"/>
      <c r="AK121" s="1018">
        <v>77230</v>
      </c>
      <c r="AL121" s="1016"/>
      <c r="AM121" s="1016"/>
      <c r="AN121" s="1016"/>
      <c r="AO121" s="1017"/>
      <c r="AP121" s="1019">
        <v>0.5</v>
      </c>
      <c r="AQ121" s="1020"/>
      <c r="AR121" s="1020"/>
      <c r="AS121" s="1020"/>
      <c r="AT121" s="1021"/>
      <c r="AU121" s="1049"/>
      <c r="AV121" s="1050"/>
      <c r="AW121" s="1050"/>
      <c r="AX121" s="1050"/>
      <c r="AY121" s="1051"/>
      <c r="AZ121" s="1006" t="s">
        <v>463</v>
      </c>
      <c r="BA121" s="1007"/>
      <c r="BB121" s="1007"/>
      <c r="BC121" s="1007"/>
      <c r="BD121" s="1007"/>
      <c r="BE121" s="1007"/>
      <c r="BF121" s="1007"/>
      <c r="BG121" s="1007"/>
      <c r="BH121" s="1007"/>
      <c r="BI121" s="1007"/>
      <c r="BJ121" s="1007"/>
      <c r="BK121" s="1007"/>
      <c r="BL121" s="1007"/>
      <c r="BM121" s="1007"/>
      <c r="BN121" s="1007"/>
      <c r="BO121" s="1007"/>
      <c r="BP121" s="1008"/>
      <c r="BQ121" s="976">
        <v>6915688</v>
      </c>
      <c r="BR121" s="977"/>
      <c r="BS121" s="977"/>
      <c r="BT121" s="977"/>
      <c r="BU121" s="977"/>
      <c r="BV121" s="977">
        <v>7061243</v>
      </c>
      <c r="BW121" s="977"/>
      <c r="BX121" s="977"/>
      <c r="BY121" s="977"/>
      <c r="BZ121" s="977"/>
      <c r="CA121" s="977">
        <v>7265795</v>
      </c>
      <c r="CB121" s="977"/>
      <c r="CC121" s="977"/>
      <c r="CD121" s="977"/>
      <c r="CE121" s="977"/>
      <c r="CF121" s="971">
        <v>45.8</v>
      </c>
      <c r="CG121" s="972"/>
      <c r="CH121" s="972"/>
      <c r="CI121" s="972"/>
      <c r="CJ121" s="972"/>
      <c r="CK121" s="1067"/>
      <c r="CL121" s="1068"/>
      <c r="CM121" s="1068"/>
      <c r="CN121" s="1068"/>
      <c r="CO121" s="1069"/>
      <c r="CP121" s="1077" t="s">
        <v>408</v>
      </c>
      <c r="CQ121" s="1078"/>
      <c r="CR121" s="1078"/>
      <c r="CS121" s="1078"/>
      <c r="CT121" s="1078"/>
      <c r="CU121" s="1078"/>
      <c r="CV121" s="1078"/>
      <c r="CW121" s="1078"/>
      <c r="CX121" s="1078"/>
      <c r="CY121" s="1078"/>
      <c r="CZ121" s="1078"/>
      <c r="DA121" s="1078"/>
      <c r="DB121" s="1078"/>
      <c r="DC121" s="1078"/>
      <c r="DD121" s="1078"/>
      <c r="DE121" s="1078"/>
      <c r="DF121" s="1079"/>
      <c r="DG121" s="976">
        <v>3144005</v>
      </c>
      <c r="DH121" s="977"/>
      <c r="DI121" s="977"/>
      <c r="DJ121" s="977"/>
      <c r="DK121" s="977"/>
      <c r="DL121" s="977">
        <v>2809936</v>
      </c>
      <c r="DM121" s="977"/>
      <c r="DN121" s="977"/>
      <c r="DO121" s="977"/>
      <c r="DP121" s="977"/>
      <c r="DQ121" s="977">
        <v>2549401</v>
      </c>
      <c r="DR121" s="977"/>
      <c r="DS121" s="977"/>
      <c r="DT121" s="977"/>
      <c r="DU121" s="977"/>
      <c r="DV121" s="978">
        <v>16.100000000000001</v>
      </c>
      <c r="DW121" s="978"/>
      <c r="DX121" s="978"/>
      <c r="DY121" s="978"/>
      <c r="DZ121" s="979"/>
    </row>
    <row r="122" spans="1:130" s="247" customFormat="1" ht="26.25" customHeight="1" x14ac:dyDescent="0.15">
      <c r="A122" s="1116"/>
      <c r="B122" s="1003"/>
      <c r="C122" s="973" t="s">
        <v>445</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244</v>
      </c>
      <c r="AB122" s="1016"/>
      <c r="AC122" s="1016"/>
      <c r="AD122" s="1016"/>
      <c r="AE122" s="1017"/>
      <c r="AF122" s="1018" t="s">
        <v>244</v>
      </c>
      <c r="AG122" s="1016"/>
      <c r="AH122" s="1016"/>
      <c r="AI122" s="1016"/>
      <c r="AJ122" s="1017"/>
      <c r="AK122" s="1018" t="s">
        <v>244</v>
      </c>
      <c r="AL122" s="1016"/>
      <c r="AM122" s="1016"/>
      <c r="AN122" s="1016"/>
      <c r="AO122" s="1017"/>
      <c r="AP122" s="1019" t="s">
        <v>244</v>
      </c>
      <c r="AQ122" s="1020"/>
      <c r="AR122" s="1020"/>
      <c r="AS122" s="1020"/>
      <c r="AT122" s="1021"/>
      <c r="AU122" s="1049"/>
      <c r="AV122" s="1050"/>
      <c r="AW122" s="1050"/>
      <c r="AX122" s="1050"/>
      <c r="AY122" s="1051"/>
      <c r="AZ122" s="1031" t="s">
        <v>464</v>
      </c>
      <c r="BA122" s="1022"/>
      <c r="BB122" s="1022"/>
      <c r="BC122" s="1022"/>
      <c r="BD122" s="1022"/>
      <c r="BE122" s="1022"/>
      <c r="BF122" s="1022"/>
      <c r="BG122" s="1022"/>
      <c r="BH122" s="1022"/>
      <c r="BI122" s="1022"/>
      <c r="BJ122" s="1022"/>
      <c r="BK122" s="1022"/>
      <c r="BL122" s="1022"/>
      <c r="BM122" s="1022"/>
      <c r="BN122" s="1022"/>
      <c r="BO122" s="1022"/>
      <c r="BP122" s="1023"/>
      <c r="BQ122" s="1054">
        <v>32078912</v>
      </c>
      <c r="BR122" s="1055"/>
      <c r="BS122" s="1055"/>
      <c r="BT122" s="1055"/>
      <c r="BU122" s="1055"/>
      <c r="BV122" s="1055">
        <v>31796421</v>
      </c>
      <c r="BW122" s="1055"/>
      <c r="BX122" s="1055"/>
      <c r="BY122" s="1055"/>
      <c r="BZ122" s="1055"/>
      <c r="CA122" s="1055">
        <v>31553746</v>
      </c>
      <c r="CB122" s="1055"/>
      <c r="CC122" s="1055"/>
      <c r="CD122" s="1055"/>
      <c r="CE122" s="1055"/>
      <c r="CF122" s="1075">
        <v>199</v>
      </c>
      <c r="CG122" s="1076"/>
      <c r="CH122" s="1076"/>
      <c r="CI122" s="1076"/>
      <c r="CJ122" s="1076"/>
      <c r="CK122" s="1067"/>
      <c r="CL122" s="1068"/>
      <c r="CM122" s="1068"/>
      <c r="CN122" s="1068"/>
      <c r="CO122" s="1069"/>
      <c r="CP122" s="1077" t="s">
        <v>406</v>
      </c>
      <c r="CQ122" s="1078"/>
      <c r="CR122" s="1078"/>
      <c r="CS122" s="1078"/>
      <c r="CT122" s="1078"/>
      <c r="CU122" s="1078"/>
      <c r="CV122" s="1078"/>
      <c r="CW122" s="1078"/>
      <c r="CX122" s="1078"/>
      <c r="CY122" s="1078"/>
      <c r="CZ122" s="1078"/>
      <c r="DA122" s="1078"/>
      <c r="DB122" s="1078"/>
      <c r="DC122" s="1078"/>
      <c r="DD122" s="1078"/>
      <c r="DE122" s="1078"/>
      <c r="DF122" s="1079"/>
      <c r="DG122" s="976">
        <v>136402</v>
      </c>
      <c r="DH122" s="977"/>
      <c r="DI122" s="977"/>
      <c r="DJ122" s="977"/>
      <c r="DK122" s="977"/>
      <c r="DL122" s="977">
        <v>140651</v>
      </c>
      <c r="DM122" s="977"/>
      <c r="DN122" s="977"/>
      <c r="DO122" s="977"/>
      <c r="DP122" s="977"/>
      <c r="DQ122" s="977">
        <v>147721</v>
      </c>
      <c r="DR122" s="977"/>
      <c r="DS122" s="977"/>
      <c r="DT122" s="977"/>
      <c r="DU122" s="977"/>
      <c r="DV122" s="978">
        <v>0.9</v>
      </c>
      <c r="DW122" s="978"/>
      <c r="DX122" s="978"/>
      <c r="DY122" s="978"/>
      <c r="DZ122" s="979"/>
    </row>
    <row r="123" spans="1:130" s="247" customFormat="1" ht="26.25" customHeight="1" x14ac:dyDescent="0.15">
      <c r="A123" s="1116"/>
      <c r="B123" s="1003"/>
      <c r="C123" s="973" t="s">
        <v>451</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244</v>
      </c>
      <c r="AB123" s="1016"/>
      <c r="AC123" s="1016"/>
      <c r="AD123" s="1016"/>
      <c r="AE123" s="1017"/>
      <c r="AF123" s="1018" t="s">
        <v>244</v>
      </c>
      <c r="AG123" s="1016"/>
      <c r="AH123" s="1016"/>
      <c r="AI123" s="1016"/>
      <c r="AJ123" s="1017"/>
      <c r="AK123" s="1018" t="s">
        <v>244</v>
      </c>
      <c r="AL123" s="1016"/>
      <c r="AM123" s="1016"/>
      <c r="AN123" s="1016"/>
      <c r="AO123" s="1017"/>
      <c r="AP123" s="1019" t="s">
        <v>244</v>
      </c>
      <c r="AQ123" s="1020"/>
      <c r="AR123" s="1020"/>
      <c r="AS123" s="1020"/>
      <c r="AT123" s="1021"/>
      <c r="AU123" s="1052"/>
      <c r="AV123" s="1053"/>
      <c r="AW123" s="1053"/>
      <c r="AX123" s="1053"/>
      <c r="AY123" s="1053"/>
      <c r="AZ123" s="278" t="s">
        <v>186</v>
      </c>
      <c r="BA123" s="278"/>
      <c r="BB123" s="278"/>
      <c r="BC123" s="278"/>
      <c r="BD123" s="278"/>
      <c r="BE123" s="278"/>
      <c r="BF123" s="278"/>
      <c r="BG123" s="278"/>
      <c r="BH123" s="278"/>
      <c r="BI123" s="278"/>
      <c r="BJ123" s="278"/>
      <c r="BK123" s="278"/>
      <c r="BL123" s="278"/>
      <c r="BM123" s="278"/>
      <c r="BN123" s="278"/>
      <c r="BO123" s="1032" t="s">
        <v>465</v>
      </c>
      <c r="BP123" s="1063"/>
      <c r="BQ123" s="1122">
        <v>41555748</v>
      </c>
      <c r="BR123" s="1123"/>
      <c r="BS123" s="1123"/>
      <c r="BT123" s="1123"/>
      <c r="BU123" s="1123"/>
      <c r="BV123" s="1123">
        <v>44288921</v>
      </c>
      <c r="BW123" s="1123"/>
      <c r="BX123" s="1123"/>
      <c r="BY123" s="1123"/>
      <c r="BZ123" s="1123"/>
      <c r="CA123" s="1123">
        <v>44609508</v>
      </c>
      <c r="CB123" s="1123"/>
      <c r="CC123" s="1123"/>
      <c r="CD123" s="1123"/>
      <c r="CE123" s="1123"/>
      <c r="CF123" s="1056"/>
      <c r="CG123" s="1057"/>
      <c r="CH123" s="1057"/>
      <c r="CI123" s="1057"/>
      <c r="CJ123" s="1058"/>
      <c r="CK123" s="1067"/>
      <c r="CL123" s="1068"/>
      <c r="CM123" s="1068"/>
      <c r="CN123" s="1068"/>
      <c r="CO123" s="1069"/>
      <c r="CP123" s="1077" t="s">
        <v>404</v>
      </c>
      <c r="CQ123" s="1078"/>
      <c r="CR123" s="1078"/>
      <c r="CS123" s="1078"/>
      <c r="CT123" s="1078"/>
      <c r="CU123" s="1078"/>
      <c r="CV123" s="1078"/>
      <c r="CW123" s="1078"/>
      <c r="CX123" s="1078"/>
      <c r="CY123" s="1078"/>
      <c r="CZ123" s="1078"/>
      <c r="DA123" s="1078"/>
      <c r="DB123" s="1078"/>
      <c r="DC123" s="1078"/>
      <c r="DD123" s="1078"/>
      <c r="DE123" s="1078"/>
      <c r="DF123" s="1079"/>
      <c r="DG123" s="1015" t="s">
        <v>244</v>
      </c>
      <c r="DH123" s="1016"/>
      <c r="DI123" s="1016"/>
      <c r="DJ123" s="1016"/>
      <c r="DK123" s="1017"/>
      <c r="DL123" s="1018" t="s">
        <v>244</v>
      </c>
      <c r="DM123" s="1016"/>
      <c r="DN123" s="1016"/>
      <c r="DO123" s="1016"/>
      <c r="DP123" s="1017"/>
      <c r="DQ123" s="1018" t="s">
        <v>244</v>
      </c>
      <c r="DR123" s="1016"/>
      <c r="DS123" s="1016"/>
      <c r="DT123" s="1016"/>
      <c r="DU123" s="1017"/>
      <c r="DV123" s="1019" t="s">
        <v>244</v>
      </c>
      <c r="DW123" s="1020"/>
      <c r="DX123" s="1020"/>
      <c r="DY123" s="1020"/>
      <c r="DZ123" s="1021"/>
    </row>
    <row r="124" spans="1:130" s="247" customFormat="1" ht="26.25" customHeight="1" thickBot="1" x14ac:dyDescent="0.2">
      <c r="A124" s="1116"/>
      <c r="B124" s="1003"/>
      <c r="C124" s="973" t="s">
        <v>454</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244</v>
      </c>
      <c r="AB124" s="1016"/>
      <c r="AC124" s="1016"/>
      <c r="AD124" s="1016"/>
      <c r="AE124" s="1017"/>
      <c r="AF124" s="1018" t="s">
        <v>244</v>
      </c>
      <c r="AG124" s="1016"/>
      <c r="AH124" s="1016"/>
      <c r="AI124" s="1016"/>
      <c r="AJ124" s="1017"/>
      <c r="AK124" s="1018" t="s">
        <v>244</v>
      </c>
      <c r="AL124" s="1016"/>
      <c r="AM124" s="1016"/>
      <c r="AN124" s="1016"/>
      <c r="AO124" s="1017"/>
      <c r="AP124" s="1019" t="s">
        <v>244</v>
      </c>
      <c r="AQ124" s="1020"/>
      <c r="AR124" s="1020"/>
      <c r="AS124" s="1020"/>
      <c r="AT124" s="1021"/>
      <c r="AU124" s="1118" t="s">
        <v>466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64</v>
      </c>
      <c r="BR124" s="1085"/>
      <c r="BS124" s="1085"/>
      <c r="BT124" s="1085"/>
      <c r="BU124" s="1085"/>
      <c r="BV124" s="1085">
        <v>40.1</v>
      </c>
      <c r="BW124" s="1085"/>
      <c r="BX124" s="1085"/>
      <c r="BY124" s="1085"/>
      <c r="BZ124" s="1085"/>
      <c r="CA124" s="1085">
        <v>32.6</v>
      </c>
      <c r="CB124" s="1085"/>
      <c r="CC124" s="1085"/>
      <c r="CD124" s="1085"/>
      <c r="CE124" s="1085"/>
      <c r="CF124" s="1086"/>
      <c r="CG124" s="1087"/>
      <c r="CH124" s="1087"/>
      <c r="CI124" s="1087"/>
      <c r="CJ124" s="1088"/>
      <c r="CK124" s="1070"/>
      <c r="CL124" s="1070"/>
      <c r="CM124" s="1070"/>
      <c r="CN124" s="1070"/>
      <c r="CO124" s="1071"/>
      <c r="CP124" s="1077" t="s">
        <v>467</v>
      </c>
      <c r="CQ124" s="1078"/>
      <c r="CR124" s="1078"/>
      <c r="CS124" s="1078"/>
      <c r="CT124" s="1078"/>
      <c r="CU124" s="1078"/>
      <c r="CV124" s="1078"/>
      <c r="CW124" s="1078"/>
      <c r="CX124" s="1078"/>
      <c r="CY124" s="1078"/>
      <c r="CZ124" s="1078"/>
      <c r="DA124" s="1078"/>
      <c r="DB124" s="1078"/>
      <c r="DC124" s="1078"/>
      <c r="DD124" s="1078"/>
      <c r="DE124" s="1078"/>
      <c r="DF124" s="1079"/>
      <c r="DG124" s="1062">
        <v>14679644</v>
      </c>
      <c r="DH124" s="1041"/>
      <c r="DI124" s="1041"/>
      <c r="DJ124" s="1041"/>
      <c r="DK124" s="1042"/>
      <c r="DL124" s="1040">
        <v>14639207</v>
      </c>
      <c r="DM124" s="1041"/>
      <c r="DN124" s="1041"/>
      <c r="DO124" s="1041"/>
      <c r="DP124" s="1042"/>
      <c r="DQ124" s="1040" t="s">
        <v>244</v>
      </c>
      <c r="DR124" s="1041"/>
      <c r="DS124" s="1041"/>
      <c r="DT124" s="1041"/>
      <c r="DU124" s="1042"/>
      <c r="DV124" s="1043" t="s">
        <v>244</v>
      </c>
      <c r="DW124" s="1044"/>
      <c r="DX124" s="1044"/>
      <c r="DY124" s="1044"/>
      <c r="DZ124" s="1045"/>
    </row>
    <row r="125" spans="1:130" s="247" customFormat="1" ht="26.25" customHeight="1" x14ac:dyDescent="0.15">
      <c r="A125" s="1116"/>
      <c r="B125" s="1003"/>
      <c r="C125" s="973" t="s">
        <v>456</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244</v>
      </c>
      <c r="AB125" s="1016"/>
      <c r="AC125" s="1016"/>
      <c r="AD125" s="1016"/>
      <c r="AE125" s="1017"/>
      <c r="AF125" s="1018" t="s">
        <v>244</v>
      </c>
      <c r="AG125" s="1016"/>
      <c r="AH125" s="1016"/>
      <c r="AI125" s="1016"/>
      <c r="AJ125" s="1017"/>
      <c r="AK125" s="1018" t="s">
        <v>244</v>
      </c>
      <c r="AL125" s="1016"/>
      <c r="AM125" s="1016"/>
      <c r="AN125" s="1016"/>
      <c r="AO125" s="1017"/>
      <c r="AP125" s="1019" t="s">
        <v>244</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468</v>
      </c>
      <c r="CL125" s="1065"/>
      <c r="CM125" s="1065"/>
      <c r="CN125" s="1065"/>
      <c r="CO125" s="1066"/>
      <c r="CP125" s="997" t="s">
        <v>469</v>
      </c>
      <c r="CQ125" s="946"/>
      <c r="CR125" s="946"/>
      <c r="CS125" s="946"/>
      <c r="CT125" s="946"/>
      <c r="CU125" s="946"/>
      <c r="CV125" s="946"/>
      <c r="CW125" s="946"/>
      <c r="CX125" s="946"/>
      <c r="CY125" s="946"/>
      <c r="CZ125" s="946"/>
      <c r="DA125" s="946"/>
      <c r="DB125" s="946"/>
      <c r="DC125" s="946"/>
      <c r="DD125" s="946"/>
      <c r="DE125" s="946"/>
      <c r="DF125" s="947"/>
      <c r="DG125" s="983" t="s">
        <v>244</v>
      </c>
      <c r="DH125" s="984"/>
      <c r="DI125" s="984"/>
      <c r="DJ125" s="984"/>
      <c r="DK125" s="984"/>
      <c r="DL125" s="984" t="s">
        <v>244</v>
      </c>
      <c r="DM125" s="984"/>
      <c r="DN125" s="984"/>
      <c r="DO125" s="984"/>
      <c r="DP125" s="984"/>
      <c r="DQ125" s="984" t="s">
        <v>244</v>
      </c>
      <c r="DR125" s="984"/>
      <c r="DS125" s="984"/>
      <c r="DT125" s="984"/>
      <c r="DU125" s="984"/>
      <c r="DV125" s="985" t="s">
        <v>244</v>
      </c>
      <c r="DW125" s="985"/>
      <c r="DX125" s="985"/>
      <c r="DY125" s="985"/>
      <c r="DZ125" s="986"/>
    </row>
    <row r="126" spans="1:130" s="247" customFormat="1" ht="26.25" customHeight="1" thickBot="1" x14ac:dyDescent="0.2">
      <c r="A126" s="1116"/>
      <c r="B126" s="1003"/>
      <c r="C126" s="973" t="s">
        <v>458</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244</v>
      </c>
      <c r="AB126" s="1016"/>
      <c r="AC126" s="1016"/>
      <c r="AD126" s="1016"/>
      <c r="AE126" s="1017"/>
      <c r="AF126" s="1018" t="s">
        <v>244</v>
      </c>
      <c r="AG126" s="1016"/>
      <c r="AH126" s="1016"/>
      <c r="AI126" s="1016"/>
      <c r="AJ126" s="1017"/>
      <c r="AK126" s="1018" t="s">
        <v>244</v>
      </c>
      <c r="AL126" s="1016"/>
      <c r="AM126" s="1016"/>
      <c r="AN126" s="1016"/>
      <c r="AO126" s="1017"/>
      <c r="AP126" s="1019" t="s">
        <v>244</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470</v>
      </c>
      <c r="CQ126" s="1007"/>
      <c r="CR126" s="1007"/>
      <c r="CS126" s="1007"/>
      <c r="CT126" s="1007"/>
      <c r="CU126" s="1007"/>
      <c r="CV126" s="1007"/>
      <c r="CW126" s="1007"/>
      <c r="CX126" s="1007"/>
      <c r="CY126" s="1007"/>
      <c r="CZ126" s="1007"/>
      <c r="DA126" s="1007"/>
      <c r="DB126" s="1007"/>
      <c r="DC126" s="1007"/>
      <c r="DD126" s="1007"/>
      <c r="DE126" s="1007"/>
      <c r="DF126" s="1008"/>
      <c r="DG126" s="976" t="s">
        <v>244</v>
      </c>
      <c r="DH126" s="977"/>
      <c r="DI126" s="977"/>
      <c r="DJ126" s="977"/>
      <c r="DK126" s="977"/>
      <c r="DL126" s="977" t="s">
        <v>244</v>
      </c>
      <c r="DM126" s="977"/>
      <c r="DN126" s="977"/>
      <c r="DO126" s="977"/>
      <c r="DP126" s="977"/>
      <c r="DQ126" s="977" t="s">
        <v>244</v>
      </c>
      <c r="DR126" s="977"/>
      <c r="DS126" s="977"/>
      <c r="DT126" s="977"/>
      <c r="DU126" s="977"/>
      <c r="DV126" s="978" t="s">
        <v>244</v>
      </c>
      <c r="DW126" s="978"/>
      <c r="DX126" s="978"/>
      <c r="DY126" s="978"/>
      <c r="DZ126" s="979"/>
    </row>
    <row r="127" spans="1:130" s="247" customFormat="1" ht="26.25" customHeight="1" x14ac:dyDescent="0.15">
      <c r="A127" s="1117"/>
      <c r="B127" s="1005"/>
      <c r="C127" s="1059" t="s">
        <v>471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244</v>
      </c>
      <c r="AB127" s="1016"/>
      <c r="AC127" s="1016"/>
      <c r="AD127" s="1016"/>
      <c r="AE127" s="1017"/>
      <c r="AF127" s="1018" t="s">
        <v>244</v>
      </c>
      <c r="AG127" s="1016"/>
      <c r="AH127" s="1016"/>
      <c r="AI127" s="1016"/>
      <c r="AJ127" s="1017"/>
      <c r="AK127" s="1018" t="s">
        <v>244</v>
      </c>
      <c r="AL127" s="1016"/>
      <c r="AM127" s="1016"/>
      <c r="AN127" s="1016"/>
      <c r="AO127" s="1017"/>
      <c r="AP127" s="1019" t="s">
        <v>244</v>
      </c>
      <c r="AQ127" s="1020"/>
      <c r="AR127" s="1020"/>
      <c r="AS127" s="1020"/>
      <c r="AT127" s="1021"/>
      <c r="AU127" s="283"/>
      <c r="AV127" s="283"/>
      <c r="AW127" s="283"/>
      <c r="AX127" s="1089" t="s">
        <v>472</v>
      </c>
      <c r="AY127" s="1090"/>
      <c r="AZ127" s="1090"/>
      <c r="BA127" s="1090"/>
      <c r="BB127" s="1090"/>
      <c r="BC127" s="1090"/>
      <c r="BD127" s="1090"/>
      <c r="BE127" s="1091"/>
      <c r="BF127" s="1092" t="s">
        <v>473</v>
      </c>
      <c r="BG127" s="1090"/>
      <c r="BH127" s="1090"/>
      <c r="BI127" s="1090"/>
      <c r="BJ127" s="1090"/>
      <c r="BK127" s="1090"/>
      <c r="BL127" s="1091"/>
      <c r="BM127" s="1092" t="s">
        <v>474</v>
      </c>
      <c r="BN127" s="1090"/>
      <c r="BO127" s="1090"/>
      <c r="BP127" s="1090"/>
      <c r="BQ127" s="1090"/>
      <c r="BR127" s="1090"/>
      <c r="BS127" s="1091"/>
      <c r="BT127" s="1092" t="s">
        <v>475</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476</v>
      </c>
      <c r="CQ127" s="1007"/>
      <c r="CR127" s="1007"/>
      <c r="CS127" s="1007"/>
      <c r="CT127" s="1007"/>
      <c r="CU127" s="1007"/>
      <c r="CV127" s="1007"/>
      <c r="CW127" s="1007"/>
      <c r="CX127" s="1007"/>
      <c r="CY127" s="1007"/>
      <c r="CZ127" s="1007"/>
      <c r="DA127" s="1007"/>
      <c r="DB127" s="1007"/>
      <c r="DC127" s="1007"/>
      <c r="DD127" s="1007"/>
      <c r="DE127" s="1007"/>
      <c r="DF127" s="1008"/>
      <c r="DG127" s="976" t="s">
        <v>244</v>
      </c>
      <c r="DH127" s="977"/>
      <c r="DI127" s="977"/>
      <c r="DJ127" s="977"/>
      <c r="DK127" s="977"/>
      <c r="DL127" s="977" t="s">
        <v>244</v>
      </c>
      <c r="DM127" s="977"/>
      <c r="DN127" s="977"/>
      <c r="DO127" s="977"/>
      <c r="DP127" s="977"/>
      <c r="DQ127" s="977" t="s">
        <v>244</v>
      </c>
      <c r="DR127" s="977"/>
      <c r="DS127" s="977"/>
      <c r="DT127" s="977"/>
      <c r="DU127" s="977"/>
      <c r="DV127" s="978" t="s">
        <v>244</v>
      </c>
      <c r="DW127" s="978"/>
      <c r="DX127" s="978"/>
      <c r="DY127" s="978"/>
      <c r="DZ127" s="979"/>
    </row>
    <row r="128" spans="1:130" s="247" customFormat="1" ht="26.25" customHeight="1" thickBot="1" x14ac:dyDescent="0.2">
      <c r="A128" s="1100" t="s">
        <v>477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478</v>
      </c>
      <c r="X128" s="1102"/>
      <c r="Y128" s="1102"/>
      <c r="Z128" s="1103"/>
      <c r="AA128" s="1104">
        <v>770126</v>
      </c>
      <c r="AB128" s="1105"/>
      <c r="AC128" s="1105"/>
      <c r="AD128" s="1105"/>
      <c r="AE128" s="1106"/>
      <c r="AF128" s="1107">
        <v>761660</v>
      </c>
      <c r="AG128" s="1105"/>
      <c r="AH128" s="1105"/>
      <c r="AI128" s="1105"/>
      <c r="AJ128" s="1106"/>
      <c r="AK128" s="1107">
        <v>759349</v>
      </c>
      <c r="AL128" s="1105"/>
      <c r="AM128" s="1105"/>
      <c r="AN128" s="1105"/>
      <c r="AO128" s="1106"/>
      <c r="AP128" s="1108"/>
      <c r="AQ128" s="1109"/>
      <c r="AR128" s="1109"/>
      <c r="AS128" s="1109"/>
      <c r="AT128" s="1110"/>
      <c r="AU128" s="283"/>
      <c r="AV128" s="283"/>
      <c r="AW128" s="283"/>
      <c r="AX128" s="945" t="s">
        <v>479</v>
      </c>
      <c r="AY128" s="946"/>
      <c r="AZ128" s="946"/>
      <c r="BA128" s="946"/>
      <c r="BB128" s="946"/>
      <c r="BC128" s="946"/>
      <c r="BD128" s="946"/>
      <c r="BE128" s="947"/>
      <c r="BF128" s="1111" t="s">
        <v>244</v>
      </c>
      <c r="BG128" s="1112"/>
      <c r="BH128" s="1112"/>
      <c r="BI128" s="1112"/>
      <c r="BJ128" s="1112"/>
      <c r="BK128" s="1112"/>
      <c r="BL128" s="1113"/>
      <c r="BM128" s="1111">
        <v>12.57</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480</v>
      </c>
      <c r="CQ128" s="1094"/>
      <c r="CR128" s="1094"/>
      <c r="CS128" s="1094"/>
      <c r="CT128" s="1094"/>
      <c r="CU128" s="1094"/>
      <c r="CV128" s="1094"/>
      <c r="CW128" s="1094"/>
      <c r="CX128" s="1094"/>
      <c r="CY128" s="1094"/>
      <c r="CZ128" s="1094"/>
      <c r="DA128" s="1094"/>
      <c r="DB128" s="1094"/>
      <c r="DC128" s="1094"/>
      <c r="DD128" s="1094"/>
      <c r="DE128" s="1094"/>
      <c r="DF128" s="1095"/>
      <c r="DG128" s="1096">
        <v>44</v>
      </c>
      <c r="DH128" s="1097"/>
      <c r="DI128" s="1097"/>
      <c r="DJ128" s="1097"/>
      <c r="DK128" s="1097"/>
      <c r="DL128" s="1097">
        <v>27</v>
      </c>
      <c r="DM128" s="1097"/>
      <c r="DN128" s="1097"/>
      <c r="DO128" s="1097"/>
      <c r="DP128" s="1097"/>
      <c r="DQ128" s="1097">
        <v>35</v>
      </c>
      <c r="DR128" s="1097"/>
      <c r="DS128" s="1097"/>
      <c r="DT128" s="1097"/>
      <c r="DU128" s="1097"/>
      <c r="DV128" s="1098">
        <v>0</v>
      </c>
      <c r="DW128" s="1098"/>
      <c r="DX128" s="1098"/>
      <c r="DY128" s="1098"/>
      <c r="DZ128" s="1099"/>
    </row>
    <row r="129" spans="1:131" s="247"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481</v>
      </c>
      <c r="X129" s="1131"/>
      <c r="Y129" s="1131"/>
      <c r="Z129" s="1132"/>
      <c r="AA129" s="1015">
        <v>18137152</v>
      </c>
      <c r="AB129" s="1016"/>
      <c r="AC129" s="1016"/>
      <c r="AD129" s="1016"/>
      <c r="AE129" s="1017"/>
      <c r="AF129" s="1018">
        <v>18267710</v>
      </c>
      <c r="AG129" s="1016"/>
      <c r="AH129" s="1016"/>
      <c r="AI129" s="1016"/>
      <c r="AJ129" s="1017"/>
      <c r="AK129" s="1018">
        <v>18425874</v>
      </c>
      <c r="AL129" s="1016"/>
      <c r="AM129" s="1016"/>
      <c r="AN129" s="1016"/>
      <c r="AO129" s="1017"/>
      <c r="AP129" s="1133"/>
      <c r="AQ129" s="1134"/>
      <c r="AR129" s="1134"/>
      <c r="AS129" s="1134"/>
      <c r="AT129" s="1135"/>
      <c r="AU129" s="285"/>
      <c r="AV129" s="285"/>
      <c r="AW129" s="285"/>
      <c r="AX129" s="1124" t="s">
        <v>482</v>
      </c>
      <c r="AY129" s="1007"/>
      <c r="AZ129" s="1007"/>
      <c r="BA129" s="1007"/>
      <c r="BB129" s="1007"/>
      <c r="BC129" s="1007"/>
      <c r="BD129" s="1007"/>
      <c r="BE129" s="1008"/>
      <c r="BF129" s="1125" t="s">
        <v>244</v>
      </c>
      <c r="BG129" s="1126"/>
      <c r="BH129" s="1126"/>
      <c r="BI129" s="1126"/>
      <c r="BJ129" s="1126"/>
      <c r="BK129" s="1126"/>
      <c r="BL129" s="1127"/>
      <c r="BM129" s="1125">
        <v>17.57</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483</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484</v>
      </c>
      <c r="X130" s="1131"/>
      <c r="Y130" s="1131"/>
      <c r="Z130" s="1132"/>
      <c r="AA130" s="1015">
        <v>2537877</v>
      </c>
      <c r="AB130" s="1016"/>
      <c r="AC130" s="1016"/>
      <c r="AD130" s="1016"/>
      <c r="AE130" s="1017"/>
      <c r="AF130" s="1018">
        <v>2570435</v>
      </c>
      <c r="AG130" s="1016"/>
      <c r="AH130" s="1016"/>
      <c r="AI130" s="1016"/>
      <c r="AJ130" s="1017"/>
      <c r="AK130" s="1018">
        <v>2565920</v>
      </c>
      <c r="AL130" s="1016"/>
      <c r="AM130" s="1016"/>
      <c r="AN130" s="1016"/>
      <c r="AO130" s="1017"/>
      <c r="AP130" s="1133"/>
      <c r="AQ130" s="1134"/>
      <c r="AR130" s="1134"/>
      <c r="AS130" s="1134"/>
      <c r="AT130" s="1135"/>
      <c r="AU130" s="285"/>
      <c r="AV130" s="285"/>
      <c r="AW130" s="285"/>
      <c r="AX130" s="1124" t="s">
        <v>485</v>
      </c>
      <c r="AY130" s="1007"/>
      <c r="AZ130" s="1007"/>
      <c r="BA130" s="1007"/>
      <c r="BB130" s="1007"/>
      <c r="BC130" s="1007"/>
      <c r="BD130" s="1007"/>
      <c r="BE130" s="1008"/>
      <c r="BF130" s="1161">
        <v>6.3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486</v>
      </c>
      <c r="X131" s="1169"/>
      <c r="Y131" s="1169"/>
      <c r="Z131" s="1170"/>
      <c r="AA131" s="1062">
        <v>15599275</v>
      </c>
      <c r="AB131" s="1041"/>
      <c r="AC131" s="1041"/>
      <c r="AD131" s="1041"/>
      <c r="AE131" s="1042"/>
      <c r="AF131" s="1040">
        <v>15697275</v>
      </c>
      <c r="AG131" s="1041"/>
      <c r="AH131" s="1041"/>
      <c r="AI131" s="1041"/>
      <c r="AJ131" s="1042"/>
      <c r="AK131" s="1040">
        <v>15859954</v>
      </c>
      <c r="AL131" s="1041"/>
      <c r="AM131" s="1041"/>
      <c r="AN131" s="1041"/>
      <c r="AO131" s="1042"/>
      <c r="AP131" s="1171"/>
      <c r="AQ131" s="1172"/>
      <c r="AR131" s="1172"/>
      <c r="AS131" s="1172"/>
      <c r="AT131" s="1173"/>
      <c r="AU131" s="285"/>
      <c r="AV131" s="285"/>
      <c r="AW131" s="285"/>
      <c r="AX131" s="1143" t="s">
        <v>487</v>
      </c>
      <c r="AY131" s="1094"/>
      <c r="AZ131" s="1094"/>
      <c r="BA131" s="1094"/>
      <c r="BB131" s="1094"/>
      <c r="BC131" s="1094"/>
      <c r="BD131" s="1094"/>
      <c r="BE131" s="1095"/>
      <c r="BF131" s="1144">
        <v>32.6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488</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489</v>
      </c>
      <c r="W132" s="1154"/>
      <c r="X132" s="1154"/>
      <c r="Y132" s="1154"/>
      <c r="Z132" s="1155"/>
      <c r="AA132" s="1156">
        <v>7.2098863570000002</v>
      </c>
      <c r="AB132" s="1157"/>
      <c r="AC132" s="1157"/>
      <c r="AD132" s="1157"/>
      <c r="AE132" s="1158"/>
      <c r="AF132" s="1159">
        <v>6.5073077970000002</v>
      </c>
      <c r="AG132" s="1157"/>
      <c r="AH132" s="1157"/>
      <c r="AI132" s="1157"/>
      <c r="AJ132" s="1158"/>
      <c r="AK132" s="1159">
        <v>5.3833825749999997</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490</v>
      </c>
      <c r="W133" s="1137"/>
      <c r="X133" s="1137"/>
      <c r="Y133" s="1137"/>
      <c r="Z133" s="1138"/>
      <c r="AA133" s="1139">
        <v>8.1999999999999993</v>
      </c>
      <c r="AB133" s="1140"/>
      <c r="AC133" s="1140"/>
      <c r="AD133" s="1140"/>
      <c r="AE133" s="1141"/>
      <c r="AF133" s="1139">
        <v>7.4</v>
      </c>
      <c r="AG133" s="1140"/>
      <c r="AH133" s="1140"/>
      <c r="AI133" s="1140"/>
      <c r="AJ133" s="1141"/>
      <c r="AK133" s="1139">
        <v>6.3</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8wTy6mLi1/J5x3GJVKSTSGMrAVFPfOC97kkUANbZ+VqdoMlWN4w3an3KtKBCMY23nhstU1gCm9wqDmIl2bnmg==" saltValue="LCS5dghZxkXpuSa4tZm6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63QRy9wZ+B1Qn0tXL/N3MK9NQ6J3cWVuP7rdgXsW5ejL2nX/I4zwkeYOxTysYGpkLvoUFnKq8YDpmEPcXoSSg==" saltValue="hjzWTOyyAiNqLK9B1Yxp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gkCc3igResY4x9amhLHeco9Jrk9qlSp7gxkhlKSFTm1i0XrIC0SzcIUDnPMwLN3YosiuDKXDItrEwSpc0Q/Ww==" saltValue="zSYeVvmXyX9bogfnvNBS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499</v>
      </c>
      <c r="AL9" s="1180"/>
      <c r="AM9" s="1180"/>
      <c r="AN9" s="1181"/>
      <c r="AO9" s="313">
        <v>5484579</v>
      </c>
      <c r="AP9" s="313">
        <v>63570</v>
      </c>
      <c r="AQ9" s="314">
        <v>57754</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500</v>
      </c>
      <c r="AL10" s="1180"/>
      <c r="AM10" s="1180"/>
      <c r="AN10" s="1181"/>
      <c r="AO10" s="316">
        <v>387113</v>
      </c>
      <c r="AP10" s="316">
        <v>4487</v>
      </c>
      <c r="AQ10" s="317">
        <v>3830</v>
      </c>
      <c r="AR10" s="318">
        <v>17.2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501</v>
      </c>
      <c r="AL11" s="1180"/>
      <c r="AM11" s="1180"/>
      <c r="AN11" s="1181"/>
      <c r="AO11" s="316">
        <v>51833</v>
      </c>
      <c r="AP11" s="316">
        <v>601</v>
      </c>
      <c r="AQ11" s="317">
        <v>6814</v>
      </c>
      <c r="AR11" s="318">
        <v>-91.2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502</v>
      </c>
      <c r="AL12" s="1180"/>
      <c r="AM12" s="1180"/>
      <c r="AN12" s="1181"/>
      <c r="AO12" s="316">
        <v>129120</v>
      </c>
      <c r="AP12" s="316">
        <v>1497</v>
      </c>
      <c r="AQ12" s="317">
        <v>1059</v>
      </c>
      <c r="AR12" s="318">
        <v>41.4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503</v>
      </c>
      <c r="AL13" s="1180"/>
      <c r="AM13" s="1180"/>
      <c r="AN13" s="1181"/>
      <c r="AO13" s="316" t="s">
        <v>504</v>
      </c>
      <c r="AP13" s="316" t="s">
        <v>504</v>
      </c>
      <c r="AQ13" s="317">
        <v>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505</v>
      </c>
      <c r="AL14" s="1180"/>
      <c r="AM14" s="1180"/>
      <c r="AN14" s="1181"/>
      <c r="AO14" s="316">
        <v>264471</v>
      </c>
      <c r="AP14" s="316">
        <v>3065</v>
      </c>
      <c r="AQ14" s="317">
        <v>2651</v>
      </c>
      <c r="AR14" s="318">
        <v>15.6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506</v>
      </c>
      <c r="AL15" s="1180"/>
      <c r="AM15" s="1180"/>
      <c r="AN15" s="1181"/>
      <c r="AO15" s="316">
        <v>108454</v>
      </c>
      <c r="AP15" s="316">
        <v>1257</v>
      </c>
      <c r="AQ15" s="317">
        <v>1352</v>
      </c>
      <c r="AR15" s="318">
        <v>-7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507</v>
      </c>
      <c r="AL16" s="1183"/>
      <c r="AM16" s="1183"/>
      <c r="AN16" s="1184"/>
      <c r="AO16" s="316">
        <v>-398283</v>
      </c>
      <c r="AP16" s="316">
        <v>-4616</v>
      </c>
      <c r="AQ16" s="317">
        <v>-4074</v>
      </c>
      <c r="AR16" s="318">
        <v>13.3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186</v>
      </c>
      <c r="AL17" s="1183"/>
      <c r="AM17" s="1183"/>
      <c r="AN17" s="1184"/>
      <c r="AO17" s="316">
        <v>6027287</v>
      </c>
      <c r="AP17" s="316">
        <v>69861</v>
      </c>
      <c r="AQ17" s="317">
        <v>69392</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512</v>
      </c>
      <c r="AL21" s="1175"/>
      <c r="AM21" s="1175"/>
      <c r="AN21" s="1176"/>
      <c r="AO21" s="328">
        <v>6.61</v>
      </c>
      <c r="AP21" s="329">
        <v>6.31</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513</v>
      </c>
      <c r="AL22" s="1175"/>
      <c r="AM22" s="1175"/>
      <c r="AN22" s="1176"/>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517</v>
      </c>
      <c r="AL32" s="1191"/>
      <c r="AM32" s="1191"/>
      <c r="AN32" s="1192"/>
      <c r="AO32" s="343">
        <v>2414844</v>
      </c>
      <c r="AP32" s="343">
        <v>27990</v>
      </c>
      <c r="AQ32" s="344">
        <v>34189</v>
      </c>
      <c r="AR32" s="345">
        <v>-18.100000000000001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518</v>
      </c>
      <c r="AL33" s="1191"/>
      <c r="AM33" s="1191"/>
      <c r="AN33" s="1192"/>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519</v>
      </c>
      <c r="AL34" s="1191"/>
      <c r="AM34" s="1191"/>
      <c r="AN34" s="1192"/>
      <c r="AO34" s="343" t="s">
        <v>504</v>
      </c>
      <c r="AP34" s="343" t="s">
        <v>504</v>
      </c>
      <c r="AQ34" s="344">
        <v>16</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520</v>
      </c>
      <c r="AL35" s="1191"/>
      <c r="AM35" s="1191"/>
      <c r="AN35" s="1192"/>
      <c r="AO35" s="343">
        <v>1294834</v>
      </c>
      <c r="AP35" s="343">
        <v>15008</v>
      </c>
      <c r="AQ35" s="344">
        <v>9412</v>
      </c>
      <c r="AR35" s="345">
        <v>59.5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521</v>
      </c>
      <c r="AL36" s="1191"/>
      <c r="AM36" s="1191"/>
      <c r="AN36" s="1192"/>
      <c r="AO36" s="343">
        <v>392163</v>
      </c>
      <c r="AP36" s="343">
        <v>4545</v>
      </c>
      <c r="AQ36" s="344">
        <v>2024</v>
      </c>
      <c r="AR36" s="345">
        <v>124.6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522</v>
      </c>
      <c r="AL37" s="1191"/>
      <c r="AM37" s="1191"/>
      <c r="AN37" s="1192"/>
      <c r="AO37" s="343">
        <v>77230</v>
      </c>
      <c r="AP37" s="343">
        <v>895</v>
      </c>
      <c r="AQ37" s="344">
        <v>1165</v>
      </c>
      <c r="AR37" s="345">
        <v>-23.2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523</v>
      </c>
      <c r="AL38" s="1194"/>
      <c r="AM38" s="1194"/>
      <c r="AN38" s="1195"/>
      <c r="AO38" s="346" t="s">
        <v>504</v>
      </c>
      <c r="AP38" s="346" t="s">
        <v>504</v>
      </c>
      <c r="AQ38" s="347">
        <v>2</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524</v>
      </c>
      <c r="AL39" s="1194"/>
      <c r="AM39" s="1194"/>
      <c r="AN39" s="1195"/>
      <c r="AO39" s="343">
        <v>-759349</v>
      </c>
      <c r="AP39" s="343">
        <v>-8801</v>
      </c>
      <c r="AQ39" s="344">
        <v>-6367</v>
      </c>
      <c r="AR39" s="345">
        <v>38.200000000000003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525</v>
      </c>
      <c r="AL40" s="1191"/>
      <c r="AM40" s="1191"/>
      <c r="AN40" s="1192"/>
      <c r="AO40" s="343">
        <v>-2565920</v>
      </c>
      <c r="AP40" s="343">
        <v>-29741</v>
      </c>
      <c r="AQ40" s="344">
        <v>-28963</v>
      </c>
      <c r="AR40" s="345">
        <v>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300</v>
      </c>
      <c r="AL41" s="1197"/>
      <c r="AM41" s="1197"/>
      <c r="AN41" s="1198"/>
      <c r="AO41" s="343">
        <v>853802</v>
      </c>
      <c r="AP41" s="343">
        <v>9896</v>
      </c>
      <c r="AQ41" s="344">
        <v>11478</v>
      </c>
      <c r="AR41" s="345">
        <v>-13.8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494</v>
      </c>
      <c r="AN49" s="1187" t="s">
        <v>529</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1812107</v>
      </c>
      <c r="AN51" s="365">
        <v>20312</v>
      </c>
      <c r="AO51" s="366">
        <v>-20</v>
      </c>
      <c r="AP51" s="367">
        <v>47278</v>
      </c>
      <c r="AQ51" s="368">
        <v>-28.6</v>
      </c>
      <c r="AR51" s="369">
        <v>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1096515</v>
      </c>
      <c r="AN52" s="373">
        <v>12291</v>
      </c>
      <c r="AO52" s="374">
        <v>-20</v>
      </c>
      <c r="AP52" s="375">
        <v>24096</v>
      </c>
      <c r="AQ52" s="376">
        <v>-24.3</v>
      </c>
      <c r="AR52" s="377">
        <v>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1393297</v>
      </c>
      <c r="AN53" s="365">
        <v>15688</v>
      </c>
      <c r="AO53" s="366">
        <v>-22.8</v>
      </c>
      <c r="AP53" s="367">
        <v>44504</v>
      </c>
      <c r="AQ53" s="368">
        <v>-5.9</v>
      </c>
      <c r="AR53" s="369">
        <v>-16.899999999999999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971094</v>
      </c>
      <c r="AN54" s="373">
        <v>10934</v>
      </c>
      <c r="AO54" s="374">
        <v>-11</v>
      </c>
      <c r="AP54" s="375">
        <v>25876</v>
      </c>
      <c r="AQ54" s="376">
        <v>7.4</v>
      </c>
      <c r="AR54" s="377">
        <v>-18.399999999999999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2110467</v>
      </c>
      <c r="AN55" s="365">
        <v>24000</v>
      </c>
      <c r="AO55" s="366">
        <v>53</v>
      </c>
      <c r="AP55" s="367">
        <v>47820</v>
      </c>
      <c r="AQ55" s="368">
        <v>7.5</v>
      </c>
      <c r="AR55" s="369">
        <v>45.5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1423554</v>
      </c>
      <c r="AN56" s="373">
        <v>16189</v>
      </c>
      <c r="AO56" s="374">
        <v>48.1</v>
      </c>
      <c r="AP56" s="375">
        <v>25855</v>
      </c>
      <c r="AQ56" s="376">
        <v>-0.1</v>
      </c>
      <c r="AR56" s="377">
        <v>48.2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1154903</v>
      </c>
      <c r="AN57" s="365">
        <v>13279</v>
      </c>
      <c r="AO57" s="366">
        <v>-44.7</v>
      </c>
      <c r="AP57" s="367">
        <v>41934</v>
      </c>
      <c r="AQ57" s="368">
        <v>-12.3</v>
      </c>
      <c r="AR57" s="369">
        <v>-32.4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893002</v>
      </c>
      <c r="AN58" s="373">
        <v>10267</v>
      </c>
      <c r="AO58" s="374">
        <v>-36.6</v>
      </c>
      <c r="AP58" s="375">
        <v>23352</v>
      </c>
      <c r="AQ58" s="376">
        <v>-9.6999999999999993</v>
      </c>
      <c r="AR58" s="377">
        <v>-26.9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2233699</v>
      </c>
      <c r="AN59" s="365">
        <v>25890</v>
      </c>
      <c r="AO59" s="366">
        <v>95</v>
      </c>
      <c r="AP59" s="367">
        <v>45588</v>
      </c>
      <c r="AQ59" s="368">
        <v>8.6999999999999993</v>
      </c>
      <c r="AR59" s="369">
        <v>86.3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1567457</v>
      </c>
      <c r="AN60" s="373">
        <v>18168</v>
      </c>
      <c r="AO60" s="374">
        <v>77</v>
      </c>
      <c r="AP60" s="375">
        <v>24150</v>
      </c>
      <c r="AQ60" s="376">
        <v>3.4</v>
      </c>
      <c r="AR60" s="377">
        <v>73.599999999999994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1740895</v>
      </c>
      <c r="AN61" s="380">
        <v>19834</v>
      </c>
      <c r="AO61" s="381">
        <v>12.1</v>
      </c>
      <c r="AP61" s="382">
        <v>45425</v>
      </c>
      <c r="AQ61" s="383">
        <v>-6.1</v>
      </c>
      <c r="AR61" s="369">
        <v>18.2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1190324</v>
      </c>
      <c r="AN62" s="373">
        <v>13570</v>
      </c>
      <c r="AO62" s="374">
        <v>11.5</v>
      </c>
      <c r="AP62" s="375">
        <v>24666</v>
      </c>
      <c r="AQ62" s="376">
        <v>-4.7</v>
      </c>
      <c r="AR62" s="377">
        <v>16.2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4y35VNpnMYuzA6rAdBMhT7qGC1BmyjiaPvANM3nlxqezbPp/KrCikkSSaU7i4pcNt3CG7LAdgfEpgp3wL2OTQ==" saltValue="hfgfndPn1tN7wVcWNBcU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do2nnXYmIYNmU7iVUzYv6UvsL4uGP1GpewcSBBS8/n8a3QSD2TAJuyJatznQOthloCn/uKG4g0WHKc/P61vDVA==" saltValue="8Knrvd1zzxkU/n39txv/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GhWT2e+SjRIfsmLGf4muFJix0hp2waSxLwZJwACegRzaLp4bV9IjGy/vhEAPp7XDNR7LoCGUG64VQdOsSsAK/Q==" saltValue="+IazLIhx9Q52QDKkINLI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9" t="s">
        <v>3</v>
      </c>
      <c r="D47" s="1199"/>
      <c r="E47" s="1200"/>
      <c r="F47" s="11">
        <v>7.65</v>
      </c>
      <c r="G47" s="12">
        <v>7.05</v>
      </c>
      <c r="H47" s="12">
        <v>5.91</v>
      </c>
      <c r="I47" s="12">
        <v>13.31</v>
      </c>
      <c r="J47" s="13">
        <v>14.11</v>
      </c>
    </row>
    <row r="48" spans="2:10" ht="57.75" customHeight="1" x14ac:dyDescent="0.15">
      <c r="B48" s="14"/>
      <c r="C48" s="1201" t="s">
        <v>4</v>
      </c>
      <c r="D48" s="1201"/>
      <c r="E48" s="1202"/>
      <c r="F48" s="15">
        <v>0.43</v>
      </c>
      <c r="G48" s="16">
        <v>0.38</v>
      </c>
      <c r="H48" s="16">
        <v>0.1</v>
      </c>
      <c r="I48" s="16">
        <v>0.42</v>
      </c>
      <c r="J48" s="17">
        <v>0.43</v>
      </c>
    </row>
    <row r="49" spans="2:10" ht="57.75" customHeight="1" thickBot="1" x14ac:dyDescent="0.2">
      <c r="B49" s="18"/>
      <c r="C49" s="1203" t="s">
        <v>5</v>
      </c>
      <c r="D49" s="1203"/>
      <c r="E49" s="1204"/>
      <c r="F49" s="19">
        <v>1.17</v>
      </c>
      <c r="G49" s="20" t="s">
        <v>550</v>
      </c>
      <c r="H49" s="20" t="s">
        <v>551</v>
      </c>
      <c r="I49" s="20">
        <v>7.76</v>
      </c>
      <c r="J49" s="21">
        <v>0.93</v>
      </c>
    </row>
    <row r="50" spans="2:10" ht="13.5" customHeight="1" x14ac:dyDescent="0.15"/>
  </sheetData>
  <sheetProtection algorithmName="SHA-512" hashValue="O+m7GKHFM1kVztVF+jP20TTWVkhqHKKWfWczAn6W1408JgUgDQ9Tsw5yFy5x8YozT9gpQAah2bqv6qUNljtKGg==" saltValue="ki2I+L8g2L3A5CIgIOkf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2021-03-12T04:27:43Z</cp:lastPrinted>
  <dcterms:created xsi:type="dcterms:W3CDTF">2021-03-22T00:33:41Z</dcterms:created>
  <dcterms:modified xsi:type="dcterms:W3CDTF">2021-10-29T06:54:08Z</dcterms:modified>
</cp:coreProperties>
</file>