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<sst xmlns="http://schemas.openxmlformats.org/spreadsheetml/2006/main" count="1078" uniqueCount="624">
  <si>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</si>
  <si>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</si>
  <si>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</si>
  <si>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</si>
  <si>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</si>
  <si>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</si>
  <si>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</si>
  <si>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</si>
  <si>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</si>
  <si>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</si>
  <si>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</si>
  <si>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</si>
  <si>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</si>
  <si>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</si>
  <si>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</si>
  <si>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</si>
  <si>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</si>
  <si>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</si>
  <si>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</si>
  <si>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</si>
  <si>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</si>
  <si>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</si>
  <si>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</si>
  <si>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</si>
  <si>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</si>
  <si>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</si>
  <si>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</si>
  <si>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</si>
  <si>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</si>
  <si>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</si>
  <si>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</si>
  <si>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</si>
  <si>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</si>
  <si>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</si>
  <si>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</si>
  <si>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</si>
  <si>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</si>
  <si>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</si>
  <si>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</si>
  <si>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</si>
  <si>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</si>
  <si>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</si>
  <si>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</si>
  <si>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</si>
  <si>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</si>
  <si>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</si>
  <si>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</si>
  <si>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</si>
  <si>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</si>
  <si>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</si>
  <si>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</si>
  <si>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</si>
  <si>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</si>
  <si>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</si>
  <si>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</si>
  <si>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</si>
  <si>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</si>
  <si>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</si>
  <si>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</si>
  <si>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</si>
  <si>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</si>
  <si>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</si>
  <si>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</si>
  <si>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</si>
  <si>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</si>
  <si>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</si>
  <si>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</si>
  <si>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</si>
  <si>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</si>
  <si>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</si>
  <si>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</si>
  <si>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</si>
  <si>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</si>
  <si>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</si>
  <si>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</si>
  <si>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</si>
  <si>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</si>
  <si>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</si>
  <si>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</si>
  <si>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</si>
  <si>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</si>
  <si>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</si>
  <si>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</si>
  <si>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</si>
  <si>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</si>
  <si>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</si>
  <si>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</si>
  <si>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</si>
  <si>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</si>
  <si>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</si>
  <si>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</si>
  <si>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</si>
  <si>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</si>
  <si>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</si>
  <si>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</si>
  <si>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</si>
  <si>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</si>
  <si>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</si>
  <si>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</si>
  <si>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</si>
  <si>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</si>
  <si>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</si>
  <si>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</si>
  <si>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</si>
  <si>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</si>
  <si>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</si>
  <si>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</si>
  <si>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</si>
  <si>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</si>
  <si>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</si>
  <si>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</si>
  <si>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</si>
  <si>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</si>
  <si>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</si>
  <si>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</si>
  <si>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</si>
  <si>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</si>
  <si>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</si>
  <si>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</si>
  <si>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</si>
  <si>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</si>
  <si>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</si>
  <si>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</si>
  <si>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</si>
  <si>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</si>
  <si>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</si>
  <si>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</si>
  <si>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</si>
  <si>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</si>
  <si>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</si>
  <si>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</si>
  <si>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</si>
  <si>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</si>
  <si>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</si>
  <si>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</si>
  <si>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</si>
  <si>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</si>
  <si>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</si>
  <si>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</si>
  <si>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</si>
  <si>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</si>
  <si>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</si>
  <si>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</si>
  <si>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</si>
  <si>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</si>
  <si>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</si>
  <si>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</si>
  <si>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</si>
  <si>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</si>
  <si>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</si>
  <si>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</si>
  <si>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</si>
  <si>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泉大津市病院事業会計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</si>
  <si>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</si>
  <si>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</si>
  <si>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</si>
  <si>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</si>
  <si>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</si>
  <si>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</si>
  <si>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</si>
  <si>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</si>
  <si>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</si>
  <si>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</si>
  <si>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</si>
  <si>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</si>
  <si>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</si>
  <si>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</si>
  <si>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</si>
  <si>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</si>
  <si>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</si>
  <si>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</si>
  <si>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</si>
  <si>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</si>
  <si>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</si>
  <si>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</si>
  <si>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</si>
  <si>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</si>
  <si>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</si>
  <si>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</si>
  <si>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</si>
  <si>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</si>
  <si>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</si>
  <si>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</si>
  <si>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</si>
  <si>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</si>
  <si>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</si>
  <si>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</si>
  <si>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</si>
  <si>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</si>
  <si>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</si>
  <si>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</si>
  <si>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</si>
  <si>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</si>
  <si>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</si>
  <si>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</si>
  <si>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</si>
  <si>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</si>
  <si>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</si>
  <si>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</si>
  <si>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</si>
  <si>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</si>
  <si>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</si>
  <si>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</si>
  <si>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</si>
  <si>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</si>
  <si>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</si>
  <si>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</si>
  <si>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</si>
  <si>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</si>
  <si>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</si>
  <si>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</si>
  <si>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</si>
  <si>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</si>
  <si>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</si>
  <si>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</si>
  <si>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</si>
  <si>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大阪府泉大津市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</si>
  <si>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</si>
  <si>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</si>
  <si>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</si>
  <si>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</si>
  <si>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</si>
  <si>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</si>
  <si>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</si>
  <si>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</si>
  <si>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</si>
  <si>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</si>
  <si>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</si>
  <si>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</si>
  <si>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</si>
  <si>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</si>
  <si>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</si>
  <si>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</si>
  <si>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</si>
  <si>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</si>
  <si>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</si>
  <si>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</si>
  <si>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</si>
  <si>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</si>
  <si>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</si>
  <si>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</si>
  <si>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</si>
  <si>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</si>
  <si>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</si>
  <si>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</si>
  <si>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</si>
  <si>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</si>
  <si>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</si>
  <si>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</si>
  <si>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</si>
  <si>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</si>
  <si>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</si>
  <si>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</si>
  <si>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</si>
  <si>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</si>
  <si>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</si>
  <si>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</si>
  <si>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</si>
  <si>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</si>
  <si>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</si>
  <si>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</si>
  <si>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</si>
  <si>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</si>
  <si>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</si>
  <si>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</si>
  <si>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</si>
  <si>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</si>
  <si>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</si>
  <si>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</si>
  <si>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</si>
  <si>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</si>
  <si>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</si>
  <si>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</si>
  <si>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</si>
  <si>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</si>
  <si>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</si>
  <si>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</si>
  <si>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</si>
  <si>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</si>
  <si>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</si>
  <si>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</si>
  <si>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</si>
  <si>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</si>
  <si>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</si>
  <si>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</si>
  <si>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</si>
  <si>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</si>
  <si>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</si>
  <si>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</si>
  <si>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</si>
  <si>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</si>
  <si>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</si>
  <si>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</si>
  <si>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</si>
  <si>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</si>
  <si>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</si>
  <si>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</si>
  <si>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</si>
  <si>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</si>
  <si>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</si>
  <si>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</si>
  <si>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</si>
  <si>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</si>
  <si>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</si>
  <si>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</si>
  <si>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</si>
  <si>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</si>
  <si>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</si>
  <si>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</si>
  <si>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</si>
  <si>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</si>
  <si>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</si>
  <si>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</si>
  <si>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</si>
  <si>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</si>
  <si>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</si>
  <si>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</si>
  <si>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</si>
  <si>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</si>
  <si>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</si>
  <si>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</si>
  <si>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</si>
  <si>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</si>
  <si>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</si>
  <si>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</si>
  <si>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</si>
  <si>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</si>
  <si>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</si>
  <si>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</si>
  <si>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</si>
  <si>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</si>
  <si>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</si>
  <si>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</si>
  <si>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</si>
  <si>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</si>
  <si>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</si>
  <si>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</si>
  <si>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</si>
  <si>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</si>
  <si>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</si>
  <si>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</si>
  <si>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</si>
  <si>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</si>
  <si>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</si>
  <si>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</si>
  <si>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</si>
  <si>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</si>
  <si>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</si>
  <si>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</si>
  <si>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</si>
  <si>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</si>
  <si>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</si>
  <si>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</si>
  <si>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</si>
  <si>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</si>
  <si>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</si>
  <si>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</si>
  <si>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</si>
  <si>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</si>
  <si>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</si>
  <si>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</si>
  <si>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</si>
  <si>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</si>
  <si>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</si>
  <si>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</si>
  <si>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</si>
  <si>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</si>
  <si>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</si>
  <si>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</si>
  <si>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</si>
  <si>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大阪府泉大津市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</si>
  <si>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</si>
  <si>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</si>
  <si>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</si>
  <si>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</si>
  <si>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</si>
  <si>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</si>
  <si>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</si>
  <si>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</si>
  <si>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</si>
  <si>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</si>
  <si>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</si>
  <si>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</si>
  <si>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</si>
  <si>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</si>
  <si>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</si>
  <si>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</si>
  <si>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</si>
  <si>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</si>
  <si>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</si>
  <si>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</si>
  <si>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</si>
  <si>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</si>
  <si>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</si>
  <si>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</si>
  <si>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</si>
  <si>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</si>
  <si>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</si>
  <si>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</si>
  <si>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</si>
  <si>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</si>
  <si>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</si>
  <si>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</si>
  <si>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</si>
  <si>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</si>
  <si>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</si>
  <si>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</si>
  <si>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</si>
  <si>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泉大津市水道事業会計</t>
    <phoneticPr fontId="5"/>
  </si>
  <si>
    <t>法適用企業</t>
    <phoneticPr fontId="5"/>
  </si>
  <si>
    <t>泉大津市病院事業会計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</si>
  <si>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</si>
  <si>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</si>
  <si>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</si>
  <si>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</si>
  <si>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</si>
  <si>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</si>
  <si>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</si>
  <si>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</si>
  <si>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</si>
  <si>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</si>
  <si>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</si>
  <si>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</si>
  <si>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</si>
  <si>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</si>
  <si>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</si>
  <si>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</si>
  <si>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</si>
  <si>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</si>
  <si>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</si>
  <si>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</si>
  <si>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</si>
  <si>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</si>
  <si>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</si>
  <si>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</si>
  <si>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</si>
  <si>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</si>
  <si>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</si>
  <si>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</si>
  <si>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</si>
  <si>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</si>
  <si>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</si>
  <si>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</si>
  <si>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</si>
  <si>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</si>
  <si>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</si>
  <si>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</si>
  <si>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</si>
  <si>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</si>
  <si>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</si>
  <si>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</si>
  <si>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</si>
  <si>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</si>
  <si>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</si>
  <si>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</si>
  <si>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</si>
  <si>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</si>
  <si>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</si>
  <si>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</si>
  <si>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</si>
  <si>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</si>
  <si>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</si>
  <si>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</si>
  <si>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</si>
  <si>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</si>
  <si>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</si>
  <si>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</si>
  <si>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</si>
  <si>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</si>
  <si>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</si>
  <si>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</si>
  <si>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</si>
  <si>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</si>
  <si>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</si>
  <si>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</si>
  <si>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泉大津市病院事業会計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</si>
  <si>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</si>
  <si>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泉大津市水道事業会計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</si>
  <si>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</si>
  <si>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</si>
  <si>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</si>
  <si>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</si>
  <si>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</si>
  <si>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</si>
  <si>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</si>
  <si>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</si>
  <si>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</si>
  <si>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</si>
  <si>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</si>
  <si>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</si>
  <si>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</si>
  <si>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</si>
  <si>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</si>
  <si>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</si>
  <si>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</si>
  <si>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</si>
  <si>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</si>
  <si>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</si>
  <si>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</si>
  <si>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</si>
  <si>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</si>
  <si>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</si>
  <si>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</si>
  <si>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</si>
  <si>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</si>
  <si>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</si>
  <si>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</si>
  <si>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</si>
  <si>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</si>
  <si>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</si>
  <si>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</si>
  <si>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</si>
  <si>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</si>
  <si>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</si>
  <si>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</si>
  <si>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</si>
  <si>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</si>
  <si>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</si>
  <si>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</si>
  <si>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</si>
  <si>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</si>
  <si>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</si>
  <si>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</si>
  <si>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</si>
  <si>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</si>
  <si>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</si>
  <si>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</si>
  <si>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</si>
  <si>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</si>
  <si>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</si>
  <si>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</si>
  <si>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</si>
  <si>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</si>
  <si>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</si>
  <si>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</si>
  <si>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</si>
  <si>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</si>
  <si>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</si>
  <si>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</si>
  <si>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</si>
  <si>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</si>
  <si>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</si>
  <si>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</si>
  <si>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</si>
  <si>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</si>
  <si>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</si>
  <si>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</si>
  <si>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</si>
  <si>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</si>
  <si>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</si>
  <si>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</si>
  <si>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</si>
  <si>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</si>
  <si>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</si>
  <si>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</si>
  <si>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</si>
  <si>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</si>
  <si>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</si>
  <si>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</si>
  <si>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</si>
  <si>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</si>
  <si>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</si>
  <si>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</si>
  <si>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</si>
  <si>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</si>
  <si>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0.73</t>
  </si>
  <si>
    <t>泉大津市病院事業会計</t>
  </si>
  <si>
    <t>▲ 2.56</t>
  </si>
  <si>
    <t>▲ 2.72</t>
  </si>
  <si>
    <t>▲ 4.89</t>
  </si>
  <si>
    <t>泉大津市水道事業会計</t>
  </si>
  <si>
    <t>一般会計</t>
  </si>
  <si>
    <t>下水道事業特別会計</t>
  </si>
  <si>
    <t>国民健康保険事業特別会計</t>
  </si>
  <si>
    <t>▲ 0.59</t>
  </si>
  <si>
    <t>▲ 0.31</t>
  </si>
  <si>
    <t>介護保険事業特別会計</t>
  </si>
  <si>
    <t>後期高齢者医療特別会計</t>
  </si>
  <si>
    <t>土地取得事業特別会計</t>
  </si>
  <si>
    <t>その他会計（赤字）</t>
  </si>
  <si>
    <t>▲ 2.63</t>
  </si>
  <si>
    <t>▲ 1.67</t>
  </si>
  <si>
    <t>▲ 0.61</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</si>
  <si>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</si>
  <si>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</si>
  <si>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</si>
  <si>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</si>
  <si>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</si>
  <si>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</si>
  <si>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</si>
  <si>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</si>
  <si>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</si>
  <si>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</si>
  <si>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泉北水道企業団</t>
    <rPh sb="0" eb="2">
      <t>センボク</t>
    </rPh>
    <rPh sb="2" eb="4">
      <t>スイドウ</t>
    </rPh>
    <rPh sb="4" eb="6">
      <t>キギョウ</t>
    </rPh>
    <rPh sb="6" eb="7">
      <t>ダン</t>
    </rPh>
    <phoneticPr fontId="2"/>
  </si>
  <si>
    <t>泉大津市、和泉市墓地組合</t>
    <rPh sb="0" eb="4">
      <t>イズミオオツシ</t>
    </rPh>
    <rPh sb="5" eb="8">
      <t>イズミシ</t>
    </rPh>
    <rPh sb="8" eb="10">
      <t>ボチ</t>
    </rPh>
    <rPh sb="10" eb="12">
      <t>クミアイ</t>
    </rPh>
    <phoneticPr fontId="2"/>
  </si>
  <si>
    <t>高石市泉大津市墓地組合</t>
    <rPh sb="0" eb="2">
      <t>タカイシ</t>
    </rPh>
    <rPh sb="2" eb="3">
      <t>シ</t>
    </rPh>
    <rPh sb="3" eb="7">
      <t>イズミオオツシ</t>
    </rPh>
    <rPh sb="7" eb="9">
      <t>ボチ</t>
    </rPh>
    <rPh sb="9" eb="11">
      <t>クミアイ</t>
    </rPh>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</si>
  <si>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</si>
  <si>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</si>
  <si>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</si>
  <si>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大阪府後期高齢者広域連合（後期高齢者医療特別会計）</t>
    <rPh sb="0" eb="3">
      <t>オオサカフ</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</si>
  <si>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大阪広域水道企業団（水道企業会計）</t>
    <rPh sb="0" eb="2">
      <t>オオサカ</t>
    </rPh>
    <rPh sb="2" eb="4">
      <t>コウイキ</t>
    </rPh>
    <rPh sb="4" eb="6">
      <t>スイドウ</t>
    </rPh>
    <rPh sb="6" eb="8">
      <t>キギョウ</t>
    </rPh>
    <rPh sb="8" eb="9">
      <t>ダン</t>
    </rPh>
    <rPh sb="10" eb="12">
      <t>スイドウ</t>
    </rPh>
    <rPh sb="12" eb="14">
      <t>キギョウ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</si>
  <si>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</si>
  <si>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泉大津市土地開発公社</t>
    <rPh sb="0" eb="4">
      <t>イズミオオツシ</t>
    </rPh>
    <rPh sb="4" eb="6">
      <t>トチ</t>
    </rPh>
    <rPh sb="6" eb="8">
      <t>カイハツ</t>
    </rPh>
    <rPh sb="8" eb="10">
      <t>コウシャ</t>
    </rPh>
    <phoneticPr fontId="2"/>
  </si>
  <si>
    <t>泉大津マリン</t>
    <rPh sb="0" eb="3">
      <t>イズミオオツ</t>
    </rPh>
    <phoneticPr fontId="2"/>
  </si>
  <si>
    <t>泉大津埠頭</t>
    <rPh sb="0" eb="3">
      <t>イズミオオツ</t>
    </rPh>
    <rPh sb="3" eb="5">
      <t>フトウ</t>
    </rPh>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</si>
  <si>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</si>
  <si>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</si>
  <si>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テクスピア大阪産業振興整備基金</t>
    <rPh sb="5" eb="7">
      <t>オオサカ</t>
    </rPh>
    <rPh sb="7" eb="9">
      <t>サンギョウ</t>
    </rPh>
    <rPh sb="9" eb="11">
      <t>シンコウ</t>
    </rPh>
    <rPh sb="11" eb="13">
      <t>セイビ</t>
    </rPh>
    <rPh sb="13" eb="15">
      <t>キキン</t>
    </rPh>
    <phoneticPr fontId="5"/>
  </si>
  <si>
    <t>福祉基金</t>
    <rPh sb="0" eb="2">
      <t>フクシ</t>
    </rPh>
    <rPh sb="2" eb="4">
      <t>キキン</t>
    </rPh>
    <phoneticPr fontId="5"/>
  </si>
  <si>
    <t>泉大津市営住宅整備基金</t>
    <rPh sb="0" eb="11">
      <t>イ</t>
    </rPh>
    <phoneticPr fontId="5"/>
  </si>
  <si>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</si>
  <si>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</si>
  <si>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</si>
  <si>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</si>
  <si>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</si>
  <si>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を上回っている。過去に発行した市債（退職手当債及び普通建設事業債）の影響が大きいため、市債の償還を計画的に進め、また、可能な限り市債の発行抑制を図っている。また、昭和40年代から50年代の半ばにかけて建設された公共施設の多くが更新時期を迎えており有形固定資産減価償却率については、類似団体と同様の状況である。
　今後は、平成29年度に策定した「泉大津市公共施設適正配置基本計画」に沿って施設の適正配置を進め、平成28年度に策定の「泉大津市公共施設等総合管理計画」において、道路などのインフラ資産について、長寿命化や適切な維持保全によるコストの圧縮を図っ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</si>
  <si>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</si>
  <si>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</si>
  <si>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</si>
  <si>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</si>
  <si>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</si>
  <si>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</si>
  <si>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両比率は、類似団体内平均値に比べ高い状況が続いている。その要因としては、過去に発行した市債（退職手当債及び普通建設事業債）の公債費が大きく影響している。そのため市債の償還を計画的に進め、また、可能な限り市債の発行抑制により実質公債費比率の改善を図り、さらに平成26年度以降、一般財源による土地開発公社の保有土地の買戻しを進めてきた結果、将来負担比率も大きく改善してきている。また、実質公債費比率については、平成28年度には7年ぶりに地方債発行許可基準である18％を下回る結果となった。しかしながら本市が抱える問題として、公共施設の老朽化に伴う更新整備が控えていることから、今後の財政規律が緩むことのないよう努めていかなければならない。これらの状況を踏まえ、令和3年度に策定した「第２次泉大津市財政運営基本方針」に基づき、市債の発行抑制や土地開発公社が保有する土地の買戻しを継続的に行いながら、両比率を改善できるよう、慎重かつ適正な財政運営に努める必要があるものと分析する。</t>
    <rPh sb="115" eb="117">
      <t>ジッシツ</t>
    </rPh>
    <rPh sb="117" eb="119">
      <t>コウサイ</t>
    </rPh>
    <rPh sb="119" eb="120">
      <t>ヒ</t>
    </rPh>
    <rPh sb="120" eb="122">
      <t>ヒリツ</t>
    </rPh>
    <rPh sb="123" eb="125">
      <t>カイゼン</t>
    </rPh>
    <rPh sb="126" eb="127">
      <t>ハカ</t>
    </rPh>
    <rPh sb="179" eb="180">
      <t>オオ</t>
    </rPh>
    <rPh sb="227" eb="229">
      <t>キジュン</t>
    </rPh>
    <rPh sb="332" eb="333">
      <t>レイ</t>
    </rPh>
    <rPh sb="333" eb="334">
      <t>ワ</t>
    </rPh>
    <rPh sb="343" eb="344">
      <t>ダイ</t>
    </rPh>
    <rPh sb="345" eb="346">
      <t>ジ</t>
    </rPh>
    <rPh sb="346" eb="349">
      <t>イズミオオツ</t>
    </rPh>
    <rPh sb="349" eb="350">
      <t>シ</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</si>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</sst>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quotePrefix="1"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5C8D-4618-9E2C-25F32A1CB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29250</c:v>
                </c:pt>
                <c:pt idx="1">
                  <c:v>36660</c:v>
                </c:pt>
                <c:pt idx="2">
                  <c:v>31893</c:v>
                </c:pt>
                <c:pt idx="3">
                  <c:v>12206</c:v>
                </c:pt>
                <c:pt idx="4">
                  <c:v>14476</c:v>
                </c:pt>
              </c:numCache>
            </c:numRef>
          </c:val>
          <c:smooth val="0"/>
          <c:extLst>
            <c:ext xmlns:c16="http://schemas.microsoft.com/office/drawing/2014/chart" uri="{C3380CC4-5D6E-409C-BE32-E72D297353CC}">
              <c16:uniqueId val="{00000001-5C8D-4618-9E2C-25F32A1CB6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c:v>
                </c:pt>
                <c:pt idx="1">
                  <c:v>1.59</c:v>
                </c:pt>
                <c:pt idx="2">
                  <c:v>2.67</c:v>
                </c:pt>
                <c:pt idx="3">
                  <c:v>2.04</c:v>
                </c:pt>
                <c:pt idx="4">
                  <c:v>2.7</c:v>
                </c:pt>
              </c:numCache>
            </c:numRef>
          </c:val>
          <c:extLst>
            <c:ext xmlns:c16="http://schemas.microsoft.com/office/drawing/2014/chart" uri="{C3380CC4-5D6E-409C-BE32-E72D297353CC}">
              <c16:uniqueId val="{00000000-A240-44EB-BCAD-1D16769B9A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5.41</c:v>
                </c:pt>
                <c:pt idx="1">
                  <c:v>6.79</c:v>
                </c:pt>
                <c:pt idx="2">
                  <c:v>9.5399999999999991</c:v>
                </c:pt>
                <c:pt idx="3">
                  <c:v>13.39</c:v>
                </c:pt>
                <c:pt idx="4">
                  <c:v>17.71</c:v>
                </c:pt>
              </c:numCache>
            </c:numRef>
          </c:val>
          <c:extLst>
            <c:ext xmlns:c16="http://schemas.microsoft.com/office/drawing/2014/chart" uri="{C3380CC4-5D6E-409C-BE32-E72D297353CC}">
              <c16:uniqueId val="{00000001-A240-44EB-BCAD-1D16769B9A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-0.73</c:v>
                </c:pt>
                <c:pt idx="1">
                  <c:v>1.02</c:v>
                </c:pt>
                <c:pt idx="2">
                  <c:v>3.85</c:v>
                </c:pt>
                <c:pt idx="3">
                  <c:v>3.27</c:v>
                </c:pt>
                <c:pt idx="4">
                  <c:v>5.03</c:v>
                </c:pt>
              </c:numCache>
            </c:numRef>
          </c:val>
          <c:smooth val="0"/>
          <c:extLst>
            <c:ext xmlns:c16="http://schemas.microsoft.com/office/drawing/2014/chart" uri="{C3380CC4-5D6E-409C-BE32-E72D297353CC}">
              <c16:uniqueId val="{00000002-A240-44EB-BCAD-1D16769B9A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2E19-4225-8AD6-B8ED3B5714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2.63</c:v>
                </c:pt>
                <c:pt idx="1">
                  <c:v>#N/A</c:v>
                </c:pt>
                <c:pt idx="2">
                  <c:v>1.67</c:v>
                </c:pt>
                <c:pt idx="3">
                  <c:v>#N/A</c:v>
                </c:pt>
                <c:pt idx="4">
                  <c:v>0.61</c:v>
                </c:pt>
                <c:pt idx="5">
                  <c:v>#N/A</c:v>
                </c:pt>
                <c:pt idx="6">
                  <c:v>0</c:v>
                </c:pt>
                <c:pt idx="7">
                  <c:v>0</c:v>
                </c:pt>
                <c:pt idx="8">
                  <c:v>0</c:v>
                </c:pt>
                <c:pt idx="9">
                  <c:v>0</c:v>
                </c:pt>
              </c:numCache>
            </c:numRef>
          </c:val>
          <c:extLst>
            <c:ext xmlns:c16="http://schemas.microsoft.com/office/drawing/2014/chart" uri="{C3380CC4-5D6E-409C-BE32-E72D297353CC}">
              <c16:uniqueId val="{00000001-2E19-4225-8AD6-B8ED3B571435}"/>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19-4225-8AD6-B8ED3B5714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0.17</c:v>
                </c:pt>
                <c:pt idx="4">
                  <c:v>#N/A</c:v>
                </c:pt>
                <c:pt idx="5">
                  <c:v>0.16</c:v>
                </c:pt>
                <c:pt idx="6">
                  <c:v>#N/A</c:v>
                </c:pt>
                <c:pt idx="7">
                  <c:v>0.16</c:v>
                </c:pt>
                <c:pt idx="8">
                  <c:v>#N/A</c:v>
                </c:pt>
                <c:pt idx="9">
                  <c:v>0.15</c:v>
                </c:pt>
              </c:numCache>
            </c:numRef>
          </c:val>
          <c:extLst>
            <c:ext xmlns:c16="http://schemas.microsoft.com/office/drawing/2014/chart" uri="{C3380CC4-5D6E-409C-BE32-E72D297353CC}">
              <c16:uniqueId val="{00000003-2E19-4225-8AD6-B8ED3B57143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0.15</c:v>
                </c:pt>
                <c:pt idx="4">
                  <c:v>#N/A</c:v>
                </c:pt>
                <c:pt idx="5">
                  <c:v>0.73</c:v>
                </c:pt>
                <c:pt idx="6">
                  <c:v>#N/A</c:v>
                </c:pt>
                <c:pt idx="7">
                  <c:v>0.57999999999999996</c:v>
                </c:pt>
                <c:pt idx="8">
                  <c:v>#N/A</c:v>
                </c:pt>
                <c:pt idx="9">
                  <c:v>0.25</c:v>
                </c:pt>
              </c:numCache>
            </c:numRef>
          </c:val>
          <c:extLst>
            <c:ext xmlns:c16="http://schemas.microsoft.com/office/drawing/2014/chart" uri="{C3380CC4-5D6E-409C-BE32-E72D297353CC}">
              <c16:uniqueId val="{00000004-2E19-4225-8AD6-B8ED3B57143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0.59</c:v>
                </c:pt>
                <c:pt idx="1">
                  <c:v>#N/A</c:v>
                </c:pt>
                <c:pt idx="2">
                  <c:v>0.31</c:v>
                </c:pt>
                <c:pt idx="3">
                  <c:v>#N/A</c:v>
                </c:pt>
                <c:pt idx="4">
                  <c:v>#N/A</c:v>
                </c:pt>
                <c:pt idx="5">
                  <c:v>0.16</c:v>
                </c:pt>
                <c:pt idx="6">
                  <c:v>#N/A</c:v>
                </c:pt>
                <c:pt idx="7">
                  <c:v>0.83</c:v>
                </c:pt>
                <c:pt idx="8">
                  <c:v>#N/A</c:v>
                </c:pt>
                <c:pt idx="9">
                  <c:v>0.44</c:v>
                </c:pt>
              </c:numCache>
            </c:numRef>
          </c:val>
          <c:extLst>
            <c:ext xmlns:c16="http://schemas.microsoft.com/office/drawing/2014/chart" uri="{C3380CC4-5D6E-409C-BE32-E72D297353CC}">
              <c16:uniqueId val="{00000005-2E19-4225-8AD6-B8ED3B57143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0.37</c:v>
                </c:pt>
                <c:pt idx="4">
                  <c:v>#N/A</c:v>
                </c:pt>
                <c:pt idx="5">
                  <c:v>0.08</c:v>
                </c:pt>
                <c:pt idx="6">
                  <c:v>#N/A</c:v>
                </c:pt>
                <c:pt idx="7">
                  <c:v>0.63</c:v>
                </c:pt>
                <c:pt idx="8">
                  <c:v>#N/A</c:v>
                </c:pt>
                <c:pt idx="9">
                  <c:v>1.03</c:v>
                </c:pt>
              </c:numCache>
            </c:numRef>
          </c:val>
          <c:extLst>
            <c:ext xmlns:c16="http://schemas.microsoft.com/office/drawing/2014/chart" uri="{C3380CC4-5D6E-409C-BE32-E72D297353CC}">
              <c16:uniqueId val="{00000006-2E19-4225-8AD6-B8ED3B5714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c:v>
                </c:pt>
                <c:pt idx="2">
                  <c:v>#N/A</c:v>
                </c:pt>
                <c:pt idx="3">
                  <c:v>1.59</c:v>
                </c:pt>
                <c:pt idx="4">
                  <c:v>#N/A</c:v>
                </c:pt>
                <c:pt idx="5">
                  <c:v>2.66</c:v>
                </c:pt>
                <c:pt idx="6">
                  <c:v>#N/A</c:v>
                </c:pt>
                <c:pt idx="7">
                  <c:v>2.04</c:v>
                </c:pt>
                <c:pt idx="8">
                  <c:v>#N/A</c:v>
                </c:pt>
                <c:pt idx="9">
                  <c:v>2.69</c:v>
                </c:pt>
              </c:numCache>
            </c:numRef>
          </c:val>
          <c:extLst>
            <c:ext xmlns:c16="http://schemas.microsoft.com/office/drawing/2014/chart" uri="{C3380CC4-5D6E-409C-BE32-E72D297353CC}">
              <c16:uniqueId val="{00000007-2E19-4225-8AD6-B8ED3B571435}"/>
            </c:ext>
          </c:extLst>
        </c:ser>
        <c:ser>
          <c:idx val="8"/>
          <c:order val="8"/>
          <c:tx>
            <c:strRef>
              <c:f>データシート!$A$35</c:f>
              <c:strCache>
                <c:ptCount val="1"/>
                <c:pt idx="0">
                  <c:v>泉大津市水道事業会計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9.25</c:v>
                </c:pt>
                <c:pt idx="2">
                  <c:v>#N/A</c:v>
                </c:pt>
                <c:pt idx="3">
                  <c:v>10.83</c:v>
                </c:pt>
                <c:pt idx="4">
                  <c:v>#N/A</c:v>
                </c:pt>
                <c:pt idx="5">
                  <c:v>11.79</c:v>
                </c:pt>
                <c:pt idx="6">
                  <c:v>#N/A</c:v>
                </c:pt>
                <c:pt idx="7">
                  <c:v>14.05</c:v>
                </c:pt>
                <c:pt idx="8">
                  <c:v>#N/A</c:v>
                </c:pt>
                <c:pt idx="9">
                  <c:v>15.35</c:v>
                </c:pt>
              </c:numCache>
            </c:numRef>
          </c:val>
          <c:extLst>
            <c:ext xmlns:c16="http://schemas.microsoft.com/office/drawing/2014/chart" uri="{C3380CC4-5D6E-409C-BE32-E72D297353CC}">
              <c16:uniqueId val="{00000008-2E19-4225-8AD6-B8ED3B571435}"/>
            </c:ext>
          </c:extLst>
        </c:ser>
        <c:ser>
          <c:idx val="9"/>
          <c:order val="9"/>
          <c:tx>
            <c:strRef>
              <c:f>データシート!$A$36</c:f>
              <c:strCache>
                <c:ptCount val="1"/>
                <c:pt idx="0">
                  <c:v>泉大津市病院事業会計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0.19</c:v>
                </c:pt>
                <c:pt idx="2">
                  <c:v>#N/A</c:v>
                </c:pt>
                <c:pt idx="3">
                  <c:v>0</c:v>
                </c:pt>
                <c:pt idx="4">
                  <c:v>2.56</c:v>
                </c:pt>
                <c:pt idx="5">
                  <c:v>#N/A</c:v>
                </c:pt>
                <c:pt idx="6">
                  <c:v>2.72</c:v>
                </c:pt>
                <c:pt idx="7">
                  <c:v>#N/A</c:v>
                </c:pt>
                <c:pt idx="8">
                  <c:v>4.8899999999999997</c:v>
                </c:pt>
                <c:pt idx="9">
                  <c:v>#N/A</c:v>
                </c:pt>
              </c:numCache>
            </c:numRef>
          </c:val>
          <c:extLst>
            <c:ext xmlns:c16="http://schemas.microsoft.com/office/drawing/2014/chart" uri="{C3380CC4-5D6E-409C-BE32-E72D297353CC}">
              <c16:uniqueId val="{00000009-2E19-4225-8AD6-B8ED3B5714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3447</c:v>
                </c:pt>
                <c:pt idx="5">
                  <c:v>3416</c:v>
                </c:pt>
                <c:pt idx="8">
                  <c:v>3525</c:v>
                </c:pt>
                <c:pt idx="11">
                  <c:v>3448</c:v>
                </c:pt>
                <c:pt idx="14">
                  <c:v>3457</c:v>
                </c:pt>
              </c:numCache>
            </c:numRef>
          </c:val>
          <c:extLst>
            <c:ext xmlns:c16="http://schemas.microsoft.com/office/drawing/2014/chart" uri="{C3380CC4-5D6E-409C-BE32-E72D297353CC}">
              <c16:uniqueId val="{00000000-F5A6-460F-B3F0-DF4BB48942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1-F5A6-460F-B3F0-DF4BB48942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383</c:v>
                </c:pt>
                <c:pt idx="3">
                  <c:v>373</c:v>
                </c:pt>
                <c:pt idx="6">
                  <c:v>371</c:v>
                </c:pt>
                <c:pt idx="9">
                  <c:v>340</c:v>
                </c:pt>
                <c:pt idx="12">
                  <c:v>335</c:v>
                </c:pt>
              </c:numCache>
            </c:numRef>
          </c:val>
          <c:extLst>
            <c:ext xmlns:c16="http://schemas.microsoft.com/office/drawing/2014/chart" uri="{C3380CC4-5D6E-409C-BE32-E72D297353CC}">
              <c16:uniqueId val="{00000002-F5A6-460F-B3F0-DF4BB48942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379</c:v>
                </c:pt>
                <c:pt idx="3">
                  <c:v>261</c:v>
                </c:pt>
                <c:pt idx="6">
                  <c:v>268</c:v>
                </c:pt>
                <c:pt idx="9">
                  <c:v>135</c:v>
                </c:pt>
                <c:pt idx="12">
                  <c:v>135</c:v>
                </c:pt>
              </c:numCache>
            </c:numRef>
          </c:val>
          <c:extLst>
            <c:ext xmlns:c16="http://schemas.microsoft.com/office/drawing/2014/chart" uri="{C3380CC4-5D6E-409C-BE32-E72D297353CC}">
              <c16:uniqueId val="{00000003-F5A6-460F-B3F0-DF4BB48942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1833</c:v>
                </c:pt>
                <c:pt idx="3">
                  <c:v>1582</c:v>
                </c:pt>
                <c:pt idx="6">
                  <c:v>1579</c:v>
                </c:pt>
                <c:pt idx="9">
                  <c:v>1594</c:v>
                </c:pt>
                <c:pt idx="12">
                  <c:v>1560</c:v>
                </c:pt>
              </c:numCache>
            </c:numRef>
          </c:val>
          <c:extLst>
            <c:ext xmlns:c16="http://schemas.microsoft.com/office/drawing/2014/chart" uri="{C3380CC4-5D6E-409C-BE32-E72D297353CC}">
              <c16:uniqueId val="{00000004-F5A6-460F-B3F0-DF4BB48942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F5A6-460F-B3F0-DF4BB48942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A6-460F-B3F0-DF4BB48942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3065</c:v>
                </c:pt>
                <c:pt idx="3">
                  <c:v>3039</c:v>
                </c:pt>
                <c:pt idx="6">
                  <c:v>2977</c:v>
                </c:pt>
                <c:pt idx="9">
                  <c:v>2810</c:v>
                </c:pt>
                <c:pt idx="12">
                  <c:v>2666</c:v>
                </c:pt>
              </c:numCache>
            </c:numRef>
          </c:val>
          <c:extLst>
            <c:ext xmlns:c16="http://schemas.microsoft.com/office/drawing/2014/chart" uri="{C3380CC4-5D6E-409C-BE32-E72D297353CC}">
              <c16:uniqueId val="{00000007-F5A6-460F-B3F0-DF4BB48942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2238</c:v>
                </c:pt>
                <c:pt idx="2">
                  <c:v>#N/A</c:v>
                </c:pt>
                <c:pt idx="3">
                  <c:v>#N/A</c:v>
                </c:pt>
                <c:pt idx="4">
                  <c:v>1860</c:v>
                </c:pt>
                <c:pt idx="5">
                  <c:v>#N/A</c:v>
                </c:pt>
                <c:pt idx="6">
                  <c:v>#N/A</c:v>
                </c:pt>
                <c:pt idx="7">
                  <c:v>1691</c:v>
                </c:pt>
                <c:pt idx="8">
                  <c:v>#N/A</c:v>
                </c:pt>
                <c:pt idx="9">
                  <c:v>#N/A</c:v>
                </c:pt>
                <c:pt idx="10">
                  <c:v>1452</c:v>
                </c:pt>
                <c:pt idx="11">
                  <c:v>#N/A</c:v>
                </c:pt>
                <c:pt idx="12">
                  <c:v>#N/A</c:v>
                </c:pt>
                <c:pt idx="13">
                  <c:v>1260</c:v>
                </c:pt>
                <c:pt idx="14">
                  <c:v>#N/A</c:v>
                </c:pt>
              </c:numCache>
            </c:numRef>
          </c:val>
          <c:smooth val="0"/>
          <c:extLst>
            <c:ext xmlns:c16="http://schemas.microsoft.com/office/drawing/2014/chart" uri="{C3380CC4-5D6E-409C-BE32-E72D297353CC}">
              <c16:uniqueId val="{00000008-F5A6-460F-B3F0-DF4BB48942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32595</c:v>
                </c:pt>
                <c:pt idx="5">
                  <c:v>32173</c:v>
                </c:pt>
                <c:pt idx="8">
                  <c:v>31419</c:v>
                </c:pt>
                <c:pt idx="11">
                  <c:v>30484</c:v>
                </c:pt>
                <c:pt idx="14">
                  <c:v>29560</c:v>
                </c:pt>
              </c:numCache>
            </c:numRef>
          </c:val>
          <c:extLst>
            <c:ext xmlns:c16="http://schemas.microsoft.com/office/drawing/2014/chart" uri="{C3380CC4-5D6E-409C-BE32-E72D297353CC}">
              <c16:uniqueId val="{00000000-2AB6-4FA4-9DBF-3341A94C31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7980</c:v>
                </c:pt>
                <c:pt idx="5">
                  <c:v>8406</c:v>
                </c:pt>
                <c:pt idx="8">
                  <c:v>8674</c:v>
                </c:pt>
                <c:pt idx="11">
                  <c:v>8878</c:v>
                </c:pt>
                <c:pt idx="14">
                  <c:v>8806</c:v>
                </c:pt>
              </c:numCache>
            </c:numRef>
          </c:val>
          <c:extLst>
            <c:ext xmlns:c16="http://schemas.microsoft.com/office/drawing/2014/chart" uri="{C3380CC4-5D6E-409C-BE32-E72D297353CC}">
              <c16:uniqueId val="{00000001-2AB6-4FA4-9DBF-3341A94C31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2750</c:v>
                </c:pt>
                <c:pt idx="5">
                  <c:v>3379</c:v>
                </c:pt>
                <c:pt idx="8">
                  <c:v>4654</c:v>
                </c:pt>
                <c:pt idx="11">
                  <c:v>5677</c:v>
                </c:pt>
                <c:pt idx="14">
                  <c:v>6973</c:v>
                </c:pt>
              </c:numCache>
            </c:numRef>
          </c:val>
          <c:extLst>
            <c:ext xmlns:c16="http://schemas.microsoft.com/office/drawing/2014/chart" uri="{C3380CC4-5D6E-409C-BE32-E72D297353CC}">
              <c16:uniqueId val="{00000002-2AB6-4FA4-9DBF-3341A94C31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B6-4FA4-9DBF-3341A94C31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B6-4FA4-9DBF-3341A94C31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694</c:v>
                </c:pt>
                <c:pt idx="3">
                  <c:v>682</c:v>
                </c:pt>
                <c:pt idx="6">
                  <c:v>396</c:v>
                </c:pt>
                <c:pt idx="9">
                  <c:v>406</c:v>
                </c:pt>
                <c:pt idx="12">
                  <c:v>413</c:v>
                </c:pt>
              </c:numCache>
            </c:numRef>
          </c:val>
          <c:extLst>
            <c:ext xmlns:c16="http://schemas.microsoft.com/office/drawing/2014/chart" uri="{C3380CC4-5D6E-409C-BE32-E72D297353CC}">
              <c16:uniqueId val="{00000005-2AB6-4FA4-9DBF-3341A94C31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2757</c:v>
                </c:pt>
                <c:pt idx="3">
                  <c:v>2765</c:v>
                </c:pt>
                <c:pt idx="6">
                  <c:v>2662</c:v>
                </c:pt>
                <c:pt idx="9">
                  <c:v>2735</c:v>
                </c:pt>
                <c:pt idx="12">
                  <c:v>2665</c:v>
                </c:pt>
              </c:numCache>
            </c:numRef>
          </c:val>
          <c:extLst>
            <c:ext xmlns:c16="http://schemas.microsoft.com/office/drawing/2014/chart" uri="{C3380CC4-5D6E-409C-BE32-E72D297353CC}">
              <c16:uniqueId val="{00000006-2AB6-4FA4-9DBF-3341A94C31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1679</c:v>
                </c:pt>
                <c:pt idx="3">
                  <c:v>1510</c:v>
                </c:pt>
                <c:pt idx="6">
                  <c:v>1272</c:v>
                </c:pt>
                <c:pt idx="9">
                  <c:v>1164</c:v>
                </c:pt>
                <c:pt idx="12">
                  <c:v>1076</c:v>
                </c:pt>
              </c:numCache>
            </c:numRef>
          </c:val>
          <c:extLst>
            <c:ext xmlns:c16="http://schemas.microsoft.com/office/drawing/2014/chart" uri="{C3380CC4-5D6E-409C-BE32-E72D297353CC}">
              <c16:uniqueId val="{00000007-2AB6-4FA4-9DBF-3341A94C31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23986</c:v>
                </c:pt>
                <c:pt idx="3">
                  <c:v>22329</c:v>
                </c:pt>
                <c:pt idx="6">
                  <c:v>20274</c:v>
                </c:pt>
                <c:pt idx="9">
                  <c:v>18416</c:v>
                </c:pt>
                <c:pt idx="12">
                  <c:v>17490</c:v>
                </c:pt>
              </c:numCache>
            </c:numRef>
          </c:val>
          <c:extLst>
            <c:ext xmlns:c16="http://schemas.microsoft.com/office/drawing/2014/chart" uri="{C3380CC4-5D6E-409C-BE32-E72D297353CC}">
              <c16:uniqueId val="{00000008-2AB6-4FA4-9DBF-3341A94C31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3132</c:v>
                </c:pt>
                <c:pt idx="3">
                  <c:v>2820</c:v>
                </c:pt>
                <c:pt idx="6">
                  <c:v>2727</c:v>
                </c:pt>
                <c:pt idx="9">
                  <c:v>2437</c:v>
                </c:pt>
                <c:pt idx="12">
                  <c:v>2134</c:v>
                </c:pt>
              </c:numCache>
            </c:numRef>
          </c:val>
          <c:extLst>
            <c:ext xmlns:c16="http://schemas.microsoft.com/office/drawing/2014/chart" uri="{C3380CC4-5D6E-409C-BE32-E72D297353CC}">
              <c16:uniqueId val="{00000009-2AB6-4FA4-9DBF-3341A94C31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30890</c:v>
                </c:pt>
                <c:pt idx="3">
                  <c:v>30459</c:v>
                </c:pt>
                <c:pt idx="6">
                  <c:v>30220</c:v>
                </c:pt>
                <c:pt idx="9">
                  <c:v>29472</c:v>
                </c:pt>
                <c:pt idx="12">
                  <c:v>28341</c:v>
                </c:pt>
              </c:numCache>
            </c:numRef>
          </c:val>
          <c:extLst>
            <c:ext xmlns:c16="http://schemas.microsoft.com/office/drawing/2014/chart" uri="{C3380CC4-5D6E-409C-BE32-E72D297353CC}">
              <c16:uniqueId val="{0000000A-2AB6-4FA4-9DBF-3341A94C31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19812</c:v>
                </c:pt>
                <c:pt idx="2">
                  <c:v>#N/A</c:v>
                </c:pt>
                <c:pt idx="3">
                  <c:v>#N/A</c:v>
                </c:pt>
                <c:pt idx="4">
                  <c:v>16606</c:v>
                </c:pt>
                <c:pt idx="5">
                  <c:v>#N/A</c:v>
                </c:pt>
                <c:pt idx="6">
                  <c:v>#N/A</c:v>
                </c:pt>
                <c:pt idx="7">
                  <c:v>12805</c:v>
                </c:pt>
                <c:pt idx="8">
                  <c:v>#N/A</c:v>
                </c:pt>
                <c:pt idx="9">
                  <c:v>#N/A</c:v>
                </c:pt>
                <c:pt idx="10">
                  <c:v>9591</c:v>
                </c:pt>
                <c:pt idx="11">
                  <c:v>#N/A</c:v>
                </c:pt>
                <c:pt idx="12">
                  <c:v>#N/A</c:v>
                </c:pt>
                <c:pt idx="13">
                  <c:v>6780</c:v>
                </c:pt>
                <c:pt idx="14">
                  <c:v>#N/A</c:v>
                </c:pt>
              </c:numCache>
            </c:numRef>
          </c:val>
          <c:smooth val="0"/>
          <c:extLst>
            <c:ext xmlns:c16="http://schemas.microsoft.com/office/drawing/2014/chart" uri="{C3380CC4-5D6E-409C-BE32-E72D297353CC}">
              <c16:uniqueId val="{0000000B-2AB6-4FA4-9DBF-3341A94C31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1581</c:v>
                </c:pt>
                <c:pt idx="1">
                  <c:v>2228</c:v>
                </c:pt>
                <c:pt idx="2">
                  <c:v>2957</c:v>
                </c:pt>
              </c:numCache>
            </c:numRef>
          </c:val>
          <c:extLst>
            <c:ext xmlns:c16="http://schemas.microsoft.com/office/drawing/2014/chart" uri="{C3380CC4-5D6E-409C-BE32-E72D297353CC}">
              <c16:uniqueId val="{00000000-0209-4D0A-9DCB-CD7CC8E327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09-4D0A-9DCB-CD7CC8E327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2958</c:v>
                </c:pt>
                <c:pt idx="1">
                  <c:v>3170</c:v>
                </c:pt>
                <c:pt idx="2">
                  <c:v>3585</c:v>
                </c:pt>
              </c:numCache>
            </c:numRef>
          </c:val>
          <c:extLst>
            <c:ext xmlns:c16="http://schemas.microsoft.com/office/drawing/2014/chart" uri="{C3380CC4-5D6E-409C-BE32-E72D297353CC}">
              <c16:uniqueId val="{00000002-0209-4D0A-9DCB-CD7CC8E327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{C2C15F82-1027-41C1-9FF7-3D8C2583CD4B}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2B-4655-A47B-BFE0CE2B5A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{85915061-1B21-465C-8F7F-A68E07CCA659}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2B-4655-A47B-BFE0CE2B5A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{89631913-A2A8-4D85-B030-6893988C0B57}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2B-4655-A47B-BFE0CE2B5A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{06AC1E24-6691-400D-A59F-B13A18C682CF}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2B-4655-A47B-BFE0CE2B5A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{C189CC89-F73E-46B6-86DC-48DB3B0FC2AB}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2B-4655-A47B-BFE0CE2B5A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{98D3F47B-2654-491D-8663-DD2959FF6742}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2B-4655-A47B-BFE0CE2B5A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{D5BA6240-D7E8-4C03-B99D-015B842EE4EA}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2B-4655-A47B-BFE0CE2B5A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{6275CCDD-5349-4913-8535-59C9E030D88D}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2B-4655-A47B-BFE0CE2B5A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{E58D4E8F-450C-4A4B-8A44-CB79C5D7B42A}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2B-4655-A47B-BFE0CE2B5A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60.4</c:v>
                </c:pt>
                <c:pt idx="16">
                  <c:v>60</c:v>
                </c:pt>
                <c:pt idx="24">
                  <c:v>61.8</c:v>
                </c:pt>
                <c:pt idx="32">
                  <c:v>62.3</c:v>
                </c:pt>
              </c:numCache>
            </c:numRef>
          </c:xVal>
          <c:yVal>
            <c:numRef>
              <c:f>公会計指標分析・財政指標組合せ分析表!$BP$51:$DC$51</c:f>
              <c:numCache>
                <c:formatCode>#,##0.0;"▲ "#,##0.0</c:formatCode>
                <c:ptCount val="40"/>
                <c:pt idx="8">
                  <c:v>118.4</c:v>
                </c:pt>
                <c:pt idx="16">
                  <c:v>91.8</c:v>
                </c:pt>
                <c:pt idx="24">
                  <c:v>68.2</c:v>
                </c:pt>
                <c:pt idx="32">
                  <c:v>47.9</c:v>
                </c:pt>
              </c:numCache>
            </c:numRef>
          </c:yVal>
          <c:smooth val="0"/>
          <c:extLst>
            <c:ext xmlns:c16="http://schemas.microsoft.com/office/drawing/2014/chart" uri="{C3380CC4-5D6E-409C-BE32-E72D297353CC}">
              <c16:uniqueId val="{00000009-8D2B-4655-A47B-BFE0CE2B5A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{635CFC5A-60A2-4A68-829A-01FEFC83E685}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2B-4655-A47B-BFE0CE2B5A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{F39FE4A0-B51B-4992-85C8-C18951A152BD}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2B-4655-A47B-BFE0CE2B5A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{0FAFE87A-4D4A-4834-B0DF-AAA4FD48DF1B}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2B-4655-A47B-BFE0CE2B5A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{5F03841F-6618-44B5-88D5-89E61F4A4D46}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2B-4655-A47B-BFE0CE2B5A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{492886DD-6086-4814-AE92-ECE70B01FD9A}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2B-4655-A47B-BFE0CE2B5A2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{FF29B5FE-F582-45B6-9320-A0D3CCEDFB8A}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2B-4655-A47B-BFE0CE2B5A2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{6DDC0252-C0BC-4E53-9462-3B6E3C5C7D45}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2B-4655-A47B-BFE0CE2B5A2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{71D59A51-5D3F-45C5-9837-8F59A060C635}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2B-4655-A47B-BFE0CE2B5A2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{CD70BDBB-7DA4-4DDC-A6E0-3BB612B5FD2C}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2B-4655-A47B-BFE0CE2B5A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8D2B-4655-A47B-BFE0CE2B5A20}"/>
            </c:ext>
          </c:extLst>
        </c:ser>
        <c:dLbls>
          <c:showLegendKey val="0"/>
          <c:showVal val="1"/>
          <c:showCatName val="0"/>
          <c:showSerName val="0"/>
          <c:showPercent val="0"/>
          <c:showBubbleSize val="0"/>
        </c:dLbls>
        <c:axId val="46179840"/>
        <c:axId val="46181760"/>
      </c:scatterChart>
      <c:valAx>
        <c:axId val="46179840"/>
        <c:scaling>
          <c:orientation val="minMax"/>
          <c:max val="62.6"/>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{9433A73E-D5A2-43BA-BD45-891D4B417069}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F62-4FD3-B72A-CA8E7B31CD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{DC501AEE-C1D6-4BA8-A72C-C547DD902F76}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62-4FD3-B72A-CA8E7B31CD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{963064FB-C3DD-4CD6-83EA-A945FC04317D}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62-4FD3-B72A-CA8E7B31CD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{6903045C-80FC-4874-B08B-09F9BF652F62}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62-4FD3-B72A-CA8E7B31CD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{D43C0AC3-6AC7-4B0D-B07E-1583340DDAFC}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62-4FD3-B72A-CA8E7B31CDE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{ECB1B1A0-E53B-4B4D-909B-4A5D4E81B832}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F62-4FD3-B72A-CA8E7B31CDE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{20E04CF8-2BD6-4E17-A686-27596E7A4909}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F62-4FD3-B72A-CA8E7B31CDE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{BE74F8AE-D8DE-4CB1-AECE-3CB400345BA3}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F62-4FD3-B72A-CA8E7B31CDE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{EF43B03F-CBE4-4E64-BCEB-7DD5AB478142}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F62-4FD3-B72A-CA8E7B31CD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18.2</c:v>
                </c:pt>
                <c:pt idx="8">
                  <c:v>16.5</c:v>
                </c:pt>
                <c:pt idx="16">
                  <c:v>13.7</c:v>
                </c:pt>
                <c:pt idx="24">
                  <c:v>11.9</c:v>
                </c:pt>
                <c:pt idx="32">
                  <c:v>10.4</c:v>
                </c:pt>
              </c:numCache>
            </c:numRef>
          </c:xVal>
          <c:yVal>
            <c:numRef>
              <c:f>公会計指標分析・財政指標組合せ分析表!$BP$73:$DC$73</c:f>
              <c:numCache>
                <c:formatCode>#,##0.0;"▲ "#,##0.0</c:formatCode>
                <c:ptCount val="40"/>
                <c:pt idx="0">
                  <c:v>138.80000000000001</c:v>
                </c:pt>
                <c:pt idx="8">
                  <c:v>118.4</c:v>
                </c:pt>
                <c:pt idx="16">
                  <c:v>91.8</c:v>
                </c:pt>
                <c:pt idx="24">
                  <c:v>68.2</c:v>
                </c:pt>
                <c:pt idx="32">
                  <c:v>47.9</c:v>
                </c:pt>
              </c:numCache>
            </c:numRef>
          </c:yVal>
          <c:smooth val="0"/>
          <c:extLst>
            <c:ext xmlns:c16="http://schemas.microsoft.com/office/drawing/2014/chart" uri="{C3380CC4-5D6E-409C-BE32-E72D297353CC}">
              <c16:uniqueId val="{00000009-6F62-4FD3-B72A-CA8E7B31CD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106070343873772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{B0BBE2C8-3C6A-46FF-881F-F935CB216CCB}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F62-4FD3-B72A-CA8E7B31CD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{DDC2BFA7-681A-40A5-8B9B-41CE0BAB88BF}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62-4FD3-B72A-CA8E7B31CD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{55ADBB2A-4E0B-4F87-B2A8-D17644C3FD93}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62-4FD3-B72A-CA8E7B31CD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{1824ACC0-14BB-4219-9D4A-DA415B88C284}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62-4FD3-B72A-CA8E7B31CD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{38EE65FC-2847-49D8-99E7-8F1059645686}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62-4FD3-B72A-CA8E7B31CDE7}"/>
                </c:ext>
              </c:extLst>
            </c:dLbl>
            <c:dLbl>
              <c:idx val="8"/>
              <c:layout>
                <c:manualLayout>
                  <c:x val="-4.2335279799483545E-2"/>
                  <c:y val="-7.580568488266718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{0604A0DD-4CBD-4BD7-BD47-E4337558EEE3}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F62-4FD3-B72A-CA8E7B31CDE7}"/>
                </c:ext>
              </c:extLst>
            </c:dLbl>
            <c:dLbl>
              <c:idx val="16"/>
              <c:layout>
                <c:manualLayout>
                  <c:x val="-3.1697991619110633E-2"/>
                  <c:y val="-6.417189588103899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{98D0A259-FC53-4CB4-83DA-108AF7830311}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F62-4FD3-B72A-CA8E7B31CDE7}"/>
                </c:ext>
              </c:extLst>
            </c:dLbl>
            <c:dLbl>
              <c:idx val="24"/>
              <c:layout>
                <c:manualLayout>
                  <c:x val="-3.1697991619110633E-2"/>
                  <c:y val="-6.86518045327544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{EA70C1A1-E434-4765-B181-F7166B344E61}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F62-4FD3-B72A-CA8E7B31CDE7}"/>
                </c:ext>
              </c:extLst>
            </c:dLbl>
            <c:dLbl>
              <c:idx val="32"/>
              <c:layout>
                <c:manualLayout>
                  <c:x val="-3.1570342725075584E-2"/>
                  <c:y val="-4.10366893233609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{FB7D9C86-C4F6-40C0-B861-E8040B10FED7}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F62-4FD3-B72A-CA8E7B31CD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6F62-4FD3-B72A-CA8E7B31CDE7}"/>
            </c:ext>
          </c:extLst>
        </c:ser>
        <c:dLbls>
          <c:showLegendKey val="0"/>
          <c:showVal val="1"/>
          <c:showCatName val="0"/>
          <c:showSerName val="0"/>
          <c:showPercent val="0"/>
          <c:showBubbleSize val="0"/>
        </c:dLbls>
        <c:axId val="84219776"/>
        <c:axId val="84234240"/>
      </c:scatterChart>
      <c:valAx>
        <c:axId val="84219776"/>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年度決算から起債許可基準である</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年度から起債許可基準を下回り、</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10.4</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分子を項目別に見ると、算入公債費等はほぼ横ばいである。元利償還金等は平成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年度よりさらに減少し、実質公債費比率における分子全体としては着実に減となっている。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しかしながら、過去に実施した普通建設事業の財源及び職員の大量退職に伴う退職手当の財源として多額の地方債を発行した事により、現在も高い水準となっている。　</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健全化法上、減債基金における満期一括償還型地方債については償還年数が</a:t>
          </a:r>
          <a:r>
            <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年を上限とするため、毎年発行額の</a:t>
          </a:r>
          <a:r>
            <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分の</a:t>
          </a:r>
          <a:r>
            <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を積み立てるものと設定されているが、本市においては当該元金の１０年分は既に返済が済んでいることから、なお残る</a:t>
          </a:r>
          <a:r>
            <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年を償還年数とし、毎年度積立相当額を</a:t>
          </a:r>
          <a:r>
            <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分の</a:t>
          </a:r>
          <a:r>
            <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として設定している。</a:t>
          </a:r>
          <a:r>
            <a:rPr kumimoji="1" lang="ja-JP" altLang="ja-JP" sz="800" b="0">
              <a:solidFill>
                <a:srgbClr val="000000"/>
              </a:solidFill>
              <a:effectLst/>
              <a:latin typeface="ＭＳ Ｐゴシック" panose="020B0600070205080204" pitchFamily="50" charset="-128"/>
              <a:ea typeface="ＭＳ Ｐゴシック" panose="020B0600070205080204" pitchFamily="50" charset="-128"/>
              <a:cs typeface="+mn-cs"/>
            </a:rPr>
            <a:t>毎年度、積立相当額を超える積立を行っており、</a:t>
          </a:r>
          <a:r>
            <a:rPr kumimoji="1" lang="ja-JP" altLang="ja-JP" sz="800">
              <a:solidFill>
                <a:srgbClr val="000000"/>
              </a:solidFill>
              <a:effectLst/>
              <a:latin typeface="ＭＳ Ｐゴシック" panose="020B0600070205080204" pitchFamily="50" charset="-128"/>
              <a:ea typeface="ＭＳ Ｐゴシック" panose="020B0600070205080204" pitchFamily="50" charset="-128"/>
              <a:cs typeface="+mn-cs"/>
            </a:rPr>
            <a:t>そのため積立不足は生じていない状態である。</a:t>
          </a:r>
          <a:endParaRPr kumimoji="1" lang="en-US" altLang="ja-JP" sz="8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47.9</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20.3</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ポイントとなっており、</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か年連続で減少している。これは下水道事業が発行した企業債が減少したことなどにより、公営企業債等繰入見込額が減少となったことや地方債残高が減少したこと、それに加え充当可能基金の積み増しなどにより、比率の改善に寄与したもの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一般会計等に係る地方債の現在高が、将来負担比率の分子の構造に多くを占める要因については、過去に実施した普通建設事業や職員退職手当の財源として地方債を発行したことによるものである。また、公営企業債等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ここ３か年の増減理由としては、積立では、決算剰余金の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財政調整基金への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ふるさと応援寄附金の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基金へ</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の積立及び土地売払収入による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公共施設整備基金への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積立などが増加している。取崩しとしては、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都市施設整備基金の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下水道事業特別会計繰出金事業への取崩</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しや、ふるさと応援基金活用事業への取り崩し、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地域環境基金活用事業への取崩</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などが主なものである。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財政調整基金やその他の特定目的基金について、今後も目的を推進していくために、積立や取崩しを適切に行っていく見込である。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ふるさと応援基金：安心して子供を産み育てられるまちづくり事業やセーフコミュニティ事業など、寄附者の意思を汲んだ各事業に要する費用に充てるため。</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公共施設整備基金：公共施設の整備及び大規模改修に備えた財源確保のため。</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テクスピア大阪産業振興整備基金：テクスピア大阪の施設の維持管理に係る資金並びに市内の繊維産業をはじめとする地場産業の育成及び支援に係る事業に要する資金に充てるため。</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福祉基金：社会福祉施設の整備その他社会福祉事業に要する費用に充てるため。</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泉大津市営住宅整備基金：市営住宅の整備事業の資金や借入金に係る償還金に充てるため。</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ふるさと応援基金：ここ３か年の増減理由としては、ふるさと納税制度の拡充による指定寄附金が増加したことによる積立の増である。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年度に設置した基金であり、増減理由としては、市の保有している土地の売払収入による積立の増である。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テクスピア大阪産業振興整備基金：ここ３か年の増減理由としては、テクスピア大阪の貸付収入から施設の維持管理の必要経費を差し引いた額を積立てたことによる増である。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福祉基金：ここ３か年の増減理由としては、一般寄附金による積立による増、福祉基金事業への充当による取崩しの減である。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泉大津市営住宅整備基金：ここ３か年の増減理由としては、平成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河原町住宅跡地の余剰地の売却による積立の増である。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基金をはじめとするその他の特定目的基金について、今後も目的を推進していくために、積立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取崩しを適切に行っていく見込である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ここ３か年の増減理由としては、決算剰余金の積立、また各補正予算における財源調整の積立による増加である。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近年増加している災害等、また経済事情の変動等により財源不足に陥った場合に備え、毎年の収支状況を踏まえながら、</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今後においても、最低限の積立を行っていく見込みである。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年度に満期一括型地方債の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年間積立分の取り崩しを行う予定である。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1">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本市の減債基金残高は、全額満期一括型地方債の償還財源であり、決算統計においては計上されないものである。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そのため、左欄の残額は「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本市では、昭和</a:t>
          </a:r>
          <a:r>
            <a:rPr kumimoji="1" lang="en-US"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年代の半ばにかけて建設された公共施設の多くが更新時期を迎えており、有形固定資産減価償却率については、類似団体と同様の状況である。平成</a:t>
          </a:r>
          <a:r>
            <a:rPr kumimoji="1" lang="en-US"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年度に策定の「</a:t>
          </a:r>
          <a:r>
            <a:rPr kumimoji="1" lang="ja-JP" altLang="en-US" sz="1000" baseline="0">
              <a:solidFill>
                <a:srgbClr val="000000"/>
              </a:solidFill>
              <a:effectLst/>
              <a:latin typeface="ＭＳ Ｐゴシック" panose="020B0600070205080204" pitchFamily="50" charset="-128"/>
              <a:ea typeface="ＭＳ Ｐゴシック" panose="020B0600070205080204" pitchFamily="50" charset="-128"/>
              <a:cs typeface="+mn-cs"/>
            </a:rPr>
            <a:t>泉大津市</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公共施設適正配置基本方針」において、公共施設の総量を</a:t>
          </a:r>
          <a:r>
            <a:rPr kumimoji="1" lang="en-US"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％以上縮減することを目標とし、平成</a:t>
          </a:r>
          <a:r>
            <a:rPr kumimoji="1" lang="en-US"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en-US" sz="1000" baseline="0">
              <a:solidFill>
                <a:srgbClr val="000000"/>
              </a:solidFill>
              <a:effectLst/>
              <a:latin typeface="ＭＳ Ｐゴシック" panose="020B0600070205080204" pitchFamily="50" charset="-128"/>
              <a:ea typeface="ＭＳ Ｐゴシック" panose="020B0600070205080204" pitchFamily="50" charset="-128"/>
              <a:cs typeface="+mn-cs"/>
            </a:rPr>
            <a:t>泉大津市</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公共施設適正配置基本計画」に沿って施設の適正配置を進めているところである。また、平成</a:t>
          </a:r>
          <a:r>
            <a:rPr kumimoji="1" lang="en-US"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年度に策定の「</a:t>
          </a:r>
          <a:r>
            <a:rPr kumimoji="1" lang="ja-JP" altLang="en-US" sz="1000" baseline="0">
              <a:solidFill>
                <a:srgbClr val="000000"/>
              </a:solidFill>
              <a:effectLst/>
              <a:latin typeface="ＭＳ Ｐゴシック" panose="020B0600070205080204" pitchFamily="50" charset="-128"/>
              <a:ea typeface="ＭＳ Ｐゴシック" panose="020B0600070205080204" pitchFamily="50" charset="-128"/>
              <a:cs typeface="+mn-cs"/>
            </a:rPr>
            <a:t>泉大津市</a:t>
          </a:r>
          <a:r>
            <a:rPr kumimoji="1" lang="ja-JP" altLang="ja-JP" sz="1000" baseline="0">
              <a:solidFill>
                <a:srgbClr val="000000"/>
              </a:solidFill>
              <a:effectLst/>
              <a:latin typeface="ＭＳ Ｐゴシック" panose="020B0600070205080204" pitchFamily="50" charset="-128"/>
              <a:ea typeface="ＭＳ Ｐゴシック" panose="020B0600070205080204" pitchFamily="50" charset="-128"/>
              <a:cs typeface="+mn-cs"/>
            </a:rPr>
            <a:t>公共施設等総合管理計画」において、道路などのインフラ資産について、長寿命化や適切な維持保全によるコストの圧縮を図るものとしている。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31</xdr:row>
      <xdr:rowOff>171178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242231"/>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155756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1867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112576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186714"/>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債務償還比率は前年度と比較して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71.5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ポイント減少している。主な要因としては普通建設事業の平準化を行ったことで起債の発行抑制や将来に備えた充当可能基金への積立などによるものだと分析する。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3655</xdr:rowOff>
    </xdr:from>
    <xdr:to>
      <xdr:col>76</xdr:col>
      <xdr:colOff>73025</xdr:colOff>
      <xdr:row>31</xdr:row>
      <xdr:rowOff>105255</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0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153532</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0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89415</xdr:rowOff>
    </xdr:from>
    <xdr:to>
      <xdr:col>72</xdr:col>
      <xdr:colOff>123825</xdr:colOff>
      <xdr:row>32</xdr:row>
      <xdr:rowOff>19565</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1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54455</xdr:rowOff>
    </xdr:from>
    <xdr:to>
      <xdr:col>76</xdr:col>
      <xdr:colOff>22225</xdr:colOff>
      <xdr:row>31</xdr:row>
      <xdr:rowOff>140215</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140930"/>
          <a:ext cx="711200" cy="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85337</xdr:rowOff>
    </xdr:from>
    <xdr:to>
      <xdr:col>68</xdr:col>
      <xdr:colOff>123825</xdr:colOff>
      <xdr:row>32</xdr:row>
      <xdr:rowOff>15487</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1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136137</xdr:rowOff>
    </xdr:from>
    <xdr:to>
      <xdr:col>72</xdr:col>
      <xdr:colOff>73025</xdr:colOff>
      <xdr:row>31</xdr:row>
      <xdr:rowOff>140215</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3322300" y="6222612"/>
          <a:ext cx="762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102800</xdr:rowOff>
    </xdr:from>
    <xdr:to>
      <xdr:col>64</xdr:col>
      <xdr:colOff>123825</xdr:colOff>
      <xdr:row>33</xdr:row>
      <xdr:rowOff>32950</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3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136137</xdr:rowOff>
    </xdr:from>
    <xdr:to>
      <xdr:col>68</xdr:col>
      <xdr:colOff>73025</xdr:colOff>
      <xdr:row>32</xdr:row>
      <xdr:rowOff>153600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6222612"/>
          <a:ext cx="762000" cy="18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122590</xdr:rowOff>
    </xdr:from>
    <xdr:to>
      <xdr:col>60</xdr:col>
      <xdr:colOff>123825</xdr:colOff>
      <xdr:row>33</xdr:row>
      <xdr:rowOff>52740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3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153600</xdr:rowOff>
    </xdr:from>
    <xdr:to>
      <xdr:col>64</xdr:col>
      <xdr:colOff>73025</xdr:colOff>
      <xdr:row>33</xdr:row>
      <xdr:rowOff>1940</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98300" y="6411525"/>
          <a:ext cx="762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10692</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26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6614</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2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24077</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45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43867</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4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121755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149678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370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059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90896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42315"/>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17797</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74625</xdr:rowOff>
    </xdr:from>
    <xdr:to>
      <xdr:col>55</xdr:col>
      <xdr:colOff>50800</xdr:colOff>
      <xdr:row>42</xdr:row>
      <xdr:rowOff>4775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161002</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1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75235</xdr:rowOff>
    </xdr:from>
    <xdr:to>
      <xdr:col>50</xdr:col>
      <xdr:colOff>165100</xdr:colOff>
      <xdr:row>42</xdr:row>
      <xdr:rowOff>5385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125425</xdr:rowOff>
    </xdr:from>
    <xdr:to>
      <xdr:col>55</xdr:col>
      <xdr:colOff>0</xdr:colOff>
      <xdr:row>41</xdr:row>
      <xdr:rowOff>126035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5487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75959</xdr:rowOff>
    </xdr:from>
    <xdr:to>
      <xdr:col>46</xdr:col>
      <xdr:colOff>38100</xdr:colOff>
      <xdr:row>42</xdr:row>
      <xdr:rowOff>6109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126035</xdr:rowOff>
    </xdr:from>
    <xdr:to>
      <xdr:col>50</xdr:col>
      <xdr:colOff>114300</xdr:colOff>
      <xdr:row>41</xdr:row>
      <xdr:rowOff>126759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5548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76568</xdr:rowOff>
    </xdr:from>
    <xdr:to>
      <xdr:col>41</xdr:col>
      <xdr:colOff>101600</xdr:colOff>
      <xdr:row>42</xdr:row>
      <xdr:rowOff>6718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126759</xdr:rowOff>
    </xdr:from>
    <xdr:to>
      <xdr:col>45</xdr:col>
      <xdr:colOff>177800</xdr:colOff>
      <xdr:row>41</xdr:row>
      <xdr:rowOff>127368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5620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167962</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719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168686</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719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169295</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719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30843</xdr:rowOff>
    </xdr:from>
    <xdr:to>
      <xdr:col>24</xdr:col>
      <xdr:colOff>114300</xdr:colOff>
      <xdr:row>59</xdr:row>
      <xdr:rowOff>132443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53720</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999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81643</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1694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53884</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14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94524</xdr:rowOff>
    </xdr:from>
    <xdr:to>
      <xdr:col>10</xdr:col>
      <xdr:colOff>165100</xdr:colOff>
      <xdr:row>59</xdr:row>
      <xdr:rowOff>24674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145324</xdr:rowOff>
    </xdr:from>
    <xdr:to>
      <xdr:col>15</xdr:col>
      <xdr:colOff>50800</xdr:colOff>
      <xdr:row>59</xdr:row>
      <xdr:rowOff>26126</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0894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41201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17680</xdr:rowOff>
    </xdr:from>
    <xdr:to>
      <xdr:col>55</xdr:col>
      <xdr:colOff>50800</xdr:colOff>
      <xdr:row>64</xdr:row>
      <xdr:rowOff>119280</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104057</xdr:rowOff>
    </xdr:from>
    <xdr:ext cx="469744"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9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17701</xdr:rowOff>
    </xdr:from>
    <xdr:to>
      <xdr:col>50</xdr:col>
      <xdr:colOff>165100</xdr:colOff>
      <xdr:row>64</xdr:row>
      <xdr:rowOff>119301</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68480</xdr:rowOff>
    </xdr:from>
    <xdr:to>
      <xdr:col>55</xdr:col>
      <xdr:colOff>0</xdr:colOff>
      <xdr:row>64</xdr:row>
      <xdr:rowOff>68501</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1041280"/>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17747</xdr:rowOff>
    </xdr:from>
    <xdr:to>
      <xdr:col>46</xdr:col>
      <xdr:colOff>38100</xdr:colOff>
      <xdr:row>64</xdr:row>
      <xdr:rowOff>119347</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68501</xdr:rowOff>
    </xdr:from>
    <xdr:to>
      <xdr:col>50</xdr:col>
      <xdr:colOff>114300</xdr:colOff>
      <xdr:row>64</xdr:row>
      <xdr:rowOff>68547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104130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17779</xdr:rowOff>
    </xdr:from>
    <xdr:to>
      <xdr:col>41</xdr:col>
      <xdr:colOff>101600</xdr:colOff>
      <xdr:row>64</xdr:row>
      <xdr:rowOff>119379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68547</xdr:rowOff>
    </xdr:from>
    <xdr:to>
      <xdr:col>45</xdr:col>
      <xdr:colOff>177800</xdr:colOff>
      <xdr:row>64</xdr:row>
      <xdr:rowOff>68579</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104134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110428</xdr:rowOff>
    </xdr:from>
    <xdr:ext cx="469744"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91728" y="1108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110474</xdr:rowOff>
    </xdr:from>
    <xdr:ext cx="469744"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515428" y="1108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110506</xdr:rowOff>
    </xdr:from>
    <xdr:ext cx="469744"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626428" y="1108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13352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82</xdr:row>
      <xdr:rowOff>85725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1293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70486</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0931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88264</xdr:rowOff>
    </xdr:from>
    <xdr:to>
      <xdr:col>10</xdr:col>
      <xdr:colOff>165100</xdr:colOff>
      <xdr:row>82</xdr:row>
      <xdr:rowOff>18414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82</xdr:row>
      <xdr:rowOff>34289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0265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112413</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11447</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61976</xdr:rowOff>
    </xdr:from>
    <xdr:to>
      <xdr:col>50</xdr:col>
      <xdr:colOff>165100</xdr:colOff>
      <xdr:row>85</xdr:row>
      <xdr:rowOff>163576</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112776</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6570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63500</xdr:rowOff>
    </xdr:from>
    <xdr:to>
      <xdr:col>46</xdr:col>
      <xdr:colOff>38100</xdr:colOff>
      <xdr:row>85</xdr:row>
      <xdr:rowOff>165100</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112776</xdr:rowOff>
    </xdr:from>
    <xdr:to>
      <xdr:col>50</xdr:col>
      <xdr:colOff>114300</xdr:colOff>
      <xdr:row>85</xdr:row>
      <xdr:rowOff>114300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6860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65787</xdr:rowOff>
    </xdr:from>
    <xdr:to>
      <xdr:col>41</xdr:col>
      <xdr:colOff>101600</xdr:colOff>
      <xdr:row>85</xdr:row>
      <xdr:rowOff>167387</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114300</xdr:rowOff>
    </xdr:from>
    <xdr:to>
      <xdr:col>45</xdr:col>
      <xdr:colOff>177800</xdr:colOff>
      <xdr:row>85</xdr:row>
      <xdr:rowOff>116587</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6875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154703</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156227</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158514</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49893</xdr:rowOff>
    </xdr:from>
    <xdr:to>
      <xdr:col>81</xdr:col>
      <xdr:colOff>101600</xdr:colOff>
      <xdr:row>39</xdr:row>
      <xdr:rowOff>151493</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100693</xdr:rowOff>
    </xdr:from>
    <xdr:to>
      <xdr:col>85</xdr:col>
      <xdr:colOff>127000</xdr:colOff>
      <xdr:row>39</xdr:row>
      <xdr:rowOff>107224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7872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100693</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675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117022</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13703300" y="6754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142620</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117348</xdr:rowOff>
    </xdr:from>
    <xdr:to>
      <xdr:col>116</xdr:col>
      <xdr:colOff>63500</xdr:colOff>
      <xdr:row>36</xdr:row>
      <xdr:rowOff>144780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1323300" y="62895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121920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289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128270</xdr:rowOff>
    </xdr:from>
    <xdr:to>
      <xdr:col>102</xdr:col>
      <xdr:colOff>165100</xdr:colOff>
      <xdr:row>36</xdr:row>
      <xdr:rowOff>58420</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xdr:rowOff>
    </xdr:from>
    <xdr:to>
      <xdr:col>107</xdr:col>
      <xdr:colOff>50800</xdr:colOff>
      <xdr:row>36</xdr:row>
      <xdr:rowOff>121920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545300" y="6179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74947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1795</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102362</xdr:rowOff>
    </xdr:from>
    <xdr:to>
      <xdr:col>81</xdr:col>
      <xdr:colOff>101600</xdr:colOff>
      <xdr:row>59</xdr:row>
      <xdr:rowOff>32512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153162</xdr:rowOff>
    </xdr:from>
    <xdr:to>
      <xdr:col>85</xdr:col>
      <xdr:colOff>127000</xdr:colOff>
      <xdr:row>59</xdr:row>
      <xdr:rowOff>29718</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1009726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54356</xdr:rowOff>
    </xdr:from>
    <xdr:to>
      <xdr:col>76</xdr:col>
      <xdr:colOff>165100</xdr:colOff>
      <xdr:row>58</xdr:row>
      <xdr:rowOff>155956</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105156</xdr:rowOff>
    </xdr:from>
    <xdr:to>
      <xdr:col>81</xdr:col>
      <xdr:colOff>50800</xdr:colOff>
      <xdr:row>58</xdr:row>
      <xdr:rowOff>153162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592300" y="1004925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100076</xdr:rowOff>
    </xdr:from>
    <xdr:to>
      <xdr:col>72</xdr:col>
      <xdr:colOff>38100</xdr:colOff>
      <xdr:row>59</xdr:row>
      <xdr:rowOff>30226</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105156</xdr:rowOff>
    </xdr:from>
    <xdr:to>
      <xdr:col>76</xdr:col>
      <xdr:colOff>114300</xdr:colOff>
      <xdr:row>58</xdr:row>
      <xdr:rowOff>150876</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3703300" y="10049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49039</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52660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1033</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43897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46753</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3500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100-000033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100-000035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100-000037020000}"/>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170561</xdr:rowOff>
    </xdr:from>
    <xdr:to>
      <xdr:col>116</xdr:col>
      <xdr:colOff>114300</xdr:colOff>
      <xdr:row>63</xdr:row>
      <xdr:rowOff>100711</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21107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85488</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100-000043020000}"/>
            </a:ext>
          </a:extLst>
        </xdr:cNvPr>
        <xdr:cNvSpPr txBox="1"/>
      </xdr:nvSpPr>
      <xdr:spPr>
        <a:xfrm>
          <a:off x="22199600" y="107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171132</xdr:rowOff>
    </xdr:from>
    <xdr:to>
      <xdr:col>112</xdr:col>
      <xdr:colOff>38100</xdr:colOff>
      <xdr:row>63</xdr:row>
      <xdr:rowOff>101282</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1272500" y="108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49911</xdr:rowOff>
    </xdr:from>
    <xdr:to>
      <xdr:col>116</xdr:col>
      <xdr:colOff>63500</xdr:colOff>
      <xdr:row>63</xdr:row>
      <xdr:rowOff>50482</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1323300" y="1085126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826</xdr:rowOff>
    </xdr:from>
    <xdr:to>
      <xdr:col>107</xdr:col>
      <xdr:colOff>101600</xdr:colOff>
      <xdr:row>63</xdr:row>
      <xdr:rowOff>102426</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0383500" y="108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50482</xdr:rowOff>
    </xdr:from>
    <xdr:to>
      <xdr:col>111</xdr:col>
      <xdr:colOff>177800</xdr:colOff>
      <xdr:row>63</xdr:row>
      <xdr:rowOff>51626</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0434300" y="1085183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161989</xdr:rowOff>
    </xdr:from>
    <xdr:to>
      <xdr:col>102</xdr:col>
      <xdr:colOff>165100</xdr:colOff>
      <xdr:row>63</xdr:row>
      <xdr:rowOff>92139</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9494500" y="107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41339</xdr:rowOff>
    </xdr:from>
    <xdr:to>
      <xdr:col>107</xdr:col>
      <xdr:colOff>50800</xdr:colOff>
      <xdr:row>63</xdr:row>
      <xdr:rowOff>51626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9545300" y="108426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a:extLst>
            <a:ext uri="{FF2B5EF4-FFF2-40B4-BE49-F238E27FC236}">
              <a16:creationId xmlns:a16="http://schemas.microsoft.com/office/drawing/2014/main" id="{00000000-0008-0000-0100-00004A02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a:extLst>
            <a:ext uri="{FF2B5EF4-FFF2-40B4-BE49-F238E27FC236}">
              <a16:creationId xmlns:a16="http://schemas.microsoft.com/office/drawing/2014/main" id="{00000000-0008-0000-0100-00004B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a:extLst>
            <a:ext uri="{FF2B5EF4-FFF2-40B4-BE49-F238E27FC236}">
              <a16:creationId xmlns:a16="http://schemas.microsoft.com/office/drawing/2014/main" id="{00000000-0008-0000-0100-00004C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a:extLst>
            <a:ext uri="{FF2B5EF4-FFF2-40B4-BE49-F238E27FC236}">
              <a16:creationId xmlns:a16="http://schemas.microsoft.com/office/drawing/2014/main" id="{00000000-0008-0000-0100-00004D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92409</xdr:rowOff>
    </xdr:from>
    <xdr:ext cx="469744" cy="259045"/>
    <xdr:sp macro="" textlink="">
      <xdr:nvSpPr>
        <xdr:cNvPr id="590" name="n_1mainValue【学校施設】&#10;一人当たり面積">
          <a:extLst>
            <a:ext uri="{FF2B5EF4-FFF2-40B4-BE49-F238E27FC236}">
              <a16:creationId xmlns:a16="http://schemas.microsoft.com/office/drawing/2014/main" id="{00000000-0008-0000-0100-00004E020000}"/>
            </a:ext>
          </a:extLst>
        </xdr:cNvPr>
        <xdr:cNvSpPr txBox="1"/>
      </xdr:nvSpPr>
      <xdr:spPr>
        <a:xfrm>
          <a:off x="21075727" y="108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93553</xdr:rowOff>
    </xdr:from>
    <xdr:ext cx="469744" cy="259045"/>
    <xdr:sp macro="" textlink="">
      <xdr:nvSpPr>
        <xdr:cNvPr id="591" name="n_2mainValue【学校施設】&#10;一人当たり面積">
          <a:extLst>
            <a:ext uri="{FF2B5EF4-FFF2-40B4-BE49-F238E27FC236}">
              <a16:creationId xmlns:a16="http://schemas.microsoft.com/office/drawing/2014/main" id="{00000000-0008-0000-0100-00004F020000}"/>
            </a:ext>
          </a:extLst>
        </xdr:cNvPr>
        <xdr:cNvSpPr txBox="1"/>
      </xdr:nvSpPr>
      <xdr:spPr>
        <a:xfrm>
          <a:off x="20199427" y="108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83266</xdr:rowOff>
    </xdr:from>
    <xdr:ext cx="469744" cy="259045"/>
    <xdr:sp macro="" textlink="">
      <xdr:nvSpPr>
        <xdr:cNvPr id="592" name="n_3mainValue【学校施設】&#10;一人当たり面積">
          <a:extLst>
            <a:ext uri="{FF2B5EF4-FFF2-40B4-BE49-F238E27FC236}">
              <a16:creationId xmlns:a16="http://schemas.microsoft.com/office/drawing/2014/main" id="{00000000-0008-0000-0100-000050020000}"/>
            </a:ext>
          </a:extLst>
        </xdr:cNvPr>
        <xdr:cNvSpPr txBox="1"/>
      </xdr:nvSpPr>
      <xdr:spPr>
        <a:xfrm>
          <a:off x="19310427" y="1088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00000000-0008-0000-01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00000000-0008-0000-0100-00007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a:extLst>
            <a:ext uri="{FF2B5EF4-FFF2-40B4-BE49-F238E27FC236}">
              <a16:creationId xmlns:a16="http://schemas.microsoft.com/office/drawing/2014/main" id="{00000000-0008-0000-0100-00007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39" name="【公民館】&#10;有形固定資産減価償却率平均値テキスト">
          <a:extLst>
            <a:ext uri="{FF2B5EF4-FFF2-40B4-BE49-F238E27FC236}">
              <a16:creationId xmlns:a16="http://schemas.microsoft.com/office/drawing/2014/main" id="{00000000-0008-0000-0100-00007F02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651" name="【公民館】&#10;有形固定資産減価償却率該当値テキスト">
          <a:extLst>
            <a:ext uri="{FF2B5EF4-FFF2-40B4-BE49-F238E27FC236}">
              <a16:creationId xmlns:a16="http://schemas.microsoft.com/office/drawing/2014/main" id="{00000000-0008-0000-0100-00008B020000}"/>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107</xdr:row>
      <xdr:rowOff>149679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5481300" y="184638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118655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4592300" y="18431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85998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3703300" y="1836583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8" name="n_1aveValue【公民館】&#10;有形固定資産減価償却率">
          <a:extLst>
            <a:ext uri="{FF2B5EF4-FFF2-40B4-BE49-F238E27FC236}">
              <a16:creationId xmlns:a16="http://schemas.microsoft.com/office/drawing/2014/main" id="{00000000-0008-0000-0100-000092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59" name="n_2aveValue【公民館】&#10;有形固定資産減価償却率">
          <a:extLst>
            <a:ext uri="{FF2B5EF4-FFF2-40B4-BE49-F238E27FC236}">
              <a16:creationId xmlns:a16="http://schemas.microsoft.com/office/drawing/2014/main" id="{00000000-0008-0000-0100-00009302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60" name="n_3aveValue【公民館】&#10;有形固定資産減価償却率">
          <a:extLst>
            <a:ext uri="{FF2B5EF4-FFF2-40B4-BE49-F238E27FC236}">
              <a16:creationId xmlns:a16="http://schemas.microsoft.com/office/drawing/2014/main" id="{00000000-0008-0000-0100-000094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1" name="n_4aveValue【公民館】&#10;有形固定資産減価償却率">
          <a:extLst>
            <a:ext uri="{FF2B5EF4-FFF2-40B4-BE49-F238E27FC236}">
              <a16:creationId xmlns:a16="http://schemas.microsoft.com/office/drawing/2014/main" id="{00000000-0008-0000-0100-00009502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662" name="n_1mainValue【公民館】&#10;有形固定資産減価償却率">
          <a:extLst>
            <a:ext uri="{FF2B5EF4-FFF2-40B4-BE49-F238E27FC236}">
              <a16:creationId xmlns:a16="http://schemas.microsoft.com/office/drawing/2014/main" id="{00000000-0008-0000-0100-000096020000}"/>
            </a:ext>
          </a:extLst>
        </xdr:cNvPr>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663" name="n_2mainValue【公民館】&#10;有形固定資産減価償却率">
          <a:extLst>
            <a:ext uri="{FF2B5EF4-FFF2-40B4-BE49-F238E27FC236}">
              <a16:creationId xmlns:a16="http://schemas.microsoft.com/office/drawing/2014/main" id="{00000000-0008-0000-0100-000097020000}"/>
            </a:ext>
          </a:extLst>
        </xdr:cNvPr>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664" name="n_3mainValue【公民館】&#10;有形固定資産減価償却率">
          <a:extLst>
            <a:ext uri="{FF2B5EF4-FFF2-40B4-BE49-F238E27FC236}">
              <a16:creationId xmlns:a16="http://schemas.microsoft.com/office/drawing/2014/main" id="{00000000-0008-0000-0100-000098020000}"/>
            </a:ext>
          </a:extLst>
        </xdr:cNvPr>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1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100-0000B302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a:extLst>
            <a:ext uri="{FF2B5EF4-FFF2-40B4-BE49-F238E27FC236}">
              <a16:creationId xmlns:a16="http://schemas.microsoft.com/office/drawing/2014/main" id="{00000000-0008-0000-0100-0000B502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100-0000B702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07" name="【公民館】&#10;一人当たり面積該当値テキスト">
          <a:extLst>
            <a:ext uri="{FF2B5EF4-FFF2-40B4-BE49-F238E27FC236}">
              <a16:creationId xmlns:a16="http://schemas.microsoft.com/office/drawing/2014/main" id="{00000000-0008-0000-0100-0000C3020000}"/>
            </a:ext>
          </a:extLst>
        </xdr:cNvPr>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1323300" y="1857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66402</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4" name="n_1aveValue【公民館】&#10;一人当たり面積">
          <a:extLst>
            <a:ext uri="{FF2B5EF4-FFF2-40B4-BE49-F238E27FC236}">
              <a16:creationId xmlns:a16="http://schemas.microsoft.com/office/drawing/2014/main" id="{00000000-0008-0000-0100-0000CA02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5" name="n_2aveValue【公民館】&#10;一人当たり面積">
          <a:extLst>
            <a:ext uri="{FF2B5EF4-FFF2-40B4-BE49-F238E27FC236}">
              <a16:creationId xmlns:a16="http://schemas.microsoft.com/office/drawing/2014/main" id="{00000000-0008-0000-0100-0000CB02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6" name="n_3aveValue【公民館】&#10;一人当たり面積">
          <a:extLst>
            <a:ext uri="{FF2B5EF4-FFF2-40B4-BE49-F238E27FC236}">
              <a16:creationId xmlns:a16="http://schemas.microsoft.com/office/drawing/2014/main" id="{00000000-0008-0000-0100-0000CC02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7" name="n_4aveValue【公民館】&#10;一人当たり面積">
          <a:extLst>
            <a:ext uri="{FF2B5EF4-FFF2-40B4-BE49-F238E27FC236}">
              <a16:creationId xmlns:a16="http://schemas.microsoft.com/office/drawing/2014/main" id="{00000000-0008-0000-0100-0000CD02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18" name="n_1mainValue【公民館】&#10;一人当たり面積">
          <a:extLst>
            <a:ext uri="{FF2B5EF4-FFF2-40B4-BE49-F238E27FC236}">
              <a16:creationId xmlns:a16="http://schemas.microsoft.com/office/drawing/2014/main" id="{00000000-0008-0000-0100-0000CE020000}"/>
            </a:ext>
          </a:extLst>
        </xdr:cNvPr>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19" name="n_2mainValue【公民館】&#10;一人当たり面積">
          <a:extLst>
            <a:ext uri="{FF2B5EF4-FFF2-40B4-BE49-F238E27FC236}">
              <a16:creationId xmlns:a16="http://schemas.microsoft.com/office/drawing/2014/main" id="{00000000-0008-0000-0100-0000CF020000}"/>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20" name="n_3mainValue【公民館】&#10;一人当たり面積">
          <a:extLst>
            <a:ext uri="{FF2B5EF4-FFF2-40B4-BE49-F238E27FC236}">
              <a16:creationId xmlns:a16="http://schemas.microsoft.com/office/drawing/2014/main" id="{00000000-0008-0000-0100-0000D0020000}"/>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　一人当たりの</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道路延長については類似団体内平均値と比較して低くなっている</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本市のほぼ全域が市街地となっており、平坦でコンパクトであることが主な要因と考えられる。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また、認定こども園・幼稚園・保育所の有形固定資産減価償却率については、</a:t>
          </a:r>
          <a:r>
            <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rPr>
            <a:t>69.4</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％と高くなっており、</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施設の老朽化が進んでいる。</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一人</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の面積</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高いことから、人口に対し施設面積が多いことが分かる。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学校施設については全体的に老朽化が進んでいるが、長寿命化工事を予定しているため改善していくと考えられる。</a:t>
          </a:r>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400">
              <a:solidFill>
                <a:srgbClr val="000000"/>
              </a:solidFill>
              <a:effectLst/>
              <a:latin typeface="ＭＳ Ｐゴシック" panose="020B0600070205080204" pitchFamily="50" charset="-128"/>
              <a:ea typeface="ＭＳ Ｐゴシック" panose="020B0600070205080204" pitchFamily="50" charset="-128"/>
            </a:rPr>
            <a:t>公民館における有形固定資産減価償却率に大きな乖離が見られるが、建築が古く、長寿化工事が未だ実施されていないことが要因である。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これらのことから「泉大津市公共施設適正配置基本計画」に沿って幼稚園・保育所など施設の統合を推進していくことが改善につながると考えられる。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14151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394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39</xdr:row>
      <xdr:rowOff>152944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0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120287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7415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59055</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8750300" y="691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59055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91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100982</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72390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3079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20955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26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154940</xdr:rowOff>
    </xdr:from>
    <xdr:to>
      <xdr:col>10</xdr:col>
      <xdr:colOff>165100</xdr:colOff>
      <xdr:row>56</xdr:row>
      <xdr:rowOff>85090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59</xdr:row>
      <xdr:rowOff>148590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019300" y="963549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101617</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76217</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148590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9639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112485</xdr:rowOff>
    </xdr:from>
    <xdr:to>
      <xdr:col>46</xdr:col>
      <xdr:colOff>38100</xdr:colOff>
      <xdr:row>64</xdr:row>
      <xdr:rowOff>42635</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163285</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8750300" y="1094994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163285</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861300" y="109434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33762</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10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a:extLst>
            <a:ext uri="{FF2B5EF4-FFF2-40B4-BE49-F238E27FC236}">
              <a16:creationId xmlns:a16="http://schemas.microsoft.com/office/drawing/2014/main" id="{00000000-0008-0000-0200-00002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292" name="【市民会館】&#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294" name="【市民会館】&#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296" name="【市民会館】&#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102144</xdr:rowOff>
    </xdr:from>
    <xdr:to>
      <xdr:col>20</xdr:col>
      <xdr:colOff>38100</xdr:colOff>
      <xdr:row>109</xdr:row>
      <xdr:rowOff>32294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98879</xdr:rowOff>
    </xdr:from>
    <xdr:to>
      <xdr:col>15</xdr:col>
      <xdr:colOff>101600</xdr:colOff>
      <xdr:row>109</xdr:row>
      <xdr:rowOff>29029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149679</xdr:rowOff>
    </xdr:from>
    <xdr:to>
      <xdr:col>19</xdr:col>
      <xdr:colOff>177800</xdr:colOff>
      <xdr:row>108</xdr:row>
      <xdr:rowOff>152944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86662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44994</xdr:rowOff>
    </xdr:from>
    <xdr:to>
      <xdr:col>10</xdr:col>
      <xdr:colOff>165100</xdr:colOff>
      <xdr:row>108</xdr:row>
      <xdr:rowOff>146594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95794</xdr:rowOff>
    </xdr:from>
    <xdr:to>
      <xdr:col>15</xdr:col>
      <xdr:colOff>50800</xdr:colOff>
      <xdr:row>108</xdr:row>
      <xdr:rowOff>149679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861239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12" name="n_1aveValue【市民会館】&#10;有形固定資産減価償却率">
          <a:extLst>
            <a:ext uri="{FF2B5EF4-FFF2-40B4-BE49-F238E27FC236}">
              <a16:creationId xmlns:a16="http://schemas.microsoft.com/office/drawing/2014/main" id="{00000000-0008-0000-0200-000038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13" name="n_2aveValue【市民会館】&#10;有形固定資産減価償却率">
          <a:extLst>
            <a:ext uri="{FF2B5EF4-FFF2-40B4-BE49-F238E27FC236}">
              <a16:creationId xmlns:a16="http://schemas.microsoft.com/office/drawing/2014/main" id="{00000000-0008-0000-0200-000039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14" name="n_3aveValue【市民会館】&#10;有形固定資産減価償却率">
          <a:extLst>
            <a:ext uri="{FF2B5EF4-FFF2-40B4-BE49-F238E27FC236}">
              <a16:creationId xmlns:a16="http://schemas.microsoft.com/office/drawing/2014/main" id="{00000000-0008-0000-0200-00003A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15" name="n_4aveValue【市民会館】&#10;有形固定資産減価償却率">
          <a:extLst>
            <a:ext uri="{FF2B5EF4-FFF2-40B4-BE49-F238E27FC236}">
              <a16:creationId xmlns:a16="http://schemas.microsoft.com/office/drawing/2014/main" id="{00000000-0008-0000-0200-00003B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23421</xdr:rowOff>
    </xdr:from>
    <xdr:ext cx="405111" cy="259045"/>
    <xdr:sp macro="" textlink="">
      <xdr:nvSpPr>
        <xdr:cNvPr id="316" name="n_1mainValue【市民会館】&#10;有形固定資産減価償却率">
          <a:extLst>
            <a:ext uri="{FF2B5EF4-FFF2-40B4-BE49-F238E27FC236}">
              <a16:creationId xmlns:a16="http://schemas.microsoft.com/office/drawing/2014/main" id="{00000000-0008-0000-0200-00003C010000}"/>
            </a:ext>
          </a:extLst>
        </xdr:cNvPr>
        <xdr:cNvSpPr txBox="1"/>
      </xdr:nvSpPr>
      <xdr:spPr>
        <a:xfrm>
          <a:off x="35820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20156</xdr:rowOff>
    </xdr:from>
    <xdr:ext cx="405111" cy="259045"/>
    <xdr:sp macro="" textlink="">
      <xdr:nvSpPr>
        <xdr:cNvPr id="317" name="n_2mainValue【市民会館】&#10;有形固定資産減価償却率">
          <a:extLst>
            <a:ext uri="{FF2B5EF4-FFF2-40B4-BE49-F238E27FC236}">
              <a16:creationId xmlns:a16="http://schemas.microsoft.com/office/drawing/2014/main" id="{00000000-0008-0000-0200-00003D010000}"/>
            </a:ext>
          </a:extLst>
        </xdr:cNvPr>
        <xdr:cNvSpPr txBox="1"/>
      </xdr:nvSpPr>
      <xdr:spPr>
        <a:xfrm>
          <a:off x="2705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137721</xdr:rowOff>
    </xdr:from>
    <xdr:ext cx="405111" cy="259045"/>
    <xdr:sp macro="" textlink="">
      <xdr:nvSpPr>
        <xdr:cNvPr id="318" name="n_3mainValue【市民会館】&#10;有形固定資産減価償却率">
          <a:extLst>
            <a:ext uri="{FF2B5EF4-FFF2-40B4-BE49-F238E27FC236}">
              <a16:creationId xmlns:a16="http://schemas.microsoft.com/office/drawing/2014/main" id="{00000000-0008-0000-0200-00003E010000}"/>
            </a:ext>
          </a:extLst>
        </xdr:cNvPr>
        <xdr:cNvSpPr txBox="1"/>
      </xdr:nvSpPr>
      <xdr:spPr>
        <a:xfrm>
          <a:off x="1816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45" name="【市民会館】&#10;一人当たり面積最小値テキスト">
          <a:extLst>
            <a:ext uri="{FF2B5EF4-FFF2-40B4-BE49-F238E27FC236}">
              <a16:creationId xmlns:a16="http://schemas.microsoft.com/office/drawing/2014/main" id="{00000000-0008-0000-0200-000059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7" name="【市民会館】&#10;一人当たり面積最大値テキスト">
          <a:extLst>
            <a:ext uri="{FF2B5EF4-FFF2-40B4-BE49-F238E27FC236}">
              <a16:creationId xmlns:a16="http://schemas.microsoft.com/office/drawing/2014/main" id="{00000000-0008-0000-0200-00005B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349" name="【市民会館】&#10;一人当たり面積平均値テキスト">
          <a:extLst>
            <a:ext uri="{FF2B5EF4-FFF2-40B4-BE49-F238E27FC236}">
              <a16:creationId xmlns:a16="http://schemas.microsoft.com/office/drawing/2014/main" id="{00000000-0008-0000-0200-00005D010000}"/>
            </a:ext>
          </a:extLst>
        </xdr:cNvPr>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22316</xdr:rowOff>
    </xdr:from>
    <xdr:to>
      <xdr:col>50</xdr:col>
      <xdr:colOff>114300</xdr:colOff>
      <xdr:row>107</xdr:row>
      <xdr:rowOff>25581</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8750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136434</xdr:rowOff>
    </xdr:from>
    <xdr:to>
      <xdr:col>41</xdr:col>
      <xdr:colOff>101600</xdr:colOff>
      <xdr:row>107</xdr:row>
      <xdr:rowOff>66584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15784</xdr:rowOff>
    </xdr:from>
    <xdr:to>
      <xdr:col>45</xdr:col>
      <xdr:colOff>177800</xdr:colOff>
      <xdr:row>107</xdr:row>
      <xdr:rowOff>25581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365" name="n_1aveValue【市民会館】&#10;一人当たり面積">
          <a:extLst>
            <a:ext uri="{FF2B5EF4-FFF2-40B4-BE49-F238E27FC236}">
              <a16:creationId xmlns:a16="http://schemas.microsoft.com/office/drawing/2014/main" id="{00000000-0008-0000-0200-00006D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66" name="n_2aveValue【市民会館】&#10;一人当たり面積">
          <a:extLst>
            <a:ext uri="{FF2B5EF4-FFF2-40B4-BE49-F238E27FC236}">
              <a16:creationId xmlns:a16="http://schemas.microsoft.com/office/drawing/2014/main" id="{00000000-0008-0000-0200-00006E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367" name="n_3aveValue【市民会館】&#10;一人当たり面積">
          <a:extLst>
            <a:ext uri="{FF2B5EF4-FFF2-40B4-BE49-F238E27FC236}">
              <a16:creationId xmlns:a16="http://schemas.microsoft.com/office/drawing/2014/main" id="{00000000-0008-0000-0200-00006F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368" name="n_4aveValue【市民会館】&#10;一人当たり面積">
          <a:extLst>
            <a:ext uri="{FF2B5EF4-FFF2-40B4-BE49-F238E27FC236}">
              <a16:creationId xmlns:a16="http://schemas.microsoft.com/office/drawing/2014/main" id="{00000000-0008-0000-0200-000070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64243</xdr:rowOff>
    </xdr:from>
    <xdr:ext cx="469744" cy="259045"/>
    <xdr:sp macro="" textlink="">
      <xdr:nvSpPr>
        <xdr:cNvPr id="369" name="n_1mainValue【市民会館】&#10;一人当たり面積">
          <a:extLst>
            <a:ext uri="{FF2B5EF4-FFF2-40B4-BE49-F238E27FC236}">
              <a16:creationId xmlns:a16="http://schemas.microsoft.com/office/drawing/2014/main" id="{00000000-0008-0000-0200-000071010000}"/>
            </a:ext>
          </a:extLst>
        </xdr:cNvPr>
        <xdr:cNvSpPr txBox="1"/>
      </xdr:nvSpPr>
      <xdr:spPr>
        <a:xfrm>
          <a:off x="9391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370" name="n_2mainValue【市民会館】&#10;一人当たり面積">
          <a:extLst>
            <a:ext uri="{FF2B5EF4-FFF2-40B4-BE49-F238E27FC236}">
              <a16:creationId xmlns:a16="http://schemas.microsoft.com/office/drawing/2014/main" id="{00000000-0008-0000-0200-000072010000}"/>
            </a:ext>
          </a:extLst>
        </xdr:cNvPr>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57711</xdr:rowOff>
    </xdr:from>
    <xdr:ext cx="469744" cy="259045"/>
    <xdr:sp macro="" textlink="">
      <xdr:nvSpPr>
        <xdr:cNvPr id="371" name="n_3mainValue【市民会館】&#10;一人当たり面積">
          <a:extLst>
            <a:ext uri="{FF2B5EF4-FFF2-40B4-BE49-F238E27FC236}">
              <a16:creationId xmlns:a16="http://schemas.microsoft.com/office/drawing/2014/main" id="{00000000-0008-0000-0200-000073010000}"/>
            </a:ext>
          </a:extLst>
        </xdr:cNvPr>
        <xdr:cNvSpPr txBox="1"/>
      </xdr:nvSpPr>
      <xdr:spPr>
        <a:xfrm>
          <a:off x="7626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a:extLst>
            <a:ext uri="{FF2B5EF4-FFF2-40B4-BE49-F238E27FC236}">
              <a16:creationId xmlns:a16="http://schemas.microsoft.com/office/drawing/2014/main" id="{00000000-0008-0000-0200-00008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98" name="【一般廃棄物処理施設】&#10;有形固定資産減価償却率最小値テキスト">
          <a:extLst>
            <a:ext uri="{FF2B5EF4-FFF2-40B4-BE49-F238E27FC236}">
              <a16:creationId xmlns:a16="http://schemas.microsoft.com/office/drawing/2014/main" id="{00000000-0008-0000-0200-00008E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00" name="【一般廃棄物処理施設】&#10;有形固定資産減価償却率最大値テキスト">
          <a:extLst>
            <a:ext uri="{FF2B5EF4-FFF2-40B4-BE49-F238E27FC236}">
              <a16:creationId xmlns:a16="http://schemas.microsoft.com/office/drawing/2014/main" id="{00000000-0008-0000-0200-000090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02" name="【一般廃棄物処理施設】&#10;有形固定資産減価償却率平均値テキスト">
          <a:extLst>
            <a:ext uri="{FF2B5EF4-FFF2-40B4-BE49-F238E27FC236}">
              <a16:creationId xmlns:a16="http://schemas.microsoft.com/office/drawing/2014/main" id="{00000000-0008-0000-0200-000092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79284</xdr:rowOff>
    </xdr:from>
    <xdr:to>
      <xdr:col>85</xdr:col>
      <xdr:colOff>177800</xdr:colOff>
      <xdr:row>39</xdr:row>
      <xdr:rowOff>9434</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6268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57711</xdr:rowOff>
    </xdr:from>
    <xdr:ext cx="405111" cy="259045"/>
    <xdr:sp macro="" textlink="">
      <xdr:nvSpPr>
        <xdr:cNvPr id="414" name="【一般廃棄物処理施設】&#10;有形固定資産減価償却率該当値テキスト">
          <a:extLst>
            <a:ext uri="{FF2B5EF4-FFF2-40B4-BE49-F238E27FC236}">
              <a16:creationId xmlns:a16="http://schemas.microsoft.com/office/drawing/2014/main" id="{00000000-0008-0000-0200-00009E010000}"/>
            </a:ext>
          </a:extLst>
        </xdr:cNvPr>
        <xdr:cNvSpPr txBox="1"/>
      </xdr:nvSpPr>
      <xdr:spPr>
        <a:xfrm>
          <a:off x="16357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543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38</xdr:row>
      <xdr:rowOff>130084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5481300" y="66092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xdr:rowOff>
    </xdr:from>
    <xdr:to>
      <xdr:col>76</xdr:col>
      <xdr:colOff>165100</xdr:colOff>
      <xdr:row>38</xdr:row>
      <xdr:rowOff>109038</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4541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94162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4592300" y="65733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58238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3703300" y="65194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00000000-0008-0000-0200-0000A601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00000000-0008-0000-0200-0000A7010000}"/>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00000000-0008-0000-0200-0000A801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136089</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125566</xdr:rowOff>
    </xdr:from>
    <xdr:ext cx="405111" cy="259045"/>
    <xdr:sp macro="" textlink="">
      <xdr:nvSpPr>
        <xdr:cNvPr id="426" name="n_2main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4389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427" name="n_3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00000000-0008-0000-02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52" name="【一般廃棄物処理施設】&#10;一人当たり有形固定資産（償却資産）額最小値テキスト">
          <a:extLst>
            <a:ext uri="{FF2B5EF4-FFF2-40B4-BE49-F238E27FC236}">
              <a16:creationId xmlns:a16="http://schemas.microsoft.com/office/drawing/2014/main" id="{00000000-0008-0000-0200-0000C401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00000000-0008-0000-0200-0000C601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00000000-0008-0000-0200-0000C801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140713</xdr:rowOff>
    </xdr:from>
    <xdr:to>
      <xdr:col>116</xdr:col>
      <xdr:colOff>114300</xdr:colOff>
      <xdr:row>41</xdr:row>
      <xdr:rowOff>70863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22110700" y="6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119140</xdr:rowOff>
    </xdr:from>
    <xdr:ext cx="534377" cy="259045"/>
    <xdr:sp macro="" textlink="">
      <xdr:nvSpPr>
        <xdr:cNvPr id="468" name="【一般廃棄物処理施設】&#10;一人当たり有形固定資産（償却資産）額該当値テキスト">
          <a:extLst>
            <a:ext uri="{FF2B5EF4-FFF2-40B4-BE49-F238E27FC236}">
              <a16:creationId xmlns:a16="http://schemas.microsoft.com/office/drawing/2014/main" id="{00000000-0008-0000-0200-0000D4010000}"/>
            </a:ext>
          </a:extLst>
        </xdr:cNvPr>
        <xdr:cNvSpPr txBox="1"/>
      </xdr:nvSpPr>
      <xdr:spPr>
        <a:xfrm>
          <a:off x="22199600" y="69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137216</xdr:rowOff>
    </xdr:from>
    <xdr:to>
      <xdr:col>112</xdr:col>
      <xdr:colOff>38100</xdr:colOff>
      <xdr:row>41</xdr:row>
      <xdr:rowOff>67366</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21272500" y="69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16566</xdr:rowOff>
    </xdr:from>
    <xdr:to>
      <xdr:col>116</xdr:col>
      <xdr:colOff>63500</xdr:colOff>
      <xdr:row>41</xdr:row>
      <xdr:rowOff>20063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1323300" y="7046016"/>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134663</xdr:rowOff>
    </xdr:from>
    <xdr:to>
      <xdr:col>107</xdr:col>
      <xdr:colOff>101600</xdr:colOff>
      <xdr:row>41</xdr:row>
      <xdr:rowOff>64813</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20383500" y="69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14013</xdr:rowOff>
    </xdr:from>
    <xdr:to>
      <xdr:col>111</xdr:col>
      <xdr:colOff>177800</xdr:colOff>
      <xdr:row>41</xdr:row>
      <xdr:rowOff>16566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0434300" y="704346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135143</xdr:rowOff>
    </xdr:from>
    <xdr:to>
      <xdr:col>102</xdr:col>
      <xdr:colOff>165100</xdr:colOff>
      <xdr:row>41</xdr:row>
      <xdr:rowOff>65293</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9494500" y="69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14013</xdr:rowOff>
    </xdr:from>
    <xdr:to>
      <xdr:col>107</xdr:col>
      <xdr:colOff>50800</xdr:colOff>
      <xdr:row>41</xdr:row>
      <xdr:rowOff>14493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9545300" y="704346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75" name="n_1ave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76" name="n_2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77" name="n_3ave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478" name="n_4ave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58493</xdr:rowOff>
    </xdr:from>
    <xdr:ext cx="534377" cy="259045"/>
    <xdr:sp macro="" textlink="">
      <xdr:nvSpPr>
        <xdr:cNvPr id="479" name="n_1mainValue【一般廃棄物処理施設】&#10;一人当たり有形固定資産（償却資産）額">
          <a:extLst>
            <a:ext uri="{FF2B5EF4-FFF2-40B4-BE49-F238E27FC236}">
              <a16:creationId xmlns:a16="http://schemas.microsoft.com/office/drawing/2014/main" id="{00000000-0008-0000-0200-0000DF010000}"/>
            </a:ext>
          </a:extLst>
        </xdr:cNvPr>
        <xdr:cNvSpPr txBox="1"/>
      </xdr:nvSpPr>
      <xdr:spPr>
        <a:xfrm>
          <a:off x="21043411" y="70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55940</xdr:rowOff>
    </xdr:from>
    <xdr:ext cx="534377" cy="259045"/>
    <xdr:sp macro="" textlink="">
      <xdr:nvSpPr>
        <xdr:cNvPr id="480" name="n_2mainValue【一般廃棄物処理施設】&#10;一人当たり有形固定資産（償却資産）額">
          <a:extLst>
            <a:ext uri="{FF2B5EF4-FFF2-40B4-BE49-F238E27FC236}">
              <a16:creationId xmlns:a16="http://schemas.microsoft.com/office/drawing/2014/main" id="{00000000-0008-0000-0200-0000E0010000}"/>
            </a:ext>
          </a:extLst>
        </xdr:cNvPr>
        <xdr:cNvSpPr txBox="1"/>
      </xdr:nvSpPr>
      <xdr:spPr>
        <a:xfrm>
          <a:off x="20167111" y="70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56420</xdr:rowOff>
    </xdr:from>
    <xdr:ext cx="534377" cy="259045"/>
    <xdr:sp macro="" textlink="">
      <xdr:nvSpPr>
        <xdr:cNvPr id="481" name="n_3main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19278111" y="70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00000000-0008-0000-0200-0000F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00000000-0008-0000-0200-0000FC01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00000000-0008-0000-0200-0000FE01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00000000-0008-0000-0200-000000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125549</xdr:rowOff>
    </xdr:from>
    <xdr:to>
      <xdr:col>85</xdr:col>
      <xdr:colOff>177800</xdr:colOff>
      <xdr:row>61</xdr:row>
      <xdr:rowOff>55699</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6268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103976</xdr:rowOff>
    </xdr:from>
    <xdr:ext cx="405111" cy="259045"/>
    <xdr:sp macro="" textlink="">
      <xdr:nvSpPr>
        <xdr:cNvPr id="524" name="【保健センター・保健所】&#10;有形固定資産減価償却率該当値テキスト">
          <a:extLst>
            <a:ext uri="{FF2B5EF4-FFF2-40B4-BE49-F238E27FC236}">
              <a16:creationId xmlns:a16="http://schemas.microsoft.com/office/drawing/2014/main" id="{00000000-0008-0000-0200-00000C020000}"/>
            </a:ext>
          </a:extLst>
        </xdr:cNvPr>
        <xdr:cNvSpPr txBox="1"/>
      </xdr:nvSpPr>
      <xdr:spPr>
        <a:xfrm>
          <a:off x="16357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143691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5481300" y="10463349"/>
          <a:ext cx="8382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143691</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4592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9616</xdr:rowOff>
    </xdr:from>
    <xdr:to>
      <xdr:col>72</xdr:col>
      <xdr:colOff>38100</xdr:colOff>
      <xdr:row>61</xdr:row>
      <xdr:rowOff>111216</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365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60416</xdr:rowOff>
    </xdr:from>
    <xdr:to>
      <xdr:col>76</xdr:col>
      <xdr:colOff>114300</xdr:colOff>
      <xdr:row>61</xdr:row>
      <xdr:rowOff>115933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3703300" y="105188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00000000-0008-0000-0200-000013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32" name="n_2aveValue【保健センター・保健所】&#10;有形固定資産減価償却率">
          <a:extLst>
            <a:ext uri="{FF2B5EF4-FFF2-40B4-BE49-F238E27FC236}">
              <a16:creationId xmlns:a16="http://schemas.microsoft.com/office/drawing/2014/main" id="{00000000-0008-0000-0200-000014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33" name="n_3aveValue【保健センター・保健所】&#10;有形固定資産減価償却率">
          <a:extLst>
            <a:ext uri="{FF2B5EF4-FFF2-40B4-BE49-F238E27FC236}">
              <a16:creationId xmlns:a16="http://schemas.microsoft.com/office/drawing/2014/main" id="{00000000-0008-0000-0200-000015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34" name="n_4aveValue【保健センター・保健所】&#10;有形固定資産減価償却率">
          <a:extLst>
            <a:ext uri="{FF2B5EF4-FFF2-40B4-BE49-F238E27FC236}">
              <a16:creationId xmlns:a16="http://schemas.microsoft.com/office/drawing/2014/main" id="{00000000-0008-0000-0200-000016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35" name="n_1mainValue【保健センター・保健所】&#10;有形固定資産減価償却率">
          <a:extLst>
            <a:ext uri="{FF2B5EF4-FFF2-40B4-BE49-F238E27FC236}">
              <a16:creationId xmlns:a16="http://schemas.microsoft.com/office/drawing/2014/main" id="{00000000-0008-0000-0200-000017020000}"/>
            </a:ext>
          </a:extLst>
        </xdr:cNvPr>
        <xdr:cNvSpPr txBox="1"/>
      </xdr:nvSpPr>
      <xdr:spPr>
        <a:xfrm>
          <a:off x="15266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36" name="n_2mainValue【保健センター・保健所】&#10;有形固定資産減価償却率">
          <a:extLst>
            <a:ext uri="{FF2B5EF4-FFF2-40B4-BE49-F238E27FC236}">
              <a16:creationId xmlns:a16="http://schemas.microsoft.com/office/drawing/2014/main" id="{00000000-0008-0000-0200-000018020000}"/>
            </a:ext>
          </a:extLst>
        </xdr:cNvPr>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537" name="n_3main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a:extLst>
            <a:ext uri="{FF2B5EF4-FFF2-40B4-BE49-F238E27FC236}">
              <a16:creationId xmlns:a16="http://schemas.microsoft.com/office/drawing/2014/main" id="{00000000-0008-0000-0200-00002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8" name="【保健センター・保健所】&#10;一人当たり面積最小値テキスト">
          <a:extLst>
            <a:ext uri="{FF2B5EF4-FFF2-40B4-BE49-F238E27FC236}">
              <a16:creationId xmlns:a16="http://schemas.microsoft.com/office/drawing/2014/main" id="{00000000-0008-0000-0200-00002E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60" name="【保健センター・保健所】&#10;一人当たり面積最大値テキスト">
          <a:extLst>
            <a:ext uri="{FF2B5EF4-FFF2-40B4-BE49-F238E27FC236}">
              <a16:creationId xmlns:a16="http://schemas.microsoft.com/office/drawing/2014/main" id="{00000000-0008-0000-0200-000030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62" name="【保健センター・保健所】&#10;一人当たり面積平均値テキスト">
          <a:extLst>
            <a:ext uri="{FF2B5EF4-FFF2-40B4-BE49-F238E27FC236}">
              <a16:creationId xmlns:a16="http://schemas.microsoft.com/office/drawing/2014/main" id="{00000000-0008-0000-0200-000032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574" name="【保健センター・保健所】&#10;一人当たり面積該当値テキスト">
          <a:extLst>
            <a:ext uri="{FF2B5EF4-FFF2-40B4-BE49-F238E27FC236}">
              <a16:creationId xmlns:a16="http://schemas.microsoft.com/office/drawing/2014/main" id="{00000000-0008-0000-0200-00003E020000}"/>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80010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1323300" y="1070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80010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0434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57785</xdr:rowOff>
    </xdr:from>
    <xdr:to>
      <xdr:col>102</xdr:col>
      <xdr:colOff>165100</xdr:colOff>
      <xdr:row>62</xdr:row>
      <xdr:rowOff>159385</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9494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108585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9545300" y="10709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81" name="n_1aveValue【保健センター・保健所】&#10;一人当たり面積">
          <a:extLst>
            <a:ext uri="{FF2B5EF4-FFF2-40B4-BE49-F238E27FC236}">
              <a16:creationId xmlns:a16="http://schemas.microsoft.com/office/drawing/2014/main" id="{00000000-0008-0000-0200-000045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82" name="n_2aveValue【保健センター・保健所】&#10;一人当たり面積">
          <a:extLst>
            <a:ext uri="{FF2B5EF4-FFF2-40B4-BE49-F238E27FC236}">
              <a16:creationId xmlns:a16="http://schemas.microsoft.com/office/drawing/2014/main" id="{00000000-0008-0000-0200-000046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83" name="n_3aveValue【保健センター・保健所】&#10;一人当たり面積">
          <a:extLst>
            <a:ext uri="{FF2B5EF4-FFF2-40B4-BE49-F238E27FC236}">
              <a16:creationId xmlns:a16="http://schemas.microsoft.com/office/drawing/2014/main" id="{00000000-0008-0000-0200-000047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84" name="n_4aveValue【保健センター・保健所】&#10;一人当たり面積">
          <a:extLst>
            <a:ext uri="{FF2B5EF4-FFF2-40B4-BE49-F238E27FC236}">
              <a16:creationId xmlns:a16="http://schemas.microsoft.com/office/drawing/2014/main" id="{00000000-0008-0000-0200-000048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585" name="n_1mainValue【保健センター・保健所】&#10;一人当たり面積">
          <a:extLst>
            <a:ext uri="{FF2B5EF4-FFF2-40B4-BE49-F238E27FC236}">
              <a16:creationId xmlns:a16="http://schemas.microsoft.com/office/drawing/2014/main" id="{00000000-0008-0000-0200-000049020000}"/>
            </a:ext>
          </a:extLst>
        </xdr:cNvPr>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586" name="n_2mainValue【保健センター・保健所】&#10;一人当たり面積">
          <a:extLst>
            <a:ext uri="{FF2B5EF4-FFF2-40B4-BE49-F238E27FC236}">
              <a16:creationId xmlns:a16="http://schemas.microsoft.com/office/drawing/2014/main" id="{00000000-0008-0000-0200-00004A020000}"/>
            </a:ext>
          </a:extLst>
        </xdr:cNvPr>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150512</xdr:rowOff>
    </xdr:from>
    <xdr:ext cx="469744" cy="259045"/>
    <xdr:sp macro="" textlink="">
      <xdr:nvSpPr>
        <xdr:cNvPr id="587" name="n_3mainValue【保健センター・保健所】&#10;一人当たり面積">
          <a:extLst>
            <a:ext uri="{FF2B5EF4-FFF2-40B4-BE49-F238E27FC236}">
              <a16:creationId xmlns:a16="http://schemas.microsoft.com/office/drawing/2014/main" id="{00000000-0008-0000-0200-00004B020000}"/>
            </a:ext>
          </a:extLst>
        </xdr:cNvPr>
        <xdr:cNvSpPr txBox="1"/>
      </xdr:nvSpPr>
      <xdr:spPr>
        <a:xfrm>
          <a:off x="19310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a:extLst>
            <a:ext uri="{FF2B5EF4-FFF2-40B4-BE49-F238E27FC236}">
              <a16:creationId xmlns:a16="http://schemas.microsoft.com/office/drawing/2014/main" id="{00000000-0008-0000-0200-00006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4" name="【消防施設】&#10;有形固定資産減価償却率最小値テキスト">
          <a:extLst>
            <a:ext uri="{FF2B5EF4-FFF2-40B4-BE49-F238E27FC236}">
              <a16:creationId xmlns:a16="http://schemas.microsoft.com/office/drawing/2014/main" id="{00000000-0008-0000-0200-000066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6" name="【消防施設】&#10;有形固定資産減価償却率最大値テキスト">
          <a:extLst>
            <a:ext uri="{FF2B5EF4-FFF2-40B4-BE49-F238E27FC236}">
              <a16:creationId xmlns:a16="http://schemas.microsoft.com/office/drawing/2014/main" id="{00000000-0008-0000-0200-000068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18" name="【消防施設】&#10;有形固定資産減価償却率平均値テキスト">
          <a:extLst>
            <a:ext uri="{FF2B5EF4-FFF2-40B4-BE49-F238E27FC236}">
              <a16:creationId xmlns:a16="http://schemas.microsoft.com/office/drawing/2014/main" id="{00000000-0008-0000-0200-00006A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41184</xdr:rowOff>
    </xdr:from>
    <xdr:to>
      <xdr:col>85</xdr:col>
      <xdr:colOff>177800</xdr:colOff>
      <xdr:row>78</xdr:row>
      <xdr:rowOff>142784</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62687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165661</xdr:rowOff>
    </xdr:from>
    <xdr:ext cx="405111" cy="259045"/>
    <xdr:sp macro="" textlink="">
      <xdr:nvSpPr>
        <xdr:cNvPr id="630" name="【消防施設】&#10;有形固定資産減価償却率該当値テキスト">
          <a:extLst>
            <a:ext uri="{FF2B5EF4-FFF2-40B4-BE49-F238E27FC236}">
              <a16:creationId xmlns:a16="http://schemas.microsoft.com/office/drawing/2014/main" id="{00000000-0008-0000-0200-000076020000}"/>
            </a:ext>
          </a:extLst>
        </xdr:cNvPr>
        <xdr:cNvSpPr txBox="1"/>
      </xdr:nvSpPr>
      <xdr:spPr>
        <a:xfrm>
          <a:off x="16357600" y="1336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77107</xdr:rowOff>
    </xdr:from>
    <xdr:to>
      <xdr:col>81</xdr:col>
      <xdr:colOff>101600</xdr:colOff>
      <xdr:row>80</xdr:row>
      <xdr:rowOff>7257</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5430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91984</xdr:rowOff>
    </xdr:from>
    <xdr:to>
      <xdr:col>85</xdr:col>
      <xdr:colOff>127000</xdr:colOff>
      <xdr:row>79</xdr:row>
      <xdr:rowOff>127907</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5481300" y="13465084"/>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55880</xdr:rowOff>
    </xdr:from>
    <xdr:to>
      <xdr:col>76</xdr:col>
      <xdr:colOff>165100</xdr:colOff>
      <xdr:row>79</xdr:row>
      <xdr:rowOff>157480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4541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106680</xdr:rowOff>
    </xdr:from>
    <xdr:to>
      <xdr:col>81</xdr:col>
      <xdr:colOff>50800</xdr:colOff>
      <xdr:row>79</xdr:row>
      <xdr:rowOff>127907</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4592300" y="136512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13426</xdr:rowOff>
    </xdr:from>
    <xdr:to>
      <xdr:col>72</xdr:col>
      <xdr:colOff>38100</xdr:colOff>
      <xdr:row>85</xdr:row>
      <xdr:rowOff>115026</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3652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85</xdr:row>
      <xdr:rowOff>64226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3703300" y="13651230"/>
          <a:ext cx="889000" cy="9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7" name="n_1aveValue【消防施設】&#10;有形固定資産減価償却率">
          <a:extLst>
            <a:ext uri="{FF2B5EF4-FFF2-40B4-BE49-F238E27FC236}">
              <a16:creationId xmlns:a16="http://schemas.microsoft.com/office/drawing/2014/main" id="{00000000-0008-0000-0200-00007D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38" name="n_2aveValue【消防施設】&#10;有形固定資産減価償却率">
          <a:extLst>
            <a:ext uri="{FF2B5EF4-FFF2-40B4-BE49-F238E27FC236}">
              <a16:creationId xmlns:a16="http://schemas.microsoft.com/office/drawing/2014/main" id="{00000000-0008-0000-0200-00007E02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39" name="n_3aveValue【消防施設】&#10;有形固定資産減価償却率">
          <a:extLst>
            <a:ext uri="{FF2B5EF4-FFF2-40B4-BE49-F238E27FC236}">
              <a16:creationId xmlns:a16="http://schemas.microsoft.com/office/drawing/2014/main" id="{00000000-0008-0000-0200-00007F020000}"/>
            </a:ext>
          </a:extLst>
        </xdr:cNvPr>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40" name="n_4aveValue【消防施設】&#10;有形固定資産減価償却率">
          <a:extLst>
            <a:ext uri="{FF2B5EF4-FFF2-40B4-BE49-F238E27FC236}">
              <a16:creationId xmlns:a16="http://schemas.microsoft.com/office/drawing/2014/main" id="{00000000-0008-0000-0200-000080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23784</xdr:rowOff>
    </xdr:from>
    <xdr:ext cx="405111" cy="259045"/>
    <xdr:sp macro="" textlink="">
      <xdr:nvSpPr>
        <xdr:cNvPr id="641" name="n_1mainValue【消防施設】&#10;有形固定資産減価償却率">
          <a:extLst>
            <a:ext uri="{FF2B5EF4-FFF2-40B4-BE49-F238E27FC236}">
              <a16:creationId xmlns:a16="http://schemas.microsoft.com/office/drawing/2014/main" id="{00000000-0008-0000-0200-000081020000}"/>
            </a:ext>
          </a:extLst>
        </xdr:cNvPr>
        <xdr:cNvSpPr txBox="1"/>
      </xdr:nvSpPr>
      <xdr:spPr>
        <a:xfrm>
          <a:off x="15266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642" name="n_2mainValue【消防施設】&#10;有形固定資産減価償却率">
          <a:extLst>
            <a:ext uri="{FF2B5EF4-FFF2-40B4-BE49-F238E27FC236}">
              <a16:creationId xmlns:a16="http://schemas.microsoft.com/office/drawing/2014/main" id="{00000000-0008-0000-0200-000082020000}"/>
            </a:ext>
          </a:extLst>
        </xdr:cNvPr>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106153</xdr:rowOff>
    </xdr:from>
    <xdr:ext cx="405111" cy="259045"/>
    <xdr:sp macro="" textlink="">
      <xdr:nvSpPr>
        <xdr:cNvPr id="643" name="n_3mainValue【消防施設】&#10;有形固定資産減価償却率">
          <a:extLst>
            <a:ext uri="{FF2B5EF4-FFF2-40B4-BE49-F238E27FC236}">
              <a16:creationId xmlns:a16="http://schemas.microsoft.com/office/drawing/2014/main" id="{00000000-0008-0000-0200-000083020000}"/>
            </a:ext>
          </a:extLst>
        </xdr:cNvPr>
        <xdr:cNvSpPr txBox="1"/>
      </xdr:nvSpPr>
      <xdr:spPr>
        <a:xfrm>
          <a:off x="13500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00000000-0008-0000-0200-00009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6" name="【消防施設】&#10;一人当たり面積最小値テキスト">
          <a:extLst>
            <a:ext uri="{FF2B5EF4-FFF2-40B4-BE49-F238E27FC236}">
              <a16:creationId xmlns:a16="http://schemas.microsoft.com/office/drawing/2014/main" id="{00000000-0008-0000-0200-00009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8" name="【消防施設】&#10;一人当たり面積最大値テキスト">
          <a:extLst>
            <a:ext uri="{FF2B5EF4-FFF2-40B4-BE49-F238E27FC236}">
              <a16:creationId xmlns:a16="http://schemas.microsoft.com/office/drawing/2014/main" id="{00000000-0008-0000-0200-00009C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70" name="【消防施設】&#10;一人当たり面積平均値テキスト">
          <a:extLst>
            <a:ext uri="{FF2B5EF4-FFF2-40B4-BE49-F238E27FC236}">
              <a16:creationId xmlns:a16="http://schemas.microsoft.com/office/drawing/2014/main" id="{00000000-0008-0000-0200-00009E020000}"/>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682" name="【消防施設】&#10;一人当たり面積該当値テキスト">
          <a:extLst>
            <a:ext uri="{FF2B5EF4-FFF2-40B4-BE49-F238E27FC236}">
              <a16:creationId xmlns:a16="http://schemas.microsoft.com/office/drawing/2014/main" id="{00000000-0008-0000-0200-0000AA020000}"/>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85</xdr:row>
      <xdr:rowOff>40387</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1323300" y="145084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106680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9545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9" name="n_1aveValue【消防施設】&#10;一人当たり面積">
          <a:extLst>
            <a:ext uri="{FF2B5EF4-FFF2-40B4-BE49-F238E27FC236}">
              <a16:creationId xmlns:a16="http://schemas.microsoft.com/office/drawing/2014/main" id="{00000000-0008-0000-0200-0000B102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90" name="n_2aveValue【消防施設】&#10;一人当たり面積">
          <a:extLst>
            <a:ext uri="{FF2B5EF4-FFF2-40B4-BE49-F238E27FC236}">
              <a16:creationId xmlns:a16="http://schemas.microsoft.com/office/drawing/2014/main" id="{00000000-0008-0000-0200-0000B202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691" name="n_3aveValue【消防施設】&#10;一人当たり面積">
          <a:extLst>
            <a:ext uri="{FF2B5EF4-FFF2-40B4-BE49-F238E27FC236}">
              <a16:creationId xmlns:a16="http://schemas.microsoft.com/office/drawing/2014/main" id="{00000000-0008-0000-0200-0000B3020000}"/>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92" name="n_4aveValue【消防施設】&#10;一人当たり面積">
          <a:extLst>
            <a:ext uri="{FF2B5EF4-FFF2-40B4-BE49-F238E27FC236}">
              <a16:creationId xmlns:a16="http://schemas.microsoft.com/office/drawing/2014/main" id="{00000000-0008-0000-0200-0000B4020000}"/>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93" name="n_1mainValue【消防施設】&#10;一人当たり面積">
          <a:extLst>
            <a:ext uri="{FF2B5EF4-FFF2-40B4-BE49-F238E27FC236}">
              <a16:creationId xmlns:a16="http://schemas.microsoft.com/office/drawing/2014/main" id="{00000000-0008-0000-0200-0000B5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694" name="n_2mainValue【消防施設】&#10;一人当たり面積">
          <a:extLst>
            <a:ext uri="{FF2B5EF4-FFF2-40B4-BE49-F238E27FC236}">
              <a16:creationId xmlns:a16="http://schemas.microsoft.com/office/drawing/2014/main" id="{00000000-0008-0000-0200-0000B6020000}"/>
            </a:ext>
          </a:extLst>
        </xdr:cNvPr>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169435</xdr:rowOff>
    </xdr:from>
    <xdr:ext cx="469744" cy="259045"/>
    <xdr:sp macro="" textlink="">
      <xdr:nvSpPr>
        <xdr:cNvPr id="695" name="n_3mainValue【消防施設】&#10;一人当たり面積">
          <a:extLst>
            <a:ext uri="{FF2B5EF4-FFF2-40B4-BE49-F238E27FC236}">
              <a16:creationId xmlns:a16="http://schemas.microsoft.com/office/drawing/2014/main" id="{00000000-0008-0000-0200-0000B7020000}"/>
            </a:ext>
          </a:extLst>
        </xdr:cNvPr>
        <xdr:cNvSpPr txBox="1"/>
      </xdr:nvSpPr>
      <xdr:spPr>
        <a:xfrm>
          <a:off x="19310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a:extLst>
            <a:ext uri="{FF2B5EF4-FFF2-40B4-BE49-F238E27FC236}">
              <a16:creationId xmlns:a16="http://schemas.microsoft.com/office/drawing/2014/main" id="{00000000-0008-0000-0200-0000D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2" name="【庁舎】&#10;有形固定資産減価償却率最小値テキスト">
          <a:extLst>
            <a:ext uri="{FF2B5EF4-FFF2-40B4-BE49-F238E27FC236}">
              <a16:creationId xmlns:a16="http://schemas.microsoft.com/office/drawing/2014/main" id="{00000000-0008-0000-0200-0000D202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4" name="【庁舎】&#10;有形固定資産減価償却率最大値テキスト">
          <a:extLst>
            <a:ext uri="{FF2B5EF4-FFF2-40B4-BE49-F238E27FC236}">
              <a16:creationId xmlns:a16="http://schemas.microsoft.com/office/drawing/2014/main" id="{00000000-0008-0000-0200-0000D402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26" name="【庁舎】&#10;有形固定資産減価償却率平均値テキスト">
          <a:extLst>
            <a:ext uri="{FF2B5EF4-FFF2-40B4-BE49-F238E27FC236}">
              <a16:creationId xmlns:a16="http://schemas.microsoft.com/office/drawing/2014/main" id="{00000000-0008-0000-0200-0000D602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738" name="【庁舎】&#10;有形固定資産減価償却率該当値テキスト">
          <a:extLst>
            <a:ext uri="{FF2B5EF4-FFF2-40B4-BE49-F238E27FC236}">
              <a16:creationId xmlns:a16="http://schemas.microsoft.com/office/drawing/2014/main" id="{00000000-0008-0000-0200-0000E2020000}"/>
            </a:ext>
          </a:extLst>
        </xdr:cNvPr>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102326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5481300" y="182450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71301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4592300" y="1821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37012</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3703300" y="1814049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5" name="n_1aveValue【庁舎】&#10;有形固定資産減価償却率">
          <a:extLst>
            <a:ext uri="{FF2B5EF4-FFF2-40B4-BE49-F238E27FC236}">
              <a16:creationId xmlns:a16="http://schemas.microsoft.com/office/drawing/2014/main" id="{00000000-0008-0000-0200-0000E902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46" name="n_2aveValue【庁舎】&#10;有形固定資産減価償却率">
          <a:extLst>
            <a:ext uri="{FF2B5EF4-FFF2-40B4-BE49-F238E27FC236}">
              <a16:creationId xmlns:a16="http://schemas.microsoft.com/office/drawing/2014/main" id="{00000000-0008-0000-0200-0000EA02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47" name="n_3aveValue【庁舎】&#10;有形固定資産減価償却率">
          <a:extLst>
            <a:ext uri="{FF2B5EF4-FFF2-40B4-BE49-F238E27FC236}">
              <a16:creationId xmlns:a16="http://schemas.microsoft.com/office/drawing/2014/main" id="{00000000-0008-0000-0200-0000EB02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8" name="n_4aveValue【庁舎】&#10;有形固定資産減価償却率">
          <a:extLst>
            <a:ext uri="{FF2B5EF4-FFF2-40B4-BE49-F238E27FC236}">
              <a16:creationId xmlns:a16="http://schemas.microsoft.com/office/drawing/2014/main" id="{00000000-0008-0000-0200-0000EC02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749" name="n_1mainValue【庁舎】&#10;有形固定資産減価償却率">
          <a:extLst>
            <a:ext uri="{FF2B5EF4-FFF2-40B4-BE49-F238E27FC236}">
              <a16:creationId xmlns:a16="http://schemas.microsoft.com/office/drawing/2014/main" id="{00000000-0008-0000-0200-0000ED020000}"/>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750" name="n_2mainValue【庁舎】&#10;有形固定資産減価償却率">
          <a:extLst>
            <a:ext uri="{FF2B5EF4-FFF2-40B4-BE49-F238E27FC236}">
              <a16:creationId xmlns:a16="http://schemas.microsoft.com/office/drawing/2014/main" id="{00000000-0008-0000-0200-0000EE020000}"/>
            </a:ext>
          </a:extLst>
        </xdr:cNvPr>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751" name="n_3mainValue【庁舎】&#10;有形固定資産減価償却率">
          <a:extLst>
            <a:ext uri="{FF2B5EF4-FFF2-40B4-BE49-F238E27FC236}">
              <a16:creationId xmlns:a16="http://schemas.microsoft.com/office/drawing/2014/main" id="{00000000-0008-0000-0200-0000EF020000}"/>
            </a:ext>
          </a:extLst>
        </xdr:cNvPr>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a:extLst>
            <a:ext uri="{FF2B5EF4-FFF2-40B4-BE49-F238E27FC236}">
              <a16:creationId xmlns:a16="http://schemas.microsoft.com/office/drawing/2014/main" id="{00000000-0008-0000-0200-00000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8" name="【庁舎】&#10;一人当たり面積最小値テキスト">
          <a:extLst>
            <a:ext uri="{FF2B5EF4-FFF2-40B4-BE49-F238E27FC236}">
              <a16:creationId xmlns:a16="http://schemas.microsoft.com/office/drawing/2014/main" id="{00000000-0008-0000-0200-00000A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0" name="【庁舎】&#10;一人当たり面積最大値テキスト">
          <a:extLst>
            <a:ext uri="{FF2B5EF4-FFF2-40B4-BE49-F238E27FC236}">
              <a16:creationId xmlns:a16="http://schemas.microsoft.com/office/drawing/2014/main" id="{00000000-0008-0000-0200-00000C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82" name="【庁舎】&#10;一人当たり面積平均値テキスト">
          <a:extLst>
            <a:ext uri="{FF2B5EF4-FFF2-40B4-BE49-F238E27FC236}">
              <a16:creationId xmlns:a16="http://schemas.microsoft.com/office/drawing/2014/main" id="{00000000-0008-0000-0200-00000E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22110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168746</xdr:rowOff>
    </xdr:from>
    <xdr:ext cx="469744" cy="259045"/>
    <xdr:sp macro="" textlink="">
      <xdr:nvSpPr>
        <xdr:cNvPr id="794" name="【庁舎】&#10;一人当たり面積該当値テキスト">
          <a:extLst>
            <a:ext uri="{FF2B5EF4-FFF2-40B4-BE49-F238E27FC236}">
              <a16:creationId xmlns:a16="http://schemas.microsoft.com/office/drawing/2014/main" id="{00000000-0008-0000-0200-00001A030000}"/>
            </a:ext>
          </a:extLst>
        </xdr:cNvPr>
        <xdr:cNvSpPr txBox="1"/>
      </xdr:nvSpPr>
      <xdr:spPr>
        <a:xfrm>
          <a:off x="22199600"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82731</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1323300" y="182433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35198</xdr:rowOff>
    </xdr:from>
    <xdr:to>
      <xdr:col>107</xdr:col>
      <xdr:colOff>101600</xdr:colOff>
      <xdr:row>106</xdr:row>
      <xdr:rowOff>136798</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2038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85998</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0434300" y="182564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9494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85998</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9545300" y="18259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01" name="n_1aveValue【庁舎】&#10;一人当たり面積">
          <a:extLst>
            <a:ext uri="{FF2B5EF4-FFF2-40B4-BE49-F238E27FC236}">
              <a16:creationId xmlns:a16="http://schemas.microsoft.com/office/drawing/2014/main" id="{00000000-0008-0000-0200-000021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02" name="n_2aveValue【庁舎】&#10;一人当たり面積">
          <a:extLst>
            <a:ext uri="{FF2B5EF4-FFF2-40B4-BE49-F238E27FC236}">
              <a16:creationId xmlns:a16="http://schemas.microsoft.com/office/drawing/2014/main" id="{00000000-0008-0000-0200-000022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03" name="n_3aveValue【庁舎】&#10;一人当たり面積">
          <a:extLst>
            <a:ext uri="{FF2B5EF4-FFF2-40B4-BE49-F238E27FC236}">
              <a16:creationId xmlns:a16="http://schemas.microsoft.com/office/drawing/2014/main" id="{00000000-0008-0000-0200-00002303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4" name="n_4aveValue【庁舎】&#10;一人当たり面積">
          <a:extLst>
            <a:ext uri="{FF2B5EF4-FFF2-40B4-BE49-F238E27FC236}">
              <a16:creationId xmlns:a16="http://schemas.microsoft.com/office/drawing/2014/main" id="{00000000-0008-0000-0200-000024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124658</xdr:rowOff>
    </xdr:from>
    <xdr:ext cx="469744" cy="259045"/>
    <xdr:sp macro="" textlink="">
      <xdr:nvSpPr>
        <xdr:cNvPr id="805" name="n_1mainValue【庁舎】&#10;一人当たり面積">
          <a:extLst>
            <a:ext uri="{FF2B5EF4-FFF2-40B4-BE49-F238E27FC236}">
              <a16:creationId xmlns:a16="http://schemas.microsoft.com/office/drawing/2014/main" id="{00000000-0008-0000-0200-000025030000}"/>
            </a:ext>
          </a:extLst>
        </xdr:cNvPr>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127925</xdr:rowOff>
    </xdr:from>
    <xdr:ext cx="469744" cy="259045"/>
    <xdr:sp macro="" textlink="">
      <xdr:nvSpPr>
        <xdr:cNvPr id="806" name="n_2mainValue【庁舎】&#10;一人当たり面積">
          <a:extLst>
            <a:ext uri="{FF2B5EF4-FFF2-40B4-BE49-F238E27FC236}">
              <a16:creationId xmlns:a16="http://schemas.microsoft.com/office/drawing/2014/main" id="{00000000-0008-0000-0200-000026030000}"/>
            </a:ext>
          </a:extLst>
        </xdr:cNvPr>
        <xdr:cNvSpPr txBox="1"/>
      </xdr:nvSpPr>
      <xdr:spPr>
        <a:xfrm>
          <a:off x="20199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127925</xdr:rowOff>
    </xdr:from>
    <xdr:ext cx="469744" cy="259045"/>
    <xdr:sp macro="" textlink="">
      <xdr:nvSpPr>
        <xdr:cNvPr id="807" name="n_3mainValue【庁舎】&#10;一人当たり面積">
          <a:extLst>
            <a:ext uri="{FF2B5EF4-FFF2-40B4-BE49-F238E27FC236}">
              <a16:creationId xmlns:a16="http://schemas.microsoft.com/office/drawing/2014/main" id="{00000000-0008-0000-0200-000027030000}"/>
            </a:ext>
          </a:extLst>
        </xdr:cNvPr>
        <xdr:cNvSpPr txBox="1"/>
      </xdr:nvSpPr>
      <xdr:spPr>
        <a:xfrm>
          <a:off x="19310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図書館の有形資産減価償却率については、類似団体内平均値と比較して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％と高くなっており、施設の老朽化が進んでいることが分かる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現在、駅前への移転に向け事業を展開していることもあり、今後は一定の改善が見込まれる。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また、市民会館の有形固定資産償却率については、令和元年度に除却が完了し、改善された。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保健センターは、令和元年度に長寿命化の工事を行ったため、改善が見られる。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消防施設の有形固定資産除却率については、令和元年度に旧消防庁舎の除却が完了したため、改善が見られる。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引き続き、「泉大津市公共施設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配置基本計画」に沿って施設複合化・多機能を推進していくことで改善につながると考えられる。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年度において基準財政収入額は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9,427,006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75,848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千円）、基準財政需要額においては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12,959,357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+177,674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千円）となり、財政力指数としては前年度と同数値となった。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本市の基準財政収入額はピーク時である平成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年度で約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96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億円だったのに対し、平成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83</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億円まで落ち込んだが、平成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億円以上で推移している。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今後も市税の公平かつ適正な賦課及び徴収による歳入の確保に努める。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経常経費充当一般財源等では、主に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公債費で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153,225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千円減少したものの、人件費で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182,047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千円、扶助費で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104,261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千円及び物件費で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96,893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千円それぞれ増加し、全体で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223,036</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経常一般財源等では、地方交付税が普通交付税で、対前年度比</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309,489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1">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歳入全体では、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376,746</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これらの結果、</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95.2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今後も硬直した財政状況が続くことが想定されるため、引き続き事業費の圧縮等に努める。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41910</xdr:rowOff>
    </xdr:to>
    <xdr:cxnSp macro="">
      <xdr:nvCxnSpPr>
        <xdr:cNvPr id="130" name="直線コネクタ 129"/>
        <xdr:cNvCxnSpPr/>
      </xdr:nvCxnSpPr>
      <xdr:spPr>
        <a:xfrm flipV="1">
          <a:off x="4114800" y="108046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41910</xdr:rowOff>
    </xdr:to>
    <xdr:cxnSp macro="">
      <xdr:nvCxnSpPr>
        <xdr:cNvPr id="133" name="直線コネクタ 132"/>
        <xdr:cNvCxnSpPr/>
      </xdr:nvCxnSpPr>
      <xdr:spPr>
        <a:xfrm>
          <a:off x="3225800" y="107612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104648</xdr:rowOff>
    </xdr:to>
    <xdr:cxnSp macro="">
      <xdr:nvCxnSpPr>
        <xdr:cNvPr id="136" name="直線コネクタ 135"/>
        <xdr:cNvCxnSpPr/>
      </xdr:nvCxnSpPr>
      <xdr:spPr>
        <a:xfrm flipV="1">
          <a:off x="2336800" y="1076121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123952</xdr:rowOff>
    </xdr:to>
    <xdr:cxnSp macro="">
      <xdr:nvCxnSpPr>
        <xdr:cNvPr id="139" name="直線コネクタ 138"/>
        <xdr:cNvCxnSpPr/>
      </xdr:nvCxnSpPr>
      <xdr:spPr>
        <a:xfrm flipV="1">
          <a:off x="1447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3" name="楕円 152"/>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166895</xdr:rowOff>
    </xdr:from>
    <xdr:ext cx="762000" cy="259045"/>
    <xdr:sp macro="" textlink="">
      <xdr:nvSpPr>
        <xdr:cNvPr id="154" name="テキスト ボックス 153"/>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5" name="楕円 154"/>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6" name="テキスト ボックス 155"/>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8" name="テキスト ボックス 157"/>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[98,573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全国平均・大阪府平均・類似団体内平均値に比べていずれも下回っている。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人件費については、職員数の削減、職員給与の抑制や各種手当等の見直しによるものである。今後も引き続き、この水準を維持するよう職員数の適正な管理に努めるものである。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物件費については、今後も事業費の圧縮に努める。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131561</xdr:rowOff>
    </xdr:from>
    <xdr:to>
      <xdr:col>23</xdr:col>
      <xdr:colOff>133350</xdr:colOff>
      <xdr:row>81</xdr:row>
      <xdr:rowOff>151862</xdr:rowOff>
    </xdr:to>
    <xdr:cxnSp macro="">
      <xdr:nvCxnSpPr>
        <xdr:cNvPr id="191" name="直線コネクタ 190"/>
        <xdr:cNvCxnSpPr/>
      </xdr:nvCxnSpPr>
      <xdr:spPr>
        <a:xfrm flipV="1">
          <a:off x="4114800" y="14019011"/>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29604</xdr:rowOff>
    </xdr:from>
    <xdr:to>
      <xdr:col>19</xdr:col>
      <xdr:colOff>133350</xdr:colOff>
      <xdr:row>81</xdr:row>
      <xdr:rowOff>151862</xdr:rowOff>
    </xdr:to>
    <xdr:cxnSp macro="">
      <xdr:nvCxnSpPr>
        <xdr:cNvPr id="194" name="直線コネクタ 193"/>
        <xdr:cNvCxnSpPr/>
      </xdr:nvCxnSpPr>
      <xdr:spPr>
        <a:xfrm>
          <a:off x="3225800" y="13917054"/>
          <a:ext cx="8890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157958</xdr:rowOff>
    </xdr:from>
    <xdr:to>
      <xdr:col>15</xdr:col>
      <xdr:colOff>82550</xdr:colOff>
      <xdr:row>81</xdr:row>
      <xdr:rowOff>29604</xdr:rowOff>
    </xdr:to>
    <xdr:cxnSp macro="">
      <xdr:nvCxnSpPr>
        <xdr:cNvPr id="197" name="直線コネクタ 196"/>
        <xdr:cNvCxnSpPr/>
      </xdr:nvCxnSpPr>
      <xdr:spPr>
        <a:xfrm>
          <a:off x="2336800" y="13873958"/>
          <a:ext cx="889000" cy="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157958</xdr:rowOff>
    </xdr:from>
    <xdr:to>
      <xdr:col>11</xdr:col>
      <xdr:colOff>31750</xdr:colOff>
      <xdr:row>81</xdr:row>
      <xdr:rowOff>26290</xdr:rowOff>
    </xdr:to>
    <xdr:cxnSp macro="">
      <xdr:nvCxnSpPr>
        <xdr:cNvPr id="200" name="直線コネクタ 199"/>
        <xdr:cNvCxnSpPr/>
      </xdr:nvCxnSpPr>
      <xdr:spPr>
        <a:xfrm flipV="1">
          <a:off x="1447800" y="13873958"/>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80761</xdr:rowOff>
    </xdr:from>
    <xdr:to>
      <xdr:col>23</xdr:col>
      <xdr:colOff>184150</xdr:colOff>
      <xdr:row>82</xdr:row>
      <xdr:rowOff>10911</xdr:rowOff>
    </xdr:to>
    <xdr:sp macro="" textlink="">
      <xdr:nvSpPr>
        <xdr:cNvPr id="210" name="楕円 209"/>
        <xdr:cNvSpPr/>
      </xdr:nvSpPr>
      <xdr:spPr>
        <a:xfrm>
          <a:off x="4902200" y="139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97288</xdr:rowOff>
    </xdr:from>
    <xdr:ext cx="762000" cy="259045"/>
    <xdr:sp macro="" textlink="">
      <xdr:nvSpPr>
        <xdr:cNvPr id="211" name="人件費・物件費等の状況該当値テキスト"/>
        <xdr:cNvSpPr txBox="1"/>
      </xdr:nvSpPr>
      <xdr:spPr>
        <a:xfrm>
          <a:off x="5041900" y="1381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101062</xdr:rowOff>
    </xdr:from>
    <xdr:to>
      <xdr:col>19</xdr:col>
      <xdr:colOff>184150</xdr:colOff>
      <xdr:row>82</xdr:row>
      <xdr:rowOff>31212</xdr:rowOff>
    </xdr:to>
    <xdr:sp macro="" textlink="">
      <xdr:nvSpPr>
        <xdr:cNvPr id="212" name="楕円 211"/>
        <xdr:cNvSpPr/>
      </xdr:nvSpPr>
      <xdr:spPr>
        <a:xfrm>
          <a:off x="4064000" y="139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41389</xdr:rowOff>
    </xdr:from>
    <xdr:ext cx="736600" cy="259045"/>
    <xdr:sp macro="" textlink="">
      <xdr:nvSpPr>
        <xdr:cNvPr id="213" name="テキスト ボックス 212"/>
        <xdr:cNvSpPr txBox="1"/>
      </xdr:nvSpPr>
      <xdr:spPr>
        <a:xfrm>
          <a:off x="3733800" y="1375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150254</xdr:rowOff>
    </xdr:from>
    <xdr:to>
      <xdr:col>15</xdr:col>
      <xdr:colOff>133350</xdr:colOff>
      <xdr:row>81</xdr:row>
      <xdr:rowOff>80404</xdr:rowOff>
    </xdr:to>
    <xdr:sp macro="" textlink="">
      <xdr:nvSpPr>
        <xdr:cNvPr id="214" name="楕円 213"/>
        <xdr:cNvSpPr/>
      </xdr:nvSpPr>
      <xdr:spPr>
        <a:xfrm>
          <a:off x="3175000" y="138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90581</xdr:rowOff>
    </xdr:from>
    <xdr:ext cx="762000" cy="259045"/>
    <xdr:sp macro="" textlink="">
      <xdr:nvSpPr>
        <xdr:cNvPr id="215" name="テキスト ボックス 214"/>
        <xdr:cNvSpPr txBox="1"/>
      </xdr:nvSpPr>
      <xdr:spPr>
        <a:xfrm>
          <a:off x="2844800" y="1363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107158</xdr:rowOff>
    </xdr:from>
    <xdr:to>
      <xdr:col>11</xdr:col>
      <xdr:colOff>82550</xdr:colOff>
      <xdr:row>81</xdr:row>
      <xdr:rowOff>37308</xdr:rowOff>
    </xdr:to>
    <xdr:sp macro="" textlink="">
      <xdr:nvSpPr>
        <xdr:cNvPr id="216" name="楕円 215"/>
        <xdr:cNvSpPr/>
      </xdr:nvSpPr>
      <xdr:spPr>
        <a:xfrm>
          <a:off x="2286000" y="13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47485</xdr:rowOff>
    </xdr:from>
    <xdr:ext cx="762000" cy="259045"/>
    <xdr:sp macro="" textlink="">
      <xdr:nvSpPr>
        <xdr:cNvPr id="217" name="テキスト ボックス 216"/>
        <xdr:cNvSpPr txBox="1"/>
      </xdr:nvSpPr>
      <xdr:spPr>
        <a:xfrm>
          <a:off x="1955800" y="135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146940</xdr:rowOff>
    </xdr:from>
    <xdr:to>
      <xdr:col>7</xdr:col>
      <xdr:colOff>31750</xdr:colOff>
      <xdr:row>81</xdr:row>
      <xdr:rowOff>77090</xdr:rowOff>
    </xdr:to>
    <xdr:sp macro="" textlink="">
      <xdr:nvSpPr>
        <xdr:cNvPr id="218" name="楕円 217"/>
        <xdr:cNvSpPr/>
      </xdr:nvSpPr>
      <xdr:spPr>
        <a:xfrm>
          <a:off x="1397000" y="138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87267</xdr:rowOff>
    </xdr:from>
    <xdr:ext cx="762000" cy="259045"/>
    <xdr:sp macro="" textlink="">
      <xdr:nvSpPr>
        <xdr:cNvPr id="219" name="テキスト ボックス 218"/>
        <xdr:cNvSpPr txBox="1"/>
      </xdr:nvSpPr>
      <xdr:spPr>
        <a:xfrm>
          <a:off x="1066800" y="136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年度（Ｈ</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27.4.1</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現在）以降、全国市平均、類似団体内平均値を下回って</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おり、令和元</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97.1</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今後も引き続き給与の適正化に努める。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48986</xdr:rowOff>
    </xdr:to>
    <xdr:cxnSp macro="">
      <xdr:nvCxnSpPr>
        <xdr:cNvPr id="255" name="直線コネクタ 254"/>
        <xdr:cNvCxnSpPr/>
      </xdr:nvCxnSpPr>
      <xdr:spPr>
        <a:xfrm>
          <a:off x="16179800" y="145188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117021</xdr:rowOff>
    </xdr:to>
    <xdr:cxnSp macro="">
      <xdr:nvCxnSpPr>
        <xdr:cNvPr id="258" name="直線コネクタ 257"/>
        <xdr:cNvCxnSpPr/>
      </xdr:nvCxnSpPr>
      <xdr:spPr>
        <a:xfrm>
          <a:off x="15290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1" name="直線コネクタ 260"/>
        <xdr:cNvCxnSpPr/>
      </xdr:nvCxnSpPr>
      <xdr:spPr>
        <a:xfrm>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99786</xdr:rowOff>
    </xdr:to>
    <xdr:cxnSp macro="">
      <xdr:nvCxnSpPr>
        <xdr:cNvPr id="264" name="直線コネクタ 263"/>
        <xdr:cNvCxnSpPr/>
      </xdr:nvCxnSpPr>
      <xdr:spPr>
        <a:xfrm flipV="1">
          <a:off x="13512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5"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0" name="楕円 279"/>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1" name="テキスト ボックス 280"/>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3" name="テキスト ボックス 282"/>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業務の民間委託推進、勧奨退職の実施（平成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団塊世代の大量退職への補充の抑制、技能労務職員の退職不補充などにより職員数を削減しており、全国平均、大阪府平均及び類似団体内平均値すべてにおいて、下回っている。また、採用については、今後の職員構成を鑑み、平準化を図っているところ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97790</xdr:rowOff>
    </xdr:to>
    <xdr:cxnSp macro="">
      <xdr:nvCxnSpPr>
        <xdr:cNvPr id="318" name="直線コネクタ 317"/>
        <xdr:cNvCxnSpPr/>
      </xdr:nvCxnSpPr>
      <xdr:spPr>
        <a:xfrm>
          <a:off x="16179800" y="103526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67628</xdr:rowOff>
    </xdr:to>
    <xdr:cxnSp macro="">
      <xdr:nvCxnSpPr>
        <xdr:cNvPr id="321" name="直線コネクタ 320"/>
        <xdr:cNvCxnSpPr/>
      </xdr:nvCxnSpPr>
      <xdr:spPr>
        <a:xfrm flipV="1">
          <a:off x="15290800" y="103526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43497</xdr:rowOff>
    </xdr:from>
    <xdr:to>
      <xdr:col>72</xdr:col>
      <xdr:colOff>203200</xdr:colOff>
      <xdr:row>60</xdr:row>
      <xdr:rowOff>67628</xdr:rowOff>
    </xdr:to>
    <xdr:cxnSp macro="">
      <xdr:nvCxnSpPr>
        <xdr:cNvPr id="324" name="直線コネクタ 323"/>
        <xdr:cNvCxnSpPr/>
      </xdr:nvCxnSpPr>
      <xdr:spPr>
        <a:xfrm>
          <a:off x="14401800" y="103304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23389</xdr:rowOff>
    </xdr:from>
    <xdr:to>
      <xdr:col>68</xdr:col>
      <xdr:colOff>152400</xdr:colOff>
      <xdr:row>60</xdr:row>
      <xdr:rowOff>43497</xdr:rowOff>
    </xdr:to>
    <xdr:cxnSp macro="">
      <xdr:nvCxnSpPr>
        <xdr:cNvPr id="327" name="直線コネクタ 326"/>
        <xdr:cNvCxnSpPr/>
      </xdr:nvCxnSpPr>
      <xdr:spPr>
        <a:xfrm>
          <a:off x="13512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7" name="楕円 336"/>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8"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39" name="楕円 338"/>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0" name="テキスト ボックス 339"/>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1" name="楕円 340"/>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2" name="テキスト ボックス 341"/>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164147</xdr:rowOff>
    </xdr:from>
    <xdr:to>
      <xdr:col>68</xdr:col>
      <xdr:colOff>203200</xdr:colOff>
      <xdr:row>60</xdr:row>
      <xdr:rowOff>94297</xdr:rowOff>
    </xdr:to>
    <xdr:sp macro="" textlink="">
      <xdr:nvSpPr>
        <xdr:cNvPr id="343" name="楕円 342"/>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104474</xdr:rowOff>
    </xdr:from>
    <xdr:ext cx="762000" cy="259045"/>
    <xdr:sp macro="" textlink="">
      <xdr:nvSpPr>
        <xdr:cNvPr id="344" name="テキスト ボックス 343"/>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144039</xdr:rowOff>
    </xdr:from>
    <xdr:to>
      <xdr:col>64</xdr:col>
      <xdr:colOff>152400</xdr:colOff>
      <xdr:row>60</xdr:row>
      <xdr:rowOff>74189</xdr:rowOff>
    </xdr:to>
    <xdr:sp macro="" textlink="">
      <xdr:nvSpPr>
        <xdr:cNvPr id="345" name="楕円 344"/>
        <xdr:cNvSpPr/>
      </xdr:nvSpPr>
      <xdr:spPr>
        <a:xfrm>
          <a:off x="13462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84366</xdr:rowOff>
    </xdr:from>
    <xdr:ext cx="762000" cy="259045"/>
    <xdr:sp macro="" textlink="">
      <xdr:nvSpPr>
        <xdr:cNvPr id="346" name="テキスト ボックス 345"/>
        <xdr:cNvSpPr txBox="1"/>
      </xdr:nvSpPr>
      <xdr:spPr>
        <a:xfrm>
          <a:off x="13131800" y="100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年度から起債許可基準である</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起債許可基準を下回っている。しかしながら、全国平均・大阪府平均を大きく超えている。これは、過去に実施した普通建設事業や職員退職手当の財源として多額の地方債を発行したことが高い要因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今後も地方債を財源とする事業については、その必要性等を検討したうえで実施し</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43</xdr:row>
      <xdr:rowOff>148336</xdr:rowOff>
    </xdr:to>
    <xdr:cxnSp macro="">
      <xdr:nvCxnSpPr>
        <xdr:cNvPr id="372" name="直線コネクタ 371"/>
        <xdr:cNvCxnSpPr/>
      </xdr:nvCxnSpPr>
      <xdr:spPr>
        <a:xfrm flipV="1">
          <a:off x="17018000" y="658926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120413</xdr:rowOff>
    </xdr:from>
    <xdr:ext cx="762000" cy="259045"/>
    <xdr:sp macro="" textlink="">
      <xdr:nvSpPr>
        <xdr:cNvPr id="373" name="公債費負担の状況最小値テキスト"/>
        <xdr:cNvSpPr txBox="1"/>
      </xdr:nvSpPr>
      <xdr:spPr>
        <a:xfrm>
          <a:off x="17106900" y="74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148336</xdr:rowOff>
    </xdr:from>
    <xdr:to>
      <xdr:col>81</xdr:col>
      <xdr:colOff>133350</xdr:colOff>
      <xdr:row>43</xdr:row>
      <xdr:rowOff>148336</xdr:rowOff>
    </xdr:to>
    <xdr:cxnSp macro="">
      <xdr:nvCxnSpPr>
        <xdr:cNvPr id="374" name="直線コネクタ 373"/>
        <xdr:cNvCxnSpPr/>
      </xdr:nvCxnSpPr>
      <xdr:spPr>
        <a:xfrm>
          <a:off x="16929100" y="752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117094</xdr:rowOff>
    </xdr:to>
    <xdr:cxnSp macro="">
      <xdr:nvCxnSpPr>
        <xdr:cNvPr id="377" name="直線コネクタ 376"/>
        <xdr:cNvCxnSpPr/>
      </xdr:nvCxnSpPr>
      <xdr:spPr>
        <a:xfrm flipV="1">
          <a:off x="16179800" y="72456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155465</xdr:rowOff>
    </xdr:from>
    <xdr:ext cx="762000" cy="259045"/>
    <xdr:sp macro="" textlink="">
      <xdr:nvSpPr>
        <xdr:cNvPr id="378" name="公債費負担の状況平均値テキスト"/>
        <xdr:cNvSpPr txBox="1"/>
      </xdr:nvSpPr>
      <xdr:spPr>
        <a:xfrm>
          <a:off x="17106900" y="684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79" name="フローチャート: 判断 378"/>
        <xdr:cNvSpPr/>
      </xdr:nvSpPr>
      <xdr:spPr>
        <a:xfrm>
          <a:off x="169672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117094</xdr:rowOff>
    </xdr:from>
    <xdr:to>
      <xdr:col>77</xdr:col>
      <xdr:colOff>44450</xdr:colOff>
      <xdr:row>43</xdr:row>
      <xdr:rowOff>32512</xdr:rowOff>
    </xdr:to>
    <xdr:cxnSp macro="">
      <xdr:nvCxnSpPr>
        <xdr:cNvPr id="380" name="直線コネクタ 379"/>
        <xdr:cNvCxnSpPr/>
      </xdr:nvCxnSpPr>
      <xdr:spPr>
        <a:xfrm flipV="1">
          <a:off x="15290800" y="73179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1" name="フローチャート: 判断 380"/>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2" name="テキスト ボックス 381"/>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32512</xdr:rowOff>
    </xdr:from>
    <xdr:to>
      <xdr:col>72</xdr:col>
      <xdr:colOff>203200</xdr:colOff>
      <xdr:row>43</xdr:row>
      <xdr:rowOff>167640</xdr:rowOff>
    </xdr:to>
    <xdr:cxnSp macro="">
      <xdr:nvCxnSpPr>
        <xdr:cNvPr id="383" name="直線コネクタ 382"/>
        <xdr:cNvCxnSpPr/>
      </xdr:nvCxnSpPr>
      <xdr:spPr>
        <a:xfrm flipV="1">
          <a:off x="14401800" y="740486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4" name="フローチャート: 判断 383"/>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5" name="テキスト ボックス 384"/>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78232</xdr:rowOff>
    </xdr:to>
    <xdr:cxnSp macro="">
      <xdr:nvCxnSpPr>
        <xdr:cNvPr id="386" name="直線コネクタ 385"/>
        <xdr:cNvCxnSpPr/>
      </xdr:nvCxnSpPr>
      <xdr:spPr>
        <a:xfrm flipV="1">
          <a:off x="13512800" y="753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7" name="フローチャート: 判断 386"/>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8" name="テキスト ボックス 387"/>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6" name="楕円 395"/>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7"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398" name="楕円 397"/>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399" name="テキスト ボックス 398"/>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153162</xdr:rowOff>
    </xdr:from>
    <xdr:to>
      <xdr:col>73</xdr:col>
      <xdr:colOff>44450</xdr:colOff>
      <xdr:row>43</xdr:row>
      <xdr:rowOff>83312</xdr:rowOff>
    </xdr:to>
    <xdr:sp macro="" textlink="">
      <xdr:nvSpPr>
        <xdr:cNvPr id="400" name="楕円 399"/>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68089</xdr:rowOff>
    </xdr:from>
    <xdr:ext cx="762000" cy="259045"/>
    <xdr:sp macro="" textlink="">
      <xdr:nvSpPr>
        <xdr:cNvPr id="401" name="テキスト ボックス 400"/>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2" name="楕円 401"/>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3" name="テキスト ボックス 402"/>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04" name="楕円 403"/>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05" name="テキスト ボックス 404"/>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47.9</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％と対前年度比▲</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20.3</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ポイントとなり、</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連続で改善した。これは地方債現在高が減少していることや、土地開発公社の保有土地の買戻しを行ったことによるものであるが、依然高い数値を示している。今後も地方債を財源とする事業については、後年度の公債費負担を考慮のうえ、可能な限り発行額の抑制に努め</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170231</xdr:rowOff>
    </xdr:from>
    <xdr:to>
      <xdr:col>81</xdr:col>
      <xdr:colOff>44450</xdr:colOff>
      <xdr:row>18</xdr:row>
      <xdr:rowOff>23266</xdr:rowOff>
    </xdr:to>
    <xdr:cxnSp macro="">
      <xdr:nvCxnSpPr>
        <xdr:cNvPr id="437" name="直線コネクタ 436"/>
        <xdr:cNvCxnSpPr/>
      </xdr:nvCxnSpPr>
      <xdr:spPr>
        <a:xfrm flipV="1">
          <a:off x="16179800" y="2913431"/>
          <a:ext cx="8382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23266</xdr:rowOff>
    </xdr:from>
    <xdr:to>
      <xdr:col>77</xdr:col>
      <xdr:colOff>44450</xdr:colOff>
      <xdr:row>19</xdr:row>
      <xdr:rowOff>79604</xdr:rowOff>
    </xdr:to>
    <xdr:cxnSp macro="">
      <xdr:nvCxnSpPr>
        <xdr:cNvPr id="440" name="直線コネクタ 439"/>
        <xdr:cNvCxnSpPr/>
      </xdr:nvCxnSpPr>
      <xdr:spPr>
        <a:xfrm flipV="1">
          <a:off x="15290800" y="3109366"/>
          <a:ext cx="889000" cy="2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79604</xdr:rowOff>
    </xdr:from>
    <xdr:to>
      <xdr:col>72</xdr:col>
      <xdr:colOff>203200</xdr:colOff>
      <xdr:row>20</xdr:row>
      <xdr:rowOff>164897</xdr:rowOff>
    </xdr:to>
    <xdr:cxnSp macro="">
      <xdr:nvCxnSpPr>
        <xdr:cNvPr id="443" name="直線コネクタ 442"/>
        <xdr:cNvCxnSpPr/>
      </xdr:nvCxnSpPr>
      <xdr:spPr>
        <a:xfrm flipV="1">
          <a:off x="14401800" y="3337154"/>
          <a:ext cx="889000" cy="2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164897</xdr:rowOff>
    </xdr:from>
    <xdr:to>
      <xdr:col>68</xdr:col>
      <xdr:colOff>152400</xdr:colOff>
      <xdr:row>22</xdr:row>
      <xdr:rowOff>18898</xdr:rowOff>
    </xdr:to>
    <xdr:cxnSp macro="">
      <xdr:nvCxnSpPr>
        <xdr:cNvPr id="446" name="直線コネクタ 445"/>
        <xdr:cNvCxnSpPr/>
      </xdr:nvCxnSpPr>
      <xdr:spPr>
        <a:xfrm flipV="1">
          <a:off x="13512800" y="3593897"/>
          <a:ext cx="8890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119431</xdr:rowOff>
    </xdr:from>
    <xdr:to>
      <xdr:col>81</xdr:col>
      <xdr:colOff>95250</xdr:colOff>
      <xdr:row>17</xdr:row>
      <xdr:rowOff>49581</xdr:rowOff>
    </xdr:to>
    <xdr:sp macro="" textlink="">
      <xdr:nvSpPr>
        <xdr:cNvPr id="456" name="楕円 455"/>
        <xdr:cNvSpPr/>
      </xdr:nvSpPr>
      <xdr:spPr>
        <a:xfrm>
          <a:off x="169672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91508</xdr:rowOff>
    </xdr:from>
    <xdr:ext cx="762000" cy="259045"/>
    <xdr:sp macro="" textlink="">
      <xdr:nvSpPr>
        <xdr:cNvPr id="457" name="将来負担の状況該当値テキスト"/>
        <xdr:cNvSpPr txBox="1"/>
      </xdr:nvSpPr>
      <xdr:spPr>
        <a:xfrm>
          <a:off x="17106900" y="283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143916</xdr:rowOff>
    </xdr:from>
    <xdr:to>
      <xdr:col>77</xdr:col>
      <xdr:colOff>95250</xdr:colOff>
      <xdr:row>18</xdr:row>
      <xdr:rowOff>74066</xdr:rowOff>
    </xdr:to>
    <xdr:sp macro="" textlink="">
      <xdr:nvSpPr>
        <xdr:cNvPr id="458" name="楕円 457"/>
        <xdr:cNvSpPr/>
      </xdr:nvSpPr>
      <xdr:spPr>
        <a:xfrm>
          <a:off x="161290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58843</xdr:rowOff>
    </xdr:from>
    <xdr:ext cx="736600" cy="259045"/>
    <xdr:sp macro="" textlink="">
      <xdr:nvSpPr>
        <xdr:cNvPr id="459" name="テキスト ボックス 458"/>
        <xdr:cNvSpPr txBox="1"/>
      </xdr:nvSpPr>
      <xdr:spPr>
        <a:xfrm>
          <a:off x="15798800" y="314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28804</xdr:rowOff>
    </xdr:from>
    <xdr:to>
      <xdr:col>73</xdr:col>
      <xdr:colOff>44450</xdr:colOff>
      <xdr:row>19</xdr:row>
      <xdr:rowOff>130404</xdr:rowOff>
    </xdr:to>
    <xdr:sp macro="" textlink="">
      <xdr:nvSpPr>
        <xdr:cNvPr id="460" name="楕円 459"/>
        <xdr:cNvSpPr/>
      </xdr:nvSpPr>
      <xdr:spPr>
        <a:xfrm>
          <a:off x="15240000" y="32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115181</xdr:rowOff>
    </xdr:from>
    <xdr:ext cx="762000" cy="259045"/>
    <xdr:sp macro="" textlink="">
      <xdr:nvSpPr>
        <xdr:cNvPr id="461" name="テキスト ボックス 460"/>
        <xdr:cNvSpPr txBox="1"/>
      </xdr:nvSpPr>
      <xdr:spPr>
        <a:xfrm>
          <a:off x="14909800" y="33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114097</xdr:rowOff>
    </xdr:from>
    <xdr:to>
      <xdr:col>68</xdr:col>
      <xdr:colOff>203200</xdr:colOff>
      <xdr:row>21</xdr:row>
      <xdr:rowOff>44247</xdr:rowOff>
    </xdr:to>
    <xdr:sp macro="" textlink="">
      <xdr:nvSpPr>
        <xdr:cNvPr id="462" name="楕円 461"/>
        <xdr:cNvSpPr/>
      </xdr:nvSpPr>
      <xdr:spPr>
        <a:xfrm>
          <a:off x="14351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29024</xdr:rowOff>
    </xdr:from>
    <xdr:ext cx="762000" cy="259045"/>
    <xdr:sp macro="" textlink="">
      <xdr:nvSpPr>
        <xdr:cNvPr id="463" name="テキスト ボックス 462"/>
        <xdr:cNvSpPr txBox="1"/>
      </xdr:nvSpPr>
      <xdr:spPr>
        <a:xfrm>
          <a:off x="14020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139548</xdr:rowOff>
    </xdr:from>
    <xdr:to>
      <xdr:col>64</xdr:col>
      <xdr:colOff>152400</xdr:colOff>
      <xdr:row>22</xdr:row>
      <xdr:rowOff>69698</xdr:rowOff>
    </xdr:to>
    <xdr:sp macro="" textlink="">
      <xdr:nvSpPr>
        <xdr:cNvPr id="464" name="楕円 463"/>
        <xdr:cNvSpPr/>
      </xdr:nvSpPr>
      <xdr:spPr>
        <a:xfrm>
          <a:off x="13462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54475</xdr:rowOff>
    </xdr:from>
    <xdr:ext cx="762000" cy="259045"/>
    <xdr:sp macro="" textlink="">
      <xdr:nvSpPr>
        <xdr:cNvPr id="465" name="テキスト ボックス 464"/>
        <xdr:cNvSpPr txBox="1"/>
      </xdr:nvSpPr>
      <xdr:spPr>
        <a:xfrm>
          <a:off x="13131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経常収支比率に占める人件費の割合は、全国平均・大阪府平均・類似団体内平均値いずれにおいても下回っている。前年度と比較すると</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ポイント増加しているが、これは</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退職手当の増及び</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職員数増による職員給、共済費の増によるものである。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46990</xdr:rowOff>
    </xdr:to>
    <xdr:cxnSp macro="">
      <xdr:nvCxnSpPr>
        <xdr:cNvPr id="66" name="直線コネクタ 65"/>
        <xdr:cNvCxnSpPr/>
      </xdr:nvCxnSpPr>
      <xdr:spPr>
        <a:xfrm>
          <a:off x="3987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1270</xdr:rowOff>
    </xdr:to>
    <xdr:cxnSp macro="">
      <xdr:nvCxnSpPr>
        <xdr:cNvPr id="69" name="直線コネクタ 68"/>
        <xdr:cNvCxnSpPr/>
      </xdr:nvCxnSpPr>
      <xdr:spPr>
        <a:xfrm>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31750</xdr:rowOff>
    </xdr:to>
    <xdr:cxnSp macro="">
      <xdr:nvCxnSpPr>
        <xdr:cNvPr id="72" name="直線コネクタ 71"/>
        <xdr:cNvCxnSpPr/>
      </xdr:nvCxnSpPr>
      <xdr:spPr>
        <a:xfrm flipV="1">
          <a:off x="2209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130810</xdr:rowOff>
    </xdr:to>
    <xdr:cxnSp macro="">
      <xdr:nvCxnSpPr>
        <xdr:cNvPr id="75" name="直線コネクタ 74"/>
        <xdr:cNvCxnSpPr/>
      </xdr:nvCxnSpPr>
      <xdr:spPr>
        <a:xfrm flipV="1">
          <a:off x="1320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ポイント増加した。これは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中学校給食事業開始に伴い、委託料が増加したことが主な要因である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。全国平均・類似団体内平均値と比較すると下回る水準で推移しているが、事業費の抑制などにより、今後も例年の水準を維持できるよう努めて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1814</xdr:rowOff>
    </xdr:to>
    <xdr:cxnSp macro="">
      <xdr:nvCxnSpPr>
        <xdr:cNvPr id="129" name="直線コネクタ 128"/>
        <xdr:cNvCxnSpPr/>
      </xdr:nvCxnSpPr>
      <xdr:spPr>
        <a:xfrm>
          <a:off x="15671800" y="2712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140607</xdr:rowOff>
    </xdr:to>
    <xdr:cxnSp macro="">
      <xdr:nvCxnSpPr>
        <xdr:cNvPr id="132" name="直線コネクタ 131"/>
        <xdr:cNvCxnSpPr/>
      </xdr:nvCxnSpPr>
      <xdr:spPr>
        <a:xfrm>
          <a:off x="14782800" y="2657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118836</xdr:rowOff>
    </xdr:to>
    <xdr:cxnSp macro="">
      <xdr:nvCxnSpPr>
        <xdr:cNvPr id="135" name="直線コネクタ 134"/>
        <xdr:cNvCxnSpPr/>
      </xdr:nvCxnSpPr>
      <xdr:spPr>
        <a:xfrm flipV="1">
          <a:off x="13893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118836</xdr:rowOff>
    </xdr:to>
    <xdr:cxnSp macro="">
      <xdr:nvCxnSpPr>
        <xdr:cNvPr id="138" name="直線コネクタ 137"/>
        <xdr:cNvCxnSpPr/>
      </xdr:nvCxnSpPr>
      <xdr:spPr>
        <a:xfrm>
          <a:off x="13004800" y="259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扶助費については、大阪府平均と比較すると下回ってはいるものの、類似団体内平均値・全国平均と比較すると上回っている。この要因としては障がい者総合支援費関連の上昇が著しいためである。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扶助費の増加傾向は、今後も続くと見込んでいる。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130810</xdr:rowOff>
    </xdr:to>
    <xdr:cxnSp macro="">
      <xdr:nvCxnSpPr>
        <xdr:cNvPr id="190" name="直線コネクタ 189"/>
        <xdr:cNvCxnSpPr/>
      </xdr:nvCxnSpPr>
      <xdr:spPr>
        <a:xfrm>
          <a:off x="3987800" y="988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54610</xdr:rowOff>
    </xdr:from>
    <xdr:to>
      <xdr:col>19</xdr:col>
      <xdr:colOff>187325</xdr:colOff>
      <xdr:row>57</xdr:row>
      <xdr:rowOff>115570</xdr:rowOff>
    </xdr:to>
    <xdr:cxnSp macro="">
      <xdr:nvCxnSpPr>
        <xdr:cNvPr id="193" name="直線コネクタ 192"/>
        <xdr:cNvCxnSpPr/>
      </xdr:nvCxnSpPr>
      <xdr:spPr>
        <a:xfrm>
          <a:off x="3098800" y="982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54610</xdr:rowOff>
    </xdr:from>
    <xdr:to>
      <xdr:col>15</xdr:col>
      <xdr:colOff>98425</xdr:colOff>
      <xdr:row>57</xdr:row>
      <xdr:rowOff>92710</xdr:rowOff>
    </xdr:to>
    <xdr:cxnSp macro="">
      <xdr:nvCxnSpPr>
        <xdr:cNvPr id="196" name="直線コネクタ 195"/>
        <xdr:cNvCxnSpPr/>
      </xdr:nvCxnSpPr>
      <xdr:spPr>
        <a:xfrm flipV="1">
          <a:off x="2209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92710</xdr:rowOff>
    </xdr:to>
    <xdr:cxnSp macro="">
      <xdr:nvCxnSpPr>
        <xdr:cNvPr id="199" name="直線コネクタ 198"/>
        <xdr:cNvCxnSpPr/>
      </xdr:nvCxnSpPr>
      <xdr:spPr>
        <a:xfrm>
          <a:off x="1320800" y="976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80010</xdr:rowOff>
    </xdr:from>
    <xdr:to>
      <xdr:col>24</xdr:col>
      <xdr:colOff>76200</xdr:colOff>
      <xdr:row>58</xdr:row>
      <xdr:rowOff>10160</xdr:rowOff>
    </xdr:to>
    <xdr:sp macro="" textlink="">
      <xdr:nvSpPr>
        <xdr:cNvPr id="209" name="楕円 208"/>
        <xdr:cNvSpPr/>
      </xdr:nvSpPr>
      <xdr:spPr>
        <a:xfrm>
          <a:off x="4775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52087</xdr:rowOff>
    </xdr:from>
    <xdr:ext cx="762000" cy="259045"/>
    <xdr:sp macro="" textlink="">
      <xdr:nvSpPr>
        <xdr:cNvPr id="210" name="扶助費該当値テキスト"/>
        <xdr:cNvSpPr txBox="1"/>
      </xdr:nvSpPr>
      <xdr:spPr>
        <a:xfrm>
          <a:off x="4914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11" name="楕円 210"/>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2" name="テキスト ボックス 211"/>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xdr:rowOff>
    </xdr:from>
    <xdr:to>
      <xdr:col>15</xdr:col>
      <xdr:colOff>149225</xdr:colOff>
      <xdr:row>57</xdr:row>
      <xdr:rowOff>105410</xdr:rowOff>
    </xdr:to>
    <xdr:sp macro="" textlink="">
      <xdr:nvSpPr>
        <xdr:cNvPr id="213" name="楕円 212"/>
        <xdr:cNvSpPr/>
      </xdr:nvSpPr>
      <xdr:spPr>
        <a:xfrm>
          <a:off x="3048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90187</xdr:rowOff>
    </xdr:from>
    <xdr:ext cx="762000" cy="259045"/>
    <xdr:sp macro="" textlink="">
      <xdr:nvSpPr>
        <xdr:cNvPr id="214" name="テキスト ボックス 213"/>
        <xdr:cNvSpPr txBox="1"/>
      </xdr:nvSpPr>
      <xdr:spPr>
        <a:xfrm>
          <a:off x="2717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15" name="楕円 214"/>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6" name="テキスト ボックス 215"/>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その他について、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6.3</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ポイント上回っており、これは繰出金が主な要因となっている。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繰出金のうち下水道事業に対する繰出が多額であること、また、近年では介護保険事業特別会計や後期高齢者医療特別会計（後期高齢者医療広域連合への負担金含む）への繰出金が毎年</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、繰出金に係る経常収支比率は、今後もこの水準が続くものと考えられる。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115570</xdr:rowOff>
    </xdr:to>
    <xdr:cxnSp macro="">
      <xdr:nvCxnSpPr>
        <xdr:cNvPr id="251" name="直線コネクタ 250"/>
        <xdr:cNvCxnSpPr/>
      </xdr:nvCxnSpPr>
      <xdr:spPr>
        <a:xfrm flipV="1">
          <a:off x="15671800" y="1020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115570</xdr:rowOff>
    </xdr:to>
    <xdr:cxnSp macro="">
      <xdr:nvCxnSpPr>
        <xdr:cNvPr id="254" name="直線コネクタ 253"/>
        <xdr:cNvCxnSpPr/>
      </xdr:nvCxnSpPr>
      <xdr:spPr>
        <a:xfrm>
          <a:off x="14782800" y="1017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85090</xdr:rowOff>
    </xdr:to>
    <xdr:cxnSp macro="">
      <xdr:nvCxnSpPr>
        <xdr:cNvPr id="257" name="直線コネクタ 256"/>
        <xdr:cNvCxnSpPr/>
      </xdr:nvCxnSpPr>
      <xdr:spPr>
        <a:xfrm flipV="1">
          <a:off x="13893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92710</xdr:rowOff>
    </xdr:to>
    <xdr:cxnSp macro="">
      <xdr:nvCxnSpPr>
        <xdr:cNvPr id="260" name="直線コネクタ 259"/>
        <xdr:cNvCxnSpPr/>
      </xdr:nvCxnSpPr>
      <xdr:spPr>
        <a:xfrm flipV="1">
          <a:off x="13004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0" name="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2" name="楕円 271"/>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3" name="テキスト ボックス 272"/>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4" name="楕円 273"/>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5" name="テキスト ボックス 274"/>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6" name="楕円 275"/>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7" name="テキスト ボックス 276"/>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8" name="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年度は全国平均、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大阪府平均、</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下回る結果となった。平成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年度から引き続きほぼ横ばいである。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年度と比べ減少している要因は、病院事業会計への繰出金が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億円超で推移していたが、平成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年度以降は約</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億円となっていることが要因である。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71483</xdr:rowOff>
    </xdr:to>
    <xdr:cxnSp macro="">
      <xdr:nvCxnSpPr>
        <xdr:cNvPr id="313" name="直線コネクタ 312"/>
        <xdr:cNvCxnSpPr/>
      </xdr:nvCxnSpPr>
      <xdr:spPr>
        <a:xfrm flipV="1">
          <a:off x="15671800" y="622408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71483</xdr:rowOff>
    </xdr:from>
    <xdr:to>
      <xdr:col>78</xdr:col>
      <xdr:colOff>69850</xdr:colOff>
      <xdr:row>36</xdr:row>
      <xdr:rowOff>84546</xdr:rowOff>
    </xdr:to>
    <xdr:cxnSp macro="">
      <xdr:nvCxnSpPr>
        <xdr:cNvPr id="316" name="直線コネクタ 315"/>
        <xdr:cNvCxnSpPr/>
      </xdr:nvCxnSpPr>
      <xdr:spPr>
        <a:xfrm flipV="1">
          <a:off x="14782800" y="6243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84546</xdr:rowOff>
    </xdr:from>
    <xdr:to>
      <xdr:col>73</xdr:col>
      <xdr:colOff>180975</xdr:colOff>
      <xdr:row>36</xdr:row>
      <xdr:rowOff>84546</xdr:rowOff>
    </xdr:to>
    <xdr:cxnSp macro="">
      <xdr:nvCxnSpPr>
        <xdr:cNvPr id="319" name="直線コネクタ 318"/>
        <xdr:cNvCxnSpPr/>
      </xdr:nvCxnSpPr>
      <xdr:spPr>
        <a:xfrm>
          <a:off x="13893800" y="625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84546</xdr:rowOff>
    </xdr:from>
    <xdr:to>
      <xdr:col>69</xdr:col>
      <xdr:colOff>92075</xdr:colOff>
      <xdr:row>37</xdr:row>
      <xdr:rowOff>30661</xdr:rowOff>
    </xdr:to>
    <xdr:cxnSp macro="">
      <xdr:nvCxnSpPr>
        <xdr:cNvPr id="322" name="直線コネクタ 321"/>
        <xdr:cNvCxnSpPr/>
      </xdr:nvCxnSpPr>
      <xdr:spPr>
        <a:xfrm flipV="1">
          <a:off x="13004800" y="625674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xdr:nvSpPr>
        <xdr:cNvPr id="332" name="楕円 331"/>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17616</xdr:rowOff>
    </xdr:from>
    <xdr:ext cx="762000" cy="259045"/>
    <xdr:sp macro="" textlink="">
      <xdr:nvSpPr>
        <xdr:cNvPr id="333" name="補助費等該当値テキスト"/>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20683</xdr:rowOff>
    </xdr:from>
    <xdr:to>
      <xdr:col>78</xdr:col>
      <xdr:colOff>120650</xdr:colOff>
      <xdr:row>36</xdr:row>
      <xdr:rowOff>122283</xdr:rowOff>
    </xdr:to>
    <xdr:sp macro="" textlink="">
      <xdr:nvSpPr>
        <xdr:cNvPr id="334" name="楕円 333"/>
        <xdr:cNvSpPr/>
      </xdr:nvSpPr>
      <xdr:spPr>
        <a:xfrm>
          <a:off x="15621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132460</xdr:rowOff>
    </xdr:from>
    <xdr:ext cx="736600" cy="259045"/>
    <xdr:sp macro="" textlink="">
      <xdr:nvSpPr>
        <xdr:cNvPr id="335" name="テキスト ボックス 334"/>
        <xdr:cNvSpPr txBox="1"/>
      </xdr:nvSpPr>
      <xdr:spPr>
        <a:xfrm>
          <a:off x="15290800" y="596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33746</xdr:rowOff>
    </xdr:from>
    <xdr:to>
      <xdr:col>74</xdr:col>
      <xdr:colOff>31750</xdr:colOff>
      <xdr:row>36</xdr:row>
      <xdr:rowOff>135346</xdr:rowOff>
    </xdr:to>
    <xdr:sp macro="" textlink="">
      <xdr:nvSpPr>
        <xdr:cNvPr id="336" name="楕円 335"/>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145523</xdr:rowOff>
    </xdr:from>
    <xdr:ext cx="762000" cy="259045"/>
    <xdr:sp macro="" textlink="">
      <xdr:nvSpPr>
        <xdr:cNvPr id="337" name="テキスト ボックス 336"/>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33746</xdr:rowOff>
    </xdr:from>
    <xdr:to>
      <xdr:col>69</xdr:col>
      <xdr:colOff>142875</xdr:colOff>
      <xdr:row>36</xdr:row>
      <xdr:rowOff>135346</xdr:rowOff>
    </xdr:to>
    <xdr:sp macro="" textlink="">
      <xdr:nvSpPr>
        <xdr:cNvPr id="338" name="楕円 337"/>
        <xdr:cNvSpPr/>
      </xdr:nvSpPr>
      <xdr:spPr>
        <a:xfrm>
          <a:off x="13843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145523</xdr:rowOff>
    </xdr:from>
    <xdr:ext cx="762000" cy="259045"/>
    <xdr:sp macro="" textlink="">
      <xdr:nvSpPr>
        <xdr:cNvPr id="339" name="テキスト ボックス 338"/>
        <xdr:cNvSpPr txBox="1"/>
      </xdr:nvSpPr>
      <xdr:spPr>
        <a:xfrm>
          <a:off x="13512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40" name="楕円 339"/>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41" name="テキスト ボックス 340"/>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度は、類似団体内平均値と比較して</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これは、過去に大規模な普通建設事業を短期間に実施したことや、退職者の増加に伴い退職手当支払額が増加し、これらの財源として地方債を発行したことによるもので、経常収支比率を押し上げる最大の要因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今後も厳しい財政状況が続くことが予想されることから、地方債の発行にあたっては、基準財政需要額算入の有無も検討したうえで、発行を可能な限り抑制していく。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35561</xdr:rowOff>
    </xdr:to>
    <xdr:cxnSp macro="">
      <xdr:nvCxnSpPr>
        <xdr:cNvPr id="374" name="直線コネクタ 373"/>
        <xdr:cNvCxnSpPr/>
      </xdr:nvCxnSpPr>
      <xdr:spPr>
        <a:xfrm flipV="1">
          <a:off x="3987800" y="13317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88900</xdr:rowOff>
    </xdr:to>
    <xdr:cxnSp macro="">
      <xdr:nvCxnSpPr>
        <xdr:cNvPr id="377" name="直線コネクタ 376"/>
        <xdr:cNvCxnSpPr/>
      </xdr:nvCxnSpPr>
      <xdr:spPr>
        <a:xfrm flipV="1">
          <a:off x="3098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157480</xdr:rowOff>
    </xdr:to>
    <xdr:cxnSp macro="">
      <xdr:nvCxnSpPr>
        <xdr:cNvPr id="380" name="直線コネクタ 379"/>
        <xdr:cNvCxnSpPr/>
      </xdr:nvCxnSpPr>
      <xdr:spPr>
        <a:xfrm flipV="1">
          <a:off x="2209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157480</xdr:rowOff>
    </xdr:to>
    <xdr:cxnSp macro="">
      <xdr:nvCxnSpPr>
        <xdr:cNvPr id="383" name="直線コネクタ 382"/>
        <xdr:cNvCxnSpPr/>
      </xdr:nvCxnSpPr>
      <xdr:spPr>
        <a:xfrm>
          <a:off x="1320800" y="13484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4"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5" name="楕円 394"/>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6" name="テキスト ボックス 395"/>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7" name="楕円 396"/>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8" name="テキスト ボックス 397"/>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9" name="楕円 398"/>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400" name="テキスト ボックス 399"/>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401" name="楕円 400"/>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2" name="テキスト ボックス 401"/>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公債費を除いた経常収支比率は、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年度において、全国平均、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大阪府平均、</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上回る結果となった。本市の経常収支比率は、非常に硬直した状態である。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扶助費の増加傾向は、今後も続くと見込んでおり、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特別会計、企業会計の収支改善に伴う繰出金の減額を待たなければ、その改善は極めて厳しいと考える。当面の間は現状の水準から悪化しないように努めるものとする。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108713</xdr:rowOff>
    </xdr:to>
    <xdr:cxnSp macro="">
      <xdr:nvCxnSpPr>
        <xdr:cNvPr id="433" name="直線コネクタ 432"/>
        <xdr:cNvCxnSpPr/>
      </xdr:nvCxnSpPr>
      <xdr:spPr>
        <a:xfrm>
          <a:off x="15671800" y="134635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90424</xdr:rowOff>
    </xdr:to>
    <xdr:cxnSp macro="">
      <xdr:nvCxnSpPr>
        <xdr:cNvPr id="436" name="直線コネクタ 435"/>
        <xdr:cNvCxnSpPr/>
      </xdr:nvCxnSpPr>
      <xdr:spPr>
        <a:xfrm>
          <a:off x="14782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76708</xdr:rowOff>
    </xdr:to>
    <xdr:cxnSp macro="">
      <xdr:nvCxnSpPr>
        <xdr:cNvPr id="439" name="直線コネクタ 438"/>
        <xdr:cNvCxnSpPr/>
      </xdr:nvCxnSpPr>
      <xdr:spPr>
        <a:xfrm flipV="1">
          <a:off x="13893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78</xdr:row>
      <xdr:rowOff>122428</xdr:rowOff>
    </xdr:to>
    <xdr:cxnSp macro="">
      <xdr:nvCxnSpPr>
        <xdr:cNvPr id="442" name="直線コネクタ 441"/>
        <xdr:cNvCxnSpPr/>
      </xdr:nvCxnSpPr>
      <xdr:spPr>
        <a:xfrm flipV="1">
          <a:off x="13004800" y="1344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52" name="楕円 451"/>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3"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4" name="楕円 453"/>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5" name="テキスト ボックス 454"/>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57" name="テキスト ボックス 456"/>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8" name="楕円 457"/>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9" name="テキスト ボックス 458"/>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143040</xdr:rowOff>
    </xdr:from>
    <xdr:to>
      <xdr:col>29</xdr:col>
      <xdr:colOff>127000</xdr:colOff>
      <xdr:row>17</xdr:row>
      <xdr:rowOff>148603</xdr:rowOff>
    </xdr:to>
    <xdr:cxnSp macro="">
      <xdr:nvCxnSpPr>
        <xdr:cNvPr id="50" name="直線コネクタ 49"/>
        <xdr:cNvCxnSpPr/>
      </xdr:nvCxnSpPr>
      <xdr:spPr bwMode="auto">
        <a:xfrm>
          <a:off x="5003800" y="3105315"/>
          <a:ext cx="6477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143040</xdr:rowOff>
    </xdr:from>
    <xdr:to>
      <xdr:col>26</xdr:col>
      <xdr:colOff>50800</xdr:colOff>
      <xdr:row>18</xdr:row>
      <xdr:rowOff>17710</xdr:rowOff>
    </xdr:to>
    <xdr:cxnSp macro="">
      <xdr:nvCxnSpPr>
        <xdr:cNvPr id="53" name="直線コネクタ 52"/>
        <xdr:cNvCxnSpPr/>
      </xdr:nvCxnSpPr>
      <xdr:spPr bwMode="auto">
        <a:xfrm flipV="1">
          <a:off x="4305300" y="3105315"/>
          <a:ext cx="698500" cy="4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17710</xdr:rowOff>
    </xdr:from>
    <xdr:to>
      <xdr:col>22</xdr:col>
      <xdr:colOff>114300</xdr:colOff>
      <xdr:row>18</xdr:row>
      <xdr:rowOff>26187</xdr:rowOff>
    </xdr:to>
    <xdr:cxnSp macro="">
      <xdr:nvCxnSpPr>
        <xdr:cNvPr id="56" name="直線コネクタ 55"/>
        <xdr:cNvCxnSpPr/>
      </xdr:nvCxnSpPr>
      <xdr:spPr bwMode="auto">
        <a:xfrm flipV="1">
          <a:off x="3606800" y="3151435"/>
          <a:ext cx="6985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107569</xdr:rowOff>
    </xdr:from>
    <xdr:to>
      <xdr:col>18</xdr:col>
      <xdr:colOff>177800</xdr:colOff>
      <xdr:row>18</xdr:row>
      <xdr:rowOff>26187</xdr:rowOff>
    </xdr:to>
    <xdr:cxnSp macro="">
      <xdr:nvCxnSpPr>
        <xdr:cNvPr id="59" name="直線コネクタ 58"/>
        <xdr:cNvCxnSpPr/>
      </xdr:nvCxnSpPr>
      <xdr:spPr bwMode="auto">
        <a:xfrm>
          <a:off x="2908300" y="3069844"/>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97803</xdr:rowOff>
    </xdr:from>
    <xdr:to>
      <xdr:col>29</xdr:col>
      <xdr:colOff>177800</xdr:colOff>
      <xdr:row>18</xdr:row>
      <xdr:rowOff>27953</xdr:rowOff>
    </xdr:to>
    <xdr:sp macro="" textlink="">
      <xdr:nvSpPr>
        <xdr:cNvPr id="69" name="楕円 68"/>
        <xdr:cNvSpPr/>
      </xdr:nvSpPr>
      <xdr:spPr bwMode="auto">
        <a:xfrm>
          <a:off x="5600700" y="30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69880</xdr:rowOff>
    </xdr:from>
    <xdr:ext cx="762000" cy="259045"/>
    <xdr:sp macro="" textlink="">
      <xdr:nvSpPr>
        <xdr:cNvPr id="70" name="人口1人当たり決算額の推移該当値テキスト130"/>
        <xdr:cNvSpPr txBox="1"/>
      </xdr:nvSpPr>
      <xdr:spPr>
        <a:xfrm>
          <a:off x="5740400" y="303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92240</xdr:rowOff>
    </xdr:from>
    <xdr:to>
      <xdr:col>26</xdr:col>
      <xdr:colOff>101600</xdr:colOff>
      <xdr:row>18</xdr:row>
      <xdr:rowOff>22390</xdr:rowOff>
    </xdr:to>
    <xdr:sp macro="" textlink="">
      <xdr:nvSpPr>
        <xdr:cNvPr id="71" name="楕円 70"/>
        <xdr:cNvSpPr/>
      </xdr:nvSpPr>
      <xdr:spPr bwMode="auto">
        <a:xfrm>
          <a:off x="4953000" y="30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7167</xdr:rowOff>
    </xdr:from>
    <xdr:ext cx="736600" cy="259045"/>
    <xdr:sp macro="" textlink="">
      <xdr:nvSpPr>
        <xdr:cNvPr id="72" name="テキスト ボックス 71"/>
        <xdr:cNvSpPr txBox="1"/>
      </xdr:nvSpPr>
      <xdr:spPr>
        <a:xfrm>
          <a:off x="4622800" y="314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138360</xdr:rowOff>
    </xdr:from>
    <xdr:to>
      <xdr:col>22</xdr:col>
      <xdr:colOff>165100</xdr:colOff>
      <xdr:row>18</xdr:row>
      <xdr:rowOff>68510</xdr:rowOff>
    </xdr:to>
    <xdr:sp macro="" textlink="">
      <xdr:nvSpPr>
        <xdr:cNvPr id="73" name="楕円 72"/>
        <xdr:cNvSpPr/>
      </xdr:nvSpPr>
      <xdr:spPr bwMode="auto">
        <a:xfrm>
          <a:off x="4254500" y="310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53287</xdr:rowOff>
    </xdr:from>
    <xdr:ext cx="762000" cy="259045"/>
    <xdr:sp macro="" textlink="">
      <xdr:nvSpPr>
        <xdr:cNvPr id="74" name="テキスト ボックス 73"/>
        <xdr:cNvSpPr txBox="1"/>
      </xdr:nvSpPr>
      <xdr:spPr>
        <a:xfrm>
          <a:off x="3924300" y="31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146837</xdr:rowOff>
    </xdr:from>
    <xdr:to>
      <xdr:col>19</xdr:col>
      <xdr:colOff>38100</xdr:colOff>
      <xdr:row>18</xdr:row>
      <xdr:rowOff>76987</xdr:rowOff>
    </xdr:to>
    <xdr:sp macro="" textlink="">
      <xdr:nvSpPr>
        <xdr:cNvPr id="75" name="楕円 74"/>
        <xdr:cNvSpPr/>
      </xdr:nvSpPr>
      <xdr:spPr bwMode="auto">
        <a:xfrm>
          <a:off x="3556000" y="31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61765</xdr:rowOff>
    </xdr:from>
    <xdr:ext cx="762000" cy="259045"/>
    <xdr:sp macro="" textlink="">
      <xdr:nvSpPr>
        <xdr:cNvPr id="76" name="テキスト ボックス 75"/>
        <xdr:cNvSpPr txBox="1"/>
      </xdr:nvSpPr>
      <xdr:spPr>
        <a:xfrm>
          <a:off x="3225800" y="31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56769</xdr:rowOff>
    </xdr:from>
    <xdr:to>
      <xdr:col>15</xdr:col>
      <xdr:colOff>101600</xdr:colOff>
      <xdr:row>17</xdr:row>
      <xdr:rowOff>158369</xdr:rowOff>
    </xdr:to>
    <xdr:sp macro="" textlink="">
      <xdr:nvSpPr>
        <xdr:cNvPr id="77" name="楕円 76"/>
        <xdr:cNvSpPr/>
      </xdr:nvSpPr>
      <xdr:spPr bwMode="auto">
        <a:xfrm>
          <a:off x="28575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143146</xdr:rowOff>
    </xdr:from>
    <xdr:ext cx="762000" cy="259045"/>
    <xdr:sp macro="" textlink="">
      <xdr:nvSpPr>
        <xdr:cNvPr id="78" name="テキスト ボックス 77"/>
        <xdr:cNvSpPr txBox="1"/>
      </xdr:nvSpPr>
      <xdr:spPr>
        <a:xfrm>
          <a:off x="2527300" y="310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39479</xdr:rowOff>
    </xdr:from>
    <xdr:to>
      <xdr:col>29</xdr:col>
      <xdr:colOff>127000</xdr:colOff>
      <xdr:row>35</xdr:row>
      <xdr:rowOff>122036</xdr:rowOff>
    </xdr:to>
    <xdr:cxnSp macro="">
      <xdr:nvCxnSpPr>
        <xdr:cNvPr id="113" name="直線コネクタ 112"/>
        <xdr:cNvCxnSpPr/>
      </xdr:nvCxnSpPr>
      <xdr:spPr bwMode="auto">
        <a:xfrm>
          <a:off x="5003800" y="6649829"/>
          <a:ext cx="647700" cy="8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282742</xdr:rowOff>
    </xdr:from>
    <xdr:to>
      <xdr:col>26</xdr:col>
      <xdr:colOff>50800</xdr:colOff>
      <xdr:row>35</xdr:row>
      <xdr:rowOff>39479</xdr:rowOff>
    </xdr:to>
    <xdr:cxnSp macro="">
      <xdr:nvCxnSpPr>
        <xdr:cNvPr id="116" name="直線コネクタ 115"/>
        <xdr:cNvCxnSpPr/>
      </xdr:nvCxnSpPr>
      <xdr:spPr bwMode="auto">
        <a:xfrm>
          <a:off x="4305300" y="6550192"/>
          <a:ext cx="698500" cy="9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212431</xdr:rowOff>
    </xdr:from>
    <xdr:to>
      <xdr:col>22</xdr:col>
      <xdr:colOff>114300</xdr:colOff>
      <xdr:row>34</xdr:row>
      <xdr:rowOff>282742</xdr:rowOff>
    </xdr:to>
    <xdr:cxnSp macro="">
      <xdr:nvCxnSpPr>
        <xdr:cNvPr id="119" name="直線コネクタ 118"/>
        <xdr:cNvCxnSpPr/>
      </xdr:nvCxnSpPr>
      <xdr:spPr bwMode="auto">
        <a:xfrm>
          <a:off x="3606800" y="6479881"/>
          <a:ext cx="698500" cy="7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54011</xdr:rowOff>
    </xdr:from>
    <xdr:to>
      <xdr:col>18</xdr:col>
      <xdr:colOff>177800</xdr:colOff>
      <xdr:row>34</xdr:row>
      <xdr:rowOff>212431</xdr:rowOff>
    </xdr:to>
    <xdr:cxnSp macro="">
      <xdr:nvCxnSpPr>
        <xdr:cNvPr id="122" name="直線コネクタ 121"/>
        <xdr:cNvCxnSpPr/>
      </xdr:nvCxnSpPr>
      <xdr:spPr bwMode="auto">
        <a:xfrm>
          <a:off x="2908300" y="6321461"/>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71236</xdr:rowOff>
    </xdr:from>
    <xdr:to>
      <xdr:col>29</xdr:col>
      <xdr:colOff>177800</xdr:colOff>
      <xdr:row>35</xdr:row>
      <xdr:rowOff>172836</xdr:rowOff>
    </xdr:to>
    <xdr:sp macro="" textlink="">
      <xdr:nvSpPr>
        <xdr:cNvPr id="132" name="楕円 131"/>
        <xdr:cNvSpPr/>
      </xdr:nvSpPr>
      <xdr:spPr bwMode="auto">
        <a:xfrm>
          <a:off x="5600700" y="668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259213</xdr:rowOff>
    </xdr:from>
    <xdr:ext cx="762000" cy="259045"/>
    <xdr:sp macro="" textlink="">
      <xdr:nvSpPr>
        <xdr:cNvPr id="133" name="人口1人当たり決算額の推移該当値テキスト445"/>
        <xdr:cNvSpPr txBox="1"/>
      </xdr:nvSpPr>
      <xdr:spPr>
        <a:xfrm>
          <a:off x="5740400" y="652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331579</xdr:rowOff>
    </xdr:from>
    <xdr:to>
      <xdr:col>26</xdr:col>
      <xdr:colOff>101600</xdr:colOff>
      <xdr:row>35</xdr:row>
      <xdr:rowOff>90279</xdr:rowOff>
    </xdr:to>
    <xdr:sp macro="" textlink="">
      <xdr:nvSpPr>
        <xdr:cNvPr id="134" name="楕円 133"/>
        <xdr:cNvSpPr/>
      </xdr:nvSpPr>
      <xdr:spPr bwMode="auto">
        <a:xfrm>
          <a:off x="4953000" y="659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100456</xdr:rowOff>
    </xdr:from>
    <xdr:ext cx="736600" cy="259045"/>
    <xdr:sp macro="" textlink="">
      <xdr:nvSpPr>
        <xdr:cNvPr id="135" name="テキスト ボックス 134"/>
        <xdr:cNvSpPr txBox="1"/>
      </xdr:nvSpPr>
      <xdr:spPr>
        <a:xfrm>
          <a:off x="4622800" y="636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231942</xdr:rowOff>
    </xdr:from>
    <xdr:to>
      <xdr:col>22</xdr:col>
      <xdr:colOff>165100</xdr:colOff>
      <xdr:row>34</xdr:row>
      <xdr:rowOff>333542</xdr:rowOff>
    </xdr:to>
    <xdr:sp macro="" textlink="">
      <xdr:nvSpPr>
        <xdr:cNvPr id="136" name="楕円 135"/>
        <xdr:cNvSpPr/>
      </xdr:nvSpPr>
      <xdr:spPr bwMode="auto">
        <a:xfrm>
          <a:off x="4254500" y="649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819</xdr:rowOff>
    </xdr:from>
    <xdr:ext cx="762000" cy="259045"/>
    <xdr:sp macro="" textlink="">
      <xdr:nvSpPr>
        <xdr:cNvPr id="137" name="テキスト ボックス 136"/>
        <xdr:cNvSpPr txBox="1"/>
      </xdr:nvSpPr>
      <xdr:spPr>
        <a:xfrm>
          <a:off x="3924300" y="626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161631</xdr:rowOff>
    </xdr:from>
    <xdr:to>
      <xdr:col>19</xdr:col>
      <xdr:colOff>38100</xdr:colOff>
      <xdr:row>34</xdr:row>
      <xdr:rowOff>263231</xdr:rowOff>
    </xdr:to>
    <xdr:sp macro="" textlink="">
      <xdr:nvSpPr>
        <xdr:cNvPr id="138" name="楕円 137"/>
        <xdr:cNvSpPr/>
      </xdr:nvSpPr>
      <xdr:spPr bwMode="auto">
        <a:xfrm>
          <a:off x="3556000" y="64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273408</xdr:rowOff>
    </xdr:from>
    <xdr:ext cx="762000" cy="259045"/>
    <xdr:sp macro="" textlink="">
      <xdr:nvSpPr>
        <xdr:cNvPr id="139" name="テキスト ボックス 138"/>
        <xdr:cNvSpPr txBox="1"/>
      </xdr:nvSpPr>
      <xdr:spPr>
        <a:xfrm>
          <a:off x="3225800" y="61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3211</xdr:rowOff>
    </xdr:from>
    <xdr:to>
      <xdr:col>15</xdr:col>
      <xdr:colOff>101600</xdr:colOff>
      <xdr:row>34</xdr:row>
      <xdr:rowOff>104811</xdr:rowOff>
    </xdr:to>
    <xdr:sp macro="" textlink="">
      <xdr:nvSpPr>
        <xdr:cNvPr id="140" name="楕円 139"/>
        <xdr:cNvSpPr/>
      </xdr:nvSpPr>
      <xdr:spPr bwMode="auto">
        <a:xfrm>
          <a:off x="2857500" y="627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114988</xdr:rowOff>
    </xdr:from>
    <xdr:ext cx="762000" cy="259045"/>
    <xdr:sp macro="" textlink="">
      <xdr:nvSpPr>
        <xdr:cNvPr id="141" name="テキスト ボックス 140"/>
        <xdr:cNvSpPr txBox="1"/>
      </xdr:nvSpPr>
      <xdr:spPr>
        <a:xfrm>
          <a:off x="2527300" y="60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109944</xdr:rowOff>
    </xdr:from>
    <xdr:to>
      <xdr:col>24</xdr:col>
      <xdr:colOff>63500</xdr:colOff>
      <xdr:row>37</xdr:row>
      <xdr:rowOff>147568</xdr:rowOff>
    </xdr:to>
    <xdr:cxnSp macro="">
      <xdr:nvCxnSpPr>
        <xdr:cNvPr id="61" name="直線コネクタ 60"/>
        <xdr:cNvCxnSpPr/>
      </xdr:nvCxnSpPr>
      <xdr:spPr>
        <a:xfrm flipV="1">
          <a:off x="3797300" y="6453594"/>
          <a:ext cx="8382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147568</xdr:rowOff>
    </xdr:from>
    <xdr:to>
      <xdr:col>19</xdr:col>
      <xdr:colOff>177800</xdr:colOff>
      <xdr:row>38</xdr:row>
      <xdr:rowOff>1435</xdr:rowOff>
    </xdr:to>
    <xdr:cxnSp macro="">
      <xdr:nvCxnSpPr>
        <xdr:cNvPr id="64" name="直線コネクタ 63"/>
        <xdr:cNvCxnSpPr/>
      </xdr:nvCxnSpPr>
      <xdr:spPr>
        <a:xfrm flipV="1">
          <a:off x="2908300" y="6491218"/>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162960</xdr:rowOff>
    </xdr:from>
    <xdr:to>
      <xdr:col>15</xdr:col>
      <xdr:colOff>50800</xdr:colOff>
      <xdr:row>38</xdr:row>
      <xdr:rowOff>1435</xdr:rowOff>
    </xdr:to>
    <xdr:cxnSp macro="">
      <xdr:nvCxnSpPr>
        <xdr:cNvPr id="67" name="直線コネクタ 66"/>
        <xdr:cNvCxnSpPr/>
      </xdr:nvCxnSpPr>
      <xdr:spPr>
        <a:xfrm>
          <a:off x="2019300" y="6506610"/>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57804</xdr:rowOff>
    </xdr:from>
    <xdr:to>
      <xdr:col>10</xdr:col>
      <xdr:colOff>114300</xdr:colOff>
      <xdr:row>37</xdr:row>
      <xdr:rowOff>162960</xdr:rowOff>
    </xdr:to>
    <xdr:cxnSp macro="">
      <xdr:nvCxnSpPr>
        <xdr:cNvPr id="70" name="直線コネクタ 69"/>
        <xdr:cNvCxnSpPr/>
      </xdr:nvCxnSpPr>
      <xdr:spPr>
        <a:xfrm>
          <a:off x="1130300" y="64014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59144</xdr:rowOff>
    </xdr:from>
    <xdr:to>
      <xdr:col>24</xdr:col>
      <xdr:colOff>114300</xdr:colOff>
      <xdr:row>37</xdr:row>
      <xdr:rowOff>160744</xdr:rowOff>
    </xdr:to>
    <xdr:sp macro="" textlink="">
      <xdr:nvSpPr>
        <xdr:cNvPr id="80" name="楕円 79"/>
        <xdr:cNvSpPr/>
      </xdr:nvSpPr>
      <xdr:spPr>
        <a:xfrm>
          <a:off x="45847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37571</xdr:rowOff>
    </xdr:from>
    <xdr:ext cx="534377" cy="259045"/>
    <xdr:sp macro="" textlink="">
      <xdr:nvSpPr>
        <xdr:cNvPr id="81" name="人件費該当値テキスト"/>
        <xdr:cNvSpPr txBox="1"/>
      </xdr:nvSpPr>
      <xdr:spPr>
        <a:xfrm>
          <a:off x="4686300" y="63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96768</xdr:rowOff>
    </xdr:from>
    <xdr:to>
      <xdr:col>20</xdr:col>
      <xdr:colOff>38100</xdr:colOff>
      <xdr:row>38</xdr:row>
      <xdr:rowOff>26918</xdr:rowOff>
    </xdr:to>
    <xdr:sp macro="" textlink="">
      <xdr:nvSpPr>
        <xdr:cNvPr id="82" name="楕円 81"/>
        <xdr:cNvSpPr/>
      </xdr:nvSpPr>
      <xdr:spPr>
        <a:xfrm>
          <a:off x="3746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18045</xdr:rowOff>
    </xdr:from>
    <xdr:ext cx="534377" cy="259045"/>
    <xdr:sp macro="" textlink="">
      <xdr:nvSpPr>
        <xdr:cNvPr id="83" name="テキスト ボックス 82"/>
        <xdr:cNvSpPr txBox="1"/>
      </xdr:nvSpPr>
      <xdr:spPr>
        <a:xfrm>
          <a:off x="3530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122085</xdr:rowOff>
    </xdr:from>
    <xdr:to>
      <xdr:col>15</xdr:col>
      <xdr:colOff>101600</xdr:colOff>
      <xdr:row>38</xdr:row>
      <xdr:rowOff>52236</xdr:rowOff>
    </xdr:to>
    <xdr:sp macro="" textlink="">
      <xdr:nvSpPr>
        <xdr:cNvPr id="84" name="楕円 83"/>
        <xdr:cNvSpPr/>
      </xdr:nvSpPr>
      <xdr:spPr>
        <a:xfrm>
          <a:off x="2857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43362</xdr:rowOff>
    </xdr:from>
    <xdr:ext cx="534377" cy="259045"/>
    <xdr:sp macro="" textlink="">
      <xdr:nvSpPr>
        <xdr:cNvPr id="85" name="テキスト ボックス 84"/>
        <xdr:cNvSpPr txBox="1"/>
      </xdr:nvSpPr>
      <xdr:spPr>
        <a:xfrm>
          <a:off x="2641111" y="6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112160</xdr:rowOff>
    </xdr:from>
    <xdr:to>
      <xdr:col>10</xdr:col>
      <xdr:colOff>165100</xdr:colOff>
      <xdr:row>38</xdr:row>
      <xdr:rowOff>42311</xdr:rowOff>
    </xdr:to>
    <xdr:sp macro="" textlink="">
      <xdr:nvSpPr>
        <xdr:cNvPr id="86" name="楕円 85"/>
        <xdr:cNvSpPr/>
      </xdr:nvSpPr>
      <xdr:spPr>
        <a:xfrm>
          <a:off x="1968500" y="6455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33437</xdr:rowOff>
    </xdr:from>
    <xdr:ext cx="534377" cy="259045"/>
    <xdr:sp macro="" textlink="">
      <xdr:nvSpPr>
        <xdr:cNvPr id="87" name="テキスト ボックス 86"/>
        <xdr:cNvSpPr txBox="1"/>
      </xdr:nvSpPr>
      <xdr:spPr>
        <a:xfrm>
          <a:off x="1752111" y="6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7004</xdr:rowOff>
    </xdr:from>
    <xdr:to>
      <xdr:col>6</xdr:col>
      <xdr:colOff>38100</xdr:colOff>
      <xdr:row>37</xdr:row>
      <xdr:rowOff>108604</xdr:rowOff>
    </xdr:to>
    <xdr:sp macro="" textlink="">
      <xdr:nvSpPr>
        <xdr:cNvPr id="88" name="楕円 87"/>
        <xdr:cNvSpPr/>
      </xdr:nvSpPr>
      <xdr:spPr>
        <a:xfrm>
          <a:off x="1079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99731</xdr:rowOff>
    </xdr:from>
    <xdr:ext cx="534377" cy="259045"/>
    <xdr:sp macro="" textlink="">
      <xdr:nvSpPr>
        <xdr:cNvPr id="89" name="テキスト ボックス 88"/>
        <xdr:cNvSpPr txBox="1"/>
      </xdr:nvSpPr>
      <xdr:spPr>
        <a:xfrm>
          <a:off x="863111" y="6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27429</xdr:rowOff>
    </xdr:from>
    <xdr:to>
      <xdr:col>24</xdr:col>
      <xdr:colOff>63500</xdr:colOff>
      <xdr:row>57</xdr:row>
      <xdr:rowOff>71148</xdr:rowOff>
    </xdr:to>
    <xdr:cxnSp macro="">
      <xdr:nvCxnSpPr>
        <xdr:cNvPr id="123" name="直線コネクタ 122"/>
        <xdr:cNvCxnSpPr/>
      </xdr:nvCxnSpPr>
      <xdr:spPr>
        <a:xfrm>
          <a:off x="3797300" y="9800079"/>
          <a:ext cx="8382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27429</xdr:rowOff>
    </xdr:from>
    <xdr:to>
      <xdr:col>19</xdr:col>
      <xdr:colOff>177800</xdr:colOff>
      <xdr:row>58</xdr:row>
      <xdr:rowOff>18628</xdr:rowOff>
    </xdr:to>
    <xdr:cxnSp macro="">
      <xdr:nvCxnSpPr>
        <xdr:cNvPr id="126" name="直線コネクタ 125"/>
        <xdr:cNvCxnSpPr/>
      </xdr:nvCxnSpPr>
      <xdr:spPr>
        <a:xfrm flipV="1">
          <a:off x="2908300" y="9800079"/>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18628</xdr:rowOff>
    </xdr:from>
    <xdr:to>
      <xdr:col>15</xdr:col>
      <xdr:colOff>50800</xdr:colOff>
      <xdr:row>58</xdr:row>
      <xdr:rowOff>86464</xdr:rowOff>
    </xdr:to>
    <xdr:cxnSp macro="">
      <xdr:nvCxnSpPr>
        <xdr:cNvPr id="129" name="直線コネクタ 128"/>
        <xdr:cNvCxnSpPr/>
      </xdr:nvCxnSpPr>
      <xdr:spPr>
        <a:xfrm flipV="1">
          <a:off x="2019300" y="9962728"/>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79549</xdr:rowOff>
    </xdr:from>
    <xdr:to>
      <xdr:col>10</xdr:col>
      <xdr:colOff>114300</xdr:colOff>
      <xdr:row>58</xdr:row>
      <xdr:rowOff>86464</xdr:rowOff>
    </xdr:to>
    <xdr:cxnSp macro="">
      <xdr:nvCxnSpPr>
        <xdr:cNvPr id="132" name="直線コネクタ 131"/>
        <xdr:cNvCxnSpPr/>
      </xdr:nvCxnSpPr>
      <xdr:spPr>
        <a:xfrm>
          <a:off x="1130300" y="10023649"/>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20348</xdr:rowOff>
    </xdr:from>
    <xdr:to>
      <xdr:col>24</xdr:col>
      <xdr:colOff>114300</xdr:colOff>
      <xdr:row>57</xdr:row>
      <xdr:rowOff>121948</xdr:rowOff>
    </xdr:to>
    <xdr:sp macro="" textlink="">
      <xdr:nvSpPr>
        <xdr:cNvPr id="142" name="楕円 141"/>
        <xdr:cNvSpPr/>
      </xdr:nvSpPr>
      <xdr:spPr>
        <a:xfrm>
          <a:off x="4584700" y="97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170225</xdr:rowOff>
    </xdr:from>
    <xdr:ext cx="534377" cy="259045"/>
    <xdr:sp macro="" textlink="">
      <xdr:nvSpPr>
        <xdr:cNvPr id="143" name="物件費該当値テキスト"/>
        <xdr:cNvSpPr txBox="1"/>
      </xdr:nvSpPr>
      <xdr:spPr>
        <a:xfrm>
          <a:off x="4686300" y="97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148079</xdr:rowOff>
    </xdr:from>
    <xdr:to>
      <xdr:col>20</xdr:col>
      <xdr:colOff>38100</xdr:colOff>
      <xdr:row>57</xdr:row>
      <xdr:rowOff>78229</xdr:rowOff>
    </xdr:to>
    <xdr:sp macro="" textlink="">
      <xdr:nvSpPr>
        <xdr:cNvPr id="144" name="楕円 143"/>
        <xdr:cNvSpPr/>
      </xdr:nvSpPr>
      <xdr:spPr>
        <a:xfrm>
          <a:off x="3746500" y="97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69356</xdr:rowOff>
    </xdr:from>
    <xdr:ext cx="534377" cy="259045"/>
    <xdr:sp macro="" textlink="">
      <xdr:nvSpPr>
        <xdr:cNvPr id="145" name="テキスト ボックス 144"/>
        <xdr:cNvSpPr txBox="1"/>
      </xdr:nvSpPr>
      <xdr:spPr>
        <a:xfrm>
          <a:off x="3530111" y="98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139278</xdr:rowOff>
    </xdr:from>
    <xdr:to>
      <xdr:col>15</xdr:col>
      <xdr:colOff>101600</xdr:colOff>
      <xdr:row>58</xdr:row>
      <xdr:rowOff>69428</xdr:rowOff>
    </xdr:to>
    <xdr:sp macro="" textlink="">
      <xdr:nvSpPr>
        <xdr:cNvPr id="146" name="楕円 145"/>
        <xdr:cNvSpPr/>
      </xdr:nvSpPr>
      <xdr:spPr>
        <a:xfrm>
          <a:off x="2857500" y="99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60555</xdr:rowOff>
    </xdr:from>
    <xdr:ext cx="534377" cy="259045"/>
    <xdr:sp macro="" textlink="">
      <xdr:nvSpPr>
        <xdr:cNvPr id="147" name="テキスト ボックス 146"/>
        <xdr:cNvSpPr txBox="1"/>
      </xdr:nvSpPr>
      <xdr:spPr>
        <a:xfrm>
          <a:off x="2641111" y="100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35664</xdr:rowOff>
    </xdr:from>
    <xdr:to>
      <xdr:col>10</xdr:col>
      <xdr:colOff>165100</xdr:colOff>
      <xdr:row>58</xdr:row>
      <xdr:rowOff>137264</xdr:rowOff>
    </xdr:to>
    <xdr:sp macro="" textlink="">
      <xdr:nvSpPr>
        <xdr:cNvPr id="148" name="楕円 147"/>
        <xdr:cNvSpPr/>
      </xdr:nvSpPr>
      <xdr:spPr>
        <a:xfrm>
          <a:off x="1968500" y="99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128391</xdr:rowOff>
    </xdr:from>
    <xdr:ext cx="534377" cy="259045"/>
    <xdr:sp macro="" textlink="">
      <xdr:nvSpPr>
        <xdr:cNvPr id="149" name="テキスト ボックス 148"/>
        <xdr:cNvSpPr txBox="1"/>
      </xdr:nvSpPr>
      <xdr:spPr>
        <a:xfrm>
          <a:off x="1752111" y="100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28749</xdr:rowOff>
    </xdr:from>
    <xdr:to>
      <xdr:col>6</xdr:col>
      <xdr:colOff>38100</xdr:colOff>
      <xdr:row>58</xdr:row>
      <xdr:rowOff>130349</xdr:rowOff>
    </xdr:to>
    <xdr:sp macro="" textlink="">
      <xdr:nvSpPr>
        <xdr:cNvPr id="150" name="楕円 149"/>
        <xdr:cNvSpPr/>
      </xdr:nvSpPr>
      <xdr:spPr>
        <a:xfrm>
          <a:off x="1079500" y="99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121476</xdr:rowOff>
    </xdr:from>
    <xdr:ext cx="534377" cy="259045"/>
    <xdr:sp macro="" textlink="">
      <xdr:nvSpPr>
        <xdr:cNvPr id="151" name="テキスト ボックス 150"/>
        <xdr:cNvSpPr txBox="1"/>
      </xdr:nvSpPr>
      <xdr:spPr>
        <a:xfrm>
          <a:off x="863111" y="100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57358</xdr:rowOff>
    </xdr:from>
    <xdr:to>
      <xdr:col>24</xdr:col>
      <xdr:colOff>63500</xdr:colOff>
      <xdr:row>78</xdr:row>
      <xdr:rowOff>57587</xdr:rowOff>
    </xdr:to>
    <xdr:cxnSp macro="">
      <xdr:nvCxnSpPr>
        <xdr:cNvPr id="178" name="直線コネクタ 177"/>
        <xdr:cNvCxnSpPr/>
      </xdr:nvCxnSpPr>
      <xdr:spPr>
        <a:xfrm>
          <a:off x="3797300" y="1343045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57358</xdr:rowOff>
    </xdr:from>
    <xdr:to>
      <xdr:col>19</xdr:col>
      <xdr:colOff>177800</xdr:colOff>
      <xdr:row>78</xdr:row>
      <xdr:rowOff>67737</xdr:rowOff>
    </xdr:to>
    <xdr:cxnSp macro="">
      <xdr:nvCxnSpPr>
        <xdr:cNvPr id="181" name="直線コネクタ 180"/>
        <xdr:cNvCxnSpPr/>
      </xdr:nvCxnSpPr>
      <xdr:spPr>
        <a:xfrm flipV="1">
          <a:off x="2908300" y="13430458"/>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67737</xdr:rowOff>
    </xdr:from>
    <xdr:to>
      <xdr:col>15</xdr:col>
      <xdr:colOff>50800</xdr:colOff>
      <xdr:row>78</xdr:row>
      <xdr:rowOff>69748</xdr:rowOff>
    </xdr:to>
    <xdr:cxnSp macro="">
      <xdr:nvCxnSpPr>
        <xdr:cNvPr id="184" name="直線コネクタ 183"/>
        <xdr:cNvCxnSpPr/>
      </xdr:nvCxnSpPr>
      <xdr:spPr>
        <a:xfrm flipV="1">
          <a:off x="2019300" y="1344083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41447</xdr:rowOff>
    </xdr:from>
    <xdr:to>
      <xdr:col>10</xdr:col>
      <xdr:colOff>114300</xdr:colOff>
      <xdr:row>78</xdr:row>
      <xdr:rowOff>69748</xdr:rowOff>
    </xdr:to>
    <xdr:cxnSp macro="">
      <xdr:nvCxnSpPr>
        <xdr:cNvPr id="187" name="直線コネクタ 186"/>
        <xdr:cNvCxnSpPr/>
      </xdr:nvCxnSpPr>
      <xdr:spPr>
        <a:xfrm>
          <a:off x="1130300" y="13414547"/>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6787</xdr:rowOff>
    </xdr:from>
    <xdr:to>
      <xdr:col>24</xdr:col>
      <xdr:colOff>114300</xdr:colOff>
      <xdr:row>78</xdr:row>
      <xdr:rowOff>108387</xdr:rowOff>
    </xdr:to>
    <xdr:sp macro="" textlink="">
      <xdr:nvSpPr>
        <xdr:cNvPr id="197" name="楕円 196"/>
        <xdr:cNvSpPr/>
      </xdr:nvSpPr>
      <xdr:spPr>
        <a:xfrm>
          <a:off x="45847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93164</xdr:rowOff>
    </xdr:from>
    <xdr:ext cx="469744" cy="259045"/>
    <xdr:sp macro="" textlink="">
      <xdr:nvSpPr>
        <xdr:cNvPr id="198" name="維持補修費該当値テキスト"/>
        <xdr:cNvSpPr txBox="1"/>
      </xdr:nvSpPr>
      <xdr:spPr>
        <a:xfrm>
          <a:off x="4686300" y="132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6558</xdr:rowOff>
    </xdr:from>
    <xdr:to>
      <xdr:col>20</xdr:col>
      <xdr:colOff>38100</xdr:colOff>
      <xdr:row>78</xdr:row>
      <xdr:rowOff>108158</xdr:rowOff>
    </xdr:to>
    <xdr:sp macro="" textlink="">
      <xdr:nvSpPr>
        <xdr:cNvPr id="199" name="楕円 198"/>
        <xdr:cNvSpPr/>
      </xdr:nvSpPr>
      <xdr:spPr>
        <a:xfrm>
          <a:off x="3746500" y="133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99285</xdr:rowOff>
    </xdr:from>
    <xdr:ext cx="469744" cy="259045"/>
    <xdr:sp macro="" textlink="">
      <xdr:nvSpPr>
        <xdr:cNvPr id="200" name="テキスト ボックス 199"/>
        <xdr:cNvSpPr txBox="1"/>
      </xdr:nvSpPr>
      <xdr:spPr>
        <a:xfrm>
          <a:off x="3562428" y="1347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16937</xdr:rowOff>
    </xdr:from>
    <xdr:to>
      <xdr:col>15</xdr:col>
      <xdr:colOff>101600</xdr:colOff>
      <xdr:row>78</xdr:row>
      <xdr:rowOff>118537</xdr:rowOff>
    </xdr:to>
    <xdr:sp macro="" textlink="">
      <xdr:nvSpPr>
        <xdr:cNvPr id="201" name="楕円 200"/>
        <xdr:cNvSpPr/>
      </xdr:nvSpPr>
      <xdr:spPr>
        <a:xfrm>
          <a:off x="28575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109664</xdr:rowOff>
    </xdr:from>
    <xdr:ext cx="469744" cy="259045"/>
    <xdr:sp macro="" textlink="">
      <xdr:nvSpPr>
        <xdr:cNvPr id="202" name="テキスト ボックス 201"/>
        <xdr:cNvSpPr txBox="1"/>
      </xdr:nvSpPr>
      <xdr:spPr>
        <a:xfrm>
          <a:off x="2673428" y="134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18948</xdr:rowOff>
    </xdr:from>
    <xdr:to>
      <xdr:col>10</xdr:col>
      <xdr:colOff>165100</xdr:colOff>
      <xdr:row>78</xdr:row>
      <xdr:rowOff>120548</xdr:rowOff>
    </xdr:to>
    <xdr:sp macro="" textlink="">
      <xdr:nvSpPr>
        <xdr:cNvPr id="203" name="楕円 202"/>
        <xdr:cNvSpPr/>
      </xdr:nvSpPr>
      <xdr:spPr>
        <a:xfrm>
          <a:off x="1968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111675</xdr:rowOff>
    </xdr:from>
    <xdr:ext cx="469744" cy="259045"/>
    <xdr:sp macro="" textlink="">
      <xdr:nvSpPr>
        <xdr:cNvPr id="204" name="テキスト ボックス 203"/>
        <xdr:cNvSpPr txBox="1"/>
      </xdr:nvSpPr>
      <xdr:spPr>
        <a:xfrm>
          <a:off x="1784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162097</xdr:rowOff>
    </xdr:from>
    <xdr:to>
      <xdr:col>6</xdr:col>
      <xdr:colOff>38100</xdr:colOff>
      <xdr:row>78</xdr:row>
      <xdr:rowOff>92247</xdr:rowOff>
    </xdr:to>
    <xdr:sp macro="" textlink="">
      <xdr:nvSpPr>
        <xdr:cNvPr id="205" name="楕円 204"/>
        <xdr:cNvSpPr/>
      </xdr:nvSpPr>
      <xdr:spPr>
        <a:xfrm>
          <a:off x="1079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83374</xdr:rowOff>
    </xdr:from>
    <xdr:ext cx="469744" cy="259045"/>
    <xdr:sp macro="" textlink="">
      <xdr:nvSpPr>
        <xdr:cNvPr id="206" name="テキスト ボックス 205"/>
        <xdr:cNvSpPr txBox="1"/>
      </xdr:nvSpPr>
      <xdr:spPr>
        <a:xfrm>
          <a:off x="895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35713</xdr:rowOff>
    </xdr:from>
    <xdr:to>
      <xdr:col>24</xdr:col>
      <xdr:colOff>63500</xdr:colOff>
      <xdr:row>95</xdr:row>
      <xdr:rowOff>100000</xdr:rowOff>
    </xdr:to>
    <xdr:cxnSp macro="">
      <xdr:nvCxnSpPr>
        <xdr:cNvPr id="236" name="直線コネクタ 235"/>
        <xdr:cNvCxnSpPr/>
      </xdr:nvCxnSpPr>
      <xdr:spPr>
        <a:xfrm flipV="1">
          <a:off x="3797300" y="16323463"/>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91593</xdr:rowOff>
    </xdr:from>
    <xdr:to>
      <xdr:col>19</xdr:col>
      <xdr:colOff>177800</xdr:colOff>
      <xdr:row>95</xdr:row>
      <xdr:rowOff>100000</xdr:rowOff>
    </xdr:to>
    <xdr:cxnSp macro="">
      <xdr:nvCxnSpPr>
        <xdr:cNvPr id="239" name="直線コネクタ 238"/>
        <xdr:cNvCxnSpPr/>
      </xdr:nvCxnSpPr>
      <xdr:spPr>
        <a:xfrm>
          <a:off x="2908300" y="16379343"/>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91593</xdr:rowOff>
    </xdr:from>
    <xdr:to>
      <xdr:col>15</xdr:col>
      <xdr:colOff>50800</xdr:colOff>
      <xdr:row>95</xdr:row>
      <xdr:rowOff>112852</xdr:rowOff>
    </xdr:to>
    <xdr:cxnSp macro="">
      <xdr:nvCxnSpPr>
        <xdr:cNvPr id="242" name="直線コネクタ 241"/>
        <xdr:cNvCxnSpPr/>
      </xdr:nvCxnSpPr>
      <xdr:spPr>
        <a:xfrm flipV="1">
          <a:off x="2019300" y="1637934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112852</xdr:rowOff>
    </xdr:from>
    <xdr:to>
      <xdr:col>10</xdr:col>
      <xdr:colOff>114300</xdr:colOff>
      <xdr:row>95</xdr:row>
      <xdr:rowOff>162573</xdr:rowOff>
    </xdr:to>
    <xdr:cxnSp macro="">
      <xdr:nvCxnSpPr>
        <xdr:cNvPr id="245" name="直線コネクタ 244"/>
        <xdr:cNvCxnSpPr/>
      </xdr:nvCxnSpPr>
      <xdr:spPr>
        <a:xfrm flipV="1">
          <a:off x="1130300" y="16400602"/>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156363</xdr:rowOff>
    </xdr:from>
    <xdr:to>
      <xdr:col>24</xdr:col>
      <xdr:colOff>114300</xdr:colOff>
      <xdr:row>95</xdr:row>
      <xdr:rowOff>86513</xdr:rowOff>
    </xdr:to>
    <xdr:sp macro="" textlink="">
      <xdr:nvSpPr>
        <xdr:cNvPr id="255" name="楕円 254"/>
        <xdr:cNvSpPr/>
      </xdr:nvSpPr>
      <xdr:spPr>
        <a:xfrm>
          <a:off x="4584700" y="162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7790</xdr:rowOff>
    </xdr:from>
    <xdr:ext cx="599010" cy="259045"/>
    <xdr:sp macro="" textlink="">
      <xdr:nvSpPr>
        <xdr:cNvPr id="256" name="扶助費該当値テキスト"/>
        <xdr:cNvSpPr txBox="1"/>
      </xdr:nvSpPr>
      <xdr:spPr>
        <a:xfrm>
          <a:off x="4686300" y="161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49200</xdr:rowOff>
    </xdr:from>
    <xdr:to>
      <xdr:col>20</xdr:col>
      <xdr:colOff>38100</xdr:colOff>
      <xdr:row>95</xdr:row>
      <xdr:rowOff>150800</xdr:rowOff>
    </xdr:to>
    <xdr:sp macro="" textlink="">
      <xdr:nvSpPr>
        <xdr:cNvPr id="257" name="楕円 256"/>
        <xdr:cNvSpPr/>
      </xdr:nvSpPr>
      <xdr:spPr>
        <a:xfrm>
          <a:off x="3746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167327</xdr:rowOff>
    </xdr:from>
    <xdr:ext cx="599010" cy="259045"/>
    <xdr:sp macro="" textlink="">
      <xdr:nvSpPr>
        <xdr:cNvPr id="258" name="テキスト ボックス 257"/>
        <xdr:cNvSpPr txBox="1"/>
      </xdr:nvSpPr>
      <xdr:spPr>
        <a:xfrm>
          <a:off x="3497795" y="1611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40793</xdr:rowOff>
    </xdr:from>
    <xdr:to>
      <xdr:col>15</xdr:col>
      <xdr:colOff>101600</xdr:colOff>
      <xdr:row>95</xdr:row>
      <xdr:rowOff>142393</xdr:rowOff>
    </xdr:to>
    <xdr:sp macro="" textlink="">
      <xdr:nvSpPr>
        <xdr:cNvPr id="259" name="楕円 258"/>
        <xdr:cNvSpPr/>
      </xdr:nvSpPr>
      <xdr:spPr>
        <a:xfrm>
          <a:off x="2857500" y="163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158920</xdr:rowOff>
    </xdr:from>
    <xdr:ext cx="599010" cy="259045"/>
    <xdr:sp macro="" textlink="">
      <xdr:nvSpPr>
        <xdr:cNvPr id="260" name="テキスト ボックス 259"/>
        <xdr:cNvSpPr txBox="1"/>
      </xdr:nvSpPr>
      <xdr:spPr>
        <a:xfrm>
          <a:off x="2608795" y="161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62052</xdr:rowOff>
    </xdr:from>
    <xdr:to>
      <xdr:col>10</xdr:col>
      <xdr:colOff>165100</xdr:colOff>
      <xdr:row>95</xdr:row>
      <xdr:rowOff>163652</xdr:rowOff>
    </xdr:to>
    <xdr:sp macro="" textlink="">
      <xdr:nvSpPr>
        <xdr:cNvPr id="261" name="楕円 260"/>
        <xdr:cNvSpPr/>
      </xdr:nvSpPr>
      <xdr:spPr>
        <a:xfrm>
          <a:off x="1968500" y="163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8729</xdr:rowOff>
    </xdr:from>
    <xdr:ext cx="599010" cy="259045"/>
    <xdr:sp macro="" textlink="">
      <xdr:nvSpPr>
        <xdr:cNvPr id="262" name="テキスト ボックス 261"/>
        <xdr:cNvSpPr txBox="1"/>
      </xdr:nvSpPr>
      <xdr:spPr>
        <a:xfrm>
          <a:off x="1719795" y="1612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111773</xdr:rowOff>
    </xdr:from>
    <xdr:to>
      <xdr:col>6</xdr:col>
      <xdr:colOff>38100</xdr:colOff>
      <xdr:row>96</xdr:row>
      <xdr:rowOff>41923</xdr:rowOff>
    </xdr:to>
    <xdr:sp macro="" textlink="">
      <xdr:nvSpPr>
        <xdr:cNvPr id="263" name="楕円 262"/>
        <xdr:cNvSpPr/>
      </xdr:nvSpPr>
      <xdr:spPr>
        <a:xfrm>
          <a:off x="1079500" y="163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58450</xdr:rowOff>
    </xdr:from>
    <xdr:ext cx="599010" cy="259045"/>
    <xdr:sp macro="" textlink="">
      <xdr:nvSpPr>
        <xdr:cNvPr id="264" name="テキスト ボックス 263"/>
        <xdr:cNvSpPr txBox="1"/>
      </xdr:nvSpPr>
      <xdr:spPr>
        <a:xfrm>
          <a:off x="830795" y="16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65276</xdr:rowOff>
    </xdr:from>
    <xdr:to>
      <xdr:col>55</xdr:col>
      <xdr:colOff>0</xdr:colOff>
      <xdr:row>37</xdr:row>
      <xdr:rowOff>67191</xdr:rowOff>
    </xdr:to>
    <xdr:cxnSp macro="">
      <xdr:nvCxnSpPr>
        <xdr:cNvPr id="297" name="直線コネクタ 296"/>
        <xdr:cNvCxnSpPr/>
      </xdr:nvCxnSpPr>
      <xdr:spPr>
        <a:xfrm>
          <a:off x="9639300" y="6408926"/>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56718</xdr:rowOff>
    </xdr:from>
    <xdr:to>
      <xdr:col>50</xdr:col>
      <xdr:colOff>114300</xdr:colOff>
      <xdr:row>37</xdr:row>
      <xdr:rowOff>65276</xdr:rowOff>
    </xdr:to>
    <xdr:cxnSp macro="">
      <xdr:nvCxnSpPr>
        <xdr:cNvPr id="300" name="直線コネクタ 299"/>
        <xdr:cNvCxnSpPr/>
      </xdr:nvCxnSpPr>
      <xdr:spPr>
        <a:xfrm>
          <a:off x="8750300" y="6400368"/>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55918</xdr:rowOff>
    </xdr:from>
    <xdr:to>
      <xdr:col>45</xdr:col>
      <xdr:colOff>177800</xdr:colOff>
      <xdr:row>37</xdr:row>
      <xdr:rowOff>56718</xdr:rowOff>
    </xdr:to>
    <xdr:cxnSp macro="">
      <xdr:nvCxnSpPr>
        <xdr:cNvPr id="303" name="直線コネクタ 302"/>
        <xdr:cNvCxnSpPr/>
      </xdr:nvCxnSpPr>
      <xdr:spPr>
        <a:xfrm>
          <a:off x="7861300" y="63995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91137</xdr:rowOff>
    </xdr:from>
    <xdr:to>
      <xdr:col>41</xdr:col>
      <xdr:colOff>50800</xdr:colOff>
      <xdr:row>37</xdr:row>
      <xdr:rowOff>55918</xdr:rowOff>
    </xdr:to>
    <xdr:cxnSp macro="">
      <xdr:nvCxnSpPr>
        <xdr:cNvPr id="306" name="直線コネクタ 305"/>
        <xdr:cNvCxnSpPr/>
      </xdr:nvCxnSpPr>
      <xdr:spPr>
        <a:xfrm>
          <a:off x="6972300" y="6263337"/>
          <a:ext cx="889000" cy="13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16391</xdr:rowOff>
    </xdr:from>
    <xdr:to>
      <xdr:col>55</xdr:col>
      <xdr:colOff>50800</xdr:colOff>
      <xdr:row>37</xdr:row>
      <xdr:rowOff>117991</xdr:rowOff>
    </xdr:to>
    <xdr:sp macro="" textlink="">
      <xdr:nvSpPr>
        <xdr:cNvPr id="316" name="楕円 315"/>
        <xdr:cNvSpPr/>
      </xdr:nvSpPr>
      <xdr:spPr>
        <a:xfrm>
          <a:off x="10426700" y="63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166268</xdr:rowOff>
    </xdr:from>
    <xdr:ext cx="534377" cy="259045"/>
    <xdr:sp macro="" textlink="">
      <xdr:nvSpPr>
        <xdr:cNvPr id="317" name="補助費等該当値テキスト"/>
        <xdr:cNvSpPr txBox="1"/>
      </xdr:nvSpPr>
      <xdr:spPr>
        <a:xfrm>
          <a:off x="10528300" y="63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14476</xdr:rowOff>
    </xdr:from>
    <xdr:to>
      <xdr:col>50</xdr:col>
      <xdr:colOff>165100</xdr:colOff>
      <xdr:row>37</xdr:row>
      <xdr:rowOff>116076</xdr:rowOff>
    </xdr:to>
    <xdr:sp macro="" textlink="">
      <xdr:nvSpPr>
        <xdr:cNvPr id="318" name="楕円 317"/>
        <xdr:cNvSpPr/>
      </xdr:nvSpPr>
      <xdr:spPr>
        <a:xfrm>
          <a:off x="9588500" y="63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107203</xdr:rowOff>
    </xdr:from>
    <xdr:ext cx="534377" cy="259045"/>
    <xdr:sp macro="" textlink="">
      <xdr:nvSpPr>
        <xdr:cNvPr id="319" name="テキスト ボックス 318"/>
        <xdr:cNvSpPr txBox="1"/>
      </xdr:nvSpPr>
      <xdr:spPr>
        <a:xfrm>
          <a:off x="9372111" y="64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5918</xdr:rowOff>
    </xdr:from>
    <xdr:to>
      <xdr:col>46</xdr:col>
      <xdr:colOff>38100</xdr:colOff>
      <xdr:row>37</xdr:row>
      <xdr:rowOff>107518</xdr:rowOff>
    </xdr:to>
    <xdr:sp macro="" textlink="">
      <xdr:nvSpPr>
        <xdr:cNvPr id="320" name="楕円 319"/>
        <xdr:cNvSpPr/>
      </xdr:nvSpPr>
      <xdr:spPr>
        <a:xfrm>
          <a:off x="8699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98645</xdr:rowOff>
    </xdr:from>
    <xdr:ext cx="534377" cy="259045"/>
    <xdr:sp macro="" textlink="">
      <xdr:nvSpPr>
        <xdr:cNvPr id="321" name="テキスト ボックス 320"/>
        <xdr:cNvSpPr txBox="1"/>
      </xdr:nvSpPr>
      <xdr:spPr>
        <a:xfrm>
          <a:off x="8483111"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5118</xdr:rowOff>
    </xdr:from>
    <xdr:to>
      <xdr:col>41</xdr:col>
      <xdr:colOff>101600</xdr:colOff>
      <xdr:row>37</xdr:row>
      <xdr:rowOff>106718</xdr:rowOff>
    </xdr:to>
    <xdr:sp macro="" textlink="">
      <xdr:nvSpPr>
        <xdr:cNvPr id="322" name="楕円 321"/>
        <xdr:cNvSpPr/>
      </xdr:nvSpPr>
      <xdr:spPr>
        <a:xfrm>
          <a:off x="7810500" y="63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97845</xdr:rowOff>
    </xdr:from>
    <xdr:ext cx="534377" cy="259045"/>
    <xdr:sp macro="" textlink="">
      <xdr:nvSpPr>
        <xdr:cNvPr id="323" name="テキスト ボックス 322"/>
        <xdr:cNvSpPr txBox="1"/>
      </xdr:nvSpPr>
      <xdr:spPr>
        <a:xfrm>
          <a:off x="759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40337</xdr:rowOff>
    </xdr:from>
    <xdr:to>
      <xdr:col>36</xdr:col>
      <xdr:colOff>165100</xdr:colOff>
      <xdr:row>36</xdr:row>
      <xdr:rowOff>141937</xdr:rowOff>
    </xdr:to>
    <xdr:sp macro="" textlink="">
      <xdr:nvSpPr>
        <xdr:cNvPr id="324" name="楕円 323"/>
        <xdr:cNvSpPr/>
      </xdr:nvSpPr>
      <xdr:spPr>
        <a:xfrm>
          <a:off x="6921500" y="62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158464</xdr:rowOff>
    </xdr:from>
    <xdr:ext cx="534377" cy="259045"/>
    <xdr:sp macro="" textlink="">
      <xdr:nvSpPr>
        <xdr:cNvPr id="325" name="テキスト ボックス 324"/>
        <xdr:cNvSpPr txBox="1"/>
      </xdr:nvSpPr>
      <xdr:spPr>
        <a:xfrm>
          <a:off x="6705111" y="59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105593</xdr:rowOff>
    </xdr:from>
    <xdr:to>
      <xdr:col>55</xdr:col>
      <xdr:colOff>0</xdr:colOff>
      <xdr:row>58</xdr:row>
      <xdr:rowOff>122890</xdr:rowOff>
    </xdr:to>
    <xdr:cxnSp macro="">
      <xdr:nvCxnSpPr>
        <xdr:cNvPr id="354" name="直線コネクタ 353"/>
        <xdr:cNvCxnSpPr/>
      </xdr:nvCxnSpPr>
      <xdr:spPr>
        <a:xfrm flipV="1">
          <a:off x="9639300" y="10049693"/>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144325</xdr:rowOff>
    </xdr:from>
    <xdr:to>
      <xdr:col>50</xdr:col>
      <xdr:colOff>114300</xdr:colOff>
      <xdr:row>58</xdr:row>
      <xdr:rowOff>122890</xdr:rowOff>
    </xdr:to>
    <xdr:cxnSp macro="">
      <xdr:nvCxnSpPr>
        <xdr:cNvPr id="357" name="直線コネクタ 356"/>
        <xdr:cNvCxnSpPr/>
      </xdr:nvCxnSpPr>
      <xdr:spPr>
        <a:xfrm>
          <a:off x="8750300" y="9916975"/>
          <a:ext cx="889000" cy="1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108001</xdr:rowOff>
    </xdr:from>
    <xdr:to>
      <xdr:col>45</xdr:col>
      <xdr:colOff>177800</xdr:colOff>
      <xdr:row>57</xdr:row>
      <xdr:rowOff>144325</xdr:rowOff>
    </xdr:to>
    <xdr:cxnSp macro="">
      <xdr:nvCxnSpPr>
        <xdr:cNvPr id="360" name="直線コネクタ 359"/>
        <xdr:cNvCxnSpPr/>
      </xdr:nvCxnSpPr>
      <xdr:spPr>
        <a:xfrm>
          <a:off x="7861300" y="9880651"/>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108001</xdr:rowOff>
    </xdr:from>
    <xdr:to>
      <xdr:col>41</xdr:col>
      <xdr:colOff>50800</xdr:colOff>
      <xdr:row>57</xdr:row>
      <xdr:rowOff>164465</xdr:rowOff>
    </xdr:to>
    <xdr:cxnSp macro="">
      <xdr:nvCxnSpPr>
        <xdr:cNvPr id="363" name="直線コネクタ 362"/>
        <xdr:cNvCxnSpPr/>
      </xdr:nvCxnSpPr>
      <xdr:spPr>
        <a:xfrm flipV="1">
          <a:off x="6972300" y="988065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54793</xdr:rowOff>
    </xdr:from>
    <xdr:to>
      <xdr:col>55</xdr:col>
      <xdr:colOff>50800</xdr:colOff>
      <xdr:row>58</xdr:row>
      <xdr:rowOff>156393</xdr:rowOff>
    </xdr:to>
    <xdr:sp macro="" textlink="">
      <xdr:nvSpPr>
        <xdr:cNvPr id="373" name="楕円 372"/>
        <xdr:cNvSpPr/>
      </xdr:nvSpPr>
      <xdr:spPr>
        <a:xfrm>
          <a:off x="104267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141170</xdr:rowOff>
    </xdr:from>
    <xdr:ext cx="534377" cy="259045"/>
    <xdr:sp macro="" textlink="">
      <xdr:nvSpPr>
        <xdr:cNvPr id="374" name="普通建設事業費該当値テキスト"/>
        <xdr:cNvSpPr txBox="1"/>
      </xdr:nvSpPr>
      <xdr:spPr>
        <a:xfrm>
          <a:off x="10528300" y="99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72090</xdr:rowOff>
    </xdr:from>
    <xdr:to>
      <xdr:col>50</xdr:col>
      <xdr:colOff>165100</xdr:colOff>
      <xdr:row>59</xdr:row>
      <xdr:rowOff>2240</xdr:rowOff>
    </xdr:to>
    <xdr:sp macro="" textlink="">
      <xdr:nvSpPr>
        <xdr:cNvPr id="375" name="楕円 374"/>
        <xdr:cNvSpPr/>
      </xdr:nvSpPr>
      <xdr:spPr>
        <a:xfrm>
          <a:off x="9588500" y="10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164817</xdr:rowOff>
    </xdr:from>
    <xdr:ext cx="534377" cy="259045"/>
    <xdr:sp macro="" textlink="">
      <xdr:nvSpPr>
        <xdr:cNvPr id="376" name="テキスト ボックス 375"/>
        <xdr:cNvSpPr txBox="1"/>
      </xdr:nvSpPr>
      <xdr:spPr>
        <a:xfrm>
          <a:off x="9372111" y="101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93525</xdr:rowOff>
    </xdr:from>
    <xdr:to>
      <xdr:col>46</xdr:col>
      <xdr:colOff>38100</xdr:colOff>
      <xdr:row>58</xdr:row>
      <xdr:rowOff>23675</xdr:rowOff>
    </xdr:to>
    <xdr:sp macro="" textlink="">
      <xdr:nvSpPr>
        <xdr:cNvPr id="377" name="楕円 376"/>
        <xdr:cNvSpPr/>
      </xdr:nvSpPr>
      <xdr:spPr>
        <a:xfrm>
          <a:off x="8699500" y="98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14802</xdr:rowOff>
    </xdr:from>
    <xdr:ext cx="534377" cy="259045"/>
    <xdr:sp macro="" textlink="">
      <xdr:nvSpPr>
        <xdr:cNvPr id="378" name="テキスト ボックス 377"/>
        <xdr:cNvSpPr txBox="1"/>
      </xdr:nvSpPr>
      <xdr:spPr>
        <a:xfrm>
          <a:off x="8483111" y="99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57201</xdr:rowOff>
    </xdr:from>
    <xdr:to>
      <xdr:col>41</xdr:col>
      <xdr:colOff>101600</xdr:colOff>
      <xdr:row>57</xdr:row>
      <xdr:rowOff>158801</xdr:rowOff>
    </xdr:to>
    <xdr:sp macro="" textlink="">
      <xdr:nvSpPr>
        <xdr:cNvPr id="379" name="楕円 378"/>
        <xdr:cNvSpPr/>
      </xdr:nvSpPr>
      <xdr:spPr>
        <a:xfrm>
          <a:off x="78105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149928</xdr:rowOff>
    </xdr:from>
    <xdr:ext cx="534377" cy="259045"/>
    <xdr:sp macro="" textlink="">
      <xdr:nvSpPr>
        <xdr:cNvPr id="380" name="テキスト ボックス 379"/>
        <xdr:cNvSpPr txBox="1"/>
      </xdr:nvSpPr>
      <xdr:spPr>
        <a:xfrm>
          <a:off x="7594111" y="99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113665</xdr:rowOff>
    </xdr:from>
    <xdr:to>
      <xdr:col>36</xdr:col>
      <xdr:colOff>165100</xdr:colOff>
      <xdr:row>58</xdr:row>
      <xdr:rowOff>43815</xdr:rowOff>
    </xdr:to>
    <xdr:sp macro="" textlink="">
      <xdr:nvSpPr>
        <xdr:cNvPr id="381" name="楕円 380"/>
        <xdr:cNvSpPr/>
      </xdr:nvSpPr>
      <xdr:spPr>
        <a:xfrm>
          <a:off x="6921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34942</xdr:rowOff>
    </xdr:from>
    <xdr:ext cx="534377" cy="259045"/>
    <xdr:sp macro="" textlink="">
      <xdr:nvSpPr>
        <xdr:cNvPr id="382" name="テキスト ボックス 381"/>
        <xdr:cNvSpPr txBox="1"/>
      </xdr:nvSpPr>
      <xdr:spPr>
        <a:xfrm>
          <a:off x="6705111" y="99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37288</xdr:rowOff>
    </xdr:from>
    <xdr:to>
      <xdr:col>55</xdr:col>
      <xdr:colOff>0</xdr:colOff>
      <xdr:row>79</xdr:row>
      <xdr:rowOff>39915</xdr:rowOff>
    </xdr:to>
    <xdr:cxnSp macro="">
      <xdr:nvCxnSpPr>
        <xdr:cNvPr id="411" name="直線コネクタ 410"/>
        <xdr:cNvCxnSpPr/>
      </xdr:nvCxnSpPr>
      <xdr:spPr>
        <a:xfrm>
          <a:off x="9639300" y="13581838"/>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76340</xdr:rowOff>
    </xdr:from>
    <xdr:to>
      <xdr:col>50</xdr:col>
      <xdr:colOff>114300</xdr:colOff>
      <xdr:row>79</xdr:row>
      <xdr:rowOff>37288</xdr:rowOff>
    </xdr:to>
    <xdr:cxnSp macro="">
      <xdr:nvCxnSpPr>
        <xdr:cNvPr id="414" name="直線コネクタ 413"/>
        <xdr:cNvCxnSpPr/>
      </xdr:nvCxnSpPr>
      <xdr:spPr>
        <a:xfrm>
          <a:off x="8750300" y="13449440"/>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76340</xdr:rowOff>
    </xdr:from>
    <xdr:to>
      <xdr:col>45</xdr:col>
      <xdr:colOff>177800</xdr:colOff>
      <xdr:row>78</xdr:row>
      <xdr:rowOff>165646</xdr:rowOff>
    </xdr:to>
    <xdr:cxnSp macro="">
      <xdr:nvCxnSpPr>
        <xdr:cNvPr id="417" name="直線コネクタ 416"/>
        <xdr:cNvCxnSpPr/>
      </xdr:nvCxnSpPr>
      <xdr:spPr>
        <a:xfrm flipV="1">
          <a:off x="7861300" y="13449440"/>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7189</xdr:rowOff>
    </xdr:from>
    <xdr:to>
      <xdr:col>41</xdr:col>
      <xdr:colOff>50800</xdr:colOff>
      <xdr:row>78</xdr:row>
      <xdr:rowOff>165646</xdr:rowOff>
    </xdr:to>
    <xdr:cxnSp macro="">
      <xdr:nvCxnSpPr>
        <xdr:cNvPr id="420" name="直線コネクタ 419"/>
        <xdr:cNvCxnSpPr/>
      </xdr:nvCxnSpPr>
      <xdr:spPr>
        <a:xfrm>
          <a:off x="6972300" y="13380289"/>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160565</xdr:rowOff>
    </xdr:from>
    <xdr:to>
      <xdr:col>55</xdr:col>
      <xdr:colOff>50800</xdr:colOff>
      <xdr:row>79</xdr:row>
      <xdr:rowOff>90715</xdr:rowOff>
    </xdr:to>
    <xdr:sp macro="" textlink="">
      <xdr:nvSpPr>
        <xdr:cNvPr id="430" name="楕円 429"/>
        <xdr:cNvSpPr/>
      </xdr:nvSpPr>
      <xdr:spPr>
        <a:xfrm>
          <a:off x="104267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75492</xdr:rowOff>
    </xdr:from>
    <xdr:ext cx="378565" cy="259045"/>
    <xdr:sp macro="" textlink="">
      <xdr:nvSpPr>
        <xdr:cNvPr id="431" name="普通建設事業費 （ うち新規整備　）該当値テキスト"/>
        <xdr:cNvSpPr txBox="1"/>
      </xdr:nvSpPr>
      <xdr:spPr>
        <a:xfrm>
          <a:off x="10528300" y="1344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157938</xdr:rowOff>
    </xdr:from>
    <xdr:to>
      <xdr:col>50</xdr:col>
      <xdr:colOff>165100</xdr:colOff>
      <xdr:row>79</xdr:row>
      <xdr:rowOff>88088</xdr:rowOff>
    </xdr:to>
    <xdr:sp macro="" textlink="">
      <xdr:nvSpPr>
        <xdr:cNvPr id="432" name="楕円 431"/>
        <xdr:cNvSpPr/>
      </xdr:nvSpPr>
      <xdr:spPr>
        <a:xfrm>
          <a:off x="9588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79215</xdr:rowOff>
    </xdr:from>
    <xdr:ext cx="378565" cy="259045"/>
    <xdr:sp macro="" textlink="">
      <xdr:nvSpPr>
        <xdr:cNvPr id="433" name="テキスト ボックス 432"/>
        <xdr:cNvSpPr txBox="1"/>
      </xdr:nvSpPr>
      <xdr:spPr>
        <a:xfrm>
          <a:off x="9450017" y="1362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25540</xdr:rowOff>
    </xdr:from>
    <xdr:to>
      <xdr:col>46</xdr:col>
      <xdr:colOff>38100</xdr:colOff>
      <xdr:row>78</xdr:row>
      <xdr:rowOff>127140</xdr:rowOff>
    </xdr:to>
    <xdr:sp macro="" textlink="">
      <xdr:nvSpPr>
        <xdr:cNvPr id="434" name="楕円 433"/>
        <xdr:cNvSpPr/>
      </xdr:nvSpPr>
      <xdr:spPr>
        <a:xfrm>
          <a:off x="8699500" y="133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118267</xdr:rowOff>
    </xdr:from>
    <xdr:ext cx="534377" cy="259045"/>
    <xdr:sp macro="" textlink="">
      <xdr:nvSpPr>
        <xdr:cNvPr id="435" name="テキスト ボックス 434"/>
        <xdr:cNvSpPr txBox="1"/>
      </xdr:nvSpPr>
      <xdr:spPr>
        <a:xfrm>
          <a:off x="8483111" y="134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114846</xdr:rowOff>
    </xdr:from>
    <xdr:to>
      <xdr:col>41</xdr:col>
      <xdr:colOff>101600</xdr:colOff>
      <xdr:row>79</xdr:row>
      <xdr:rowOff>44996</xdr:rowOff>
    </xdr:to>
    <xdr:sp macro="" textlink="">
      <xdr:nvSpPr>
        <xdr:cNvPr id="436" name="楕円 435"/>
        <xdr:cNvSpPr/>
      </xdr:nvSpPr>
      <xdr:spPr>
        <a:xfrm>
          <a:off x="7810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36123</xdr:rowOff>
    </xdr:from>
    <xdr:ext cx="469744" cy="259045"/>
    <xdr:sp macro="" textlink="">
      <xdr:nvSpPr>
        <xdr:cNvPr id="437" name="テキスト ボックス 436"/>
        <xdr:cNvSpPr txBox="1"/>
      </xdr:nvSpPr>
      <xdr:spPr>
        <a:xfrm>
          <a:off x="7626428"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127839</xdr:rowOff>
    </xdr:from>
    <xdr:to>
      <xdr:col>36</xdr:col>
      <xdr:colOff>165100</xdr:colOff>
      <xdr:row>78</xdr:row>
      <xdr:rowOff>57989</xdr:rowOff>
    </xdr:to>
    <xdr:sp macro="" textlink="">
      <xdr:nvSpPr>
        <xdr:cNvPr id="438" name="楕円 437"/>
        <xdr:cNvSpPr/>
      </xdr:nvSpPr>
      <xdr:spPr>
        <a:xfrm>
          <a:off x="6921500" y="133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49116</xdr:rowOff>
    </xdr:from>
    <xdr:ext cx="534377" cy="259045"/>
    <xdr:sp macro="" textlink="">
      <xdr:nvSpPr>
        <xdr:cNvPr id="439" name="テキスト ボックス 438"/>
        <xdr:cNvSpPr txBox="1"/>
      </xdr:nvSpPr>
      <xdr:spPr>
        <a:xfrm>
          <a:off x="6705111" y="134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29287</xdr:rowOff>
    </xdr:from>
    <xdr:to>
      <xdr:col>55</xdr:col>
      <xdr:colOff>0</xdr:colOff>
      <xdr:row>98</xdr:row>
      <xdr:rowOff>90646</xdr:rowOff>
    </xdr:to>
    <xdr:cxnSp macro="">
      <xdr:nvCxnSpPr>
        <xdr:cNvPr id="468" name="直線コネクタ 467"/>
        <xdr:cNvCxnSpPr/>
      </xdr:nvCxnSpPr>
      <xdr:spPr>
        <a:xfrm flipV="1">
          <a:off x="9639300" y="16831387"/>
          <a:ext cx="8382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132156</xdr:rowOff>
    </xdr:from>
    <xdr:to>
      <xdr:col>50</xdr:col>
      <xdr:colOff>114300</xdr:colOff>
      <xdr:row>98</xdr:row>
      <xdr:rowOff>90646</xdr:rowOff>
    </xdr:to>
    <xdr:cxnSp macro="">
      <xdr:nvCxnSpPr>
        <xdr:cNvPr id="471" name="直線コネクタ 470"/>
        <xdr:cNvCxnSpPr/>
      </xdr:nvCxnSpPr>
      <xdr:spPr>
        <a:xfrm>
          <a:off x="8750300" y="16762806"/>
          <a:ext cx="889000" cy="1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157550</xdr:rowOff>
    </xdr:from>
    <xdr:to>
      <xdr:col>45</xdr:col>
      <xdr:colOff>177800</xdr:colOff>
      <xdr:row>97</xdr:row>
      <xdr:rowOff>132156</xdr:rowOff>
    </xdr:to>
    <xdr:cxnSp macro="">
      <xdr:nvCxnSpPr>
        <xdr:cNvPr id="474" name="直線コネクタ 473"/>
        <xdr:cNvCxnSpPr/>
      </xdr:nvCxnSpPr>
      <xdr:spPr>
        <a:xfrm>
          <a:off x="7861300" y="16616750"/>
          <a:ext cx="889000" cy="14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157550</xdr:rowOff>
    </xdr:from>
    <xdr:to>
      <xdr:col>41</xdr:col>
      <xdr:colOff>50800</xdr:colOff>
      <xdr:row>99</xdr:row>
      <xdr:rowOff>12294</xdr:rowOff>
    </xdr:to>
    <xdr:cxnSp macro="">
      <xdr:nvCxnSpPr>
        <xdr:cNvPr id="477" name="直線コネクタ 476"/>
        <xdr:cNvCxnSpPr/>
      </xdr:nvCxnSpPr>
      <xdr:spPr>
        <a:xfrm flipV="1">
          <a:off x="6972300" y="16616750"/>
          <a:ext cx="889000" cy="3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149937</xdr:rowOff>
    </xdr:from>
    <xdr:to>
      <xdr:col>55</xdr:col>
      <xdr:colOff>50800</xdr:colOff>
      <xdr:row>98</xdr:row>
      <xdr:rowOff>80087</xdr:rowOff>
    </xdr:to>
    <xdr:sp macro="" textlink="">
      <xdr:nvSpPr>
        <xdr:cNvPr id="487" name="楕円 486"/>
        <xdr:cNvSpPr/>
      </xdr:nvSpPr>
      <xdr:spPr>
        <a:xfrm>
          <a:off x="104267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128364</xdr:rowOff>
    </xdr:from>
    <xdr:ext cx="469744" cy="259045"/>
    <xdr:sp macro="" textlink="">
      <xdr:nvSpPr>
        <xdr:cNvPr id="488" name="普通建設事業費 （ うち更新整備　）該当値テキスト"/>
        <xdr:cNvSpPr txBox="1"/>
      </xdr:nvSpPr>
      <xdr:spPr>
        <a:xfrm>
          <a:off x="10528300" y="1675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39846</xdr:rowOff>
    </xdr:from>
    <xdr:to>
      <xdr:col>50</xdr:col>
      <xdr:colOff>165100</xdr:colOff>
      <xdr:row>98</xdr:row>
      <xdr:rowOff>141446</xdr:rowOff>
    </xdr:to>
    <xdr:sp macro="" textlink="">
      <xdr:nvSpPr>
        <xdr:cNvPr id="489" name="楕円 488"/>
        <xdr:cNvSpPr/>
      </xdr:nvSpPr>
      <xdr:spPr>
        <a:xfrm>
          <a:off x="9588500" y="16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132573</xdr:rowOff>
    </xdr:from>
    <xdr:ext cx="469744" cy="259045"/>
    <xdr:sp macro="" textlink="">
      <xdr:nvSpPr>
        <xdr:cNvPr id="490" name="テキスト ボックス 489"/>
        <xdr:cNvSpPr txBox="1"/>
      </xdr:nvSpPr>
      <xdr:spPr>
        <a:xfrm>
          <a:off x="9404428" y="1693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81356</xdr:rowOff>
    </xdr:from>
    <xdr:to>
      <xdr:col>46</xdr:col>
      <xdr:colOff>38100</xdr:colOff>
      <xdr:row>98</xdr:row>
      <xdr:rowOff>11506</xdr:rowOff>
    </xdr:to>
    <xdr:sp macro="" textlink="">
      <xdr:nvSpPr>
        <xdr:cNvPr id="491" name="楕円 490"/>
        <xdr:cNvSpPr/>
      </xdr:nvSpPr>
      <xdr:spPr>
        <a:xfrm>
          <a:off x="8699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2633</xdr:rowOff>
    </xdr:from>
    <xdr:ext cx="534377" cy="259045"/>
    <xdr:sp macro="" textlink="">
      <xdr:nvSpPr>
        <xdr:cNvPr id="492" name="テキスト ボックス 491"/>
        <xdr:cNvSpPr txBox="1"/>
      </xdr:nvSpPr>
      <xdr:spPr>
        <a:xfrm>
          <a:off x="8483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106750</xdr:rowOff>
    </xdr:from>
    <xdr:to>
      <xdr:col>41</xdr:col>
      <xdr:colOff>101600</xdr:colOff>
      <xdr:row>97</xdr:row>
      <xdr:rowOff>36900</xdr:rowOff>
    </xdr:to>
    <xdr:sp macro="" textlink="">
      <xdr:nvSpPr>
        <xdr:cNvPr id="493" name="楕円 492"/>
        <xdr:cNvSpPr/>
      </xdr:nvSpPr>
      <xdr:spPr>
        <a:xfrm>
          <a:off x="7810500" y="1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28027</xdr:rowOff>
    </xdr:from>
    <xdr:ext cx="534377" cy="259045"/>
    <xdr:sp macro="" textlink="">
      <xdr:nvSpPr>
        <xdr:cNvPr id="494" name="テキスト ボックス 493"/>
        <xdr:cNvSpPr txBox="1"/>
      </xdr:nvSpPr>
      <xdr:spPr>
        <a:xfrm>
          <a:off x="7594111" y="166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132944</xdr:rowOff>
    </xdr:from>
    <xdr:to>
      <xdr:col>36</xdr:col>
      <xdr:colOff>165100</xdr:colOff>
      <xdr:row>99</xdr:row>
      <xdr:rowOff>63094</xdr:rowOff>
    </xdr:to>
    <xdr:sp macro="" textlink="">
      <xdr:nvSpPr>
        <xdr:cNvPr id="495" name="楕円 494"/>
        <xdr:cNvSpPr/>
      </xdr:nvSpPr>
      <xdr:spPr>
        <a:xfrm>
          <a:off x="6921500" y="169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54221</xdr:rowOff>
    </xdr:from>
    <xdr:ext cx="469744" cy="259045"/>
    <xdr:sp macro="" textlink="">
      <xdr:nvSpPr>
        <xdr:cNvPr id="496" name="テキスト ボックス 495"/>
        <xdr:cNvSpPr txBox="1"/>
      </xdr:nvSpPr>
      <xdr:spPr>
        <a:xfrm>
          <a:off x="6737428" y="1702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47117</xdr:rowOff>
    </xdr:from>
    <xdr:to>
      <xdr:col>85</xdr:col>
      <xdr:colOff>127000</xdr:colOff>
      <xdr:row>38</xdr:row>
      <xdr:rowOff>152426</xdr:rowOff>
    </xdr:to>
    <xdr:cxnSp macro="">
      <xdr:nvCxnSpPr>
        <xdr:cNvPr id="525" name="直線コネクタ 524"/>
        <xdr:cNvCxnSpPr/>
      </xdr:nvCxnSpPr>
      <xdr:spPr>
        <a:xfrm flipV="1">
          <a:off x="15481300" y="6562217"/>
          <a:ext cx="8382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152426</xdr:rowOff>
    </xdr:from>
    <xdr:to>
      <xdr:col>81</xdr:col>
      <xdr:colOff>50800</xdr:colOff>
      <xdr:row>39</xdr:row>
      <xdr:rowOff>44450</xdr:rowOff>
    </xdr:to>
    <xdr:cxnSp macro="">
      <xdr:nvCxnSpPr>
        <xdr:cNvPr id="528" name="直線コネクタ 527"/>
        <xdr:cNvCxnSpPr/>
      </xdr:nvCxnSpPr>
      <xdr:spPr>
        <a:xfrm flipV="1">
          <a:off x="14592300" y="6667526"/>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167767</xdr:rowOff>
    </xdr:from>
    <xdr:to>
      <xdr:col>85</xdr:col>
      <xdr:colOff>177800</xdr:colOff>
      <xdr:row>38</xdr:row>
      <xdr:rowOff>97917</xdr:rowOff>
    </xdr:to>
    <xdr:sp macro="" textlink="">
      <xdr:nvSpPr>
        <xdr:cNvPr id="544" name="楕円 543"/>
        <xdr:cNvSpPr/>
      </xdr:nvSpPr>
      <xdr:spPr>
        <a:xfrm>
          <a:off x="16268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19194</xdr:rowOff>
    </xdr:from>
    <xdr:ext cx="469744" cy="259045"/>
    <xdr:sp macro="" textlink="">
      <xdr:nvSpPr>
        <xdr:cNvPr id="545" name="災害復旧事業費該当値テキスト"/>
        <xdr:cNvSpPr txBox="1"/>
      </xdr:nvSpPr>
      <xdr:spPr>
        <a:xfrm>
          <a:off x="16370300"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101626</xdr:rowOff>
    </xdr:from>
    <xdr:to>
      <xdr:col>81</xdr:col>
      <xdr:colOff>101600</xdr:colOff>
      <xdr:row>39</xdr:row>
      <xdr:rowOff>31776</xdr:rowOff>
    </xdr:to>
    <xdr:sp macro="" textlink="">
      <xdr:nvSpPr>
        <xdr:cNvPr id="546" name="楕円 545"/>
        <xdr:cNvSpPr/>
      </xdr:nvSpPr>
      <xdr:spPr>
        <a:xfrm>
          <a:off x="15430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22903</xdr:rowOff>
    </xdr:from>
    <xdr:ext cx="378565" cy="259045"/>
    <xdr:sp macro="" textlink="">
      <xdr:nvSpPr>
        <xdr:cNvPr id="547" name="テキスト ボックス 546"/>
        <xdr:cNvSpPr txBox="1"/>
      </xdr:nvSpPr>
      <xdr:spPr>
        <a:xfrm>
          <a:off x="15292017" y="6709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73279</xdr:rowOff>
    </xdr:from>
    <xdr:to>
      <xdr:col>85</xdr:col>
      <xdr:colOff>127000</xdr:colOff>
      <xdr:row>76</xdr:row>
      <xdr:rowOff>97510</xdr:rowOff>
    </xdr:to>
    <xdr:cxnSp macro="">
      <xdr:nvCxnSpPr>
        <xdr:cNvPr id="631" name="直線コネクタ 630"/>
        <xdr:cNvCxnSpPr/>
      </xdr:nvCxnSpPr>
      <xdr:spPr>
        <a:xfrm>
          <a:off x="15481300" y="13103479"/>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47916</xdr:rowOff>
    </xdr:from>
    <xdr:to>
      <xdr:col>81</xdr:col>
      <xdr:colOff>50800</xdr:colOff>
      <xdr:row>76</xdr:row>
      <xdr:rowOff>73279</xdr:rowOff>
    </xdr:to>
    <xdr:cxnSp macro="">
      <xdr:nvCxnSpPr>
        <xdr:cNvPr id="634" name="直線コネクタ 633"/>
        <xdr:cNvCxnSpPr/>
      </xdr:nvCxnSpPr>
      <xdr:spPr>
        <a:xfrm>
          <a:off x="14592300" y="13078116"/>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38633</xdr:rowOff>
    </xdr:from>
    <xdr:to>
      <xdr:col>76</xdr:col>
      <xdr:colOff>114300</xdr:colOff>
      <xdr:row>76</xdr:row>
      <xdr:rowOff>47916</xdr:rowOff>
    </xdr:to>
    <xdr:cxnSp macro="">
      <xdr:nvCxnSpPr>
        <xdr:cNvPr id="637" name="直線コネクタ 636"/>
        <xdr:cNvCxnSpPr/>
      </xdr:nvCxnSpPr>
      <xdr:spPr>
        <a:xfrm>
          <a:off x="13703300" y="13068833"/>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38112</xdr:rowOff>
    </xdr:from>
    <xdr:to>
      <xdr:col>71</xdr:col>
      <xdr:colOff>177800</xdr:colOff>
      <xdr:row>76</xdr:row>
      <xdr:rowOff>38633</xdr:rowOff>
    </xdr:to>
    <xdr:cxnSp macro="">
      <xdr:nvCxnSpPr>
        <xdr:cNvPr id="640" name="直線コネクタ 639"/>
        <xdr:cNvCxnSpPr/>
      </xdr:nvCxnSpPr>
      <xdr:spPr>
        <a:xfrm>
          <a:off x="12814300" y="130683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46710</xdr:rowOff>
    </xdr:from>
    <xdr:to>
      <xdr:col>85</xdr:col>
      <xdr:colOff>177800</xdr:colOff>
      <xdr:row>76</xdr:row>
      <xdr:rowOff>148310</xdr:rowOff>
    </xdr:to>
    <xdr:sp macro="" textlink="">
      <xdr:nvSpPr>
        <xdr:cNvPr id="650" name="楕円 649"/>
        <xdr:cNvSpPr/>
      </xdr:nvSpPr>
      <xdr:spPr>
        <a:xfrm>
          <a:off x="16268700" y="13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69587</xdr:rowOff>
    </xdr:from>
    <xdr:ext cx="534377" cy="259045"/>
    <xdr:sp macro="" textlink="">
      <xdr:nvSpPr>
        <xdr:cNvPr id="651" name="公債費該当値テキスト"/>
        <xdr:cNvSpPr txBox="1"/>
      </xdr:nvSpPr>
      <xdr:spPr>
        <a:xfrm>
          <a:off x="16370300" y="129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22479</xdr:rowOff>
    </xdr:from>
    <xdr:to>
      <xdr:col>81</xdr:col>
      <xdr:colOff>101600</xdr:colOff>
      <xdr:row>76</xdr:row>
      <xdr:rowOff>124079</xdr:rowOff>
    </xdr:to>
    <xdr:sp macro="" textlink="">
      <xdr:nvSpPr>
        <xdr:cNvPr id="652" name="楕円 651"/>
        <xdr:cNvSpPr/>
      </xdr:nvSpPr>
      <xdr:spPr>
        <a:xfrm>
          <a:off x="15430500" y="130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140606</xdr:rowOff>
    </xdr:from>
    <xdr:ext cx="534377" cy="259045"/>
    <xdr:sp macro="" textlink="">
      <xdr:nvSpPr>
        <xdr:cNvPr id="653" name="テキスト ボックス 652"/>
        <xdr:cNvSpPr txBox="1"/>
      </xdr:nvSpPr>
      <xdr:spPr>
        <a:xfrm>
          <a:off x="15214111" y="128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168566</xdr:rowOff>
    </xdr:from>
    <xdr:to>
      <xdr:col>76</xdr:col>
      <xdr:colOff>165100</xdr:colOff>
      <xdr:row>76</xdr:row>
      <xdr:rowOff>98716</xdr:rowOff>
    </xdr:to>
    <xdr:sp macro="" textlink="">
      <xdr:nvSpPr>
        <xdr:cNvPr id="654" name="楕円 653"/>
        <xdr:cNvSpPr/>
      </xdr:nvSpPr>
      <xdr:spPr>
        <a:xfrm>
          <a:off x="14541500" y="130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115244</xdr:rowOff>
    </xdr:from>
    <xdr:ext cx="534377" cy="259045"/>
    <xdr:sp macro="" textlink="">
      <xdr:nvSpPr>
        <xdr:cNvPr id="655" name="テキスト ボックス 654"/>
        <xdr:cNvSpPr txBox="1"/>
      </xdr:nvSpPr>
      <xdr:spPr>
        <a:xfrm>
          <a:off x="14325111" y="128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159283</xdr:rowOff>
    </xdr:from>
    <xdr:to>
      <xdr:col>72</xdr:col>
      <xdr:colOff>38100</xdr:colOff>
      <xdr:row>76</xdr:row>
      <xdr:rowOff>89433</xdr:rowOff>
    </xdr:to>
    <xdr:sp macro="" textlink="">
      <xdr:nvSpPr>
        <xdr:cNvPr id="656" name="楕円 655"/>
        <xdr:cNvSpPr/>
      </xdr:nvSpPr>
      <xdr:spPr>
        <a:xfrm>
          <a:off x="13652500" y="130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105960</xdr:rowOff>
    </xdr:from>
    <xdr:ext cx="534377" cy="259045"/>
    <xdr:sp macro="" textlink="">
      <xdr:nvSpPr>
        <xdr:cNvPr id="657" name="テキスト ボックス 656"/>
        <xdr:cNvSpPr txBox="1"/>
      </xdr:nvSpPr>
      <xdr:spPr>
        <a:xfrm>
          <a:off x="13436111" y="127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158762</xdr:rowOff>
    </xdr:from>
    <xdr:to>
      <xdr:col>67</xdr:col>
      <xdr:colOff>101600</xdr:colOff>
      <xdr:row>76</xdr:row>
      <xdr:rowOff>88912</xdr:rowOff>
    </xdr:to>
    <xdr:sp macro="" textlink="">
      <xdr:nvSpPr>
        <xdr:cNvPr id="658" name="楕円 657"/>
        <xdr:cNvSpPr/>
      </xdr:nvSpPr>
      <xdr:spPr>
        <a:xfrm>
          <a:off x="12763500" y="130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105439</xdr:rowOff>
    </xdr:from>
    <xdr:ext cx="534377" cy="259045"/>
    <xdr:sp macro="" textlink="">
      <xdr:nvSpPr>
        <xdr:cNvPr id="659" name="テキスト ボックス 658"/>
        <xdr:cNvSpPr txBox="1"/>
      </xdr:nvSpPr>
      <xdr:spPr>
        <a:xfrm>
          <a:off x="12547111" y="127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66067</xdr:rowOff>
    </xdr:from>
    <xdr:to>
      <xdr:col>85</xdr:col>
      <xdr:colOff>127000</xdr:colOff>
      <xdr:row>96</xdr:row>
      <xdr:rowOff>127538</xdr:rowOff>
    </xdr:to>
    <xdr:cxnSp macro="">
      <xdr:nvCxnSpPr>
        <xdr:cNvPr id="686" name="直線コネクタ 685"/>
        <xdr:cNvCxnSpPr/>
      </xdr:nvCxnSpPr>
      <xdr:spPr>
        <a:xfrm flipV="1">
          <a:off x="15481300" y="16525267"/>
          <a:ext cx="8382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36167</xdr:rowOff>
    </xdr:from>
    <xdr:to>
      <xdr:col>81</xdr:col>
      <xdr:colOff>50800</xdr:colOff>
      <xdr:row>96</xdr:row>
      <xdr:rowOff>127538</xdr:rowOff>
    </xdr:to>
    <xdr:cxnSp macro="">
      <xdr:nvCxnSpPr>
        <xdr:cNvPr id="689" name="直線コネクタ 688"/>
        <xdr:cNvCxnSpPr/>
      </xdr:nvCxnSpPr>
      <xdr:spPr>
        <a:xfrm>
          <a:off x="14592300" y="16495367"/>
          <a:ext cx="889000" cy="9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36167</xdr:rowOff>
    </xdr:from>
    <xdr:to>
      <xdr:col>76</xdr:col>
      <xdr:colOff>114300</xdr:colOff>
      <xdr:row>97</xdr:row>
      <xdr:rowOff>66046</xdr:rowOff>
    </xdr:to>
    <xdr:cxnSp macro="">
      <xdr:nvCxnSpPr>
        <xdr:cNvPr id="692" name="直線コネクタ 691"/>
        <xdr:cNvCxnSpPr/>
      </xdr:nvCxnSpPr>
      <xdr:spPr>
        <a:xfrm flipV="1">
          <a:off x="13703300" y="16495367"/>
          <a:ext cx="889000" cy="20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23045</xdr:rowOff>
    </xdr:from>
    <xdr:to>
      <xdr:col>71</xdr:col>
      <xdr:colOff>177800</xdr:colOff>
      <xdr:row>97</xdr:row>
      <xdr:rowOff>66046</xdr:rowOff>
    </xdr:to>
    <xdr:cxnSp macro="">
      <xdr:nvCxnSpPr>
        <xdr:cNvPr id="695" name="直線コネクタ 694"/>
        <xdr:cNvCxnSpPr/>
      </xdr:nvCxnSpPr>
      <xdr:spPr>
        <a:xfrm>
          <a:off x="12814300" y="16653695"/>
          <a:ext cx="889000" cy="4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15267</xdr:rowOff>
    </xdr:from>
    <xdr:to>
      <xdr:col>85</xdr:col>
      <xdr:colOff>177800</xdr:colOff>
      <xdr:row>96</xdr:row>
      <xdr:rowOff>116867</xdr:rowOff>
    </xdr:to>
    <xdr:sp macro="" textlink="">
      <xdr:nvSpPr>
        <xdr:cNvPr id="705" name="楕円 704"/>
        <xdr:cNvSpPr/>
      </xdr:nvSpPr>
      <xdr:spPr>
        <a:xfrm>
          <a:off x="16268700" y="164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38144</xdr:rowOff>
    </xdr:from>
    <xdr:ext cx="534377" cy="259045"/>
    <xdr:sp macro="" textlink="">
      <xdr:nvSpPr>
        <xdr:cNvPr id="706" name="積立金該当値テキスト"/>
        <xdr:cNvSpPr txBox="1"/>
      </xdr:nvSpPr>
      <xdr:spPr>
        <a:xfrm>
          <a:off x="16370300" y="163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76738</xdr:rowOff>
    </xdr:from>
    <xdr:to>
      <xdr:col>81</xdr:col>
      <xdr:colOff>101600</xdr:colOff>
      <xdr:row>97</xdr:row>
      <xdr:rowOff>6888</xdr:rowOff>
    </xdr:to>
    <xdr:sp macro="" textlink="">
      <xdr:nvSpPr>
        <xdr:cNvPr id="707" name="楕円 706"/>
        <xdr:cNvSpPr/>
      </xdr:nvSpPr>
      <xdr:spPr>
        <a:xfrm>
          <a:off x="15430500" y="165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23415</xdr:rowOff>
    </xdr:from>
    <xdr:ext cx="534377" cy="259045"/>
    <xdr:sp macro="" textlink="">
      <xdr:nvSpPr>
        <xdr:cNvPr id="708" name="テキスト ボックス 707"/>
        <xdr:cNvSpPr txBox="1"/>
      </xdr:nvSpPr>
      <xdr:spPr>
        <a:xfrm>
          <a:off x="15214111" y="1631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156817</xdr:rowOff>
    </xdr:from>
    <xdr:to>
      <xdr:col>76</xdr:col>
      <xdr:colOff>165100</xdr:colOff>
      <xdr:row>96</xdr:row>
      <xdr:rowOff>86967</xdr:rowOff>
    </xdr:to>
    <xdr:sp macro="" textlink="">
      <xdr:nvSpPr>
        <xdr:cNvPr id="709" name="楕円 708"/>
        <xdr:cNvSpPr/>
      </xdr:nvSpPr>
      <xdr:spPr>
        <a:xfrm>
          <a:off x="14541500" y="164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103494</xdr:rowOff>
    </xdr:from>
    <xdr:ext cx="534377" cy="259045"/>
    <xdr:sp macro="" textlink="">
      <xdr:nvSpPr>
        <xdr:cNvPr id="710" name="テキスト ボックス 709"/>
        <xdr:cNvSpPr txBox="1"/>
      </xdr:nvSpPr>
      <xdr:spPr>
        <a:xfrm>
          <a:off x="14325111" y="16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15246</xdr:rowOff>
    </xdr:from>
    <xdr:to>
      <xdr:col>72</xdr:col>
      <xdr:colOff>38100</xdr:colOff>
      <xdr:row>97</xdr:row>
      <xdr:rowOff>116846</xdr:rowOff>
    </xdr:to>
    <xdr:sp macro="" textlink="">
      <xdr:nvSpPr>
        <xdr:cNvPr id="711" name="楕円 710"/>
        <xdr:cNvSpPr/>
      </xdr:nvSpPr>
      <xdr:spPr>
        <a:xfrm>
          <a:off x="13652500" y="16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133373</xdr:rowOff>
    </xdr:from>
    <xdr:ext cx="534377" cy="259045"/>
    <xdr:sp macro="" textlink="">
      <xdr:nvSpPr>
        <xdr:cNvPr id="712" name="テキスト ボックス 711"/>
        <xdr:cNvSpPr txBox="1"/>
      </xdr:nvSpPr>
      <xdr:spPr>
        <a:xfrm>
          <a:off x="13436111" y="164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143695</xdr:rowOff>
    </xdr:from>
    <xdr:to>
      <xdr:col>67</xdr:col>
      <xdr:colOff>101600</xdr:colOff>
      <xdr:row>97</xdr:row>
      <xdr:rowOff>73845</xdr:rowOff>
    </xdr:to>
    <xdr:sp macro="" textlink="">
      <xdr:nvSpPr>
        <xdr:cNvPr id="713" name="楕円 712"/>
        <xdr:cNvSpPr/>
      </xdr:nvSpPr>
      <xdr:spPr>
        <a:xfrm>
          <a:off x="12763500" y="166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64972</xdr:rowOff>
    </xdr:from>
    <xdr:ext cx="534377" cy="259045"/>
    <xdr:sp macro="" textlink="">
      <xdr:nvSpPr>
        <xdr:cNvPr id="714" name="テキスト ボックス 713"/>
        <xdr:cNvSpPr txBox="1"/>
      </xdr:nvSpPr>
      <xdr:spPr>
        <a:xfrm>
          <a:off x="12547111" y="166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44450</xdr:rowOff>
    </xdr:to>
    <xdr:cxnSp macro="">
      <xdr:nvCxnSpPr>
        <xdr:cNvPr id="806" name="直線コネクタ 805"/>
        <xdr:cNvCxnSpPr/>
      </xdr:nvCxnSpPr>
      <xdr:spPr>
        <a:xfrm>
          <a:off x="19545300" y="10159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43955</xdr:rowOff>
    </xdr:to>
    <xdr:cxnSp macro="">
      <xdr:nvCxnSpPr>
        <xdr:cNvPr id="809" name="直線コネクタ 808"/>
        <xdr:cNvCxnSpPr/>
      </xdr:nvCxnSpPr>
      <xdr:spPr>
        <a:xfrm>
          <a:off x="18656300" y="1015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25" name="楕円 824"/>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26" name="テキスト ボックス 825"/>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27" name="楕円 826"/>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28" name="テキスト ボックス 827"/>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114463</xdr:rowOff>
    </xdr:from>
    <xdr:to>
      <xdr:col>116</xdr:col>
      <xdr:colOff>63500</xdr:colOff>
      <xdr:row>73</xdr:row>
      <xdr:rowOff>170538</xdr:rowOff>
    </xdr:to>
    <xdr:cxnSp macro="">
      <xdr:nvCxnSpPr>
        <xdr:cNvPr id="856" name="直線コネクタ 855"/>
        <xdr:cNvCxnSpPr/>
      </xdr:nvCxnSpPr>
      <xdr:spPr>
        <a:xfrm>
          <a:off x="21323300" y="12630313"/>
          <a:ext cx="8382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114463</xdr:rowOff>
    </xdr:from>
    <xdr:to>
      <xdr:col>111</xdr:col>
      <xdr:colOff>177800</xdr:colOff>
      <xdr:row>74</xdr:row>
      <xdr:rowOff>2769</xdr:rowOff>
    </xdr:to>
    <xdr:cxnSp macro="">
      <xdr:nvCxnSpPr>
        <xdr:cNvPr id="859" name="直線コネクタ 858"/>
        <xdr:cNvCxnSpPr/>
      </xdr:nvCxnSpPr>
      <xdr:spPr>
        <a:xfrm flipV="1">
          <a:off x="20434300" y="12630313"/>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160343</xdr:rowOff>
    </xdr:from>
    <xdr:to>
      <xdr:col>107</xdr:col>
      <xdr:colOff>50800</xdr:colOff>
      <xdr:row>74</xdr:row>
      <xdr:rowOff>2769</xdr:rowOff>
    </xdr:to>
    <xdr:cxnSp macro="">
      <xdr:nvCxnSpPr>
        <xdr:cNvPr id="862" name="直線コネクタ 861"/>
        <xdr:cNvCxnSpPr/>
      </xdr:nvCxnSpPr>
      <xdr:spPr>
        <a:xfrm>
          <a:off x="19545300" y="1267619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110988</xdr:rowOff>
    </xdr:from>
    <xdr:to>
      <xdr:col>102</xdr:col>
      <xdr:colOff>114300</xdr:colOff>
      <xdr:row>73</xdr:row>
      <xdr:rowOff>160343</xdr:rowOff>
    </xdr:to>
    <xdr:cxnSp macro="">
      <xdr:nvCxnSpPr>
        <xdr:cNvPr id="865" name="直線コネクタ 864"/>
        <xdr:cNvCxnSpPr/>
      </xdr:nvCxnSpPr>
      <xdr:spPr>
        <a:xfrm>
          <a:off x="18656300" y="12626838"/>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119738</xdr:rowOff>
    </xdr:from>
    <xdr:to>
      <xdr:col>116</xdr:col>
      <xdr:colOff>114300</xdr:colOff>
      <xdr:row>74</xdr:row>
      <xdr:rowOff>49888</xdr:rowOff>
    </xdr:to>
    <xdr:sp macro="" textlink="">
      <xdr:nvSpPr>
        <xdr:cNvPr id="875" name="楕円 874"/>
        <xdr:cNvSpPr/>
      </xdr:nvSpPr>
      <xdr:spPr>
        <a:xfrm>
          <a:off x="22110700" y="126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142615</xdr:rowOff>
    </xdr:from>
    <xdr:ext cx="534377" cy="259045"/>
    <xdr:sp macro="" textlink="">
      <xdr:nvSpPr>
        <xdr:cNvPr id="876" name="繰出金該当値テキスト"/>
        <xdr:cNvSpPr txBox="1"/>
      </xdr:nvSpPr>
      <xdr:spPr>
        <a:xfrm>
          <a:off x="22212300" y="124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63663</xdr:rowOff>
    </xdr:from>
    <xdr:to>
      <xdr:col>112</xdr:col>
      <xdr:colOff>38100</xdr:colOff>
      <xdr:row>73</xdr:row>
      <xdr:rowOff>165263</xdr:rowOff>
    </xdr:to>
    <xdr:sp macro="" textlink="">
      <xdr:nvSpPr>
        <xdr:cNvPr id="877" name="楕円 876"/>
        <xdr:cNvSpPr/>
      </xdr:nvSpPr>
      <xdr:spPr>
        <a:xfrm>
          <a:off x="21272500" y="125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10340</xdr:rowOff>
    </xdr:from>
    <xdr:ext cx="534377" cy="259045"/>
    <xdr:sp macro="" textlink="">
      <xdr:nvSpPr>
        <xdr:cNvPr id="878" name="テキスト ボックス 877"/>
        <xdr:cNvSpPr txBox="1"/>
      </xdr:nvSpPr>
      <xdr:spPr>
        <a:xfrm>
          <a:off x="21056111" y="123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123419</xdr:rowOff>
    </xdr:from>
    <xdr:to>
      <xdr:col>107</xdr:col>
      <xdr:colOff>101600</xdr:colOff>
      <xdr:row>74</xdr:row>
      <xdr:rowOff>53569</xdr:rowOff>
    </xdr:to>
    <xdr:sp macro="" textlink="">
      <xdr:nvSpPr>
        <xdr:cNvPr id="879" name="楕円 878"/>
        <xdr:cNvSpPr/>
      </xdr:nvSpPr>
      <xdr:spPr>
        <a:xfrm>
          <a:off x="203835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70096</xdr:rowOff>
    </xdr:from>
    <xdr:ext cx="534377" cy="259045"/>
    <xdr:sp macro="" textlink="">
      <xdr:nvSpPr>
        <xdr:cNvPr id="880" name="テキスト ボックス 879"/>
        <xdr:cNvSpPr txBox="1"/>
      </xdr:nvSpPr>
      <xdr:spPr>
        <a:xfrm>
          <a:off x="20167111" y="124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109543</xdr:rowOff>
    </xdr:from>
    <xdr:to>
      <xdr:col>102</xdr:col>
      <xdr:colOff>165100</xdr:colOff>
      <xdr:row>74</xdr:row>
      <xdr:rowOff>39693</xdr:rowOff>
    </xdr:to>
    <xdr:sp macro="" textlink="">
      <xdr:nvSpPr>
        <xdr:cNvPr id="881" name="楕円 880"/>
        <xdr:cNvSpPr/>
      </xdr:nvSpPr>
      <xdr:spPr>
        <a:xfrm>
          <a:off x="19494500" y="12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56220</xdr:rowOff>
    </xdr:from>
    <xdr:ext cx="534377" cy="259045"/>
    <xdr:sp macro="" textlink="">
      <xdr:nvSpPr>
        <xdr:cNvPr id="882" name="テキスト ボックス 881"/>
        <xdr:cNvSpPr txBox="1"/>
      </xdr:nvSpPr>
      <xdr:spPr>
        <a:xfrm>
          <a:off x="19278111" y="12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60188</xdr:rowOff>
    </xdr:from>
    <xdr:to>
      <xdr:col>98</xdr:col>
      <xdr:colOff>38100</xdr:colOff>
      <xdr:row>73</xdr:row>
      <xdr:rowOff>161788</xdr:rowOff>
    </xdr:to>
    <xdr:sp macro="" textlink="">
      <xdr:nvSpPr>
        <xdr:cNvPr id="883" name="楕円 882"/>
        <xdr:cNvSpPr/>
      </xdr:nvSpPr>
      <xdr:spPr>
        <a:xfrm>
          <a:off x="18605500" y="12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6865</xdr:rowOff>
    </xdr:from>
    <xdr:ext cx="534377" cy="259045"/>
    <xdr:sp macro="" textlink="">
      <xdr:nvSpPr>
        <xdr:cNvPr id="884" name="テキスト ボックス 883"/>
        <xdr:cNvSpPr txBox="1"/>
      </xdr:nvSpPr>
      <xdr:spPr>
        <a:xfrm>
          <a:off x="18389111" y="123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全国平均・大阪府平均・類似団体内平均値</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いずれも下回っている。平成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年度に比べ増加している要因は、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退職手当の増や、</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職員数の増に伴う職員給</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共済費の増によるものである。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中学校給食の開始による給食業務委託料の増やプレミアム付商品券事業の増があったものの、旧市民会館や消防庁舎の解体工事費の減などにより、減少となった。なお、全国平均、大阪府平均、類似団体内平均値をいずれも下回った。</a:t>
          </a:r>
          <a:endPar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障がい者総合支援給付費等が増加していることも全国平均・類似団体</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平均値を上回る要因のひとつであるが、大阪府平均が全国平均を上回っていることからも、大阪府内においては、全国的に見ても扶助費が高い傾向にある。今後も社会保障経費の増加が見込まれている。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全国平均・大阪府平均・類似団体内平均値をいずれも下回っ</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年度に比べ減少している要因は、墓地組合分賦金事業</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の減少が</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、保健センター施設整備事業や、幼稚園耐震化事業、泉大津駅西地区周辺整備事業などの増により、増加した。</a:t>
          </a:r>
          <a:endPar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年度に引き続き、ゆるやかに減少しているものの、類似団体内平均値を上回っており、依然として高い水準となっている。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財政調整基金、ふるさと応援基金への積立の増により、増加となった。</a:t>
          </a:r>
          <a:endPar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年度に比べて減となっている。しかし、</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下水道事業会計への繰出金が依然大きいこと</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国民健康保険事業特別会計や介護保険事業特別会計への繰出が増加していることにより、全国平均・大阪府平均・類似団体内平均値のいずれよりも高くなっている。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74,605
73,213
14.33
28,234,063
27,745,931
450,689
16,699,454
27,956,155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134214</xdr:rowOff>
    </xdr:from>
    <xdr:to>
      <xdr:col>24</xdr:col>
      <xdr:colOff>63500</xdr:colOff>
      <xdr:row>34</xdr:row>
      <xdr:rowOff>154787</xdr:rowOff>
    </xdr:to>
    <xdr:cxnSp macro="">
      <xdr:nvCxnSpPr>
        <xdr:cNvPr id="59" name="直線コネクタ 58"/>
        <xdr:cNvCxnSpPr/>
      </xdr:nvCxnSpPr>
      <xdr:spPr>
        <a:xfrm>
          <a:off x="3797300" y="5963514"/>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134214</xdr:rowOff>
    </xdr:from>
    <xdr:to>
      <xdr:col>19</xdr:col>
      <xdr:colOff>177800</xdr:colOff>
      <xdr:row>34</xdr:row>
      <xdr:rowOff>167132</xdr:rowOff>
    </xdr:to>
    <xdr:cxnSp macro="">
      <xdr:nvCxnSpPr>
        <xdr:cNvPr id="62" name="直線コネクタ 61"/>
        <xdr:cNvCxnSpPr/>
      </xdr:nvCxnSpPr>
      <xdr:spPr>
        <a:xfrm flipV="1">
          <a:off x="2908300" y="5963514"/>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93980</xdr:rowOff>
    </xdr:from>
    <xdr:to>
      <xdr:col>15</xdr:col>
      <xdr:colOff>50800</xdr:colOff>
      <xdr:row>34</xdr:row>
      <xdr:rowOff>167132</xdr:rowOff>
    </xdr:to>
    <xdr:cxnSp macro="">
      <xdr:nvCxnSpPr>
        <xdr:cNvPr id="65" name="直線コネクタ 64"/>
        <xdr:cNvCxnSpPr/>
      </xdr:nvCxnSpPr>
      <xdr:spPr>
        <a:xfrm>
          <a:off x="2019300" y="59232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44602</xdr:rowOff>
    </xdr:from>
    <xdr:to>
      <xdr:col>10</xdr:col>
      <xdr:colOff>114300</xdr:colOff>
      <xdr:row>34</xdr:row>
      <xdr:rowOff>93980</xdr:rowOff>
    </xdr:to>
    <xdr:cxnSp macro="">
      <xdr:nvCxnSpPr>
        <xdr:cNvPr id="68" name="直線コネクタ 67"/>
        <xdr:cNvCxnSpPr/>
      </xdr:nvCxnSpPr>
      <xdr:spPr>
        <a:xfrm>
          <a:off x="1130300" y="587390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103987</xdr:rowOff>
    </xdr:from>
    <xdr:to>
      <xdr:col>24</xdr:col>
      <xdr:colOff>114300</xdr:colOff>
      <xdr:row>35</xdr:row>
      <xdr:rowOff>34137</xdr:rowOff>
    </xdr:to>
    <xdr:sp macro="" textlink="">
      <xdr:nvSpPr>
        <xdr:cNvPr id="78" name="楕円 77"/>
        <xdr:cNvSpPr/>
      </xdr:nvSpPr>
      <xdr:spPr>
        <a:xfrm>
          <a:off x="45847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126864</xdr:rowOff>
    </xdr:from>
    <xdr:ext cx="469744" cy="259045"/>
    <xdr:sp macro="" textlink="">
      <xdr:nvSpPr>
        <xdr:cNvPr id="79" name="議会費該当値テキスト"/>
        <xdr:cNvSpPr txBox="1"/>
      </xdr:nvSpPr>
      <xdr:spPr>
        <a:xfrm>
          <a:off x="4686300" y="57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83414</xdr:rowOff>
    </xdr:from>
    <xdr:to>
      <xdr:col>20</xdr:col>
      <xdr:colOff>38100</xdr:colOff>
      <xdr:row>35</xdr:row>
      <xdr:rowOff>13564</xdr:rowOff>
    </xdr:to>
    <xdr:sp macro="" textlink="">
      <xdr:nvSpPr>
        <xdr:cNvPr id="80" name="楕円 79"/>
        <xdr:cNvSpPr/>
      </xdr:nvSpPr>
      <xdr:spPr>
        <a:xfrm>
          <a:off x="3746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30091</xdr:rowOff>
    </xdr:from>
    <xdr:ext cx="469744" cy="259045"/>
    <xdr:sp macro="" textlink="">
      <xdr:nvSpPr>
        <xdr:cNvPr id="81" name="テキスト ボックス 80"/>
        <xdr:cNvSpPr txBox="1"/>
      </xdr:nvSpPr>
      <xdr:spPr>
        <a:xfrm>
          <a:off x="3562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116332</xdr:rowOff>
    </xdr:from>
    <xdr:to>
      <xdr:col>15</xdr:col>
      <xdr:colOff>101600</xdr:colOff>
      <xdr:row>35</xdr:row>
      <xdr:rowOff>46482</xdr:rowOff>
    </xdr:to>
    <xdr:sp macro="" textlink="">
      <xdr:nvSpPr>
        <xdr:cNvPr id="82" name="楕円 81"/>
        <xdr:cNvSpPr/>
      </xdr:nvSpPr>
      <xdr:spPr>
        <a:xfrm>
          <a:off x="2857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63009</xdr:rowOff>
    </xdr:from>
    <xdr:ext cx="469744" cy="259045"/>
    <xdr:sp macro="" textlink="">
      <xdr:nvSpPr>
        <xdr:cNvPr id="83" name="テキスト ボックス 82"/>
        <xdr:cNvSpPr txBox="1"/>
      </xdr:nvSpPr>
      <xdr:spPr>
        <a:xfrm>
          <a:off x="2673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43180</xdr:rowOff>
    </xdr:from>
    <xdr:to>
      <xdr:col>10</xdr:col>
      <xdr:colOff>165100</xdr:colOff>
      <xdr:row>34</xdr:row>
      <xdr:rowOff>144780</xdr:rowOff>
    </xdr:to>
    <xdr:sp macro="" textlink="">
      <xdr:nvSpPr>
        <xdr:cNvPr id="84" name="楕円 83"/>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85" name="テキスト ボックス 84"/>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165252</xdr:rowOff>
    </xdr:from>
    <xdr:to>
      <xdr:col>6</xdr:col>
      <xdr:colOff>38100</xdr:colOff>
      <xdr:row>34</xdr:row>
      <xdr:rowOff>95402</xdr:rowOff>
    </xdr:to>
    <xdr:sp macro="" textlink="">
      <xdr:nvSpPr>
        <xdr:cNvPr id="86" name="楕円 85"/>
        <xdr:cNvSpPr/>
      </xdr:nvSpPr>
      <xdr:spPr>
        <a:xfrm>
          <a:off x="1079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111929</xdr:rowOff>
    </xdr:from>
    <xdr:ext cx="469744" cy="259045"/>
    <xdr:sp macro="" textlink="">
      <xdr:nvSpPr>
        <xdr:cNvPr id="87" name="テキスト ボックス 86"/>
        <xdr:cNvSpPr txBox="1"/>
      </xdr:nvSpPr>
      <xdr:spPr>
        <a:xfrm>
          <a:off x="895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151835</xdr:rowOff>
    </xdr:from>
    <xdr:to>
      <xdr:col>24</xdr:col>
      <xdr:colOff>63500</xdr:colOff>
      <xdr:row>56</xdr:row>
      <xdr:rowOff>170370</xdr:rowOff>
    </xdr:to>
    <xdr:cxnSp macro="">
      <xdr:nvCxnSpPr>
        <xdr:cNvPr id="117" name="直線コネクタ 116"/>
        <xdr:cNvCxnSpPr/>
      </xdr:nvCxnSpPr>
      <xdr:spPr>
        <a:xfrm>
          <a:off x="3797300" y="9753035"/>
          <a:ext cx="8382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151835</xdr:rowOff>
    </xdr:from>
    <xdr:to>
      <xdr:col>19</xdr:col>
      <xdr:colOff>177800</xdr:colOff>
      <xdr:row>57</xdr:row>
      <xdr:rowOff>32563</xdr:rowOff>
    </xdr:to>
    <xdr:cxnSp macro="">
      <xdr:nvCxnSpPr>
        <xdr:cNvPr id="120" name="直線コネクタ 119"/>
        <xdr:cNvCxnSpPr/>
      </xdr:nvCxnSpPr>
      <xdr:spPr>
        <a:xfrm flipV="1">
          <a:off x="2908300" y="9753035"/>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32563</xdr:rowOff>
    </xdr:from>
    <xdr:to>
      <xdr:col>15</xdr:col>
      <xdr:colOff>50800</xdr:colOff>
      <xdr:row>58</xdr:row>
      <xdr:rowOff>1721</xdr:rowOff>
    </xdr:to>
    <xdr:cxnSp macro="">
      <xdr:nvCxnSpPr>
        <xdr:cNvPr id="123" name="直線コネクタ 122"/>
        <xdr:cNvCxnSpPr/>
      </xdr:nvCxnSpPr>
      <xdr:spPr>
        <a:xfrm flipV="1">
          <a:off x="2019300" y="9805213"/>
          <a:ext cx="889000" cy="1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14865</xdr:rowOff>
    </xdr:from>
    <xdr:to>
      <xdr:col>10</xdr:col>
      <xdr:colOff>114300</xdr:colOff>
      <xdr:row>58</xdr:row>
      <xdr:rowOff>1721</xdr:rowOff>
    </xdr:to>
    <xdr:cxnSp macro="">
      <xdr:nvCxnSpPr>
        <xdr:cNvPr id="126" name="直線コネクタ 125"/>
        <xdr:cNvCxnSpPr/>
      </xdr:nvCxnSpPr>
      <xdr:spPr>
        <a:xfrm>
          <a:off x="1130300" y="9787515"/>
          <a:ext cx="889000" cy="15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119570</xdr:rowOff>
    </xdr:from>
    <xdr:to>
      <xdr:col>24</xdr:col>
      <xdr:colOff>114300</xdr:colOff>
      <xdr:row>57</xdr:row>
      <xdr:rowOff>49720</xdr:rowOff>
    </xdr:to>
    <xdr:sp macro="" textlink="">
      <xdr:nvSpPr>
        <xdr:cNvPr id="136" name="楕円 135"/>
        <xdr:cNvSpPr/>
      </xdr:nvSpPr>
      <xdr:spPr>
        <a:xfrm>
          <a:off x="4584700" y="97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97997</xdr:rowOff>
    </xdr:from>
    <xdr:ext cx="534377" cy="259045"/>
    <xdr:sp macro="" textlink="">
      <xdr:nvSpPr>
        <xdr:cNvPr id="137" name="総務費該当値テキスト"/>
        <xdr:cNvSpPr txBox="1"/>
      </xdr:nvSpPr>
      <xdr:spPr>
        <a:xfrm>
          <a:off x="4686300" y="96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101035</xdr:rowOff>
    </xdr:from>
    <xdr:to>
      <xdr:col>20</xdr:col>
      <xdr:colOff>38100</xdr:colOff>
      <xdr:row>57</xdr:row>
      <xdr:rowOff>31185</xdr:rowOff>
    </xdr:to>
    <xdr:sp macro="" textlink="">
      <xdr:nvSpPr>
        <xdr:cNvPr id="138" name="楕円 137"/>
        <xdr:cNvSpPr/>
      </xdr:nvSpPr>
      <xdr:spPr>
        <a:xfrm>
          <a:off x="3746500" y="97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22312</xdr:rowOff>
    </xdr:from>
    <xdr:ext cx="534377" cy="259045"/>
    <xdr:sp macro="" textlink="">
      <xdr:nvSpPr>
        <xdr:cNvPr id="139" name="テキスト ボックス 138"/>
        <xdr:cNvSpPr txBox="1"/>
      </xdr:nvSpPr>
      <xdr:spPr>
        <a:xfrm>
          <a:off x="3530111" y="97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153213</xdr:rowOff>
    </xdr:from>
    <xdr:to>
      <xdr:col>15</xdr:col>
      <xdr:colOff>101600</xdr:colOff>
      <xdr:row>57</xdr:row>
      <xdr:rowOff>83363</xdr:rowOff>
    </xdr:to>
    <xdr:sp macro="" textlink="">
      <xdr:nvSpPr>
        <xdr:cNvPr id="140" name="楕円 139"/>
        <xdr:cNvSpPr/>
      </xdr:nvSpPr>
      <xdr:spPr>
        <a:xfrm>
          <a:off x="2857500" y="97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74490</xdr:rowOff>
    </xdr:from>
    <xdr:ext cx="534377" cy="259045"/>
    <xdr:sp macro="" textlink="">
      <xdr:nvSpPr>
        <xdr:cNvPr id="141" name="テキスト ボックス 140"/>
        <xdr:cNvSpPr txBox="1"/>
      </xdr:nvSpPr>
      <xdr:spPr>
        <a:xfrm>
          <a:off x="2641111" y="98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122371</xdr:rowOff>
    </xdr:from>
    <xdr:to>
      <xdr:col>10</xdr:col>
      <xdr:colOff>165100</xdr:colOff>
      <xdr:row>58</xdr:row>
      <xdr:rowOff>52521</xdr:rowOff>
    </xdr:to>
    <xdr:sp macro="" textlink="">
      <xdr:nvSpPr>
        <xdr:cNvPr id="142" name="楕円 141"/>
        <xdr:cNvSpPr/>
      </xdr:nvSpPr>
      <xdr:spPr>
        <a:xfrm>
          <a:off x="1968500" y="9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43648</xdr:rowOff>
    </xdr:from>
    <xdr:ext cx="534377" cy="259045"/>
    <xdr:sp macro="" textlink="">
      <xdr:nvSpPr>
        <xdr:cNvPr id="143" name="テキスト ボックス 142"/>
        <xdr:cNvSpPr txBox="1"/>
      </xdr:nvSpPr>
      <xdr:spPr>
        <a:xfrm>
          <a:off x="1752111" y="99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135515</xdr:rowOff>
    </xdr:from>
    <xdr:to>
      <xdr:col>6</xdr:col>
      <xdr:colOff>38100</xdr:colOff>
      <xdr:row>57</xdr:row>
      <xdr:rowOff>65665</xdr:rowOff>
    </xdr:to>
    <xdr:sp macro="" textlink="">
      <xdr:nvSpPr>
        <xdr:cNvPr id="144" name="楕円 143"/>
        <xdr:cNvSpPr/>
      </xdr:nvSpPr>
      <xdr:spPr>
        <a:xfrm>
          <a:off x="1079500" y="9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56792</xdr:rowOff>
    </xdr:from>
    <xdr:ext cx="534377" cy="259045"/>
    <xdr:sp macro="" textlink="">
      <xdr:nvSpPr>
        <xdr:cNvPr id="145" name="テキスト ボックス 144"/>
        <xdr:cNvSpPr txBox="1"/>
      </xdr:nvSpPr>
      <xdr:spPr>
        <a:xfrm>
          <a:off x="863111" y="98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79437</xdr:rowOff>
    </xdr:from>
    <xdr:to>
      <xdr:col>24</xdr:col>
      <xdr:colOff>63500</xdr:colOff>
      <xdr:row>74</xdr:row>
      <xdr:rowOff>135879</xdr:rowOff>
    </xdr:to>
    <xdr:cxnSp macro="">
      <xdr:nvCxnSpPr>
        <xdr:cNvPr id="177" name="直線コネクタ 176"/>
        <xdr:cNvCxnSpPr/>
      </xdr:nvCxnSpPr>
      <xdr:spPr>
        <a:xfrm flipV="1">
          <a:off x="3797300" y="12766737"/>
          <a:ext cx="8382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121869</xdr:rowOff>
    </xdr:from>
    <xdr:to>
      <xdr:col>19</xdr:col>
      <xdr:colOff>177800</xdr:colOff>
      <xdr:row>74</xdr:row>
      <xdr:rowOff>135879</xdr:rowOff>
    </xdr:to>
    <xdr:cxnSp macro="">
      <xdr:nvCxnSpPr>
        <xdr:cNvPr id="180" name="直線コネクタ 179"/>
        <xdr:cNvCxnSpPr/>
      </xdr:nvCxnSpPr>
      <xdr:spPr>
        <a:xfrm>
          <a:off x="2908300" y="1280916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121869</xdr:rowOff>
    </xdr:from>
    <xdr:to>
      <xdr:col>15</xdr:col>
      <xdr:colOff>50800</xdr:colOff>
      <xdr:row>75</xdr:row>
      <xdr:rowOff>12925</xdr:rowOff>
    </xdr:to>
    <xdr:cxnSp macro="">
      <xdr:nvCxnSpPr>
        <xdr:cNvPr id="183" name="直線コネクタ 182"/>
        <xdr:cNvCxnSpPr/>
      </xdr:nvCxnSpPr>
      <xdr:spPr>
        <a:xfrm flipV="1">
          <a:off x="2019300" y="12809169"/>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12925</xdr:rowOff>
    </xdr:from>
    <xdr:to>
      <xdr:col>10</xdr:col>
      <xdr:colOff>114300</xdr:colOff>
      <xdr:row>75</xdr:row>
      <xdr:rowOff>50612</xdr:rowOff>
    </xdr:to>
    <xdr:cxnSp macro="">
      <xdr:nvCxnSpPr>
        <xdr:cNvPr id="186" name="直線コネクタ 185"/>
        <xdr:cNvCxnSpPr/>
      </xdr:nvCxnSpPr>
      <xdr:spPr>
        <a:xfrm flipV="1">
          <a:off x="1130300" y="12871675"/>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28637</xdr:rowOff>
    </xdr:from>
    <xdr:to>
      <xdr:col>24</xdr:col>
      <xdr:colOff>114300</xdr:colOff>
      <xdr:row>74</xdr:row>
      <xdr:rowOff>130237</xdr:rowOff>
    </xdr:to>
    <xdr:sp macro="" textlink="">
      <xdr:nvSpPr>
        <xdr:cNvPr id="196" name="楕円 195"/>
        <xdr:cNvSpPr/>
      </xdr:nvSpPr>
      <xdr:spPr>
        <a:xfrm>
          <a:off x="4584700" y="127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51514</xdr:rowOff>
    </xdr:from>
    <xdr:ext cx="599010" cy="259045"/>
    <xdr:sp macro="" textlink="">
      <xdr:nvSpPr>
        <xdr:cNvPr id="197" name="民生費該当値テキスト"/>
        <xdr:cNvSpPr txBox="1"/>
      </xdr:nvSpPr>
      <xdr:spPr>
        <a:xfrm>
          <a:off x="4686300" y="1256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85079</xdr:rowOff>
    </xdr:from>
    <xdr:to>
      <xdr:col>20</xdr:col>
      <xdr:colOff>38100</xdr:colOff>
      <xdr:row>75</xdr:row>
      <xdr:rowOff>15229</xdr:rowOff>
    </xdr:to>
    <xdr:sp macro="" textlink="">
      <xdr:nvSpPr>
        <xdr:cNvPr id="198" name="楕円 197"/>
        <xdr:cNvSpPr/>
      </xdr:nvSpPr>
      <xdr:spPr>
        <a:xfrm>
          <a:off x="3746500" y="12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31756</xdr:rowOff>
    </xdr:from>
    <xdr:ext cx="599010" cy="259045"/>
    <xdr:sp macro="" textlink="">
      <xdr:nvSpPr>
        <xdr:cNvPr id="199" name="テキスト ボックス 198"/>
        <xdr:cNvSpPr txBox="1"/>
      </xdr:nvSpPr>
      <xdr:spPr>
        <a:xfrm>
          <a:off x="3497795" y="1254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71069</xdr:rowOff>
    </xdr:from>
    <xdr:to>
      <xdr:col>15</xdr:col>
      <xdr:colOff>101600</xdr:colOff>
      <xdr:row>75</xdr:row>
      <xdr:rowOff>1219</xdr:rowOff>
    </xdr:to>
    <xdr:sp macro="" textlink="">
      <xdr:nvSpPr>
        <xdr:cNvPr id="200" name="楕円 199"/>
        <xdr:cNvSpPr/>
      </xdr:nvSpPr>
      <xdr:spPr>
        <a:xfrm>
          <a:off x="2857500" y="127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17746</xdr:rowOff>
    </xdr:from>
    <xdr:ext cx="599010" cy="259045"/>
    <xdr:sp macro="" textlink="">
      <xdr:nvSpPr>
        <xdr:cNvPr id="201" name="テキスト ボックス 200"/>
        <xdr:cNvSpPr txBox="1"/>
      </xdr:nvSpPr>
      <xdr:spPr>
        <a:xfrm>
          <a:off x="2608795" y="1253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133575</xdr:rowOff>
    </xdr:from>
    <xdr:to>
      <xdr:col>10</xdr:col>
      <xdr:colOff>165100</xdr:colOff>
      <xdr:row>75</xdr:row>
      <xdr:rowOff>63725</xdr:rowOff>
    </xdr:to>
    <xdr:sp macro="" textlink="">
      <xdr:nvSpPr>
        <xdr:cNvPr id="202" name="楕円 201"/>
        <xdr:cNvSpPr/>
      </xdr:nvSpPr>
      <xdr:spPr>
        <a:xfrm>
          <a:off x="1968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80252</xdr:rowOff>
    </xdr:from>
    <xdr:ext cx="599010" cy="259045"/>
    <xdr:sp macro="" textlink="">
      <xdr:nvSpPr>
        <xdr:cNvPr id="203" name="テキスト ボックス 202"/>
        <xdr:cNvSpPr txBox="1"/>
      </xdr:nvSpPr>
      <xdr:spPr>
        <a:xfrm>
          <a:off x="1719795" y="125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171262</xdr:rowOff>
    </xdr:from>
    <xdr:to>
      <xdr:col>6</xdr:col>
      <xdr:colOff>38100</xdr:colOff>
      <xdr:row>75</xdr:row>
      <xdr:rowOff>101412</xdr:rowOff>
    </xdr:to>
    <xdr:sp macro="" textlink="">
      <xdr:nvSpPr>
        <xdr:cNvPr id="204" name="楕円 203"/>
        <xdr:cNvSpPr/>
      </xdr:nvSpPr>
      <xdr:spPr>
        <a:xfrm>
          <a:off x="1079500" y="128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117939</xdr:rowOff>
    </xdr:from>
    <xdr:ext cx="599010" cy="259045"/>
    <xdr:sp macro="" textlink="">
      <xdr:nvSpPr>
        <xdr:cNvPr id="205" name="テキスト ボックス 204"/>
        <xdr:cNvSpPr txBox="1"/>
      </xdr:nvSpPr>
      <xdr:spPr>
        <a:xfrm>
          <a:off x="830795" y="1263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158854</xdr:rowOff>
    </xdr:from>
    <xdr:to>
      <xdr:col>24</xdr:col>
      <xdr:colOff>63500</xdr:colOff>
      <xdr:row>98</xdr:row>
      <xdr:rowOff>13317</xdr:rowOff>
    </xdr:to>
    <xdr:cxnSp macro="">
      <xdr:nvCxnSpPr>
        <xdr:cNvPr id="237" name="直線コネクタ 236"/>
        <xdr:cNvCxnSpPr/>
      </xdr:nvCxnSpPr>
      <xdr:spPr>
        <a:xfrm flipV="1">
          <a:off x="3797300" y="16789504"/>
          <a:ext cx="8382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13317</xdr:rowOff>
    </xdr:from>
    <xdr:to>
      <xdr:col>19</xdr:col>
      <xdr:colOff>177800</xdr:colOff>
      <xdr:row>98</xdr:row>
      <xdr:rowOff>16844</xdr:rowOff>
    </xdr:to>
    <xdr:cxnSp macro="">
      <xdr:nvCxnSpPr>
        <xdr:cNvPr id="240" name="直線コネクタ 239"/>
        <xdr:cNvCxnSpPr/>
      </xdr:nvCxnSpPr>
      <xdr:spPr>
        <a:xfrm flipV="1">
          <a:off x="2908300" y="16815417"/>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16844</xdr:rowOff>
    </xdr:from>
    <xdr:to>
      <xdr:col>15</xdr:col>
      <xdr:colOff>50800</xdr:colOff>
      <xdr:row>98</xdr:row>
      <xdr:rowOff>17644</xdr:rowOff>
    </xdr:to>
    <xdr:cxnSp macro="">
      <xdr:nvCxnSpPr>
        <xdr:cNvPr id="243" name="直線コネクタ 242"/>
        <xdr:cNvCxnSpPr/>
      </xdr:nvCxnSpPr>
      <xdr:spPr>
        <a:xfrm flipV="1">
          <a:off x="2019300" y="1681894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43835</xdr:rowOff>
    </xdr:from>
    <xdr:to>
      <xdr:col>10</xdr:col>
      <xdr:colOff>114300</xdr:colOff>
      <xdr:row>98</xdr:row>
      <xdr:rowOff>17644</xdr:rowOff>
    </xdr:to>
    <xdr:cxnSp macro="">
      <xdr:nvCxnSpPr>
        <xdr:cNvPr id="246" name="直線コネクタ 245"/>
        <xdr:cNvCxnSpPr/>
      </xdr:nvCxnSpPr>
      <xdr:spPr>
        <a:xfrm>
          <a:off x="1130300" y="16674485"/>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108054</xdr:rowOff>
    </xdr:from>
    <xdr:to>
      <xdr:col>24</xdr:col>
      <xdr:colOff>114300</xdr:colOff>
      <xdr:row>98</xdr:row>
      <xdr:rowOff>38204</xdr:rowOff>
    </xdr:to>
    <xdr:sp macro="" textlink="">
      <xdr:nvSpPr>
        <xdr:cNvPr id="256" name="楕円 255"/>
        <xdr:cNvSpPr/>
      </xdr:nvSpPr>
      <xdr:spPr>
        <a:xfrm>
          <a:off x="45847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130931</xdr:rowOff>
    </xdr:from>
    <xdr:ext cx="534377" cy="259045"/>
    <xdr:sp macro="" textlink="">
      <xdr:nvSpPr>
        <xdr:cNvPr id="257" name="衛生費該当値テキスト"/>
        <xdr:cNvSpPr txBox="1"/>
      </xdr:nvSpPr>
      <xdr:spPr>
        <a:xfrm>
          <a:off x="4686300" y="165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133967</xdr:rowOff>
    </xdr:from>
    <xdr:to>
      <xdr:col>20</xdr:col>
      <xdr:colOff>38100</xdr:colOff>
      <xdr:row>98</xdr:row>
      <xdr:rowOff>64117</xdr:rowOff>
    </xdr:to>
    <xdr:sp macro="" textlink="">
      <xdr:nvSpPr>
        <xdr:cNvPr id="258" name="楕円 257"/>
        <xdr:cNvSpPr/>
      </xdr:nvSpPr>
      <xdr:spPr>
        <a:xfrm>
          <a:off x="3746500" y="167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80644</xdr:rowOff>
    </xdr:from>
    <xdr:ext cx="534377" cy="259045"/>
    <xdr:sp macro="" textlink="">
      <xdr:nvSpPr>
        <xdr:cNvPr id="259" name="テキスト ボックス 258"/>
        <xdr:cNvSpPr txBox="1"/>
      </xdr:nvSpPr>
      <xdr:spPr>
        <a:xfrm>
          <a:off x="3530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137494</xdr:rowOff>
    </xdr:from>
    <xdr:to>
      <xdr:col>15</xdr:col>
      <xdr:colOff>101600</xdr:colOff>
      <xdr:row>98</xdr:row>
      <xdr:rowOff>67644</xdr:rowOff>
    </xdr:to>
    <xdr:sp macro="" textlink="">
      <xdr:nvSpPr>
        <xdr:cNvPr id="260" name="楕円 259"/>
        <xdr:cNvSpPr/>
      </xdr:nvSpPr>
      <xdr:spPr>
        <a:xfrm>
          <a:off x="2857500" y="16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84171</xdr:rowOff>
    </xdr:from>
    <xdr:ext cx="534377" cy="259045"/>
    <xdr:sp macro="" textlink="">
      <xdr:nvSpPr>
        <xdr:cNvPr id="261" name="テキスト ボックス 260"/>
        <xdr:cNvSpPr txBox="1"/>
      </xdr:nvSpPr>
      <xdr:spPr>
        <a:xfrm>
          <a:off x="2641111" y="16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138294</xdr:rowOff>
    </xdr:from>
    <xdr:to>
      <xdr:col>10</xdr:col>
      <xdr:colOff>165100</xdr:colOff>
      <xdr:row>98</xdr:row>
      <xdr:rowOff>68444</xdr:rowOff>
    </xdr:to>
    <xdr:sp macro="" textlink="">
      <xdr:nvSpPr>
        <xdr:cNvPr id="262" name="楕円 261"/>
        <xdr:cNvSpPr/>
      </xdr:nvSpPr>
      <xdr:spPr>
        <a:xfrm>
          <a:off x="1968500" y="167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84971</xdr:rowOff>
    </xdr:from>
    <xdr:ext cx="534377" cy="259045"/>
    <xdr:sp macro="" textlink="">
      <xdr:nvSpPr>
        <xdr:cNvPr id="263" name="テキスト ボックス 262"/>
        <xdr:cNvSpPr txBox="1"/>
      </xdr:nvSpPr>
      <xdr:spPr>
        <a:xfrm>
          <a:off x="1752111" y="165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164485</xdr:rowOff>
    </xdr:from>
    <xdr:to>
      <xdr:col>6</xdr:col>
      <xdr:colOff>38100</xdr:colOff>
      <xdr:row>97</xdr:row>
      <xdr:rowOff>94635</xdr:rowOff>
    </xdr:to>
    <xdr:sp macro="" textlink="">
      <xdr:nvSpPr>
        <xdr:cNvPr id="264" name="楕円 263"/>
        <xdr:cNvSpPr/>
      </xdr:nvSpPr>
      <xdr:spPr>
        <a:xfrm>
          <a:off x="1079500" y="1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111162</xdr:rowOff>
    </xdr:from>
    <xdr:ext cx="534377" cy="259045"/>
    <xdr:sp macro="" textlink="">
      <xdr:nvSpPr>
        <xdr:cNvPr id="265" name="テキスト ボックス 264"/>
        <xdr:cNvSpPr txBox="1"/>
      </xdr:nvSpPr>
      <xdr:spPr>
        <a:xfrm>
          <a:off x="863111" y="163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47879</xdr:rowOff>
    </xdr:from>
    <xdr:to>
      <xdr:col>55</xdr:col>
      <xdr:colOff>0</xdr:colOff>
      <xdr:row>38</xdr:row>
      <xdr:rowOff>48641</xdr:rowOff>
    </xdr:to>
    <xdr:cxnSp macro="">
      <xdr:nvCxnSpPr>
        <xdr:cNvPr id="294" name="直線コネクタ 293"/>
        <xdr:cNvCxnSpPr/>
      </xdr:nvCxnSpPr>
      <xdr:spPr>
        <a:xfrm>
          <a:off x="9639300" y="656297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18542</xdr:rowOff>
    </xdr:from>
    <xdr:to>
      <xdr:col>50</xdr:col>
      <xdr:colOff>114300</xdr:colOff>
      <xdr:row>38</xdr:row>
      <xdr:rowOff>47879</xdr:rowOff>
    </xdr:to>
    <xdr:cxnSp macro="">
      <xdr:nvCxnSpPr>
        <xdr:cNvPr id="297" name="直線コネクタ 296"/>
        <xdr:cNvCxnSpPr/>
      </xdr:nvCxnSpPr>
      <xdr:spPr>
        <a:xfrm>
          <a:off x="8750300" y="653364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xdr:rowOff>
    </xdr:from>
    <xdr:to>
      <xdr:col>45</xdr:col>
      <xdr:colOff>177800</xdr:colOff>
      <xdr:row>38</xdr:row>
      <xdr:rowOff>18542</xdr:rowOff>
    </xdr:to>
    <xdr:cxnSp macro="">
      <xdr:nvCxnSpPr>
        <xdr:cNvPr id="300" name="直線コネクタ 299"/>
        <xdr:cNvCxnSpPr/>
      </xdr:nvCxnSpPr>
      <xdr:spPr>
        <a:xfrm>
          <a:off x="7861300" y="652106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3302</xdr:rowOff>
    </xdr:from>
    <xdr:to>
      <xdr:col>41</xdr:col>
      <xdr:colOff>50800</xdr:colOff>
      <xdr:row>38</xdr:row>
      <xdr:rowOff>5969</xdr:rowOff>
    </xdr:to>
    <xdr:cxnSp macro="">
      <xdr:nvCxnSpPr>
        <xdr:cNvPr id="303" name="直線コネクタ 302"/>
        <xdr:cNvCxnSpPr/>
      </xdr:nvCxnSpPr>
      <xdr:spPr>
        <a:xfrm>
          <a:off x="6972300" y="65184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169291</xdr:rowOff>
    </xdr:from>
    <xdr:to>
      <xdr:col>55</xdr:col>
      <xdr:colOff>50800</xdr:colOff>
      <xdr:row>38</xdr:row>
      <xdr:rowOff>99441</xdr:rowOff>
    </xdr:to>
    <xdr:sp macro="" textlink="">
      <xdr:nvSpPr>
        <xdr:cNvPr id="313" name="楕円 312"/>
        <xdr:cNvSpPr/>
      </xdr:nvSpPr>
      <xdr:spPr>
        <a:xfrm>
          <a:off x="104267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147718</xdr:rowOff>
    </xdr:from>
    <xdr:ext cx="378565" cy="259045"/>
    <xdr:sp macro="" textlink="">
      <xdr:nvSpPr>
        <xdr:cNvPr id="314" name="労働費該当値テキスト"/>
        <xdr:cNvSpPr txBox="1"/>
      </xdr:nvSpPr>
      <xdr:spPr>
        <a:xfrm>
          <a:off x="10528300"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168529</xdr:rowOff>
    </xdr:from>
    <xdr:to>
      <xdr:col>50</xdr:col>
      <xdr:colOff>165100</xdr:colOff>
      <xdr:row>38</xdr:row>
      <xdr:rowOff>98679</xdr:rowOff>
    </xdr:to>
    <xdr:sp macro="" textlink="">
      <xdr:nvSpPr>
        <xdr:cNvPr id="315" name="楕円 314"/>
        <xdr:cNvSpPr/>
      </xdr:nvSpPr>
      <xdr:spPr>
        <a:xfrm>
          <a:off x="9588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89806</xdr:rowOff>
    </xdr:from>
    <xdr:ext cx="378565" cy="259045"/>
    <xdr:sp macro="" textlink="">
      <xdr:nvSpPr>
        <xdr:cNvPr id="316" name="テキスト ボックス 315"/>
        <xdr:cNvSpPr txBox="1"/>
      </xdr:nvSpPr>
      <xdr:spPr>
        <a:xfrm>
          <a:off x="9450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17" name="楕円 316"/>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60469</xdr:rowOff>
    </xdr:from>
    <xdr:ext cx="378565" cy="259045"/>
    <xdr:sp macro="" textlink="">
      <xdr:nvSpPr>
        <xdr:cNvPr id="318" name="テキスト ボックス 317"/>
        <xdr:cNvSpPr txBox="1"/>
      </xdr:nvSpPr>
      <xdr:spPr>
        <a:xfrm>
          <a:off x="8561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9" name="楕円 318"/>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47896</xdr:rowOff>
    </xdr:from>
    <xdr:ext cx="378565" cy="259045"/>
    <xdr:sp macro="" textlink="">
      <xdr:nvSpPr>
        <xdr:cNvPr id="320" name="テキスト ボックス 319"/>
        <xdr:cNvSpPr txBox="1"/>
      </xdr:nvSpPr>
      <xdr:spPr>
        <a:xfrm>
          <a:off x="7672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123952</xdr:rowOff>
    </xdr:from>
    <xdr:to>
      <xdr:col>36</xdr:col>
      <xdr:colOff>165100</xdr:colOff>
      <xdr:row>38</xdr:row>
      <xdr:rowOff>54102</xdr:rowOff>
    </xdr:to>
    <xdr:sp macro="" textlink="">
      <xdr:nvSpPr>
        <xdr:cNvPr id="321" name="楕円 320"/>
        <xdr:cNvSpPr/>
      </xdr:nvSpPr>
      <xdr:spPr>
        <a:xfrm>
          <a:off x="6921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45229</xdr:rowOff>
    </xdr:from>
    <xdr:ext cx="378565" cy="259045"/>
    <xdr:sp macro="" textlink="">
      <xdr:nvSpPr>
        <xdr:cNvPr id="322" name="テキスト ボックス 321"/>
        <xdr:cNvSpPr txBox="1"/>
      </xdr:nvSpPr>
      <xdr:spPr>
        <a:xfrm>
          <a:off x="6783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27115</xdr:rowOff>
    </xdr:from>
    <xdr:to>
      <xdr:col>55</xdr:col>
      <xdr:colOff>0</xdr:colOff>
      <xdr:row>59</xdr:row>
      <xdr:rowOff>38564</xdr:rowOff>
    </xdr:to>
    <xdr:cxnSp macro="">
      <xdr:nvCxnSpPr>
        <xdr:cNvPr id="351" name="直線コネクタ 350"/>
        <xdr:cNvCxnSpPr/>
      </xdr:nvCxnSpPr>
      <xdr:spPr>
        <a:xfrm>
          <a:off x="9639300" y="10142665"/>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27115</xdr:rowOff>
    </xdr:from>
    <xdr:to>
      <xdr:col>50</xdr:col>
      <xdr:colOff>114300</xdr:colOff>
      <xdr:row>59</xdr:row>
      <xdr:rowOff>31915</xdr:rowOff>
    </xdr:to>
    <xdr:cxnSp macro="">
      <xdr:nvCxnSpPr>
        <xdr:cNvPr id="354" name="直線コネクタ 353"/>
        <xdr:cNvCxnSpPr/>
      </xdr:nvCxnSpPr>
      <xdr:spPr>
        <a:xfrm flipV="1">
          <a:off x="8750300" y="1014266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30487</xdr:rowOff>
    </xdr:from>
    <xdr:to>
      <xdr:col>45</xdr:col>
      <xdr:colOff>177800</xdr:colOff>
      <xdr:row>59</xdr:row>
      <xdr:rowOff>31915</xdr:rowOff>
    </xdr:to>
    <xdr:cxnSp macro="">
      <xdr:nvCxnSpPr>
        <xdr:cNvPr id="357" name="直線コネクタ 356"/>
        <xdr:cNvCxnSpPr/>
      </xdr:nvCxnSpPr>
      <xdr:spPr>
        <a:xfrm>
          <a:off x="7861300" y="1014603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30487</xdr:rowOff>
    </xdr:from>
    <xdr:to>
      <xdr:col>41</xdr:col>
      <xdr:colOff>50800</xdr:colOff>
      <xdr:row>59</xdr:row>
      <xdr:rowOff>33877</xdr:rowOff>
    </xdr:to>
    <xdr:cxnSp macro="">
      <xdr:nvCxnSpPr>
        <xdr:cNvPr id="360" name="直線コネクタ 359"/>
        <xdr:cNvCxnSpPr/>
      </xdr:nvCxnSpPr>
      <xdr:spPr>
        <a:xfrm flipV="1">
          <a:off x="6972300" y="1014603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159214</xdr:rowOff>
    </xdr:from>
    <xdr:to>
      <xdr:col>55</xdr:col>
      <xdr:colOff>50800</xdr:colOff>
      <xdr:row>59</xdr:row>
      <xdr:rowOff>89364</xdr:rowOff>
    </xdr:to>
    <xdr:sp macro="" textlink="">
      <xdr:nvSpPr>
        <xdr:cNvPr id="370" name="楕円 369"/>
        <xdr:cNvSpPr/>
      </xdr:nvSpPr>
      <xdr:spPr>
        <a:xfrm>
          <a:off x="104267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74141</xdr:rowOff>
    </xdr:from>
    <xdr:ext cx="378565" cy="259045"/>
    <xdr:sp macro="" textlink="">
      <xdr:nvSpPr>
        <xdr:cNvPr id="371" name="農林水産業費該当値テキスト"/>
        <xdr:cNvSpPr txBox="1"/>
      </xdr:nvSpPr>
      <xdr:spPr>
        <a:xfrm>
          <a:off x="10528300" y="100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147765</xdr:rowOff>
    </xdr:from>
    <xdr:to>
      <xdr:col>50</xdr:col>
      <xdr:colOff>165100</xdr:colOff>
      <xdr:row>59</xdr:row>
      <xdr:rowOff>77915</xdr:rowOff>
    </xdr:to>
    <xdr:sp macro="" textlink="">
      <xdr:nvSpPr>
        <xdr:cNvPr id="372" name="楕円 371"/>
        <xdr:cNvSpPr/>
      </xdr:nvSpPr>
      <xdr:spPr>
        <a:xfrm>
          <a:off x="9588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69042</xdr:rowOff>
    </xdr:from>
    <xdr:ext cx="378565" cy="259045"/>
    <xdr:sp macro="" textlink="">
      <xdr:nvSpPr>
        <xdr:cNvPr id="373" name="テキスト ボックス 372"/>
        <xdr:cNvSpPr txBox="1"/>
      </xdr:nvSpPr>
      <xdr:spPr>
        <a:xfrm>
          <a:off x="9450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152565</xdr:rowOff>
    </xdr:from>
    <xdr:to>
      <xdr:col>46</xdr:col>
      <xdr:colOff>38100</xdr:colOff>
      <xdr:row>59</xdr:row>
      <xdr:rowOff>82715</xdr:rowOff>
    </xdr:to>
    <xdr:sp macro="" textlink="">
      <xdr:nvSpPr>
        <xdr:cNvPr id="374" name="楕円 373"/>
        <xdr:cNvSpPr/>
      </xdr:nvSpPr>
      <xdr:spPr>
        <a:xfrm>
          <a:off x="8699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73842</xdr:rowOff>
    </xdr:from>
    <xdr:ext cx="378565" cy="259045"/>
    <xdr:sp macro="" textlink="">
      <xdr:nvSpPr>
        <xdr:cNvPr id="375" name="テキスト ボックス 374"/>
        <xdr:cNvSpPr txBox="1"/>
      </xdr:nvSpPr>
      <xdr:spPr>
        <a:xfrm>
          <a:off x="8561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151137</xdr:rowOff>
    </xdr:from>
    <xdr:to>
      <xdr:col>41</xdr:col>
      <xdr:colOff>101600</xdr:colOff>
      <xdr:row>59</xdr:row>
      <xdr:rowOff>81287</xdr:rowOff>
    </xdr:to>
    <xdr:sp macro="" textlink="">
      <xdr:nvSpPr>
        <xdr:cNvPr id="376" name="楕円 375"/>
        <xdr:cNvSpPr/>
      </xdr:nvSpPr>
      <xdr:spPr>
        <a:xfrm>
          <a:off x="7810500" y="100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72414</xdr:rowOff>
    </xdr:from>
    <xdr:ext cx="378565" cy="259045"/>
    <xdr:sp macro="" textlink="">
      <xdr:nvSpPr>
        <xdr:cNvPr id="377" name="テキスト ボックス 376"/>
        <xdr:cNvSpPr txBox="1"/>
      </xdr:nvSpPr>
      <xdr:spPr>
        <a:xfrm>
          <a:off x="7672017" y="101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154527</xdr:rowOff>
    </xdr:from>
    <xdr:to>
      <xdr:col>36</xdr:col>
      <xdr:colOff>165100</xdr:colOff>
      <xdr:row>59</xdr:row>
      <xdr:rowOff>84677</xdr:rowOff>
    </xdr:to>
    <xdr:sp macro="" textlink="">
      <xdr:nvSpPr>
        <xdr:cNvPr id="378" name="楕円 377"/>
        <xdr:cNvSpPr/>
      </xdr:nvSpPr>
      <xdr:spPr>
        <a:xfrm>
          <a:off x="6921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75804</xdr:rowOff>
    </xdr:from>
    <xdr:ext cx="378565" cy="259045"/>
    <xdr:sp macro="" textlink="">
      <xdr:nvSpPr>
        <xdr:cNvPr id="379" name="テキスト ボックス 378"/>
        <xdr:cNvSpPr txBox="1"/>
      </xdr:nvSpPr>
      <xdr:spPr>
        <a:xfrm>
          <a:off x="6783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130860</xdr:rowOff>
    </xdr:from>
    <xdr:to>
      <xdr:col>55</xdr:col>
      <xdr:colOff>0</xdr:colOff>
      <xdr:row>79</xdr:row>
      <xdr:rowOff>6045</xdr:rowOff>
    </xdr:to>
    <xdr:cxnSp macro="">
      <xdr:nvCxnSpPr>
        <xdr:cNvPr id="408" name="直線コネクタ 407"/>
        <xdr:cNvCxnSpPr/>
      </xdr:nvCxnSpPr>
      <xdr:spPr>
        <a:xfrm flipV="1">
          <a:off x="9639300" y="13503960"/>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6045</xdr:rowOff>
    </xdr:from>
    <xdr:to>
      <xdr:col>50</xdr:col>
      <xdr:colOff>114300</xdr:colOff>
      <xdr:row>79</xdr:row>
      <xdr:rowOff>6083</xdr:rowOff>
    </xdr:to>
    <xdr:cxnSp macro="">
      <xdr:nvCxnSpPr>
        <xdr:cNvPr id="411" name="直線コネクタ 410"/>
        <xdr:cNvCxnSpPr/>
      </xdr:nvCxnSpPr>
      <xdr:spPr>
        <a:xfrm flipV="1">
          <a:off x="8750300" y="135505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6083</xdr:rowOff>
    </xdr:from>
    <xdr:to>
      <xdr:col>45</xdr:col>
      <xdr:colOff>177800</xdr:colOff>
      <xdr:row>79</xdr:row>
      <xdr:rowOff>12979</xdr:rowOff>
    </xdr:to>
    <xdr:cxnSp macro="">
      <xdr:nvCxnSpPr>
        <xdr:cNvPr id="414" name="直線コネクタ 413"/>
        <xdr:cNvCxnSpPr/>
      </xdr:nvCxnSpPr>
      <xdr:spPr>
        <a:xfrm flipV="1">
          <a:off x="7861300" y="13550633"/>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137985</xdr:rowOff>
    </xdr:from>
    <xdr:to>
      <xdr:col>41</xdr:col>
      <xdr:colOff>50800</xdr:colOff>
      <xdr:row>79</xdr:row>
      <xdr:rowOff>12979</xdr:rowOff>
    </xdr:to>
    <xdr:cxnSp macro="">
      <xdr:nvCxnSpPr>
        <xdr:cNvPr id="417" name="直線コネクタ 416"/>
        <xdr:cNvCxnSpPr/>
      </xdr:nvCxnSpPr>
      <xdr:spPr>
        <a:xfrm>
          <a:off x="6972300" y="13511085"/>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80060</xdr:rowOff>
    </xdr:from>
    <xdr:to>
      <xdr:col>55</xdr:col>
      <xdr:colOff>50800</xdr:colOff>
      <xdr:row>79</xdr:row>
      <xdr:rowOff>10210</xdr:rowOff>
    </xdr:to>
    <xdr:sp macro="" textlink="">
      <xdr:nvSpPr>
        <xdr:cNvPr id="427" name="楕円 426"/>
        <xdr:cNvSpPr/>
      </xdr:nvSpPr>
      <xdr:spPr>
        <a:xfrm>
          <a:off x="104267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166437</xdr:rowOff>
    </xdr:from>
    <xdr:ext cx="469744" cy="259045"/>
    <xdr:sp macro="" textlink="">
      <xdr:nvSpPr>
        <xdr:cNvPr id="428" name="商工費該当値テキスト"/>
        <xdr:cNvSpPr txBox="1"/>
      </xdr:nvSpPr>
      <xdr:spPr>
        <a:xfrm>
          <a:off x="10528300" y="133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126695</xdr:rowOff>
    </xdr:from>
    <xdr:to>
      <xdr:col>50</xdr:col>
      <xdr:colOff>165100</xdr:colOff>
      <xdr:row>79</xdr:row>
      <xdr:rowOff>56845</xdr:rowOff>
    </xdr:to>
    <xdr:sp macro="" textlink="">
      <xdr:nvSpPr>
        <xdr:cNvPr id="429" name="楕円 428"/>
        <xdr:cNvSpPr/>
      </xdr:nvSpPr>
      <xdr:spPr>
        <a:xfrm>
          <a:off x="9588500" y="134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47972</xdr:rowOff>
    </xdr:from>
    <xdr:ext cx="469744" cy="259045"/>
    <xdr:sp macro="" textlink="">
      <xdr:nvSpPr>
        <xdr:cNvPr id="430" name="テキスト ボックス 429"/>
        <xdr:cNvSpPr txBox="1"/>
      </xdr:nvSpPr>
      <xdr:spPr>
        <a:xfrm>
          <a:off x="9404428" y="135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126733</xdr:rowOff>
    </xdr:from>
    <xdr:to>
      <xdr:col>46</xdr:col>
      <xdr:colOff>38100</xdr:colOff>
      <xdr:row>79</xdr:row>
      <xdr:rowOff>56883</xdr:rowOff>
    </xdr:to>
    <xdr:sp macro="" textlink="">
      <xdr:nvSpPr>
        <xdr:cNvPr id="431" name="楕円 430"/>
        <xdr:cNvSpPr/>
      </xdr:nvSpPr>
      <xdr:spPr>
        <a:xfrm>
          <a:off x="8699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48010</xdr:rowOff>
    </xdr:from>
    <xdr:ext cx="469744" cy="259045"/>
    <xdr:sp macro="" textlink="">
      <xdr:nvSpPr>
        <xdr:cNvPr id="432" name="テキスト ボックス 431"/>
        <xdr:cNvSpPr txBox="1"/>
      </xdr:nvSpPr>
      <xdr:spPr>
        <a:xfrm>
          <a:off x="8515428"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133629</xdr:rowOff>
    </xdr:from>
    <xdr:to>
      <xdr:col>41</xdr:col>
      <xdr:colOff>101600</xdr:colOff>
      <xdr:row>79</xdr:row>
      <xdr:rowOff>63779</xdr:rowOff>
    </xdr:to>
    <xdr:sp macro="" textlink="">
      <xdr:nvSpPr>
        <xdr:cNvPr id="433" name="楕円 432"/>
        <xdr:cNvSpPr/>
      </xdr:nvSpPr>
      <xdr:spPr>
        <a:xfrm>
          <a:off x="7810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54906</xdr:rowOff>
    </xdr:from>
    <xdr:ext cx="378565" cy="259045"/>
    <xdr:sp macro="" textlink="">
      <xdr:nvSpPr>
        <xdr:cNvPr id="434" name="テキスト ボックス 433"/>
        <xdr:cNvSpPr txBox="1"/>
      </xdr:nvSpPr>
      <xdr:spPr>
        <a:xfrm>
          <a:off x="7672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87185</xdr:rowOff>
    </xdr:from>
    <xdr:to>
      <xdr:col>36</xdr:col>
      <xdr:colOff>165100</xdr:colOff>
      <xdr:row>79</xdr:row>
      <xdr:rowOff>17335</xdr:rowOff>
    </xdr:to>
    <xdr:sp macro="" textlink="">
      <xdr:nvSpPr>
        <xdr:cNvPr id="435" name="楕円 434"/>
        <xdr:cNvSpPr/>
      </xdr:nvSpPr>
      <xdr:spPr>
        <a:xfrm>
          <a:off x="6921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8462</xdr:rowOff>
    </xdr:from>
    <xdr:ext cx="469744" cy="259045"/>
    <xdr:sp macro="" textlink="">
      <xdr:nvSpPr>
        <xdr:cNvPr id="436" name="テキスト ボックス 435"/>
        <xdr:cNvSpPr txBox="1"/>
      </xdr:nvSpPr>
      <xdr:spPr>
        <a:xfrm>
          <a:off x="6737428"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98758</xdr:rowOff>
    </xdr:from>
    <xdr:to>
      <xdr:col>55</xdr:col>
      <xdr:colOff>0</xdr:colOff>
      <xdr:row>97</xdr:row>
      <xdr:rowOff>98796</xdr:rowOff>
    </xdr:to>
    <xdr:cxnSp macro="">
      <xdr:nvCxnSpPr>
        <xdr:cNvPr id="465" name="直線コネクタ 464"/>
        <xdr:cNvCxnSpPr/>
      </xdr:nvCxnSpPr>
      <xdr:spPr>
        <a:xfrm flipV="1">
          <a:off x="9639300" y="1672940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59888</xdr:rowOff>
    </xdr:from>
    <xdr:to>
      <xdr:col>50</xdr:col>
      <xdr:colOff>114300</xdr:colOff>
      <xdr:row>97</xdr:row>
      <xdr:rowOff>98796</xdr:rowOff>
    </xdr:to>
    <xdr:cxnSp macro="">
      <xdr:nvCxnSpPr>
        <xdr:cNvPr id="468" name="直線コネクタ 467"/>
        <xdr:cNvCxnSpPr/>
      </xdr:nvCxnSpPr>
      <xdr:spPr>
        <a:xfrm>
          <a:off x="8750300" y="16690538"/>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26626</xdr:rowOff>
    </xdr:from>
    <xdr:to>
      <xdr:col>45</xdr:col>
      <xdr:colOff>177800</xdr:colOff>
      <xdr:row>97</xdr:row>
      <xdr:rowOff>59888</xdr:rowOff>
    </xdr:to>
    <xdr:cxnSp macro="">
      <xdr:nvCxnSpPr>
        <xdr:cNvPr id="471" name="直線コネクタ 470"/>
        <xdr:cNvCxnSpPr/>
      </xdr:nvCxnSpPr>
      <xdr:spPr>
        <a:xfrm>
          <a:off x="7861300" y="16657276"/>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7866</xdr:rowOff>
    </xdr:from>
    <xdr:to>
      <xdr:col>41</xdr:col>
      <xdr:colOff>50800</xdr:colOff>
      <xdr:row>97</xdr:row>
      <xdr:rowOff>26626</xdr:rowOff>
    </xdr:to>
    <xdr:cxnSp macro="">
      <xdr:nvCxnSpPr>
        <xdr:cNvPr id="474" name="直線コネクタ 473"/>
        <xdr:cNvCxnSpPr/>
      </xdr:nvCxnSpPr>
      <xdr:spPr>
        <a:xfrm>
          <a:off x="6972300" y="16638516"/>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47958</xdr:rowOff>
    </xdr:from>
    <xdr:to>
      <xdr:col>55</xdr:col>
      <xdr:colOff>50800</xdr:colOff>
      <xdr:row>97</xdr:row>
      <xdr:rowOff>149558</xdr:rowOff>
    </xdr:to>
    <xdr:sp macro="" textlink="">
      <xdr:nvSpPr>
        <xdr:cNvPr id="484" name="楕円 483"/>
        <xdr:cNvSpPr/>
      </xdr:nvSpPr>
      <xdr:spPr>
        <a:xfrm>
          <a:off x="104267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26385</xdr:rowOff>
    </xdr:from>
    <xdr:ext cx="534377" cy="259045"/>
    <xdr:sp macro="" textlink="">
      <xdr:nvSpPr>
        <xdr:cNvPr id="485" name="土木費該当値テキスト"/>
        <xdr:cNvSpPr txBox="1"/>
      </xdr:nvSpPr>
      <xdr:spPr>
        <a:xfrm>
          <a:off x="10528300" y="166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47996</xdr:rowOff>
    </xdr:from>
    <xdr:to>
      <xdr:col>50</xdr:col>
      <xdr:colOff>165100</xdr:colOff>
      <xdr:row>97</xdr:row>
      <xdr:rowOff>149596</xdr:rowOff>
    </xdr:to>
    <xdr:sp macro="" textlink="">
      <xdr:nvSpPr>
        <xdr:cNvPr id="486" name="楕円 485"/>
        <xdr:cNvSpPr/>
      </xdr:nvSpPr>
      <xdr:spPr>
        <a:xfrm>
          <a:off x="9588500" y="166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140723</xdr:rowOff>
    </xdr:from>
    <xdr:ext cx="534377" cy="259045"/>
    <xdr:sp macro="" textlink="">
      <xdr:nvSpPr>
        <xdr:cNvPr id="487" name="テキスト ボックス 486"/>
        <xdr:cNvSpPr txBox="1"/>
      </xdr:nvSpPr>
      <xdr:spPr>
        <a:xfrm>
          <a:off x="9372111" y="167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9088</xdr:rowOff>
    </xdr:from>
    <xdr:to>
      <xdr:col>46</xdr:col>
      <xdr:colOff>38100</xdr:colOff>
      <xdr:row>97</xdr:row>
      <xdr:rowOff>110688</xdr:rowOff>
    </xdr:to>
    <xdr:sp macro="" textlink="">
      <xdr:nvSpPr>
        <xdr:cNvPr id="488" name="楕円 487"/>
        <xdr:cNvSpPr/>
      </xdr:nvSpPr>
      <xdr:spPr>
        <a:xfrm>
          <a:off x="8699500" y="1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127215</xdr:rowOff>
    </xdr:from>
    <xdr:ext cx="534377" cy="259045"/>
    <xdr:sp macro="" textlink="">
      <xdr:nvSpPr>
        <xdr:cNvPr id="489" name="テキスト ボックス 488"/>
        <xdr:cNvSpPr txBox="1"/>
      </xdr:nvSpPr>
      <xdr:spPr>
        <a:xfrm>
          <a:off x="8483111" y="164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147276</xdr:rowOff>
    </xdr:from>
    <xdr:to>
      <xdr:col>41</xdr:col>
      <xdr:colOff>101600</xdr:colOff>
      <xdr:row>97</xdr:row>
      <xdr:rowOff>77426</xdr:rowOff>
    </xdr:to>
    <xdr:sp macro="" textlink="">
      <xdr:nvSpPr>
        <xdr:cNvPr id="490" name="楕円 489"/>
        <xdr:cNvSpPr/>
      </xdr:nvSpPr>
      <xdr:spPr>
        <a:xfrm>
          <a:off x="7810500" y="166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93953</xdr:rowOff>
    </xdr:from>
    <xdr:ext cx="534377" cy="259045"/>
    <xdr:sp macro="" textlink="">
      <xdr:nvSpPr>
        <xdr:cNvPr id="491" name="テキスト ボックス 490"/>
        <xdr:cNvSpPr txBox="1"/>
      </xdr:nvSpPr>
      <xdr:spPr>
        <a:xfrm>
          <a:off x="7594111" y="1638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128516</xdr:rowOff>
    </xdr:from>
    <xdr:to>
      <xdr:col>36</xdr:col>
      <xdr:colOff>165100</xdr:colOff>
      <xdr:row>97</xdr:row>
      <xdr:rowOff>58666</xdr:rowOff>
    </xdr:to>
    <xdr:sp macro="" textlink="">
      <xdr:nvSpPr>
        <xdr:cNvPr id="492" name="楕円 491"/>
        <xdr:cNvSpPr/>
      </xdr:nvSpPr>
      <xdr:spPr>
        <a:xfrm>
          <a:off x="6921500" y="165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75193</xdr:rowOff>
    </xdr:from>
    <xdr:ext cx="534377" cy="259045"/>
    <xdr:sp macro="" textlink="">
      <xdr:nvSpPr>
        <xdr:cNvPr id="493" name="テキスト ボックス 492"/>
        <xdr:cNvSpPr txBox="1"/>
      </xdr:nvSpPr>
      <xdr:spPr>
        <a:xfrm>
          <a:off x="6705111" y="163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133619</xdr:rowOff>
    </xdr:from>
    <xdr:to>
      <xdr:col>85</xdr:col>
      <xdr:colOff>127000</xdr:colOff>
      <xdr:row>39</xdr:row>
      <xdr:rowOff>2449</xdr:rowOff>
    </xdr:to>
    <xdr:cxnSp macro="">
      <xdr:nvCxnSpPr>
        <xdr:cNvPr id="521" name="直線コネクタ 520"/>
        <xdr:cNvCxnSpPr/>
      </xdr:nvCxnSpPr>
      <xdr:spPr>
        <a:xfrm>
          <a:off x="15481300" y="6648719"/>
          <a:ext cx="8382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157576</xdr:rowOff>
    </xdr:from>
    <xdr:to>
      <xdr:col>81</xdr:col>
      <xdr:colOff>50800</xdr:colOff>
      <xdr:row>38</xdr:row>
      <xdr:rowOff>133619</xdr:rowOff>
    </xdr:to>
    <xdr:cxnSp macro="">
      <xdr:nvCxnSpPr>
        <xdr:cNvPr id="524" name="直線コネクタ 523"/>
        <xdr:cNvCxnSpPr/>
      </xdr:nvCxnSpPr>
      <xdr:spPr>
        <a:xfrm>
          <a:off x="14592300" y="6158326"/>
          <a:ext cx="889000" cy="4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157576</xdr:rowOff>
    </xdr:from>
    <xdr:to>
      <xdr:col>76</xdr:col>
      <xdr:colOff>114300</xdr:colOff>
      <xdr:row>38</xdr:row>
      <xdr:rowOff>98918</xdr:rowOff>
    </xdr:to>
    <xdr:cxnSp macro="">
      <xdr:nvCxnSpPr>
        <xdr:cNvPr id="527" name="直線コネクタ 526"/>
        <xdr:cNvCxnSpPr/>
      </xdr:nvCxnSpPr>
      <xdr:spPr>
        <a:xfrm flipV="1">
          <a:off x="13703300" y="6158326"/>
          <a:ext cx="889000" cy="4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98918</xdr:rowOff>
    </xdr:from>
    <xdr:to>
      <xdr:col>71</xdr:col>
      <xdr:colOff>177800</xdr:colOff>
      <xdr:row>38</xdr:row>
      <xdr:rowOff>170287</xdr:rowOff>
    </xdr:to>
    <xdr:cxnSp macro="">
      <xdr:nvCxnSpPr>
        <xdr:cNvPr id="530" name="直線コネクタ 529"/>
        <xdr:cNvCxnSpPr/>
      </xdr:nvCxnSpPr>
      <xdr:spPr>
        <a:xfrm flipV="1">
          <a:off x="12814300" y="6614018"/>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123099</xdr:rowOff>
    </xdr:from>
    <xdr:to>
      <xdr:col>85</xdr:col>
      <xdr:colOff>177800</xdr:colOff>
      <xdr:row>39</xdr:row>
      <xdr:rowOff>53249</xdr:rowOff>
    </xdr:to>
    <xdr:sp macro="" textlink="">
      <xdr:nvSpPr>
        <xdr:cNvPr id="540" name="楕円 539"/>
        <xdr:cNvSpPr/>
      </xdr:nvSpPr>
      <xdr:spPr>
        <a:xfrm>
          <a:off x="16268700" y="66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38026</xdr:rowOff>
    </xdr:from>
    <xdr:ext cx="469744" cy="259045"/>
    <xdr:sp macro="" textlink="">
      <xdr:nvSpPr>
        <xdr:cNvPr id="541" name="消防費該当値テキスト"/>
        <xdr:cNvSpPr txBox="1"/>
      </xdr:nvSpPr>
      <xdr:spPr>
        <a:xfrm>
          <a:off x="16370300" y="655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82819</xdr:rowOff>
    </xdr:from>
    <xdr:to>
      <xdr:col>81</xdr:col>
      <xdr:colOff>101600</xdr:colOff>
      <xdr:row>39</xdr:row>
      <xdr:rowOff>12969</xdr:rowOff>
    </xdr:to>
    <xdr:sp macro="" textlink="">
      <xdr:nvSpPr>
        <xdr:cNvPr id="542" name="楕円 541"/>
        <xdr:cNvSpPr/>
      </xdr:nvSpPr>
      <xdr:spPr>
        <a:xfrm>
          <a:off x="15430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4096</xdr:rowOff>
    </xdr:from>
    <xdr:ext cx="534377" cy="259045"/>
    <xdr:sp macro="" textlink="">
      <xdr:nvSpPr>
        <xdr:cNvPr id="543" name="テキスト ボックス 542"/>
        <xdr:cNvSpPr txBox="1"/>
      </xdr:nvSpPr>
      <xdr:spPr>
        <a:xfrm>
          <a:off x="15214111" y="66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106776</xdr:rowOff>
    </xdr:from>
    <xdr:to>
      <xdr:col>76</xdr:col>
      <xdr:colOff>165100</xdr:colOff>
      <xdr:row>36</xdr:row>
      <xdr:rowOff>36926</xdr:rowOff>
    </xdr:to>
    <xdr:sp macro="" textlink="">
      <xdr:nvSpPr>
        <xdr:cNvPr id="544" name="楕円 543"/>
        <xdr:cNvSpPr/>
      </xdr:nvSpPr>
      <xdr:spPr>
        <a:xfrm>
          <a:off x="14541500" y="6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53453</xdr:rowOff>
    </xdr:from>
    <xdr:ext cx="534377" cy="259045"/>
    <xdr:sp macro="" textlink="">
      <xdr:nvSpPr>
        <xdr:cNvPr id="545" name="テキスト ボックス 544"/>
        <xdr:cNvSpPr txBox="1"/>
      </xdr:nvSpPr>
      <xdr:spPr>
        <a:xfrm>
          <a:off x="14325111" y="58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48118</xdr:rowOff>
    </xdr:from>
    <xdr:to>
      <xdr:col>72</xdr:col>
      <xdr:colOff>38100</xdr:colOff>
      <xdr:row>38</xdr:row>
      <xdr:rowOff>149718</xdr:rowOff>
    </xdr:to>
    <xdr:sp macro="" textlink="">
      <xdr:nvSpPr>
        <xdr:cNvPr id="546" name="楕円 545"/>
        <xdr:cNvSpPr/>
      </xdr:nvSpPr>
      <xdr:spPr>
        <a:xfrm>
          <a:off x="13652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140845</xdr:rowOff>
    </xdr:from>
    <xdr:ext cx="534377" cy="259045"/>
    <xdr:sp macro="" textlink="">
      <xdr:nvSpPr>
        <xdr:cNvPr id="547" name="テキスト ボックス 546"/>
        <xdr:cNvSpPr txBox="1"/>
      </xdr:nvSpPr>
      <xdr:spPr>
        <a:xfrm>
          <a:off x="13436111" y="66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119487</xdr:rowOff>
    </xdr:from>
    <xdr:to>
      <xdr:col>67</xdr:col>
      <xdr:colOff>101600</xdr:colOff>
      <xdr:row>39</xdr:row>
      <xdr:rowOff>49637</xdr:rowOff>
    </xdr:to>
    <xdr:sp macro="" textlink="">
      <xdr:nvSpPr>
        <xdr:cNvPr id="548" name="楕円 547"/>
        <xdr:cNvSpPr/>
      </xdr:nvSpPr>
      <xdr:spPr>
        <a:xfrm>
          <a:off x="12763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40764</xdr:rowOff>
    </xdr:from>
    <xdr:ext cx="469744" cy="259045"/>
    <xdr:sp macro="" textlink="">
      <xdr:nvSpPr>
        <xdr:cNvPr id="549" name="テキスト ボックス 548"/>
        <xdr:cNvSpPr txBox="1"/>
      </xdr:nvSpPr>
      <xdr:spPr>
        <a:xfrm>
          <a:off x="12579428" y="67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167475</xdr:rowOff>
    </xdr:from>
    <xdr:to>
      <xdr:col>85</xdr:col>
      <xdr:colOff>127000</xdr:colOff>
      <xdr:row>58</xdr:row>
      <xdr:rowOff>41249</xdr:rowOff>
    </xdr:to>
    <xdr:cxnSp macro="">
      <xdr:nvCxnSpPr>
        <xdr:cNvPr id="579" name="直線コネクタ 578"/>
        <xdr:cNvCxnSpPr/>
      </xdr:nvCxnSpPr>
      <xdr:spPr>
        <a:xfrm flipV="1">
          <a:off x="15481300" y="9940125"/>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18999</xdr:rowOff>
    </xdr:from>
    <xdr:to>
      <xdr:col>81</xdr:col>
      <xdr:colOff>50800</xdr:colOff>
      <xdr:row>58</xdr:row>
      <xdr:rowOff>41249</xdr:rowOff>
    </xdr:to>
    <xdr:cxnSp macro="">
      <xdr:nvCxnSpPr>
        <xdr:cNvPr id="582" name="直線コネクタ 581"/>
        <xdr:cNvCxnSpPr/>
      </xdr:nvCxnSpPr>
      <xdr:spPr>
        <a:xfrm>
          <a:off x="14592300" y="996309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138005</xdr:rowOff>
    </xdr:from>
    <xdr:to>
      <xdr:col>76</xdr:col>
      <xdr:colOff>114300</xdr:colOff>
      <xdr:row>58</xdr:row>
      <xdr:rowOff>18999</xdr:rowOff>
    </xdr:to>
    <xdr:cxnSp macro="">
      <xdr:nvCxnSpPr>
        <xdr:cNvPr id="585" name="直線コネクタ 584"/>
        <xdr:cNvCxnSpPr/>
      </xdr:nvCxnSpPr>
      <xdr:spPr>
        <a:xfrm>
          <a:off x="13703300" y="9739205"/>
          <a:ext cx="889000" cy="2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138005</xdr:rowOff>
    </xdr:from>
    <xdr:to>
      <xdr:col>71</xdr:col>
      <xdr:colOff>177800</xdr:colOff>
      <xdr:row>57</xdr:row>
      <xdr:rowOff>103219</xdr:rowOff>
    </xdr:to>
    <xdr:cxnSp macro="">
      <xdr:nvCxnSpPr>
        <xdr:cNvPr id="588" name="直線コネクタ 587"/>
        <xdr:cNvCxnSpPr/>
      </xdr:nvCxnSpPr>
      <xdr:spPr>
        <a:xfrm flipV="1">
          <a:off x="12814300" y="9739205"/>
          <a:ext cx="889000" cy="1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116675</xdr:rowOff>
    </xdr:from>
    <xdr:to>
      <xdr:col>85</xdr:col>
      <xdr:colOff>177800</xdr:colOff>
      <xdr:row>58</xdr:row>
      <xdr:rowOff>46825</xdr:rowOff>
    </xdr:to>
    <xdr:sp macro="" textlink="">
      <xdr:nvSpPr>
        <xdr:cNvPr id="598" name="楕円 597"/>
        <xdr:cNvSpPr/>
      </xdr:nvSpPr>
      <xdr:spPr>
        <a:xfrm>
          <a:off x="16268700" y="98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95102</xdr:rowOff>
    </xdr:from>
    <xdr:ext cx="534377" cy="259045"/>
    <xdr:sp macro="" textlink="">
      <xdr:nvSpPr>
        <xdr:cNvPr id="599" name="教育費該当値テキスト"/>
        <xdr:cNvSpPr txBox="1"/>
      </xdr:nvSpPr>
      <xdr:spPr>
        <a:xfrm>
          <a:off x="16370300" y="98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161899</xdr:rowOff>
    </xdr:from>
    <xdr:to>
      <xdr:col>81</xdr:col>
      <xdr:colOff>101600</xdr:colOff>
      <xdr:row>58</xdr:row>
      <xdr:rowOff>92049</xdr:rowOff>
    </xdr:to>
    <xdr:sp macro="" textlink="">
      <xdr:nvSpPr>
        <xdr:cNvPr id="600" name="楕円 599"/>
        <xdr:cNvSpPr/>
      </xdr:nvSpPr>
      <xdr:spPr>
        <a:xfrm>
          <a:off x="15430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83176</xdr:rowOff>
    </xdr:from>
    <xdr:ext cx="534377" cy="259045"/>
    <xdr:sp macro="" textlink="">
      <xdr:nvSpPr>
        <xdr:cNvPr id="601" name="テキスト ボックス 600"/>
        <xdr:cNvSpPr txBox="1"/>
      </xdr:nvSpPr>
      <xdr:spPr>
        <a:xfrm>
          <a:off x="15214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139649</xdr:rowOff>
    </xdr:from>
    <xdr:to>
      <xdr:col>76</xdr:col>
      <xdr:colOff>165100</xdr:colOff>
      <xdr:row>58</xdr:row>
      <xdr:rowOff>69799</xdr:rowOff>
    </xdr:to>
    <xdr:sp macro="" textlink="">
      <xdr:nvSpPr>
        <xdr:cNvPr id="602" name="楕円 601"/>
        <xdr:cNvSpPr/>
      </xdr:nvSpPr>
      <xdr:spPr>
        <a:xfrm>
          <a:off x="14541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60926</xdr:rowOff>
    </xdr:from>
    <xdr:ext cx="534377" cy="259045"/>
    <xdr:sp macro="" textlink="">
      <xdr:nvSpPr>
        <xdr:cNvPr id="603" name="テキスト ボックス 602"/>
        <xdr:cNvSpPr txBox="1"/>
      </xdr:nvSpPr>
      <xdr:spPr>
        <a:xfrm>
          <a:off x="14325111" y="100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87205</xdr:rowOff>
    </xdr:from>
    <xdr:to>
      <xdr:col>72</xdr:col>
      <xdr:colOff>38100</xdr:colOff>
      <xdr:row>57</xdr:row>
      <xdr:rowOff>17355</xdr:rowOff>
    </xdr:to>
    <xdr:sp macro="" textlink="">
      <xdr:nvSpPr>
        <xdr:cNvPr id="604" name="楕円 603"/>
        <xdr:cNvSpPr/>
      </xdr:nvSpPr>
      <xdr:spPr>
        <a:xfrm>
          <a:off x="13652500" y="96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33882</xdr:rowOff>
    </xdr:from>
    <xdr:ext cx="534377" cy="259045"/>
    <xdr:sp macro="" textlink="">
      <xdr:nvSpPr>
        <xdr:cNvPr id="605" name="テキスト ボックス 604"/>
        <xdr:cNvSpPr txBox="1"/>
      </xdr:nvSpPr>
      <xdr:spPr>
        <a:xfrm>
          <a:off x="13436111" y="94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52419</xdr:rowOff>
    </xdr:from>
    <xdr:to>
      <xdr:col>67</xdr:col>
      <xdr:colOff>101600</xdr:colOff>
      <xdr:row>57</xdr:row>
      <xdr:rowOff>154019</xdr:rowOff>
    </xdr:to>
    <xdr:sp macro="" textlink="">
      <xdr:nvSpPr>
        <xdr:cNvPr id="606" name="楕円 605"/>
        <xdr:cNvSpPr/>
      </xdr:nvSpPr>
      <xdr:spPr>
        <a:xfrm>
          <a:off x="127635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145146</xdr:rowOff>
    </xdr:from>
    <xdr:ext cx="534377" cy="259045"/>
    <xdr:sp macro="" textlink="">
      <xdr:nvSpPr>
        <xdr:cNvPr id="607" name="テキスト ボックス 606"/>
        <xdr:cNvSpPr txBox="1"/>
      </xdr:nvSpPr>
      <xdr:spPr>
        <a:xfrm>
          <a:off x="12547111" y="99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47117</xdr:rowOff>
    </xdr:from>
    <xdr:to>
      <xdr:col>85</xdr:col>
      <xdr:colOff>127000</xdr:colOff>
      <xdr:row>78</xdr:row>
      <xdr:rowOff>152425</xdr:rowOff>
    </xdr:to>
    <xdr:cxnSp macro="">
      <xdr:nvCxnSpPr>
        <xdr:cNvPr id="636" name="直線コネクタ 635"/>
        <xdr:cNvCxnSpPr/>
      </xdr:nvCxnSpPr>
      <xdr:spPr>
        <a:xfrm flipV="1">
          <a:off x="15481300" y="13420217"/>
          <a:ext cx="838200" cy="1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152425</xdr:rowOff>
    </xdr:from>
    <xdr:to>
      <xdr:col>81</xdr:col>
      <xdr:colOff>50800</xdr:colOff>
      <xdr:row>79</xdr:row>
      <xdr:rowOff>44450</xdr:rowOff>
    </xdr:to>
    <xdr:cxnSp macro="">
      <xdr:nvCxnSpPr>
        <xdr:cNvPr id="639" name="直線コネクタ 638"/>
        <xdr:cNvCxnSpPr/>
      </xdr:nvCxnSpPr>
      <xdr:spPr>
        <a:xfrm flipV="1">
          <a:off x="14592300" y="13525525"/>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167767</xdr:rowOff>
    </xdr:from>
    <xdr:to>
      <xdr:col>85</xdr:col>
      <xdr:colOff>177800</xdr:colOff>
      <xdr:row>78</xdr:row>
      <xdr:rowOff>97917</xdr:rowOff>
    </xdr:to>
    <xdr:sp macro="" textlink="">
      <xdr:nvSpPr>
        <xdr:cNvPr id="655" name="楕円 654"/>
        <xdr:cNvSpPr/>
      </xdr:nvSpPr>
      <xdr:spPr>
        <a:xfrm>
          <a:off x="162687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19194</xdr:rowOff>
    </xdr:from>
    <xdr:ext cx="469744" cy="259045"/>
    <xdr:sp macro="" textlink="">
      <xdr:nvSpPr>
        <xdr:cNvPr id="656" name="災害復旧費該当値テキスト"/>
        <xdr:cNvSpPr txBox="1"/>
      </xdr:nvSpPr>
      <xdr:spPr>
        <a:xfrm>
          <a:off x="16370300" y="132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101625</xdr:rowOff>
    </xdr:from>
    <xdr:to>
      <xdr:col>81</xdr:col>
      <xdr:colOff>101600</xdr:colOff>
      <xdr:row>79</xdr:row>
      <xdr:rowOff>31775</xdr:rowOff>
    </xdr:to>
    <xdr:sp macro="" textlink="">
      <xdr:nvSpPr>
        <xdr:cNvPr id="657" name="楕円 656"/>
        <xdr:cNvSpPr/>
      </xdr:nvSpPr>
      <xdr:spPr>
        <a:xfrm>
          <a:off x="15430500" y="134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22902</xdr:rowOff>
    </xdr:from>
    <xdr:ext cx="378565" cy="259045"/>
    <xdr:sp macro="" textlink="">
      <xdr:nvSpPr>
        <xdr:cNvPr id="658" name="テキスト ボックス 657"/>
        <xdr:cNvSpPr txBox="1"/>
      </xdr:nvSpPr>
      <xdr:spPr>
        <a:xfrm>
          <a:off x="15292017"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73279</xdr:rowOff>
    </xdr:from>
    <xdr:to>
      <xdr:col>85</xdr:col>
      <xdr:colOff>127000</xdr:colOff>
      <xdr:row>96</xdr:row>
      <xdr:rowOff>97510</xdr:rowOff>
    </xdr:to>
    <xdr:cxnSp macro="">
      <xdr:nvCxnSpPr>
        <xdr:cNvPr id="693" name="直線コネクタ 692"/>
        <xdr:cNvCxnSpPr/>
      </xdr:nvCxnSpPr>
      <xdr:spPr>
        <a:xfrm>
          <a:off x="15481300" y="16532479"/>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47916</xdr:rowOff>
    </xdr:from>
    <xdr:to>
      <xdr:col>81</xdr:col>
      <xdr:colOff>50800</xdr:colOff>
      <xdr:row>96</xdr:row>
      <xdr:rowOff>73279</xdr:rowOff>
    </xdr:to>
    <xdr:cxnSp macro="">
      <xdr:nvCxnSpPr>
        <xdr:cNvPr id="696" name="直線コネクタ 695"/>
        <xdr:cNvCxnSpPr/>
      </xdr:nvCxnSpPr>
      <xdr:spPr>
        <a:xfrm>
          <a:off x="14592300" y="16507116"/>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38633</xdr:rowOff>
    </xdr:from>
    <xdr:to>
      <xdr:col>76</xdr:col>
      <xdr:colOff>114300</xdr:colOff>
      <xdr:row>96</xdr:row>
      <xdr:rowOff>47916</xdr:rowOff>
    </xdr:to>
    <xdr:cxnSp macro="">
      <xdr:nvCxnSpPr>
        <xdr:cNvPr id="699" name="直線コネクタ 698"/>
        <xdr:cNvCxnSpPr/>
      </xdr:nvCxnSpPr>
      <xdr:spPr>
        <a:xfrm>
          <a:off x="13703300" y="16497833"/>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38112</xdr:rowOff>
    </xdr:from>
    <xdr:to>
      <xdr:col>71</xdr:col>
      <xdr:colOff>177800</xdr:colOff>
      <xdr:row>96</xdr:row>
      <xdr:rowOff>38633</xdr:rowOff>
    </xdr:to>
    <xdr:cxnSp macro="">
      <xdr:nvCxnSpPr>
        <xdr:cNvPr id="702" name="直線コネクタ 701"/>
        <xdr:cNvCxnSpPr/>
      </xdr:nvCxnSpPr>
      <xdr:spPr>
        <a:xfrm>
          <a:off x="12814300" y="164973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46710</xdr:rowOff>
    </xdr:from>
    <xdr:to>
      <xdr:col>85</xdr:col>
      <xdr:colOff>177800</xdr:colOff>
      <xdr:row>96</xdr:row>
      <xdr:rowOff>148310</xdr:rowOff>
    </xdr:to>
    <xdr:sp macro="" textlink="">
      <xdr:nvSpPr>
        <xdr:cNvPr id="712" name="楕円 711"/>
        <xdr:cNvSpPr/>
      </xdr:nvSpPr>
      <xdr:spPr>
        <a:xfrm>
          <a:off x="16268700" y="165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69587</xdr:rowOff>
    </xdr:from>
    <xdr:ext cx="534377" cy="259045"/>
    <xdr:sp macro="" textlink="">
      <xdr:nvSpPr>
        <xdr:cNvPr id="713" name="公債費該当値テキスト"/>
        <xdr:cNvSpPr txBox="1"/>
      </xdr:nvSpPr>
      <xdr:spPr>
        <a:xfrm>
          <a:off x="16370300" y="163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22479</xdr:rowOff>
    </xdr:from>
    <xdr:to>
      <xdr:col>81</xdr:col>
      <xdr:colOff>101600</xdr:colOff>
      <xdr:row>96</xdr:row>
      <xdr:rowOff>124079</xdr:rowOff>
    </xdr:to>
    <xdr:sp macro="" textlink="">
      <xdr:nvSpPr>
        <xdr:cNvPr id="714" name="楕円 713"/>
        <xdr:cNvSpPr/>
      </xdr:nvSpPr>
      <xdr:spPr>
        <a:xfrm>
          <a:off x="154305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140606</xdr:rowOff>
    </xdr:from>
    <xdr:ext cx="534377" cy="259045"/>
    <xdr:sp macro="" textlink="">
      <xdr:nvSpPr>
        <xdr:cNvPr id="715" name="テキスト ボックス 714"/>
        <xdr:cNvSpPr txBox="1"/>
      </xdr:nvSpPr>
      <xdr:spPr>
        <a:xfrm>
          <a:off x="15214111" y="16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168566</xdr:rowOff>
    </xdr:from>
    <xdr:to>
      <xdr:col>76</xdr:col>
      <xdr:colOff>165100</xdr:colOff>
      <xdr:row>96</xdr:row>
      <xdr:rowOff>98716</xdr:rowOff>
    </xdr:to>
    <xdr:sp macro="" textlink="">
      <xdr:nvSpPr>
        <xdr:cNvPr id="716" name="楕円 715"/>
        <xdr:cNvSpPr/>
      </xdr:nvSpPr>
      <xdr:spPr>
        <a:xfrm>
          <a:off x="14541500" y="164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115243</xdr:rowOff>
    </xdr:from>
    <xdr:ext cx="534377" cy="259045"/>
    <xdr:sp macro="" textlink="">
      <xdr:nvSpPr>
        <xdr:cNvPr id="717" name="テキスト ボックス 716"/>
        <xdr:cNvSpPr txBox="1"/>
      </xdr:nvSpPr>
      <xdr:spPr>
        <a:xfrm>
          <a:off x="14325111" y="162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159283</xdr:rowOff>
    </xdr:from>
    <xdr:to>
      <xdr:col>72</xdr:col>
      <xdr:colOff>38100</xdr:colOff>
      <xdr:row>96</xdr:row>
      <xdr:rowOff>89433</xdr:rowOff>
    </xdr:to>
    <xdr:sp macro="" textlink="">
      <xdr:nvSpPr>
        <xdr:cNvPr id="718" name="楕円 717"/>
        <xdr:cNvSpPr/>
      </xdr:nvSpPr>
      <xdr:spPr>
        <a:xfrm>
          <a:off x="13652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19" name="テキスト ボックス 718"/>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158762</xdr:rowOff>
    </xdr:from>
    <xdr:to>
      <xdr:col>67</xdr:col>
      <xdr:colOff>101600</xdr:colOff>
      <xdr:row>96</xdr:row>
      <xdr:rowOff>88912</xdr:rowOff>
    </xdr:to>
    <xdr:sp macro="" textlink="">
      <xdr:nvSpPr>
        <xdr:cNvPr id="720" name="楕円 719"/>
        <xdr:cNvSpPr/>
      </xdr:nvSpPr>
      <xdr:spPr>
        <a:xfrm>
          <a:off x="12763500" y="16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105439</xdr:rowOff>
    </xdr:from>
    <xdr:ext cx="534377" cy="259045"/>
    <xdr:sp macro="" textlink="">
      <xdr:nvSpPr>
        <xdr:cNvPr id="721" name="テキスト ボックス 720"/>
        <xdr:cNvSpPr txBox="1"/>
      </xdr:nvSpPr>
      <xdr:spPr>
        <a:xfrm>
          <a:off x="12547111" y="162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●議会費は、全国平均・大阪府平均・類似団体内平均値のいずれにおいても上回る結果となっている。　</a:t>
          </a:r>
          <a:endParaRPr lang="ja-JP" altLang="ja-JP" sz="8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、公共施設整備基金及び都市施設整備基金への積立金の減などにより、平成</a:t>
          </a:r>
          <a:r>
            <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年度に比べ減少となった。また、全国平均、類似団体内平均値を下回る結果となった。</a:t>
          </a:r>
          <a:endParaRPr lang="ja-JP" altLang="ja-JP" sz="8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性質別分析でも記載のとおり、障がい者総合支援給付費などの扶助費</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の増加の影響により、増加した。なお、全国平均、</a:t>
          </a:r>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大阪府平均に比べると低い結果となっている。　</a:t>
          </a:r>
          <a:endParaRPr lang="ja-JP" altLang="ja-JP" sz="8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保健センター施設整備事業や、</a:t>
          </a:r>
          <a:r>
            <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LED</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照明整備事業などの影響により、平成</a:t>
          </a:r>
          <a:r>
            <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年度に比べ上昇した</a:t>
          </a:r>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8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商工費は、プレミアム付商品券事業などの影響により、平成</a:t>
          </a:r>
          <a:r>
            <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年度に比べ上昇した。</a:t>
          </a:r>
          <a:endPar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土木費は、平成</a:t>
          </a:r>
          <a:r>
            <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年度から令和元年度にかけて、ほぼ横ばいであるが、全国平均、大阪府平均、類似団体内平均値をいずれも下回った。</a:t>
          </a:r>
          <a:endPar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年度に比べ、上昇した。これは中学校給食事業や幼稚園耐震化事業が主な要因である。</a:t>
          </a:r>
          <a:endParaRPr kumimoji="0"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800" b="0" i="0" baseline="0">
              <a:solidFill>
                <a:srgbClr val="000000"/>
              </a:solidFill>
              <a:effectLst/>
              <a:latin typeface="ＭＳ Ｐゴシック" panose="020B0600070205080204" pitchFamily="50" charset="-128"/>
              <a:ea typeface="ＭＳ Ｐゴシック" panose="020B0600070205080204" pitchFamily="50" charset="-128"/>
              <a:cs typeface="+mn-cs"/>
            </a:rPr>
            <a:t>●災害復旧費は、公園緑化施設や小学校等の災害復旧事業により上昇した。</a:t>
          </a:r>
          <a:endParaRPr kumimoji="1" lang="en-US"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●公債費は、ゆるやかに減少しているものの、類似団体内平均値を上回っており、依然として高い水準となっている。</a:t>
          </a:r>
          <a:endParaRPr lang="ja-JP" altLang="ja-JP" sz="8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8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本市は平成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年度普通会計決算で実質赤字を計上し、平成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年度決算で準用再建団体に転落寸前となった。その後、平成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年度では黒字に転換し、以後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年連続黒字を堅持している。一方、平成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年度は、実質収支額（標準財政規模比）が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2.70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％の黒字を計上しており、今後も引き続き黒字を堅持するよう財政運営に努めるものである。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連結実質赤字については、平成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年度決算において赤字の解消を果たしたところである</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これは一般会計等の黒字や水道事業会計の資金剰余によるところが大き</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年度までは駐車場事業特別会計において、赤字（資金不足）を計上していたところである</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年度に赤字を解消させたうえで特別会計が廃止され、一般会計へ編入した</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度決算においては、国民健康保険事業特別会計については、平成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年度からの制度改正に伴い、平成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黒字</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　</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また、病院事業会計が平成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引き続き本年度も赤字となった。引き続き各会計における健全化の取組を行うとともに、全会計の黒字化を果たすよう努めるものである。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7izumiotsu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118.4</v>
          </cell>
          <cell r="CF51">
            <v>91.8</v>
          </cell>
          <cell r="CN51">
            <v>68.2</v>
          </cell>
          <cell r="CV51">
            <v>47.9</v>
          </cell>
        </row>
        <row r="53">
          <cell r="BX53">
            <v>60.4</v>
          </cell>
          <cell r="CF53">
            <v>60</v>
          </cell>
          <cell r="CN53">
            <v>61.8</v>
          </cell>
          <cell r="CV53">
            <v>62.3</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138.80000000000001</v>
          </cell>
          <cell r="BX73">
            <v>118.4</v>
          </cell>
          <cell r="CF73">
            <v>91.8</v>
          </cell>
          <cell r="CN73">
            <v>68.2</v>
          </cell>
          <cell r="CV73">
            <v>47.9</v>
          </cell>
        </row>
        <row r="75">
          <cell r="BP75">
            <v>18.2</v>
          </cell>
          <cell r="BX75">
            <v>16.5</v>
          </cell>
          <cell r="CF75">
            <v>13.7</v>
          </cell>
          <cell r="CN75">
            <v>11.9</v>
          </cell>
          <cell r="CV75">
            <v>10.4</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28234063</v>
      </c>
      <c r="BO4" s="393"/>
      <c r="BP4" s="393"/>
      <c r="BQ4" s="393"/>
      <c r="BR4" s="393"/>
      <c r="BS4" s="393"/>
      <c r="BT4" s="393"/>
      <c r="BU4" s="394"/>
      <c r="BV4" s="392">
        <v>27715481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2.7</v>
      </c>
      <c r="CU4" s="399"/>
      <c r="CV4" s="399"/>
      <c r="CW4" s="399"/>
      <c r="CX4" s="399"/>
      <c r="CY4" s="399"/>
      <c r="CZ4" s="399"/>
      <c r="DA4" s="400"/>
      <c r="DB4" s="398">
        <v>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27745931</v>
      </c>
      <c r="BO5" s="430"/>
      <c r="BP5" s="430"/>
      <c r="BQ5" s="430"/>
      <c r="BR5" s="430"/>
      <c r="BS5" s="430"/>
      <c r="BT5" s="430"/>
      <c r="BU5" s="431"/>
      <c r="BV5" s="429">
        <v>27277602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95.2</v>
      </c>
      <c r="CU5" s="427"/>
      <c r="CV5" s="427"/>
      <c r="CW5" s="427"/>
      <c r="CX5" s="427"/>
      <c r="CY5" s="427"/>
      <c r="CZ5" s="427"/>
      <c r="DA5" s="428"/>
      <c r="DB5" s="426">
        <v>96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488132</v>
      </c>
      <c r="BO6" s="430"/>
      <c r="BP6" s="430"/>
      <c r="BQ6" s="430"/>
      <c r="BR6" s="430"/>
      <c r="BS6" s="430"/>
      <c r="BT6" s="430"/>
      <c r="BU6" s="431"/>
      <c r="BV6" s="429">
        <v>437879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101.2</v>
      </c>
      <c r="CU6" s="467"/>
      <c r="CV6" s="467"/>
      <c r="CW6" s="467"/>
      <c r="CX6" s="467"/>
      <c r="CY6" s="467"/>
      <c r="CZ6" s="467"/>
      <c r="DA6" s="468"/>
      <c r="DB6" s="466">
        <v>103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37443</v>
      </c>
      <c r="BO7" s="430"/>
      <c r="BP7" s="430"/>
      <c r="BQ7" s="430"/>
      <c r="BR7" s="430"/>
      <c r="BS7" s="430"/>
      <c r="BT7" s="430"/>
      <c r="BU7" s="431"/>
      <c r="BV7" s="429">
        <v>98267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16699454</v>
      </c>
      <c r="CU7" s="430"/>
      <c r="CV7" s="430"/>
      <c r="CW7" s="430"/>
      <c r="CX7" s="430"/>
      <c r="CY7" s="430"/>
      <c r="CZ7" s="430"/>
      <c r="DA7" s="431"/>
      <c r="DB7" s="429">
        <v>16640905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450689</v>
      </c>
      <c r="BO8" s="430"/>
      <c r="BP8" s="430"/>
      <c r="BQ8" s="430"/>
      <c r="BR8" s="430"/>
      <c r="BS8" s="430"/>
      <c r="BT8" s="430"/>
      <c r="BU8" s="431"/>
      <c r="BV8" s="429">
        <v>339612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0.73</v>
      </c>
      <c r="CU8" s="470"/>
      <c r="CV8" s="470"/>
      <c r="CW8" s="470"/>
      <c r="CX8" s="470"/>
      <c r="CY8" s="470"/>
      <c r="CZ8" s="470"/>
      <c r="DA8" s="471"/>
      <c r="DB8" s="469">
        <v>0.73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75897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111077</v>
      </c>
      <c r="BO9" s="430"/>
      <c r="BP9" s="430"/>
      <c r="BQ9" s="430"/>
      <c r="BR9" s="430"/>
      <c r="BS9" s="430"/>
      <c r="BT9" s="430"/>
      <c r="BU9" s="431"/>
      <c r="BV9" s="429">
        <v>-102225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13.9</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77548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728882</v>
      </c>
      <c r="BO10" s="430"/>
      <c r="BP10" s="430"/>
      <c r="BQ10" s="430"/>
      <c r="BR10" s="430"/>
      <c r="BS10" s="430"/>
      <c r="BT10" s="430"/>
      <c r="BU10" s="431"/>
      <c r="BV10" s="429">
        <v>646894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102</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74605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73213</v>
      </c>
      <c r="S13" s="514"/>
      <c r="T13" s="514"/>
      <c r="U13" s="514"/>
      <c r="V13" s="515"/>
      <c r="W13" s="445" t="s">
        <v>138</v>
      </c>
      <c r="X13" s="446"/>
      <c r="Y13" s="446"/>
      <c r="Z13" s="446"/>
      <c r="AA13" s="446"/>
      <c r="AB13" s="436"/>
      <c r="AC13" s="480">
        <v>94</v>
      </c>
      <c r="AD13" s="481"/>
      <c r="AE13" s="481"/>
      <c r="AF13" s="481"/>
      <c r="AG13" s="523"/>
      <c r="AH13" s="480">
        <v>90</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839959</v>
      </c>
      <c r="BO13" s="430"/>
      <c r="BP13" s="430"/>
      <c r="BQ13" s="430"/>
      <c r="BR13" s="430"/>
      <c r="BS13" s="430"/>
      <c r="BT13" s="430"/>
      <c r="BU13" s="431"/>
      <c r="BV13" s="429">
        <v>544669</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10.4</v>
      </c>
      <c r="CU13" s="427"/>
      <c r="CV13" s="427"/>
      <c r="CW13" s="427"/>
      <c r="CX13" s="427"/>
      <c r="CY13" s="427"/>
      <c r="CZ13" s="427"/>
      <c r="DA13" s="428"/>
      <c r="DB13" s="426">
        <v>11.9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74824</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47.9</v>
      </c>
      <c r="CU14" s="528"/>
      <c r="CV14" s="528"/>
      <c r="CW14" s="528"/>
      <c r="CX14" s="528"/>
      <c r="CY14" s="528"/>
      <c r="CZ14" s="528"/>
      <c r="DA14" s="529"/>
      <c r="DB14" s="527">
        <v>68.2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73556</v>
      </c>
      <c r="S15" s="514"/>
      <c r="T15" s="514"/>
      <c r="U15" s="514"/>
      <c r="V15" s="515"/>
      <c r="W15" s="445" t="s">
        <v>146</v>
      </c>
      <c r="X15" s="446"/>
      <c r="Y15" s="446"/>
      <c r="Z15" s="446"/>
      <c r="AA15" s="446"/>
      <c r="AB15" s="436"/>
      <c r="AC15" s="480">
        <v>7744</v>
      </c>
      <c r="AD15" s="481"/>
      <c r="AE15" s="481"/>
      <c r="AF15" s="481"/>
      <c r="AG15" s="523"/>
      <c r="AH15" s="480">
        <v>7884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9427006</v>
      </c>
      <c r="BO15" s="393"/>
      <c r="BP15" s="393"/>
      <c r="BQ15" s="393"/>
      <c r="BR15" s="393"/>
      <c r="BS15" s="393"/>
      <c r="BT15" s="393"/>
      <c r="BU15" s="394"/>
      <c r="BV15" s="392">
        <v>9502854</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25.5</v>
      </c>
      <c r="AD16" s="517"/>
      <c r="AE16" s="517"/>
      <c r="AF16" s="517"/>
      <c r="AG16" s="518"/>
      <c r="AH16" s="516">
        <v>25.6</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12959357</v>
      </c>
      <c r="BO16" s="430"/>
      <c r="BP16" s="430"/>
      <c r="BQ16" s="430"/>
      <c r="BR16" s="430"/>
      <c r="BS16" s="430"/>
      <c r="BT16" s="430"/>
      <c r="BU16" s="431"/>
      <c r="BV16" s="429">
        <v>12781683</v>
      </c>
      <c r="BW16" s="430"/>
      <c r="BX16" s="430"/>
      <c r="BY16" s="430"/>
      <c r="BZ16" s="430"/>
      <c r="CA16" s="430"/>
      <c r="CB16" s="430"/>
      <c r="CC16" s="431"/>
      <c r="CD16" s="201"/>
      <c r="CE16" s="539" t="s">
        <v>152</v>
      </c>
      <c r="CF16" s="539"/>
      <c r="CG16" s="539"/>
      <c r="CH16" s="539"/>
      <c r="CI16" s="539"/>
      <c r="CJ16" s="539"/>
      <c r="CK16" s="539"/>
      <c r="CL16" s="539"/>
      <c r="CM16" s="539"/>
      <c r="CN16" s="539"/>
      <c r="CO16" s="539"/>
      <c r="CP16" s="539"/>
      <c r="CQ16" s="539"/>
      <c r="CR16" s="539"/>
      <c r="CS16" s="540"/>
      <c r="CT16" s="426">
        <v>16.399999999999999</v>
      </c>
      <c r="CU16" s="427"/>
      <c r="CV16" s="427"/>
      <c r="CW16" s="427"/>
      <c r="CX16" s="427"/>
      <c r="CY16" s="427"/>
      <c r="CZ16" s="427"/>
      <c r="DA16" s="428"/>
      <c r="DB16" s="426">
        <v>8.8000000000000007</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22582</v>
      </c>
      <c r="AD17" s="481"/>
      <c r="AE17" s="481"/>
      <c r="AF17" s="481"/>
      <c r="AG17" s="523"/>
      <c r="AH17" s="480">
        <v>22790</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12090065</v>
      </c>
      <c r="BO17" s="430"/>
      <c r="BP17" s="430"/>
      <c r="BQ17" s="430"/>
      <c r="BR17" s="430"/>
      <c r="BS17" s="430"/>
      <c r="BT17" s="430"/>
      <c r="BU17" s="431"/>
      <c r="BV17" s="429">
        <v>12208077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14.33</v>
      </c>
      <c r="M18" s="545"/>
      <c r="N18" s="545"/>
      <c r="O18" s="545"/>
      <c r="P18" s="545"/>
      <c r="Q18" s="545"/>
      <c r="R18" s="546"/>
      <c r="S18" s="546"/>
      <c r="T18" s="546"/>
      <c r="U18" s="546"/>
      <c r="V18" s="547"/>
      <c r="W18" s="447"/>
      <c r="X18" s="448"/>
      <c r="Y18" s="448"/>
      <c r="Z18" s="448"/>
      <c r="AA18" s="448"/>
      <c r="AB18" s="439"/>
      <c r="AC18" s="548">
        <v>74.2</v>
      </c>
      <c r="AD18" s="549"/>
      <c r="AE18" s="549"/>
      <c r="AF18" s="549"/>
      <c r="AG18" s="550"/>
      <c r="AH18" s="548">
        <v>74.099999999999994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16389728</v>
      </c>
      <c r="BO18" s="430"/>
      <c r="BP18" s="430"/>
      <c r="BQ18" s="430"/>
      <c r="BR18" s="430"/>
      <c r="BS18" s="430"/>
      <c r="BT18" s="430"/>
      <c r="BU18" s="431"/>
      <c r="BV18" s="429">
        <v>16166692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5296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19278137</v>
      </c>
      <c r="BO19" s="430"/>
      <c r="BP19" s="430"/>
      <c r="BQ19" s="430"/>
      <c r="BR19" s="430"/>
      <c r="BS19" s="430"/>
      <c r="BT19" s="430"/>
      <c r="BU19" s="431"/>
      <c r="BV19" s="429">
        <v>18909280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31090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27956155</v>
      </c>
      <c r="BO23" s="430"/>
      <c r="BP23" s="430"/>
      <c r="BQ23" s="430"/>
      <c r="BR23" s="430"/>
      <c r="BS23" s="430"/>
      <c r="BT23" s="430"/>
      <c r="BU23" s="431"/>
      <c r="BV23" s="429">
        <v>29129931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7120</v>
      </c>
      <c r="R24" s="481"/>
      <c r="S24" s="481"/>
      <c r="T24" s="481"/>
      <c r="U24" s="481"/>
      <c r="V24" s="523"/>
      <c r="W24" s="582"/>
      <c r="X24" s="570"/>
      <c r="Y24" s="571"/>
      <c r="Z24" s="479" t="s">
        <v>171</v>
      </c>
      <c r="AA24" s="459"/>
      <c r="AB24" s="459"/>
      <c r="AC24" s="459"/>
      <c r="AD24" s="459"/>
      <c r="AE24" s="459"/>
      <c r="AF24" s="459"/>
      <c r="AG24" s="460"/>
      <c r="AH24" s="480">
        <v>415</v>
      </c>
      <c r="AI24" s="481"/>
      <c r="AJ24" s="481"/>
      <c r="AK24" s="481"/>
      <c r="AL24" s="523"/>
      <c r="AM24" s="480">
        <v>1196860</v>
      </c>
      <c r="AN24" s="481"/>
      <c r="AO24" s="481"/>
      <c r="AP24" s="481"/>
      <c r="AQ24" s="481"/>
      <c r="AR24" s="523"/>
      <c r="AS24" s="480">
        <v>2884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21547811</v>
      </c>
      <c r="BO24" s="430"/>
      <c r="BP24" s="430"/>
      <c r="BQ24" s="430"/>
      <c r="BR24" s="430"/>
      <c r="BS24" s="430"/>
      <c r="BT24" s="430"/>
      <c r="BU24" s="431"/>
      <c r="BV24" s="429">
        <v>21798869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6320</v>
      </c>
      <c r="R25" s="481"/>
      <c r="S25" s="481"/>
      <c r="T25" s="481"/>
      <c r="U25" s="481"/>
      <c r="V25" s="523"/>
      <c r="W25" s="582"/>
      <c r="X25" s="570"/>
      <c r="Y25" s="571"/>
      <c r="Z25" s="479" t="s">
        <v>174</v>
      </c>
      <c r="AA25" s="459"/>
      <c r="AB25" s="459"/>
      <c r="AC25" s="459"/>
      <c r="AD25" s="459"/>
      <c r="AE25" s="459"/>
      <c r="AF25" s="459"/>
      <c r="AG25" s="460"/>
      <c r="AH25" s="480">
        <v>84</v>
      </c>
      <c r="AI25" s="481"/>
      <c r="AJ25" s="481"/>
      <c r="AK25" s="481"/>
      <c r="AL25" s="523"/>
      <c r="AM25" s="480">
        <v>215208</v>
      </c>
      <c r="AN25" s="481"/>
      <c r="AO25" s="481"/>
      <c r="AP25" s="481"/>
      <c r="AQ25" s="481"/>
      <c r="AR25" s="523"/>
      <c r="AS25" s="480">
        <v>2562</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3604407</v>
      </c>
      <c r="BO25" s="393"/>
      <c r="BP25" s="393"/>
      <c r="BQ25" s="393"/>
      <c r="BR25" s="393"/>
      <c r="BS25" s="393"/>
      <c r="BT25" s="393"/>
      <c r="BU25" s="394"/>
      <c r="BV25" s="392">
        <v>3833839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6300</v>
      </c>
      <c r="R26" s="481"/>
      <c r="S26" s="481"/>
      <c r="T26" s="481"/>
      <c r="U26" s="481"/>
      <c r="V26" s="523"/>
      <c r="W26" s="582"/>
      <c r="X26" s="570"/>
      <c r="Y26" s="571"/>
      <c r="Z26" s="479" t="s">
        <v>177</v>
      </c>
      <c r="AA26" s="592"/>
      <c r="AB26" s="592"/>
      <c r="AC26" s="592"/>
      <c r="AD26" s="592"/>
      <c r="AE26" s="592"/>
      <c r="AF26" s="592"/>
      <c r="AG26" s="593"/>
      <c r="AH26" s="480">
        <v>15</v>
      </c>
      <c r="AI26" s="481"/>
      <c r="AJ26" s="481"/>
      <c r="AK26" s="481"/>
      <c r="AL26" s="523"/>
      <c r="AM26" s="480">
        <v>47340</v>
      </c>
      <c r="AN26" s="481"/>
      <c r="AO26" s="481"/>
      <c r="AP26" s="481"/>
      <c r="AQ26" s="481"/>
      <c r="AR26" s="523"/>
      <c r="AS26" s="480">
        <v>3156</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129165</v>
      </c>
      <c r="BO26" s="430"/>
      <c r="BP26" s="430"/>
      <c r="BQ26" s="430"/>
      <c r="BR26" s="430"/>
      <c r="BS26" s="430"/>
      <c r="BT26" s="430"/>
      <c r="BU26" s="431"/>
      <c r="BV26" s="429">
        <v>83056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6100</v>
      </c>
      <c r="R27" s="481"/>
      <c r="S27" s="481"/>
      <c r="T27" s="481"/>
      <c r="U27" s="481"/>
      <c r="V27" s="523"/>
      <c r="W27" s="582"/>
      <c r="X27" s="570"/>
      <c r="Y27" s="571"/>
      <c r="Z27" s="479" t="s">
        <v>180</v>
      </c>
      <c r="AA27" s="459"/>
      <c r="AB27" s="459"/>
      <c r="AC27" s="459"/>
      <c r="AD27" s="459"/>
      <c r="AE27" s="459"/>
      <c r="AF27" s="459"/>
      <c r="AG27" s="460"/>
      <c r="AH27" s="480">
        <v>30</v>
      </c>
      <c r="AI27" s="481"/>
      <c r="AJ27" s="481"/>
      <c r="AK27" s="481"/>
      <c r="AL27" s="523"/>
      <c r="AM27" s="480">
        <v>99330</v>
      </c>
      <c r="AN27" s="481"/>
      <c r="AO27" s="481"/>
      <c r="AP27" s="481"/>
      <c r="AQ27" s="481"/>
      <c r="AR27" s="523"/>
      <c r="AS27" s="480">
        <v>3311</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182</v>
      </c>
      <c r="BO27" s="606"/>
      <c r="BP27" s="606"/>
      <c r="BQ27" s="606"/>
      <c r="BR27" s="606"/>
      <c r="BS27" s="606"/>
      <c r="BT27" s="606"/>
      <c r="BU27" s="607"/>
      <c r="BV27" s="605" t="s">
        <v>182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5800</v>
      </c>
      <c r="R28" s="481"/>
      <c r="S28" s="481"/>
      <c r="T28" s="481"/>
      <c r="U28" s="481"/>
      <c r="V28" s="523"/>
      <c r="W28" s="582"/>
      <c r="X28" s="570"/>
      <c r="Y28" s="571"/>
      <c r="Z28" s="479" t="s">
        <v>184</v>
      </c>
      <c r="AA28" s="459"/>
      <c r="AB28" s="459"/>
      <c r="AC28" s="459"/>
      <c r="AD28" s="459"/>
      <c r="AE28" s="459"/>
      <c r="AF28" s="459"/>
      <c r="AG28" s="460"/>
      <c r="AH28" s="480" t="s">
        <v>128</v>
      </c>
      <c r="AI28" s="481"/>
      <c r="AJ28" s="481"/>
      <c r="AK28" s="481"/>
      <c r="AL28" s="523"/>
      <c r="AM28" s="480" t="s">
        <v>182</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2957200</v>
      </c>
      <c r="BO28" s="393"/>
      <c r="BP28" s="393"/>
      <c r="BQ28" s="393"/>
      <c r="BR28" s="393"/>
      <c r="BS28" s="393"/>
      <c r="BT28" s="393"/>
      <c r="BU28" s="394"/>
      <c r="BV28" s="392">
        <v>2228318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14</v>
      </c>
      <c r="M29" s="481"/>
      <c r="N29" s="481"/>
      <c r="O29" s="481"/>
      <c r="P29" s="523"/>
      <c r="Q29" s="480">
        <v>5500</v>
      </c>
      <c r="R29" s="481"/>
      <c r="S29" s="481"/>
      <c r="T29" s="481"/>
      <c r="U29" s="481"/>
      <c r="V29" s="523"/>
      <c r="W29" s="583"/>
      <c r="X29" s="584"/>
      <c r="Y29" s="585"/>
      <c r="Z29" s="479" t="s">
        <v>188</v>
      </c>
      <c r="AA29" s="459"/>
      <c r="AB29" s="459"/>
      <c r="AC29" s="459"/>
      <c r="AD29" s="459"/>
      <c r="AE29" s="459"/>
      <c r="AF29" s="459"/>
      <c r="AG29" s="460"/>
      <c r="AH29" s="480">
        <v>445</v>
      </c>
      <c r="AI29" s="481"/>
      <c r="AJ29" s="481"/>
      <c r="AK29" s="481"/>
      <c r="AL29" s="523"/>
      <c r="AM29" s="480">
        <v>1296190</v>
      </c>
      <c r="AN29" s="481"/>
      <c r="AO29" s="481"/>
      <c r="AP29" s="481"/>
      <c r="AQ29" s="481"/>
      <c r="AR29" s="523"/>
      <c r="AS29" s="480">
        <v>2913</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t="s">
        <v>190</v>
      </c>
      <c r="BO29" s="430"/>
      <c r="BP29" s="430"/>
      <c r="BQ29" s="430"/>
      <c r="BR29" s="430"/>
      <c r="BS29" s="430"/>
      <c r="BT29" s="430"/>
      <c r="BU29" s="431"/>
      <c r="BV29" s="429" t="s">
        <v>128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97.1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3585097</v>
      </c>
      <c r="BO30" s="606"/>
      <c r="BP30" s="606"/>
      <c r="BQ30" s="606"/>
      <c r="BR30" s="606"/>
      <c r="BS30" s="606"/>
      <c r="BT30" s="606"/>
      <c r="BU30" s="607"/>
      <c r="BV30" s="605">
        <v>3169728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200</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泉大津市水道事業会計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泉北水道企業団</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泉大津市土地開発公社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泉大津市病院事業会計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泉大津市、和泉市墓地組合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泉大津マリン</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高石市泉大津市墓地組合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泉大津埠頭</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泉北環境整備施設組合（一般会計）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大阪府都市競艇企業団</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大阪府後期高齢者医療広域連合（一般会計）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大阪府後期高齢者広域連合（後期高齢者医療特別会計）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大阪広域水道企業団（水道企業会計）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大阪広域水道企業団（工業用水道事業会計）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W3VD0WBy7x0wmRNGMygdmwkBZ14hgrjNQlpQdHQPARsUft5F7BYG6jOg1dWn93Ekt7soPXsTEiYTCVIkpCuZA==" saltValue="pjgSqjGq8ruulBmufYhn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566</v>
      </c>
      <c r="D34" s="1210"/>
      <c r="E34" s="1211"/>
      <c r="F34" s="32">
        <v>0.19</v>
      </c>
      <c r="G34" s="33">
        <v>0</v>
      </c>
      <c r="H34" s="33" t="s">
        <v>567</v>
      </c>
      <c r="I34" s="33" t="s">
        <v>568</v>
      </c>
      <c r="J34" s="34" t="s">
        <v>569</v>
      </c>
      <c r="K34" s="22"/>
      <c r="L34" s="22"/>
      <c r="M34" s="22"/>
      <c r="N34" s="22"/>
      <c r="O34" s="22"/>
      <c r="P34" s="22"/>
    </row>
    <row r="35" spans="1:16" ht="39" customHeight="1" x14ac:dyDescent="0.15">
      <c r="A35" s="22"/>
      <c r="B35" s="35"/>
      <c r="C35" s="1204" t="s">
        <v>570</v>
      </c>
      <c r="D35" s="1205"/>
      <c r="E35" s="1206"/>
      <c r="F35" s="36">
        <v>9.25</v>
      </c>
      <c r="G35" s="37">
        <v>10.83</v>
      </c>
      <c r="H35" s="37">
        <v>11.79</v>
      </c>
      <c r="I35" s="37">
        <v>14.05</v>
      </c>
      <c r="J35" s="38">
        <v>15.35</v>
      </c>
      <c r="K35" s="22"/>
      <c r="L35" s="22"/>
      <c r="M35" s="22"/>
      <c r="N35" s="22"/>
      <c r="O35" s="22"/>
      <c r="P35" s="22"/>
    </row>
    <row r="36" spans="1:16" ht="39" customHeight="1" x14ac:dyDescent="0.15">
      <c r="A36" s="22"/>
      <c r="B36" s="35"/>
      <c r="C36" s="1204" t="s">
        <v>571</v>
      </c>
      <c r="D36" s="1205"/>
      <c r="E36" s="1206"/>
      <c r="F36" s="36">
        <v>1.8</v>
      </c>
      <c r="G36" s="37">
        <v>1.59</v>
      </c>
      <c r="H36" s="37">
        <v>2.66</v>
      </c>
      <c r="I36" s="37">
        <v>2.04</v>
      </c>
      <c r="J36" s="38">
        <v>2.69</v>
      </c>
      <c r="K36" s="22"/>
      <c r="L36" s="22"/>
      <c r="M36" s="22"/>
      <c r="N36" s="22"/>
      <c r="O36" s="22"/>
      <c r="P36" s="22"/>
    </row>
    <row r="37" spans="1:16" ht="39" customHeight="1" x14ac:dyDescent="0.15">
      <c r="A37" s="22"/>
      <c r="B37" s="35"/>
      <c r="C37" s="1204" t="s">
        <v>572</v>
      </c>
      <c r="D37" s="1205"/>
      <c r="E37" s="1206"/>
      <c r="F37" s="36">
        <v>0.93</v>
      </c>
      <c r="G37" s="37">
        <v>0.37</v>
      </c>
      <c r="H37" s="37">
        <v>0.08</v>
      </c>
      <c r="I37" s="37">
        <v>0.63</v>
      </c>
      <c r="J37" s="38">
        <v>1.03</v>
      </c>
      <c r="K37" s="22"/>
      <c r="L37" s="22"/>
      <c r="M37" s="22"/>
      <c r="N37" s="22"/>
      <c r="O37" s="22"/>
      <c r="P37" s="22"/>
    </row>
    <row r="38" spans="1:16" ht="39" customHeight="1" x14ac:dyDescent="0.15">
      <c r="A38" s="22"/>
      <c r="B38" s="35"/>
      <c r="C38" s="1204" t="s">
        <v>573</v>
      </c>
      <c r="D38" s="1205"/>
      <c r="E38" s="1206"/>
      <c r="F38" s="36" t="s">
        <v>574</v>
      </c>
      <c r="G38" s="37" t="s">
        <v>575</v>
      </c>
      <c r="H38" s="37">
        <v>0.16</v>
      </c>
      <c r="I38" s="37">
        <v>0.83</v>
      </c>
      <c r="J38" s="38">
        <v>0.44</v>
      </c>
      <c r="K38" s="22"/>
      <c r="L38" s="22"/>
      <c r="M38" s="22"/>
      <c r="N38" s="22"/>
      <c r="O38" s="22"/>
      <c r="P38" s="22"/>
    </row>
    <row r="39" spans="1:16" ht="39" customHeight="1" x14ac:dyDescent="0.15">
      <c r="A39" s="22"/>
      <c r="B39" s="35"/>
      <c r="C39" s="1204" t="s">
        <v>576</v>
      </c>
      <c r="D39" s="1205"/>
      <c r="E39" s="1206"/>
      <c r="F39" s="36">
        <v>0.77</v>
      </c>
      <c r="G39" s="37">
        <v>0.15</v>
      </c>
      <c r="H39" s="37">
        <v>0.73</v>
      </c>
      <c r="I39" s="37">
        <v>0.57999999999999996</v>
      </c>
      <c r="J39" s="38">
        <v>0.25</v>
      </c>
      <c r="K39" s="22"/>
      <c r="L39" s="22"/>
      <c r="M39" s="22"/>
      <c r="N39" s="22"/>
      <c r="O39" s="22"/>
      <c r="P39" s="22"/>
    </row>
    <row r="40" spans="1:16" ht="39" customHeight="1" x14ac:dyDescent="0.15">
      <c r="A40" s="22"/>
      <c r="B40" s="35"/>
      <c r="C40" s="1204" t="s">
        <v>577</v>
      </c>
      <c r="D40" s="1205"/>
      <c r="E40" s="1206"/>
      <c r="F40" s="36">
        <v>0.13</v>
      </c>
      <c r="G40" s="37">
        <v>0.17</v>
      </c>
      <c r="H40" s="37">
        <v>0.16</v>
      </c>
      <c r="I40" s="37">
        <v>0.16</v>
      </c>
      <c r="J40" s="38">
        <v>0.15</v>
      </c>
      <c r="K40" s="22"/>
      <c r="L40" s="22"/>
      <c r="M40" s="22"/>
      <c r="N40" s="22"/>
      <c r="O40" s="22"/>
      <c r="P40" s="22"/>
    </row>
    <row r="41" spans="1:16" ht="39" customHeight="1" x14ac:dyDescent="0.15">
      <c r="A41" s="22"/>
      <c r="B41" s="35"/>
      <c r="C41" s="1204" t="s">
        <v>578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579</v>
      </c>
      <c r="D42" s="1205"/>
      <c r="E42" s="1206"/>
      <c r="F42" s="36" t="s">
        <v>580</v>
      </c>
      <c r="G42" s="37" t="s">
        <v>581</v>
      </c>
      <c r="H42" s="37" t="s">
        <v>582</v>
      </c>
      <c r="I42" s="37" t="s">
        <v>519</v>
      </c>
      <c r="J42" s="38" t="s">
        <v>519</v>
      </c>
      <c r="K42" s="22"/>
      <c r="L42" s="22"/>
      <c r="M42" s="22"/>
      <c r="N42" s="22"/>
      <c r="O42" s="22"/>
      <c r="P42" s="22"/>
    </row>
    <row r="43" spans="1:16" ht="39" customHeight="1" thickBot="1" x14ac:dyDescent="0.2">
      <c r="A43" s="22"/>
      <c r="B43" s="40"/>
      <c r="C43" s="1207" t="s">
        <v>583</v>
      </c>
      <c r="D43" s="1208"/>
      <c r="E43" s="1209"/>
      <c r="F43" s="41" t="s">
        <v>519</v>
      </c>
      <c r="G43" s="42" t="s">
        <v>519</v>
      </c>
      <c r="H43" s="42" t="s">
        <v>519</v>
      </c>
      <c r="I43" s="42">
        <v>0</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rM5wRnH7cXmhUJ96mHaNDMBOJhTOR0vEAfj4KYc7zqh9e8u3eZtdBMOXQ7t8b5P+d1j0vK9TsYhR3yWDRcgUA==" saltValue="yu8AwfpuHxYcmiq8F0c8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3065</v>
      </c>
      <c r="L45" s="60">
        <v>3039</v>
      </c>
      <c r="M45" s="60">
        <v>2977</v>
      </c>
      <c r="N45" s="60">
        <v>2810</v>
      </c>
      <c r="O45" s="61">
        <v>2666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15">
      <c r="A47" s="48"/>
      <c r="B47" s="1214"/>
      <c r="C47" s="1215"/>
      <c r="D47" s="62"/>
      <c r="E47" s="1220" t="s">
        <v>14</v>
      </c>
      <c r="F47" s="1220"/>
      <c r="G47" s="1220"/>
      <c r="H47" s="1220"/>
      <c r="I47" s="1220"/>
      <c r="J47" s="1221"/>
      <c r="K47" s="63">
        <v>21</v>
      </c>
      <c r="L47" s="64">
        <v>21</v>
      </c>
      <c r="M47" s="64">
        <v>21</v>
      </c>
      <c r="N47" s="64">
        <v>21</v>
      </c>
      <c r="O47" s="65">
        <v>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1833</v>
      </c>
      <c r="L48" s="64">
        <v>1582</v>
      </c>
      <c r="M48" s="64">
        <v>1579</v>
      </c>
      <c r="N48" s="64">
        <v>1594</v>
      </c>
      <c r="O48" s="65">
        <v>1560</v>
      </c>
      <c r="P48" s="48"/>
      <c r="Q48" s="48"/>
      <c r="R48" s="48"/>
      <c r="S48" s="48"/>
      <c r="T48" s="48"/>
      <c r="U48" s="48"/>
    </row>
    <row r="49" spans="1:21" ht="30.75" customHeight="1" x14ac:dyDescent="0.15">
      <c r="A49" s="48"/>
      <c r="B49" s="1214"/>
      <c r="C49" s="1215"/>
      <c r="D49" s="62"/>
      <c r="E49" s="1220" t="s">
        <v>16</v>
      </c>
      <c r="F49" s="1220"/>
      <c r="G49" s="1220"/>
      <c r="H49" s="1220"/>
      <c r="I49" s="1220"/>
      <c r="J49" s="1221"/>
      <c r="K49" s="63">
        <v>379</v>
      </c>
      <c r="L49" s="64">
        <v>261</v>
      </c>
      <c r="M49" s="64">
        <v>268</v>
      </c>
      <c r="N49" s="64">
        <v>135</v>
      </c>
      <c r="O49" s="65">
        <v>135</v>
      </c>
      <c r="P49" s="48"/>
      <c r="Q49" s="48"/>
      <c r="R49" s="48"/>
      <c r="S49" s="48"/>
      <c r="T49" s="48"/>
      <c r="U49" s="48"/>
    </row>
    <row r="50" spans="1:21" ht="30.75" customHeight="1" x14ac:dyDescent="0.15">
      <c r="A50" s="48"/>
      <c r="B50" s="1214"/>
      <c r="C50" s="1215"/>
      <c r="D50" s="62"/>
      <c r="E50" s="1220" t="s">
        <v>17</v>
      </c>
      <c r="F50" s="1220"/>
      <c r="G50" s="1220"/>
      <c r="H50" s="1220"/>
      <c r="I50" s="1220"/>
      <c r="J50" s="1221"/>
      <c r="K50" s="63">
        <v>383</v>
      </c>
      <c r="L50" s="64">
        <v>373</v>
      </c>
      <c r="M50" s="64">
        <v>371</v>
      </c>
      <c r="N50" s="64">
        <v>340</v>
      </c>
      <c r="O50" s="65">
        <v>335</v>
      </c>
      <c r="P50" s="48"/>
      <c r="Q50" s="48"/>
      <c r="R50" s="48"/>
      <c r="S50" s="48"/>
      <c r="T50" s="48"/>
      <c r="U50" s="48"/>
    </row>
    <row r="51" spans="1:21" ht="30.75" customHeight="1" x14ac:dyDescent="0.15">
      <c r="A51" s="48"/>
      <c r="B51" s="1216"/>
      <c r="C51" s="1217"/>
      <c r="D51" s="66"/>
      <c r="E51" s="1220" t="s">
        <v>18</v>
      </c>
      <c r="F51" s="1220"/>
      <c r="G51" s="1220"/>
      <c r="H51" s="1220"/>
      <c r="I51" s="1220"/>
      <c r="J51" s="1221"/>
      <c r="K51" s="63">
        <v>4</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3447</v>
      </c>
      <c r="L52" s="64">
        <v>3416</v>
      </c>
      <c r="M52" s="64">
        <v>3525</v>
      </c>
      <c r="N52" s="64">
        <v>3448</v>
      </c>
      <c r="O52" s="65">
        <v>3457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2238</v>
      </c>
      <c r="L53" s="69">
        <v>1860</v>
      </c>
      <c r="M53" s="69">
        <v>1691</v>
      </c>
      <c r="N53" s="69">
        <v>1452</v>
      </c>
      <c r="O53" s="70">
        <v>1260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v>171</v>
      </c>
      <c r="L57" s="84">
        <v>214</v>
      </c>
      <c r="M57" s="84">
        <v>257</v>
      </c>
      <c r="N57" s="84">
        <v>299</v>
      </c>
      <c r="O57" s="85">
        <v>342</v>
      </c>
    </row>
    <row r="58" spans="1:21" ht="31.5" customHeight="1" thickBot="1" x14ac:dyDescent="0.2">
      <c r="B58" s="1230"/>
      <c r="C58" s="1231"/>
      <c r="D58" s="1235" t="s">
        <v>27</v>
      </c>
      <c r="E58" s="1236"/>
      <c r="F58" s="1236"/>
      <c r="G58" s="1236"/>
      <c r="H58" s="1236"/>
      <c r="I58" s="1236"/>
      <c r="J58" s="1237"/>
      <c r="K58" s="86">
        <v>86</v>
      </c>
      <c r="L58" s="87">
        <v>107</v>
      </c>
      <c r="M58" s="87">
        <v>128</v>
      </c>
      <c r="N58" s="87">
        <v>150</v>
      </c>
      <c r="O58" s="88">
        <v>171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mNoagJ/HyGAg2Tq7y1MStrRRMXrmfP7j8y6uwzCYlBlJk1ln3BIGPlvkpOs4Z6vBL6Tzto87/sU/TRwXKeEA==" saltValue="cPGSqE+wKiqqXMpHlAaF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30890</v>
      </c>
      <c r="J41" s="104">
        <v>30459</v>
      </c>
      <c r="K41" s="104">
        <v>30220</v>
      </c>
      <c r="L41" s="104">
        <v>29472</v>
      </c>
      <c r="M41" s="105">
        <v>28341</v>
      </c>
    </row>
    <row r="42" spans="2:13" ht="27.75" customHeight="1" x14ac:dyDescent="0.15">
      <c r="B42" s="1240"/>
      <c r="C42" s="1241"/>
      <c r="D42" s="106"/>
      <c r="E42" s="1246" t="s">
        <v>32</v>
      </c>
      <c r="F42" s="1246"/>
      <c r="G42" s="1246"/>
      <c r="H42" s="1247"/>
      <c r="I42" s="107">
        <v>3132</v>
      </c>
      <c r="J42" s="108">
        <v>2820</v>
      </c>
      <c r="K42" s="108">
        <v>2727</v>
      </c>
      <c r="L42" s="108">
        <v>2437</v>
      </c>
      <c r="M42" s="109">
        <v>2134</v>
      </c>
    </row>
    <row r="43" spans="2:13" ht="27.75" customHeight="1" x14ac:dyDescent="0.15">
      <c r="B43" s="1240"/>
      <c r="C43" s="1241"/>
      <c r="D43" s="106"/>
      <c r="E43" s="1246" t="s">
        <v>33</v>
      </c>
      <c r="F43" s="1246"/>
      <c r="G43" s="1246"/>
      <c r="H43" s="1247"/>
      <c r="I43" s="107">
        <v>23986</v>
      </c>
      <c r="J43" s="108">
        <v>22329</v>
      </c>
      <c r="K43" s="108">
        <v>20274</v>
      </c>
      <c r="L43" s="108">
        <v>18416</v>
      </c>
      <c r="M43" s="109">
        <v>17490</v>
      </c>
    </row>
    <row r="44" spans="2:13" ht="27.75" customHeight="1" x14ac:dyDescent="0.15">
      <c r="B44" s="1240"/>
      <c r="C44" s="1241"/>
      <c r="D44" s="106"/>
      <c r="E44" s="1246" t="s">
        <v>34</v>
      </c>
      <c r="F44" s="1246"/>
      <c r="G44" s="1246"/>
      <c r="H44" s="1247"/>
      <c r="I44" s="107">
        <v>1679</v>
      </c>
      <c r="J44" s="108">
        <v>1510</v>
      </c>
      <c r="K44" s="108">
        <v>1272</v>
      </c>
      <c r="L44" s="108">
        <v>1164</v>
      </c>
      <c r="M44" s="109">
        <v>1076</v>
      </c>
    </row>
    <row r="45" spans="2:13" ht="27.75" customHeight="1" x14ac:dyDescent="0.15">
      <c r="B45" s="1240"/>
      <c r="C45" s="1241"/>
      <c r="D45" s="106"/>
      <c r="E45" s="1246" t="s">
        <v>35</v>
      </c>
      <c r="F45" s="1246"/>
      <c r="G45" s="1246"/>
      <c r="H45" s="1247"/>
      <c r="I45" s="107">
        <v>2757</v>
      </c>
      <c r="J45" s="108">
        <v>2765</v>
      </c>
      <c r="K45" s="108">
        <v>2662</v>
      </c>
      <c r="L45" s="108">
        <v>2735</v>
      </c>
      <c r="M45" s="109">
        <v>2665</v>
      </c>
    </row>
    <row r="46" spans="2:13" ht="27.75" customHeight="1" x14ac:dyDescent="0.15">
      <c r="B46" s="1240"/>
      <c r="C46" s="1241"/>
      <c r="D46" s="110"/>
      <c r="E46" s="1246" t="s">
        <v>36</v>
      </c>
      <c r="F46" s="1246"/>
      <c r="G46" s="1246"/>
      <c r="H46" s="1247"/>
      <c r="I46" s="107">
        <v>694</v>
      </c>
      <c r="J46" s="108">
        <v>682</v>
      </c>
      <c r="K46" s="108">
        <v>396</v>
      </c>
      <c r="L46" s="108">
        <v>406</v>
      </c>
      <c r="M46" s="109">
        <v>413</v>
      </c>
    </row>
    <row r="47" spans="2:13" ht="27.75" customHeight="1" x14ac:dyDescent="0.15">
      <c r="B47" s="1240"/>
      <c r="C47" s="1241"/>
      <c r="D47" s="111"/>
      <c r="E47" s="1248" t="s">
        <v>37</v>
      </c>
      <c r="F47" s="1249"/>
      <c r="G47" s="1249"/>
      <c r="H47" s="1250"/>
      <c r="I47" s="107" t="s">
        <v>519</v>
      </c>
      <c r="J47" s="108" t="s">
        <v>519</v>
      </c>
      <c r="K47" s="108" t="s">
        <v>519</v>
      </c>
      <c r="L47" s="108" t="s">
        <v>519</v>
      </c>
      <c r="M47" s="109" t="s">
        <v>519</v>
      </c>
    </row>
    <row r="48" spans="2:13" ht="27.75" customHeight="1" x14ac:dyDescent="0.15">
      <c r="B48" s="1240"/>
      <c r="C48" s="1241"/>
      <c r="D48" s="106"/>
      <c r="E48" s="1246" t="s">
        <v>38</v>
      </c>
      <c r="F48" s="1246"/>
      <c r="G48" s="1246"/>
      <c r="H48" s="1247"/>
      <c r="I48" s="107" t="s">
        <v>519</v>
      </c>
      <c r="J48" s="108" t="s">
        <v>519</v>
      </c>
      <c r="K48" s="108" t="s">
        <v>519</v>
      </c>
      <c r="L48" s="108" t="s">
        <v>519</v>
      </c>
      <c r="M48" s="109" t="s">
        <v>519</v>
      </c>
    </row>
    <row r="49" spans="2:13" ht="27.75" customHeight="1" x14ac:dyDescent="0.15">
      <c r="B49" s="1242"/>
      <c r="C49" s="1243"/>
      <c r="D49" s="106"/>
      <c r="E49" s="1246" t="s">
        <v>39</v>
      </c>
      <c r="F49" s="1246"/>
      <c r="G49" s="1246"/>
      <c r="H49" s="1247"/>
      <c r="I49" s="107" t="s">
        <v>519</v>
      </c>
      <c r="J49" s="108" t="s">
        <v>519</v>
      </c>
      <c r="K49" s="108" t="s">
        <v>519</v>
      </c>
      <c r="L49" s="108" t="s">
        <v>519</v>
      </c>
      <c r="M49" s="109" t="s">
        <v>519</v>
      </c>
    </row>
    <row r="50" spans="2:13" ht="27.75" customHeight="1" x14ac:dyDescent="0.15">
      <c r="B50" s="1251" t="s">
        <v>40</v>
      </c>
      <c r="C50" s="1252"/>
      <c r="D50" s="112"/>
      <c r="E50" s="1246" t="s">
        <v>41</v>
      </c>
      <c r="F50" s="1246"/>
      <c r="G50" s="1246"/>
      <c r="H50" s="1247"/>
      <c r="I50" s="107">
        <v>2750</v>
      </c>
      <c r="J50" s="108">
        <v>3379</v>
      </c>
      <c r="K50" s="108">
        <v>4654</v>
      </c>
      <c r="L50" s="108">
        <v>5677</v>
      </c>
      <c r="M50" s="109">
        <v>6973</v>
      </c>
    </row>
    <row r="51" spans="2:13" ht="27.75" customHeight="1" x14ac:dyDescent="0.15">
      <c r="B51" s="1240"/>
      <c r="C51" s="1241"/>
      <c r="D51" s="106"/>
      <c r="E51" s="1246" t="s">
        <v>42</v>
      </c>
      <c r="F51" s="1246"/>
      <c r="G51" s="1246"/>
      <c r="H51" s="1247"/>
      <c r="I51" s="107">
        <v>7980</v>
      </c>
      <c r="J51" s="108">
        <v>8406</v>
      </c>
      <c r="K51" s="108">
        <v>8674</v>
      </c>
      <c r="L51" s="108">
        <v>8878</v>
      </c>
      <c r="M51" s="109">
        <v>8806</v>
      </c>
    </row>
    <row r="52" spans="2:13" ht="27.75" customHeight="1" x14ac:dyDescent="0.15">
      <c r="B52" s="1242"/>
      <c r="C52" s="1243"/>
      <c r="D52" s="106"/>
      <c r="E52" s="1246" t="s">
        <v>43</v>
      </c>
      <c r="F52" s="1246"/>
      <c r="G52" s="1246"/>
      <c r="H52" s="1247"/>
      <c r="I52" s="107">
        <v>32595</v>
      </c>
      <c r="J52" s="108">
        <v>32173</v>
      </c>
      <c r="K52" s="108">
        <v>31419</v>
      </c>
      <c r="L52" s="108">
        <v>30484</v>
      </c>
      <c r="M52" s="109">
        <v>29560</v>
      </c>
    </row>
    <row r="53" spans="2:13" ht="27.75" customHeight="1" thickBot="1" x14ac:dyDescent="0.2">
      <c r="B53" s="1253" t="s">
        <v>44</v>
      </c>
      <c r="C53" s="1254"/>
      <c r="D53" s="113"/>
      <c r="E53" s="1255" t="s">
        <v>45</v>
      </c>
      <c r="F53" s="1255"/>
      <c r="G53" s="1255"/>
      <c r="H53" s="1256"/>
      <c r="I53" s="114">
        <v>19812</v>
      </c>
      <c r="J53" s="115">
        <v>16606</v>
      </c>
      <c r="K53" s="115">
        <v>12805</v>
      </c>
      <c r="L53" s="115">
        <v>9591</v>
      </c>
      <c r="M53" s="116">
        <v>6780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7Kr7Z8HrOBu82QF9rLu/woYwYHQh9X0lKxrWg51rpJdCawyWXGlV7XLDS5/eIRsYJSNk2OkGtCpMM3KvVhGHw==" saltValue="Ay+HAYgJhghNZ7QTVSIB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1581</v>
      </c>
      <c r="G55" s="128">
        <v>2228</v>
      </c>
      <c r="H55" s="129">
        <v>2957</v>
      </c>
    </row>
    <row r="56" spans="2:8" ht="52.5" customHeight="1" x14ac:dyDescent="0.15">
      <c r="B56" s="130"/>
      <c r="C56" s="1267" t="s">
        <v>49</v>
      </c>
      <c r="D56" s="1267"/>
      <c r="E56" s="1268"/>
      <c r="F56" s="131" t="s">
        <v>519</v>
      </c>
      <c r="G56" s="131" t="s">
        <v>519</v>
      </c>
      <c r="H56" s="132" t="s">
        <v>519</v>
      </c>
    </row>
    <row r="57" spans="2:8" ht="53.25" customHeight="1" x14ac:dyDescent="0.15">
      <c r="B57" s="130"/>
      <c r="C57" s="1269" t="s">
        <v>50</v>
      </c>
      <c r="D57" s="1269"/>
      <c r="E57" s="1270"/>
      <c r="F57" s="133">
        <v>2958</v>
      </c>
      <c r="G57" s="133">
        <v>3170</v>
      </c>
      <c r="H57" s="134">
        <v>3585</v>
      </c>
    </row>
    <row r="58" spans="2:8" ht="45.75" customHeight="1" x14ac:dyDescent="0.15">
      <c r="B58" s="135"/>
      <c r="C58" s="1257" t="s">
        <v>605</v>
      </c>
      <c r="D58" s="1258"/>
      <c r="E58" s="1259"/>
      <c r="F58" s="136">
        <v>231</v>
      </c>
      <c r="G58" s="136">
        <v>398</v>
      </c>
      <c r="H58" s="137">
        <v>797</v>
      </c>
    </row>
    <row r="59" spans="2:8" ht="45.75" customHeight="1" x14ac:dyDescent="0.15">
      <c r="B59" s="135"/>
      <c r="C59" s="1257" t="s">
        <v>606</v>
      </c>
      <c r="D59" s="1258"/>
      <c r="E59" s="1259"/>
      <c r="F59" s="136">
        <v>359</v>
      </c>
      <c r="G59" s="136">
        <v>464</v>
      </c>
      <c r="H59" s="137">
        <v>495</v>
      </c>
    </row>
    <row r="60" spans="2:8" ht="45.75" customHeight="1" x14ac:dyDescent="0.15">
      <c r="B60" s="135"/>
      <c r="C60" s="1257" t="s">
        <v>607</v>
      </c>
      <c r="D60" s="1258"/>
      <c r="E60" s="1259"/>
      <c r="F60" s="136">
        <v>287</v>
      </c>
      <c r="G60" s="136">
        <v>365</v>
      </c>
      <c r="H60" s="137">
        <v>439</v>
      </c>
    </row>
    <row r="61" spans="2:8" ht="45.75" customHeight="1" x14ac:dyDescent="0.15">
      <c r="B61" s="135"/>
      <c r="C61" s="1257" t="s">
        <v>608</v>
      </c>
      <c r="D61" s="1258"/>
      <c r="E61" s="1259"/>
      <c r="F61" s="136">
        <v>422</v>
      </c>
      <c r="G61" s="136">
        <v>422</v>
      </c>
      <c r="H61" s="137">
        <v>422</v>
      </c>
    </row>
    <row r="62" spans="2:8" ht="45.75" customHeight="1" thickBot="1" x14ac:dyDescent="0.2">
      <c r="B62" s="138"/>
      <c r="C62" s="1260" t="s">
        <v>609</v>
      </c>
      <c r="D62" s="1261"/>
      <c r="E62" s="1262"/>
      <c r="F62" s="139">
        <v>360</v>
      </c>
      <c r="G62" s="139">
        <v>360</v>
      </c>
      <c r="H62" s="140">
        <v>360</v>
      </c>
    </row>
    <row r="63" spans="2:8" ht="52.5" customHeight="1" thickBot="1" x14ac:dyDescent="0.2">
      <c r="B63" s="141"/>
      <c r="C63" s="1263" t="s">
        <v>51</v>
      </c>
      <c r="D63" s="1263"/>
      <c r="E63" s="1264"/>
      <c r="F63" s="142">
        <v>4539</v>
      </c>
      <c r="G63" s="142">
        <v>5398</v>
      </c>
      <c r="H63" s="143">
        <v>6542</v>
      </c>
    </row>
    <row r="64" spans="2:8" ht="15" customHeight="1" x14ac:dyDescent="0.15"/>
  </sheetData>
  <sheetProtection algorithmName="SHA-512" hashValue="U3DPa14HXByEjJlfI3XfIABiuGQeQGeDJjrfIpj4Q4wDRmIpMYcHt51KsOjYEU1do+Lwoel8l/Y0RJjzJPSQ1g==" saltValue="pQH/en1shcvvOlV2Lqh2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118.4</v>
      </c>
      <c r="BY51" s="1311"/>
      <c r="BZ51" s="1311"/>
      <c r="CA51" s="1311"/>
      <c r="CB51" s="1311"/>
      <c r="CC51" s="1311"/>
      <c r="CD51" s="1311"/>
      <c r="CE51" s="1311"/>
      <c r="CF51" s="1311">
        <v>91.8</v>
      </c>
      <c r="CG51" s="1311"/>
      <c r="CH51" s="1311"/>
      <c r="CI51" s="1311"/>
      <c r="CJ51" s="1311"/>
      <c r="CK51" s="1311"/>
      <c r="CL51" s="1311"/>
      <c r="CM51" s="1311"/>
      <c r="CN51" s="1311">
        <v>68.2</v>
      </c>
      <c r="CO51" s="1311"/>
      <c r="CP51" s="1311"/>
      <c r="CQ51" s="1311"/>
      <c r="CR51" s="1311"/>
      <c r="CS51" s="1311"/>
      <c r="CT51" s="1311"/>
      <c r="CU51" s="1311"/>
      <c r="CV51" s="1311">
        <v>47.9</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60.4</v>
      </c>
      <c r="BY53" s="1311"/>
      <c r="BZ53" s="1311"/>
      <c r="CA53" s="1311"/>
      <c r="CB53" s="1311"/>
      <c r="CC53" s="1311"/>
      <c r="CD53" s="1311"/>
      <c r="CE53" s="1311"/>
      <c r="CF53" s="1311">
        <v>60</v>
      </c>
      <c r="CG53" s="1311"/>
      <c r="CH53" s="1311"/>
      <c r="CI53" s="1311"/>
      <c r="CJ53" s="1311"/>
      <c r="CK53" s="1311"/>
      <c r="CL53" s="1311"/>
      <c r="CM53" s="1311"/>
      <c r="CN53" s="1311">
        <v>61.8</v>
      </c>
      <c r="CO53" s="1311"/>
      <c r="CP53" s="1311"/>
      <c r="CQ53" s="1311"/>
      <c r="CR53" s="1311"/>
      <c r="CS53" s="1311"/>
      <c r="CT53" s="1311"/>
      <c r="CU53" s="1311"/>
      <c r="CV53" s="1311">
        <v>62.3</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618</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621</v>
      </c>
    </row>
    <row r="64" spans="1:109" x14ac:dyDescent="0.15">
      <c r="B64" s="1280"/>
      <c r="G64" s="1287"/>
      <c r="I64" s="1321"/>
      <c r="J64" s="1321"/>
      <c r="K64" s="1321"/>
      <c r="L64" s="1321"/>
      <c r="M64" s="1321"/>
      <c r="N64" s="1322"/>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3" t="s">
        <v>622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0"/>
      <c r="H70" s="1332"/>
      <c r="I70" s="1332"/>
      <c r="J70" s="1333"/>
      <c r="K70" s="1333"/>
      <c r="L70" s="1334"/>
      <c r="M70" s="1333"/>
      <c r="N70" s="133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5"/>
      <c r="I71" s="1336"/>
      <c r="J71" s="1333"/>
      <c r="K71" s="1333"/>
      <c r="L71" s="1334"/>
      <c r="M71" s="1333"/>
      <c r="N71" s="1334"/>
      <c r="AM71" s="1335"/>
      <c r="AN71" s="1273" t="s">
        <v>616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37"/>
      <c r="L73" s="1337"/>
      <c r="M73" s="1337"/>
      <c r="N73" s="1337"/>
      <c r="AM73" s="1298"/>
      <c r="AN73" s="1309" t="s">
        <v>617</v>
      </c>
      <c r="AO73" s="1309"/>
      <c r="AP73" s="1309"/>
      <c r="AQ73" s="1309"/>
      <c r="AR73" s="1309"/>
      <c r="AS73" s="1309"/>
      <c r="AT73" s="1309"/>
      <c r="AU73" s="1309"/>
      <c r="AV73" s="1309"/>
      <c r="AW73" s="1309"/>
      <c r="AX73" s="1309"/>
      <c r="AY73" s="1309"/>
      <c r="AZ73" s="1309"/>
      <c r="BA73" s="1309"/>
      <c r="BB73" s="1309" t="s">
        <v>618</v>
      </c>
      <c r="BC73" s="1309"/>
      <c r="BD73" s="1309"/>
      <c r="BE73" s="1309"/>
      <c r="BF73" s="1309"/>
      <c r="BG73" s="1309"/>
      <c r="BH73" s="1309"/>
      <c r="BI73" s="1309"/>
      <c r="BJ73" s="1309"/>
      <c r="BK73" s="1309"/>
      <c r="BL73" s="1309"/>
      <c r="BM73" s="1309"/>
      <c r="BN73" s="1309"/>
      <c r="BO73" s="1309"/>
      <c r="BP73" s="1311">
        <v>138.80000000000001</v>
      </c>
      <c r="BQ73" s="1311"/>
      <c r="BR73" s="1311"/>
      <c r="BS73" s="1311"/>
      <c r="BT73" s="1311"/>
      <c r="BU73" s="1311"/>
      <c r="BV73" s="1311"/>
      <c r="BW73" s="1311"/>
      <c r="BX73" s="1311">
        <v>118.4</v>
      </c>
      <c r="BY73" s="1311"/>
      <c r="BZ73" s="1311"/>
      <c r="CA73" s="1311"/>
      <c r="CB73" s="1311"/>
      <c r="CC73" s="1311"/>
      <c r="CD73" s="1311"/>
      <c r="CE73" s="1311"/>
      <c r="CF73" s="1311">
        <v>91.8</v>
      </c>
      <c r="CG73" s="1311"/>
      <c r="CH73" s="1311"/>
      <c r="CI73" s="1311"/>
      <c r="CJ73" s="1311"/>
      <c r="CK73" s="1311"/>
      <c r="CL73" s="1311"/>
      <c r="CM73" s="1311"/>
      <c r="CN73" s="1311">
        <v>68.2</v>
      </c>
      <c r="CO73" s="1311"/>
      <c r="CP73" s="1311"/>
      <c r="CQ73" s="1311"/>
      <c r="CR73" s="1311"/>
      <c r="CS73" s="1311"/>
      <c r="CT73" s="1311"/>
      <c r="CU73" s="1311"/>
      <c r="CV73" s="1311">
        <v>47.9</v>
      </c>
      <c r="CW73" s="1311"/>
      <c r="CX73" s="1311"/>
      <c r="CY73" s="1311"/>
      <c r="CZ73" s="1311"/>
      <c r="DA73" s="1311"/>
      <c r="DB73" s="1311"/>
      <c r="DC73" s="1311"/>
    </row>
    <row r="74" spans="2:107" x14ac:dyDescent="0.15">
      <c r="B74" s="1280"/>
      <c r="G74" s="1306"/>
      <c r="H74" s="1306"/>
      <c r="I74" s="1306"/>
      <c r="J74" s="1306"/>
      <c r="K74" s="1337"/>
      <c r="L74" s="1337"/>
      <c r="M74" s="1337"/>
      <c r="N74" s="133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623</v>
      </c>
      <c r="BC75" s="1309"/>
      <c r="BD75" s="1309"/>
      <c r="BE75" s="1309"/>
      <c r="BF75" s="1309"/>
      <c r="BG75" s="1309"/>
      <c r="BH75" s="1309"/>
      <c r="BI75" s="1309"/>
      <c r="BJ75" s="1309"/>
      <c r="BK75" s="1309"/>
      <c r="BL75" s="1309"/>
      <c r="BM75" s="1309"/>
      <c r="BN75" s="1309"/>
      <c r="BO75" s="1309"/>
      <c r="BP75" s="1311">
        <v>18.2</v>
      </c>
      <c r="BQ75" s="1311"/>
      <c r="BR75" s="1311"/>
      <c r="BS75" s="1311"/>
      <c r="BT75" s="1311"/>
      <c r="BU75" s="1311"/>
      <c r="BV75" s="1311"/>
      <c r="BW75" s="1311"/>
      <c r="BX75" s="1311">
        <v>16.5</v>
      </c>
      <c r="BY75" s="1311"/>
      <c r="BZ75" s="1311"/>
      <c r="CA75" s="1311"/>
      <c r="CB75" s="1311"/>
      <c r="CC75" s="1311"/>
      <c r="CD75" s="1311"/>
      <c r="CE75" s="1311"/>
      <c r="CF75" s="1311">
        <v>13.7</v>
      </c>
      <c r="CG75" s="1311"/>
      <c r="CH75" s="1311"/>
      <c r="CI75" s="1311"/>
      <c r="CJ75" s="1311"/>
      <c r="CK75" s="1311"/>
      <c r="CL75" s="1311"/>
      <c r="CM75" s="1311"/>
      <c r="CN75" s="1311">
        <v>11.9</v>
      </c>
      <c r="CO75" s="1311"/>
      <c r="CP75" s="1311"/>
      <c r="CQ75" s="1311"/>
      <c r="CR75" s="1311"/>
      <c r="CS75" s="1311"/>
      <c r="CT75" s="1311"/>
      <c r="CU75" s="1311"/>
      <c r="CV75" s="1311">
        <v>10.4</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7"/>
      <c r="L77" s="1337"/>
      <c r="M77" s="1337"/>
      <c r="N77" s="1337"/>
      <c r="AN77" s="1305" t="s">
        <v>620</v>
      </c>
      <c r="AO77" s="1305"/>
      <c r="AP77" s="1305"/>
      <c r="AQ77" s="1305"/>
      <c r="AR77" s="1305"/>
      <c r="AS77" s="1305"/>
      <c r="AT77" s="1305"/>
      <c r="AU77" s="1305"/>
      <c r="AV77" s="1305"/>
      <c r="AW77" s="1305"/>
      <c r="AX77" s="1305"/>
      <c r="AY77" s="1305"/>
      <c r="AZ77" s="1305"/>
      <c r="BA77" s="1305"/>
      <c r="BB77" s="1309" t="s">
        <v>618</v>
      </c>
      <c r="BC77" s="1309"/>
      <c r="BD77" s="1309"/>
      <c r="BE77" s="1309"/>
      <c r="BF77" s="1309"/>
      <c r="BG77" s="1309"/>
      <c r="BH77" s="1309"/>
      <c r="BI77" s="1309"/>
      <c r="BJ77" s="1309"/>
      <c r="BK77" s="1309"/>
      <c r="BL77" s="1309"/>
      <c r="BM77" s="1309"/>
      <c r="BN77" s="1309"/>
      <c r="BO77" s="1309"/>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1280"/>
      <c r="G78" s="1299"/>
      <c r="H78" s="1299"/>
      <c r="I78" s="1299"/>
      <c r="J78" s="1299"/>
      <c r="K78" s="1337"/>
      <c r="L78" s="1337"/>
      <c r="M78" s="1337"/>
      <c r="N78" s="133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8"/>
      <c r="L79" s="1338"/>
      <c r="M79" s="1338"/>
      <c r="N79" s="1338"/>
      <c r="AN79" s="1305"/>
      <c r="AO79" s="1305"/>
      <c r="AP79" s="1305"/>
      <c r="AQ79" s="1305"/>
      <c r="AR79" s="1305"/>
      <c r="AS79" s="1305"/>
      <c r="AT79" s="1305"/>
      <c r="AU79" s="1305"/>
      <c r="AV79" s="1305"/>
      <c r="AW79" s="1305"/>
      <c r="AX79" s="1305"/>
      <c r="AY79" s="1305"/>
      <c r="AZ79" s="1305"/>
      <c r="BA79" s="1305"/>
      <c r="BB79" s="1309" t="s">
        <v>623</v>
      </c>
      <c r="BC79" s="1309"/>
      <c r="BD79" s="1309"/>
      <c r="BE79" s="1309"/>
      <c r="BF79" s="1309"/>
      <c r="BG79" s="1309"/>
      <c r="BH79" s="1309"/>
      <c r="BI79" s="1309"/>
      <c r="BJ79" s="1309"/>
      <c r="BK79" s="1309"/>
      <c r="BL79" s="1309"/>
      <c r="BM79" s="1309"/>
      <c r="BN79" s="1309"/>
      <c r="BO79" s="1309"/>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1280"/>
      <c r="G80" s="1299"/>
      <c r="H80" s="1299"/>
      <c r="I80" s="1313"/>
      <c r="J80" s="1313"/>
      <c r="K80" s="1338"/>
      <c r="L80" s="1338"/>
      <c r="M80" s="1338"/>
      <c r="N80" s="133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40"/>
      <c r="AQ87" s="1340"/>
      <c r="BC87" s="1340"/>
      <c r="BO87" s="1340"/>
      <c r="CA87" s="1340"/>
      <c r="CM87" s="1340"/>
      <c r="CY87" s="134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ZYow2V/qDfCyjRElXMD+5E+U8BTqduZ31SR4DVNuyc6gxyQPKZiZgWX7aOuSs0uvzmFtGp2U26YKd3gDetqKfg==" saltValue="XpjX9KhDy94n1wGKh6iS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DCeLvQOvxXaZDGGfeC+StyRcM187OCK7MSvBpucJtU9YaaJ6ovY8aCeyksbqMh0kSo5pV9tBxhzR9PzzGoWlhA==" saltValue="ZqVOmq/vb+MdP1m2WKfc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vVgeW2hot7WJfAQDe620L6DzhkXgVcBjmkqNJUftT/6OmoZBTXaVlDzQ7xQp9wROZJk2pf4B2qO8b9kEbaJkNA==" saltValue="xEGulwVaVdd97nSkEWP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29250</v>
      </c>
      <c r="E3" s="162"/>
      <c r="F3" s="163">
        <v>47278</v>
      </c>
      <c r="G3" s="164"/>
      <c r="H3" s="165"/>
    </row>
    <row r="4" spans="1:8" x14ac:dyDescent="0.15">
      <c r="A4" s="166"/>
      <c r="B4" s="167"/>
      <c r="C4" s="168"/>
      <c r="D4" s="169">
        <v>9774</v>
      </c>
      <c r="E4" s="170"/>
      <c r="F4" s="171">
        <v>24096</v>
      </c>
      <c r="G4" s="172"/>
      <c r="H4" s="173"/>
    </row>
    <row r="5" spans="1:8" x14ac:dyDescent="0.15">
      <c r="A5" s="154" t="s">
        <v>552</v>
      </c>
      <c r="B5" s="159"/>
      <c r="C5" s="160"/>
      <c r="D5" s="161">
        <v>36660</v>
      </c>
      <c r="E5" s="162"/>
      <c r="F5" s="163">
        <v>44504</v>
      </c>
      <c r="G5" s="164"/>
      <c r="H5" s="165"/>
    </row>
    <row r="6" spans="1:8" x14ac:dyDescent="0.15">
      <c r="A6" s="166"/>
      <c r="B6" s="167"/>
      <c r="C6" s="168"/>
      <c r="D6" s="169">
        <v>23054</v>
      </c>
      <c r="E6" s="170"/>
      <c r="F6" s="171">
        <v>25876</v>
      </c>
      <c r="G6" s="172"/>
      <c r="H6" s="173"/>
    </row>
    <row r="7" spans="1:8" x14ac:dyDescent="0.15">
      <c r="A7" s="154" t="s">
        <v>553</v>
      </c>
      <c r="B7" s="159"/>
      <c r="C7" s="160"/>
      <c r="D7" s="161">
        <v>31893</v>
      </c>
      <c r="E7" s="162"/>
      <c r="F7" s="163">
        <v>47820</v>
      </c>
      <c r="G7" s="164"/>
      <c r="H7" s="165"/>
    </row>
    <row r="8" spans="1:8" x14ac:dyDescent="0.15">
      <c r="A8" s="166"/>
      <c r="B8" s="167"/>
      <c r="C8" s="168"/>
      <c r="D8" s="169">
        <v>26796</v>
      </c>
      <c r="E8" s="170"/>
      <c r="F8" s="171">
        <v>25855</v>
      </c>
      <c r="G8" s="172"/>
      <c r="H8" s="173"/>
    </row>
    <row r="9" spans="1:8" x14ac:dyDescent="0.15">
      <c r="A9" s="154" t="s">
        <v>554</v>
      </c>
      <c r="B9" s="159"/>
      <c r="C9" s="160"/>
      <c r="D9" s="161">
        <v>12206</v>
      </c>
      <c r="E9" s="162"/>
      <c r="F9" s="163">
        <v>41934</v>
      </c>
      <c r="G9" s="164"/>
      <c r="H9" s="165"/>
    </row>
    <row r="10" spans="1:8" x14ac:dyDescent="0.15">
      <c r="A10" s="166"/>
      <c r="B10" s="167"/>
      <c r="C10" s="168"/>
      <c r="D10" s="169">
        <v>8625</v>
      </c>
      <c r="E10" s="170"/>
      <c r="F10" s="171">
        <v>23352</v>
      </c>
      <c r="G10" s="172"/>
      <c r="H10" s="173"/>
    </row>
    <row r="11" spans="1:8" x14ac:dyDescent="0.15">
      <c r="A11" s="154" t="s">
        <v>555</v>
      </c>
      <c r="B11" s="159"/>
      <c r="C11" s="160"/>
      <c r="D11" s="161">
        <v>14476</v>
      </c>
      <c r="E11" s="162"/>
      <c r="F11" s="163">
        <v>45588</v>
      </c>
      <c r="G11" s="164"/>
      <c r="H11" s="165"/>
    </row>
    <row r="12" spans="1:8" x14ac:dyDescent="0.15">
      <c r="A12" s="166"/>
      <c r="B12" s="167"/>
      <c r="C12" s="174"/>
      <c r="D12" s="169">
        <v>11191</v>
      </c>
      <c r="E12" s="170"/>
      <c r="F12" s="171">
        <v>24150</v>
      </c>
      <c r="G12" s="172"/>
      <c r="H12" s="173"/>
    </row>
    <row r="13" spans="1:8" x14ac:dyDescent="0.15">
      <c r="A13" s="154"/>
      <c r="B13" s="159"/>
      <c r="C13" s="175"/>
      <c r="D13" s="176">
        <v>24897</v>
      </c>
      <c r="E13" s="177"/>
      <c r="F13" s="178">
        <v>45425</v>
      </c>
      <c r="G13" s="179"/>
      <c r="H13" s="165"/>
    </row>
    <row r="14" spans="1:8" x14ac:dyDescent="0.15">
      <c r="A14" s="166"/>
      <c r="B14" s="167"/>
      <c r="C14" s="168"/>
      <c r="D14" s="169">
        <v>15888</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v>
      </c>
      <c r="C19" s="180">
        <f>ROUND(VALUE(SUBSTITUTE(実質収支比率等に係る経年分析!G$48,"▲","-")),2)</f>
        <v>1.59</v>
      </c>
      <c r="D19" s="180">
        <f>ROUND(VALUE(SUBSTITUTE(実質収支比率等に係る経年分析!H$48,"▲","-")),2)</f>
        <v>2.67</v>
      </c>
      <c r="E19" s="180">
        <f>ROUND(VALUE(SUBSTITUTE(実質収支比率等に係る経年分析!I$48,"▲","-")),2)</f>
        <v>2.04</v>
      </c>
      <c r="F19" s="180">
        <f>ROUND(VALUE(SUBSTITUTE(実質収支比率等に係る経年分析!J$48,"▲","-")),2)</f>
        <v>2.7</v>
      </c>
    </row>
    <row r="20" spans="1:11" x14ac:dyDescent="0.15">
      <c r="A20" s="180" t="s">
        <v>55</v>
      </c>
      <c r="B20" s="180">
        <f>ROUND(VALUE(SUBSTITUTE(実質収支比率等に係る経年分析!F$47,"▲","-")),2)</f>
        <v>5.41</v>
      </c>
      <c r="C20" s="180">
        <f>ROUND(VALUE(SUBSTITUTE(実質収支比率等に係る経年分析!G$47,"▲","-")),2)</f>
        <v>6.79</v>
      </c>
      <c r="D20" s="180">
        <f>ROUND(VALUE(SUBSTITUTE(実質収支比率等に係る経年分析!H$47,"▲","-")),2)</f>
        <v>9.5399999999999991</v>
      </c>
      <c r="E20" s="180">
        <f>ROUND(VALUE(SUBSTITUTE(実質収支比率等に係る経年分析!I$47,"▲","-")),2)</f>
        <v>13.39</v>
      </c>
      <c r="F20" s="180">
        <f>ROUND(VALUE(SUBSTITUTE(実質収支比率等に係る経年分析!J$47,"▲","-")),2)</f>
        <v>17.71</v>
      </c>
    </row>
    <row r="21" spans="1:11" x14ac:dyDescent="0.15">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3.85</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5.03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2.63</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1.67</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0.61</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0.59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0.31</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15">
      <c r="A35" s="181" t="str">
        <f>IF(連結実質赤字比率に係る赤字・黒字の構成分析!C$35="",NA(),連結実質赤字比率に係る赤字・黒字の構成分析!C$35)</f>
        <v>泉大津市水道事業会計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15.35</v>
      </c>
    </row>
    <row r="36" spans="1:16" x14ac:dyDescent="0.15">
      <c r="A36" s="181" t="str">
        <f>IF(連結実質赤字比率に係る赤字・黒字の構成分析!C$34="",NA(),連結実質赤字比率に係る赤字・黒字の構成分析!C$34)</f>
        <v>泉大津市病院事業会計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2.56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4.8899999999999997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3447</v>
      </c>
      <c r="E42" s="182"/>
      <c r="F42" s="182"/>
      <c r="G42" s="182">
        <f>'実質公債費比率（分子）の構造'!L$52</f>
        <v>3416</v>
      </c>
      <c r="H42" s="182"/>
      <c r="I42" s="182"/>
      <c r="J42" s="182">
        <f>'実質公債費比率（分子）の構造'!M$52</f>
        <v>3525</v>
      </c>
      <c r="K42" s="182"/>
      <c r="L42" s="182"/>
      <c r="M42" s="182">
        <f>'実質公債費比率（分子）の構造'!N$52</f>
        <v>3448</v>
      </c>
      <c r="N42" s="182"/>
      <c r="O42" s="182"/>
      <c r="P42" s="182">
        <f>'実質公債費比率（分子）の構造'!O$52</f>
        <v>3457</v>
      </c>
    </row>
    <row r="43" spans="1:16" x14ac:dyDescent="0.15">
      <c r="A43" s="182" t="s">
        <v>64</v>
      </c>
      <c r="B43" s="182">
        <f>'実質公債費比率（分子）の構造'!K$51</f>
        <v>4</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383</v>
      </c>
      <c r="C44" s="182"/>
      <c r="D44" s="182"/>
      <c r="E44" s="182">
        <f>'実質公債費比率（分子）の構造'!L$50</f>
        <v>373</v>
      </c>
      <c r="F44" s="182"/>
      <c r="G44" s="182"/>
      <c r="H44" s="182">
        <f>'実質公債費比率（分子）の構造'!M$50</f>
        <v>371</v>
      </c>
      <c r="I44" s="182"/>
      <c r="J44" s="182"/>
      <c r="K44" s="182">
        <f>'実質公債費比率（分子）の構造'!N$50</f>
        <v>340</v>
      </c>
      <c r="L44" s="182"/>
      <c r="M44" s="182"/>
      <c r="N44" s="182">
        <f>'実質公債費比率（分子）の構造'!O$50</f>
        <v>335</v>
      </c>
      <c r="O44" s="182"/>
      <c r="P44" s="182"/>
    </row>
    <row r="45" spans="1:16" x14ac:dyDescent="0.15">
      <c r="A45" s="182" t="s">
        <v>66</v>
      </c>
      <c r="B45" s="182">
        <f>'実質公債費比率（分子）の構造'!K$49</f>
        <v>379</v>
      </c>
      <c r="C45" s="182"/>
      <c r="D45" s="182"/>
      <c r="E45" s="182">
        <f>'実質公債費比率（分子）の構造'!L$49</f>
        <v>261</v>
      </c>
      <c r="F45" s="182"/>
      <c r="G45" s="182"/>
      <c r="H45" s="182">
        <f>'実質公債費比率（分子）の構造'!M$49</f>
        <v>268</v>
      </c>
      <c r="I45" s="182"/>
      <c r="J45" s="182"/>
      <c r="K45" s="182">
        <f>'実質公債費比率（分子）の構造'!N$49</f>
        <v>135</v>
      </c>
      <c r="L45" s="182"/>
      <c r="M45" s="182"/>
      <c r="N45" s="182">
        <f>'実質公債費比率（分子）の構造'!O$49</f>
        <v>135</v>
      </c>
      <c r="O45" s="182"/>
      <c r="P45" s="182"/>
    </row>
    <row r="46" spans="1:16" x14ac:dyDescent="0.15">
      <c r="A46" s="182" t="s">
        <v>67</v>
      </c>
      <c r="B46" s="182">
        <f>'実質公債費比率（分子）の構造'!K$48</f>
        <v>1833</v>
      </c>
      <c r="C46" s="182"/>
      <c r="D46" s="182"/>
      <c r="E46" s="182">
        <f>'実質公債費比率（分子）の構造'!L$48</f>
        <v>1582</v>
      </c>
      <c r="F46" s="182"/>
      <c r="G46" s="182"/>
      <c r="H46" s="182">
        <f>'実質公債費比率（分子）の構造'!M$48</f>
        <v>1579</v>
      </c>
      <c r="I46" s="182"/>
      <c r="J46" s="182"/>
      <c r="K46" s="182">
        <f>'実質公債費比率（分子）の構造'!N$48</f>
        <v>1594</v>
      </c>
      <c r="L46" s="182"/>
      <c r="M46" s="182"/>
      <c r="N46" s="182">
        <f>'実質公債費比率（分子）の構造'!O$48</f>
        <v>1560</v>
      </c>
      <c r="O46" s="182"/>
      <c r="P46" s="182"/>
    </row>
    <row r="47" spans="1:16" x14ac:dyDescent="0.15">
      <c r="A47" s="182" t="s">
        <v>68</v>
      </c>
      <c r="B47" s="182">
        <f>'実質公債費比率（分子）の構造'!K$47</f>
        <v>21</v>
      </c>
      <c r="C47" s="182"/>
      <c r="D47" s="182"/>
      <c r="E47" s="182">
        <f>'実質公債費比率（分子）の構造'!L$47</f>
        <v>21</v>
      </c>
      <c r="F47" s="182"/>
      <c r="G47" s="182"/>
      <c r="H47" s="182">
        <f>'実質公債費比率（分子）の構造'!M$47</f>
        <v>21</v>
      </c>
      <c r="I47" s="182"/>
      <c r="J47" s="182"/>
      <c r="K47" s="182">
        <f>'実質公債費比率（分子）の構造'!N$47</f>
        <v>21</v>
      </c>
      <c r="L47" s="182"/>
      <c r="M47" s="182"/>
      <c r="N47" s="182">
        <f>'実質公債費比率（分子）の構造'!O$47</f>
        <v>21</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3065</v>
      </c>
      <c r="C49" s="182"/>
      <c r="D49" s="182"/>
      <c r="E49" s="182">
        <f>'実質公債費比率（分子）の構造'!L$45</f>
        <v>3039</v>
      </c>
      <c r="F49" s="182"/>
      <c r="G49" s="182"/>
      <c r="H49" s="182">
        <f>'実質公債費比率（分子）の構造'!M$45</f>
        <v>2977</v>
      </c>
      <c r="I49" s="182"/>
      <c r="J49" s="182"/>
      <c r="K49" s="182">
        <f>'実質公債費比率（分子）の構造'!N$45</f>
        <v>2810</v>
      </c>
      <c r="L49" s="182"/>
      <c r="M49" s="182"/>
      <c r="N49" s="182">
        <f>'実質公債費比率（分子）の構造'!O$45</f>
        <v>2666</v>
      </c>
      <c r="O49" s="182"/>
      <c r="P49" s="182"/>
    </row>
    <row r="50" spans="1:16" x14ac:dyDescent="0.15">
      <c r="A50" s="182" t="s">
        <v>71</v>
      </c>
      <c r="B50" s="182" t="e">
        <f>NA()</f>
        <v>#N/A</v>
      </c>
      <c r="C50" s="182">
        <f>IF(ISNUMBER('実質公債費比率（分子）の構造'!K$53),'実質公債費比率（分子）の構造'!K$53,NA())</f>
        <v>2238</v>
      </c>
      <c r="D50" s="182" t="e">
        <f>NA()</f>
        <v>#N/A</v>
      </c>
      <c r="E50" s="182" t="e">
        <f>NA()</f>
        <v>#N/A</v>
      </c>
      <c r="F50" s="182">
        <f>IF(ISNUMBER('実質公債費比率（分子）の構造'!L$53),'実質公債費比率（分子）の構造'!L$53,NA())</f>
        <v>1860</v>
      </c>
      <c r="G50" s="182" t="e">
        <f>NA()</f>
        <v>#N/A</v>
      </c>
      <c r="H50" s="182" t="e">
        <f>NA()</f>
        <v>#N/A</v>
      </c>
      <c r="I50" s="182">
        <f>IF(ISNUMBER('実質公債費比率（分子）の構造'!M$53),'実質公債費比率（分子）の構造'!M$53,NA())</f>
        <v>1691</v>
      </c>
      <c r="J50" s="182" t="e">
        <f>NA()</f>
        <v>#N/A</v>
      </c>
      <c r="K50" s="182" t="e">
        <f>NA()</f>
        <v>#N/A</v>
      </c>
      <c r="L50" s="182">
        <f>IF(ISNUMBER('実質公債費比率（分子）の構造'!N$53),'実質公債費比率（分子）の構造'!N$53,NA())</f>
        <v>1452</v>
      </c>
      <c r="M50" s="182" t="e">
        <f>NA()</f>
        <v>#N/A</v>
      </c>
      <c r="N50" s="182" t="e">
        <f>NA()</f>
        <v>#N/A</v>
      </c>
      <c r="O50" s="182">
        <f>IF(ISNUMBER('実質公債費比率（分子）の構造'!O$53),'実質公債費比率（分子）の構造'!O$53,NA())</f>
        <v>1260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32595</v>
      </c>
      <c r="E56" s="181"/>
      <c r="F56" s="181"/>
      <c r="G56" s="181">
        <f>'将来負担比率（分子）の構造'!J$52</f>
        <v>32173</v>
      </c>
      <c r="H56" s="181"/>
      <c r="I56" s="181"/>
      <c r="J56" s="181">
        <f>'将来負担比率（分子）の構造'!K$52</f>
        <v>31419</v>
      </c>
      <c r="K56" s="181"/>
      <c r="L56" s="181"/>
      <c r="M56" s="181">
        <f>'将来負担比率（分子）の構造'!L$52</f>
        <v>30484</v>
      </c>
      <c r="N56" s="181"/>
      <c r="O56" s="181"/>
      <c r="P56" s="181">
        <f>'将来負担比率（分子）の構造'!M$52</f>
        <v>29560</v>
      </c>
    </row>
    <row r="57" spans="1:16" x14ac:dyDescent="0.15">
      <c r="A57" s="181" t="s">
        <v>42</v>
      </c>
      <c r="B57" s="181"/>
      <c r="C57" s="181"/>
      <c r="D57" s="181">
        <f>'将来負担比率（分子）の構造'!I$51</f>
        <v>7980</v>
      </c>
      <c r="E57" s="181"/>
      <c r="F57" s="181"/>
      <c r="G57" s="181">
        <f>'将来負担比率（分子）の構造'!J$51</f>
        <v>8406</v>
      </c>
      <c r="H57" s="181"/>
      <c r="I57" s="181"/>
      <c r="J57" s="181">
        <f>'将来負担比率（分子）の構造'!K$51</f>
        <v>8674</v>
      </c>
      <c r="K57" s="181"/>
      <c r="L57" s="181"/>
      <c r="M57" s="181">
        <f>'将来負担比率（分子）の構造'!L$51</f>
        <v>8878</v>
      </c>
      <c r="N57" s="181"/>
      <c r="O57" s="181"/>
      <c r="P57" s="181">
        <f>'将来負担比率（分子）の構造'!M$51</f>
        <v>8806</v>
      </c>
    </row>
    <row r="58" spans="1:16" x14ac:dyDescent="0.15">
      <c r="A58" s="181" t="s">
        <v>41</v>
      </c>
      <c r="B58" s="181"/>
      <c r="C58" s="181"/>
      <c r="D58" s="181">
        <f>'将来負担比率（分子）の構造'!I$50</f>
        <v>2750</v>
      </c>
      <c r="E58" s="181"/>
      <c r="F58" s="181"/>
      <c r="G58" s="181">
        <f>'将来負担比率（分子）の構造'!J$50</f>
        <v>3379</v>
      </c>
      <c r="H58" s="181"/>
      <c r="I58" s="181"/>
      <c r="J58" s="181">
        <f>'将来負担比率（分子）の構造'!K$50</f>
        <v>4654</v>
      </c>
      <c r="K58" s="181"/>
      <c r="L58" s="181"/>
      <c r="M58" s="181">
        <f>'将来負担比率（分子）の構造'!L$50</f>
        <v>5677</v>
      </c>
      <c r="N58" s="181"/>
      <c r="O58" s="181"/>
      <c r="P58" s="181">
        <f>'将来負担比率（分子）の構造'!M$50</f>
        <v>6973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694</v>
      </c>
      <c r="C61" s="181"/>
      <c r="D61" s="181"/>
      <c r="E61" s="181">
        <f>'将来負担比率（分子）の構造'!J$46</f>
        <v>682</v>
      </c>
      <c r="F61" s="181"/>
      <c r="G61" s="181"/>
      <c r="H61" s="181">
        <f>'将来負担比率（分子）の構造'!K$46</f>
        <v>396</v>
      </c>
      <c r="I61" s="181"/>
      <c r="J61" s="181"/>
      <c r="K61" s="181">
        <f>'将来負担比率（分子）の構造'!L$46</f>
        <v>406</v>
      </c>
      <c r="L61" s="181"/>
      <c r="M61" s="181"/>
      <c r="N61" s="181">
        <f>'将来負担比率（分子）の構造'!M$46</f>
        <v>413</v>
      </c>
      <c r="O61" s="181"/>
      <c r="P61" s="181"/>
    </row>
    <row r="62" spans="1:16" x14ac:dyDescent="0.15">
      <c r="A62" s="181" t="s">
        <v>35</v>
      </c>
      <c r="B62" s="181">
        <f>'将来負担比率（分子）の構造'!I$45</f>
        <v>2757</v>
      </c>
      <c r="C62" s="181"/>
      <c r="D62" s="181"/>
      <c r="E62" s="181">
        <f>'将来負担比率（分子）の構造'!J$45</f>
        <v>2765</v>
      </c>
      <c r="F62" s="181"/>
      <c r="G62" s="181"/>
      <c r="H62" s="181">
        <f>'将来負担比率（分子）の構造'!K$45</f>
        <v>2662</v>
      </c>
      <c r="I62" s="181"/>
      <c r="J62" s="181"/>
      <c r="K62" s="181">
        <f>'将来負担比率（分子）の構造'!L$45</f>
        <v>2735</v>
      </c>
      <c r="L62" s="181"/>
      <c r="M62" s="181"/>
      <c r="N62" s="181">
        <f>'将来負担比率（分子）の構造'!M$45</f>
        <v>2665</v>
      </c>
      <c r="O62" s="181"/>
      <c r="P62" s="181"/>
    </row>
    <row r="63" spans="1:16" x14ac:dyDescent="0.15">
      <c r="A63" s="181" t="s">
        <v>34</v>
      </c>
      <c r="B63" s="181">
        <f>'将来負担比率（分子）の構造'!I$44</f>
        <v>1679</v>
      </c>
      <c r="C63" s="181"/>
      <c r="D63" s="181"/>
      <c r="E63" s="181">
        <f>'将来負担比率（分子）の構造'!J$44</f>
        <v>1510</v>
      </c>
      <c r="F63" s="181"/>
      <c r="G63" s="181"/>
      <c r="H63" s="181">
        <f>'将来負担比率（分子）の構造'!K$44</f>
        <v>1272</v>
      </c>
      <c r="I63" s="181"/>
      <c r="J63" s="181"/>
      <c r="K63" s="181">
        <f>'将来負担比率（分子）の構造'!L$44</f>
        <v>1164</v>
      </c>
      <c r="L63" s="181"/>
      <c r="M63" s="181"/>
      <c r="N63" s="181">
        <f>'将来負担比率（分子）の構造'!M$44</f>
        <v>1076</v>
      </c>
      <c r="O63" s="181"/>
      <c r="P63" s="181"/>
    </row>
    <row r="64" spans="1:16" x14ac:dyDescent="0.15">
      <c r="A64" s="181" t="s">
        <v>33</v>
      </c>
      <c r="B64" s="181">
        <f>'将来負担比率（分子）の構造'!I$43</f>
        <v>23986</v>
      </c>
      <c r="C64" s="181"/>
      <c r="D64" s="181"/>
      <c r="E64" s="181">
        <f>'将来負担比率（分子）の構造'!J$43</f>
        <v>22329</v>
      </c>
      <c r="F64" s="181"/>
      <c r="G64" s="181"/>
      <c r="H64" s="181">
        <f>'将来負担比率（分子）の構造'!K$43</f>
        <v>20274</v>
      </c>
      <c r="I64" s="181"/>
      <c r="J64" s="181"/>
      <c r="K64" s="181">
        <f>'将来負担比率（分子）の構造'!L$43</f>
        <v>18416</v>
      </c>
      <c r="L64" s="181"/>
      <c r="M64" s="181"/>
      <c r="N64" s="181">
        <f>'将来負担比率（分子）の構造'!M$43</f>
        <v>17490</v>
      </c>
      <c r="O64" s="181"/>
      <c r="P64" s="181"/>
    </row>
    <row r="65" spans="1:16" x14ac:dyDescent="0.15">
      <c r="A65" s="181" t="s">
        <v>32</v>
      </c>
      <c r="B65" s="181">
        <f>'将来負担比率（分子）の構造'!I$42</f>
        <v>3132</v>
      </c>
      <c r="C65" s="181"/>
      <c r="D65" s="181"/>
      <c r="E65" s="181">
        <f>'将来負担比率（分子）の構造'!J$42</f>
        <v>2820</v>
      </c>
      <c r="F65" s="181"/>
      <c r="G65" s="181"/>
      <c r="H65" s="181">
        <f>'将来負担比率（分子）の構造'!K$42</f>
        <v>2727</v>
      </c>
      <c r="I65" s="181"/>
      <c r="J65" s="181"/>
      <c r="K65" s="181">
        <f>'将来負担比率（分子）の構造'!L$42</f>
        <v>2437</v>
      </c>
      <c r="L65" s="181"/>
      <c r="M65" s="181"/>
      <c r="N65" s="181">
        <f>'将来負担比率（分子）の構造'!M$42</f>
        <v>2134</v>
      </c>
      <c r="O65" s="181"/>
      <c r="P65" s="181"/>
    </row>
    <row r="66" spans="1:16" x14ac:dyDescent="0.15">
      <c r="A66" s="181" t="s">
        <v>31</v>
      </c>
      <c r="B66" s="181">
        <f>'将来負担比率（分子）の構造'!I$41</f>
        <v>30890</v>
      </c>
      <c r="C66" s="181"/>
      <c r="D66" s="181"/>
      <c r="E66" s="181">
        <f>'将来負担比率（分子）の構造'!J$41</f>
        <v>30459</v>
      </c>
      <c r="F66" s="181"/>
      <c r="G66" s="181"/>
      <c r="H66" s="181">
        <f>'将来負担比率（分子）の構造'!K$41</f>
        <v>30220</v>
      </c>
      <c r="I66" s="181"/>
      <c r="J66" s="181"/>
      <c r="K66" s="181">
        <f>'将来負担比率（分子）の構造'!L$41</f>
        <v>29472</v>
      </c>
      <c r="L66" s="181"/>
      <c r="M66" s="181"/>
      <c r="N66" s="181">
        <f>'将来負担比率（分子）の構造'!M$41</f>
        <v>28341</v>
      </c>
      <c r="O66" s="181"/>
      <c r="P66" s="181"/>
    </row>
    <row r="67" spans="1:16" x14ac:dyDescent="0.15">
      <c r="A67" s="181" t="s">
        <v>75</v>
      </c>
      <c r="B67" s="181" t="e">
        <f>NA()</f>
        <v>#N/A</v>
      </c>
      <c r="C67" s="181">
        <f>IF(ISNUMBER('将来負担比率（分子）の構造'!I$53), IF('将来負担比率（分子）の構造'!I$53 &lt; 0, 0, '将来負担比率（分子）の構造'!I$53), NA())</f>
        <v>19812</v>
      </c>
      <c r="D67" s="181" t="e">
        <f>NA()</f>
        <v>#N/A</v>
      </c>
      <c r="E67" s="181" t="e">
        <f>NA()</f>
        <v>#N/A</v>
      </c>
      <c r="F67" s="181">
        <f>IF(ISNUMBER('将来負担比率（分子）の構造'!J$53), IF('将来負担比率（分子）の構造'!J$53 &lt; 0, 0, '将来負担比率（分子）の構造'!J$53), NA())</f>
        <v>16606</v>
      </c>
      <c r="G67" s="181" t="e">
        <f>NA()</f>
        <v>#N/A</v>
      </c>
      <c r="H67" s="181" t="e">
        <f>NA()</f>
        <v>#N/A</v>
      </c>
      <c r="I67" s="181">
        <f>IF(ISNUMBER('将来負担比率（分子）の構造'!K$53), IF('将来負担比率（分子）の構造'!K$53 &lt; 0, 0, '将来負担比率（分子）の構造'!K$53), NA())</f>
        <v>12805</v>
      </c>
      <c r="J67" s="181" t="e">
        <f>NA()</f>
        <v>#N/A</v>
      </c>
      <c r="K67" s="181" t="e">
        <f>NA()</f>
        <v>#N/A</v>
      </c>
      <c r="L67" s="181">
        <f>IF(ISNUMBER('将来負担比率（分子）の構造'!L$53), IF('将来負担比率（分子）の構造'!L$53 &lt; 0, 0, '将来負担比率（分子）の構造'!L$53), NA())</f>
        <v>9591</v>
      </c>
      <c r="M67" s="181" t="e">
        <f>NA()</f>
        <v>#N/A</v>
      </c>
      <c r="N67" s="181" t="e">
        <f>NA()</f>
        <v>#N/A</v>
      </c>
      <c r="O67" s="181">
        <f>IF(ISNUMBER('将来負担比率（分子）の構造'!M$53), IF('将来負担比率（分子）の構造'!M$53 &lt; 0, 0, '将来負担比率（分子）の構造'!M$53), NA())</f>
        <v>6780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1581</v>
      </c>
      <c r="C72" s="185">
        <f>基金残高に係る経年分析!G55</f>
        <v>2228</v>
      </c>
      <c r="D72" s="185">
        <f>基金残高に係る経年分析!H55</f>
        <v>2957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2958</v>
      </c>
      <c r="C74" s="185">
        <f>基金残高に係る経年分析!G57</f>
        <v>3170</v>
      </c>
      <c r="D74" s="185">
        <f>基金残高に係る経年分析!H57</f>
        <v>3585</v>
      </c>
    </row>
  </sheetData>
  <sheetProtection algorithmName="SHA-512" hashValue="Y50euYR/+oEP4K/UiKhoecbrTGMMJ/HCdI85J4uwQ5sMmvTGGVz5K57XiLZ+lfMm3T1D/GoebQQ1cFZ451SsZQ==" saltValue="wBkCBvRR2++YkuP0EzC2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11677574</v>
      </c>
      <c r="S5" s="635"/>
      <c r="T5" s="635"/>
      <c r="U5" s="635"/>
      <c r="V5" s="635"/>
      <c r="W5" s="635"/>
      <c r="X5" s="635"/>
      <c r="Y5" s="636"/>
      <c r="Z5" s="637">
        <v>41.4</v>
      </c>
      <c r="AA5" s="637"/>
      <c r="AB5" s="637"/>
      <c r="AC5" s="637"/>
      <c r="AD5" s="638">
        <v>10697882</v>
      </c>
      <c r="AE5" s="638"/>
      <c r="AF5" s="638"/>
      <c r="AG5" s="638"/>
      <c r="AH5" s="638"/>
      <c r="AI5" s="638"/>
      <c r="AJ5" s="638"/>
      <c r="AK5" s="638"/>
      <c r="AL5" s="639">
        <v>66</v>
      </c>
      <c r="AM5" s="640"/>
      <c r="AN5" s="640"/>
      <c r="AO5" s="641"/>
      <c r="AP5" s="631" t="s">
        <v>229</v>
      </c>
      <c r="AQ5" s="632"/>
      <c r="AR5" s="632"/>
      <c r="AS5" s="632"/>
      <c r="AT5" s="632"/>
      <c r="AU5" s="632"/>
      <c r="AV5" s="632"/>
      <c r="AW5" s="632"/>
      <c r="AX5" s="632"/>
      <c r="AY5" s="632"/>
      <c r="AZ5" s="632"/>
      <c r="BA5" s="632"/>
      <c r="BB5" s="632"/>
      <c r="BC5" s="632"/>
      <c r="BD5" s="632"/>
      <c r="BE5" s="632"/>
      <c r="BF5" s="633"/>
      <c r="BG5" s="645">
        <v>10697882</v>
      </c>
      <c r="BH5" s="646"/>
      <c r="BI5" s="646"/>
      <c r="BJ5" s="646"/>
      <c r="BK5" s="646"/>
      <c r="BL5" s="646"/>
      <c r="BM5" s="646"/>
      <c r="BN5" s="647"/>
      <c r="BO5" s="648">
        <v>91.6</v>
      </c>
      <c r="BP5" s="648"/>
      <c r="BQ5" s="648"/>
      <c r="BR5" s="648"/>
      <c r="BS5" s="649">
        <v>162821</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190352</v>
      </c>
      <c r="S6" s="646"/>
      <c r="T6" s="646"/>
      <c r="U6" s="646"/>
      <c r="V6" s="646"/>
      <c r="W6" s="646"/>
      <c r="X6" s="646"/>
      <c r="Y6" s="647"/>
      <c r="Z6" s="648">
        <v>0.7</v>
      </c>
      <c r="AA6" s="648"/>
      <c r="AB6" s="648"/>
      <c r="AC6" s="648"/>
      <c r="AD6" s="649">
        <v>190352</v>
      </c>
      <c r="AE6" s="649"/>
      <c r="AF6" s="649"/>
      <c r="AG6" s="649"/>
      <c r="AH6" s="649"/>
      <c r="AI6" s="649"/>
      <c r="AJ6" s="649"/>
      <c r="AK6" s="649"/>
      <c r="AL6" s="650">
        <v>1.2</v>
      </c>
      <c r="AM6" s="651"/>
      <c r="AN6" s="651"/>
      <c r="AO6" s="652"/>
      <c r="AP6" s="642" t="s">
        <v>234</v>
      </c>
      <c r="AQ6" s="643"/>
      <c r="AR6" s="643"/>
      <c r="AS6" s="643"/>
      <c r="AT6" s="643"/>
      <c r="AU6" s="643"/>
      <c r="AV6" s="643"/>
      <c r="AW6" s="643"/>
      <c r="AX6" s="643"/>
      <c r="AY6" s="643"/>
      <c r="AZ6" s="643"/>
      <c r="BA6" s="643"/>
      <c r="BB6" s="643"/>
      <c r="BC6" s="643"/>
      <c r="BD6" s="643"/>
      <c r="BE6" s="643"/>
      <c r="BF6" s="644"/>
      <c r="BG6" s="645">
        <v>10697882</v>
      </c>
      <c r="BH6" s="646"/>
      <c r="BI6" s="646"/>
      <c r="BJ6" s="646"/>
      <c r="BK6" s="646"/>
      <c r="BL6" s="646"/>
      <c r="BM6" s="646"/>
      <c r="BN6" s="647"/>
      <c r="BO6" s="648">
        <v>91.6</v>
      </c>
      <c r="BP6" s="648"/>
      <c r="BQ6" s="648"/>
      <c r="BR6" s="648"/>
      <c r="BS6" s="649">
        <v>162821</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258656</v>
      </c>
      <c r="CS6" s="646"/>
      <c r="CT6" s="646"/>
      <c r="CU6" s="646"/>
      <c r="CV6" s="646"/>
      <c r="CW6" s="646"/>
      <c r="CX6" s="646"/>
      <c r="CY6" s="647"/>
      <c r="CZ6" s="639">
        <v>0.9</v>
      </c>
      <c r="DA6" s="640"/>
      <c r="DB6" s="640"/>
      <c r="DC6" s="659"/>
      <c r="DD6" s="654" t="s">
        <v>190</v>
      </c>
      <c r="DE6" s="646"/>
      <c r="DF6" s="646"/>
      <c r="DG6" s="646"/>
      <c r="DH6" s="646"/>
      <c r="DI6" s="646"/>
      <c r="DJ6" s="646"/>
      <c r="DK6" s="646"/>
      <c r="DL6" s="646"/>
      <c r="DM6" s="646"/>
      <c r="DN6" s="646"/>
      <c r="DO6" s="646"/>
      <c r="DP6" s="647"/>
      <c r="DQ6" s="654">
        <v>258656</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13814</v>
      </c>
      <c r="S7" s="646"/>
      <c r="T7" s="646"/>
      <c r="U7" s="646"/>
      <c r="V7" s="646"/>
      <c r="W7" s="646"/>
      <c r="X7" s="646"/>
      <c r="Y7" s="647"/>
      <c r="Z7" s="648">
        <v>0</v>
      </c>
      <c r="AA7" s="648"/>
      <c r="AB7" s="648"/>
      <c r="AC7" s="648"/>
      <c r="AD7" s="649">
        <v>13814</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4763288</v>
      </c>
      <c r="BH7" s="646"/>
      <c r="BI7" s="646"/>
      <c r="BJ7" s="646"/>
      <c r="BK7" s="646"/>
      <c r="BL7" s="646"/>
      <c r="BM7" s="646"/>
      <c r="BN7" s="647"/>
      <c r="BO7" s="648">
        <v>40.799999999999997</v>
      </c>
      <c r="BP7" s="648"/>
      <c r="BQ7" s="648"/>
      <c r="BR7" s="648"/>
      <c r="BS7" s="649">
        <v>162821</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3013260</v>
      </c>
      <c r="CS7" s="646"/>
      <c r="CT7" s="646"/>
      <c r="CU7" s="646"/>
      <c r="CV7" s="646"/>
      <c r="CW7" s="646"/>
      <c r="CX7" s="646"/>
      <c r="CY7" s="647"/>
      <c r="CZ7" s="648">
        <v>10.9</v>
      </c>
      <c r="DA7" s="648"/>
      <c r="DB7" s="648"/>
      <c r="DC7" s="648"/>
      <c r="DD7" s="654">
        <v>38793</v>
      </c>
      <c r="DE7" s="646"/>
      <c r="DF7" s="646"/>
      <c r="DG7" s="646"/>
      <c r="DH7" s="646"/>
      <c r="DI7" s="646"/>
      <c r="DJ7" s="646"/>
      <c r="DK7" s="646"/>
      <c r="DL7" s="646"/>
      <c r="DM7" s="646"/>
      <c r="DN7" s="646"/>
      <c r="DO7" s="646"/>
      <c r="DP7" s="647"/>
      <c r="DQ7" s="654">
        <v>2499583</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63749</v>
      </c>
      <c r="S8" s="646"/>
      <c r="T8" s="646"/>
      <c r="U8" s="646"/>
      <c r="V8" s="646"/>
      <c r="W8" s="646"/>
      <c r="X8" s="646"/>
      <c r="Y8" s="647"/>
      <c r="Z8" s="648">
        <v>0.2</v>
      </c>
      <c r="AA8" s="648"/>
      <c r="AB8" s="648"/>
      <c r="AC8" s="648"/>
      <c r="AD8" s="649">
        <v>63749</v>
      </c>
      <c r="AE8" s="649"/>
      <c r="AF8" s="649"/>
      <c r="AG8" s="649"/>
      <c r="AH8" s="649"/>
      <c r="AI8" s="649"/>
      <c r="AJ8" s="649"/>
      <c r="AK8" s="649"/>
      <c r="AL8" s="650">
        <v>0.4</v>
      </c>
      <c r="AM8" s="651"/>
      <c r="AN8" s="651"/>
      <c r="AO8" s="652"/>
      <c r="AP8" s="642" t="s">
        <v>240</v>
      </c>
      <c r="AQ8" s="643"/>
      <c r="AR8" s="643"/>
      <c r="AS8" s="643"/>
      <c r="AT8" s="643"/>
      <c r="AU8" s="643"/>
      <c r="AV8" s="643"/>
      <c r="AW8" s="643"/>
      <c r="AX8" s="643"/>
      <c r="AY8" s="643"/>
      <c r="AZ8" s="643"/>
      <c r="BA8" s="643"/>
      <c r="BB8" s="643"/>
      <c r="BC8" s="643"/>
      <c r="BD8" s="643"/>
      <c r="BE8" s="643"/>
      <c r="BF8" s="644"/>
      <c r="BG8" s="645">
        <v>120062</v>
      </c>
      <c r="BH8" s="646"/>
      <c r="BI8" s="646"/>
      <c r="BJ8" s="646"/>
      <c r="BK8" s="646"/>
      <c r="BL8" s="646"/>
      <c r="BM8" s="646"/>
      <c r="BN8" s="647"/>
      <c r="BO8" s="648">
        <v>1</v>
      </c>
      <c r="BP8" s="648"/>
      <c r="BQ8" s="648"/>
      <c r="BR8" s="648"/>
      <c r="BS8" s="654" t="s">
        <v>190</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12722824</v>
      </c>
      <c r="CS8" s="646"/>
      <c r="CT8" s="646"/>
      <c r="CU8" s="646"/>
      <c r="CV8" s="646"/>
      <c r="CW8" s="646"/>
      <c r="CX8" s="646"/>
      <c r="CY8" s="647"/>
      <c r="CZ8" s="648">
        <v>45.9</v>
      </c>
      <c r="DA8" s="648"/>
      <c r="DB8" s="648"/>
      <c r="DC8" s="648"/>
      <c r="DD8" s="654">
        <v>65808</v>
      </c>
      <c r="DE8" s="646"/>
      <c r="DF8" s="646"/>
      <c r="DG8" s="646"/>
      <c r="DH8" s="646"/>
      <c r="DI8" s="646"/>
      <c r="DJ8" s="646"/>
      <c r="DK8" s="646"/>
      <c r="DL8" s="646"/>
      <c r="DM8" s="646"/>
      <c r="DN8" s="646"/>
      <c r="DO8" s="646"/>
      <c r="DP8" s="647"/>
      <c r="DQ8" s="654">
        <v>5901777</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36689</v>
      </c>
      <c r="S9" s="646"/>
      <c r="T9" s="646"/>
      <c r="U9" s="646"/>
      <c r="V9" s="646"/>
      <c r="W9" s="646"/>
      <c r="X9" s="646"/>
      <c r="Y9" s="647"/>
      <c r="Z9" s="648">
        <v>0.1</v>
      </c>
      <c r="AA9" s="648"/>
      <c r="AB9" s="648"/>
      <c r="AC9" s="648"/>
      <c r="AD9" s="649">
        <v>36689</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3705570</v>
      </c>
      <c r="BH9" s="646"/>
      <c r="BI9" s="646"/>
      <c r="BJ9" s="646"/>
      <c r="BK9" s="646"/>
      <c r="BL9" s="646"/>
      <c r="BM9" s="646"/>
      <c r="BN9" s="647"/>
      <c r="BO9" s="648">
        <v>31.7</v>
      </c>
      <c r="BP9" s="648"/>
      <c r="BQ9" s="648"/>
      <c r="BR9" s="648"/>
      <c r="BS9" s="654" t="s">
        <v>190</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2784791</v>
      </c>
      <c r="CS9" s="646"/>
      <c r="CT9" s="646"/>
      <c r="CU9" s="646"/>
      <c r="CV9" s="646"/>
      <c r="CW9" s="646"/>
      <c r="CX9" s="646"/>
      <c r="CY9" s="647"/>
      <c r="CZ9" s="648">
        <v>10</v>
      </c>
      <c r="DA9" s="648"/>
      <c r="DB9" s="648"/>
      <c r="DC9" s="648"/>
      <c r="DD9" s="654">
        <v>121061</v>
      </c>
      <c r="DE9" s="646"/>
      <c r="DF9" s="646"/>
      <c r="DG9" s="646"/>
      <c r="DH9" s="646"/>
      <c r="DI9" s="646"/>
      <c r="DJ9" s="646"/>
      <c r="DK9" s="646"/>
      <c r="DL9" s="646"/>
      <c r="DM9" s="646"/>
      <c r="DN9" s="646"/>
      <c r="DO9" s="646"/>
      <c r="DP9" s="647"/>
      <c r="DQ9" s="654">
        <v>2329741</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190</v>
      </c>
      <c r="S10" s="646"/>
      <c r="T10" s="646"/>
      <c r="U10" s="646"/>
      <c r="V10" s="646"/>
      <c r="W10" s="646"/>
      <c r="X10" s="646"/>
      <c r="Y10" s="647"/>
      <c r="Z10" s="648" t="s">
        <v>190</v>
      </c>
      <c r="AA10" s="648"/>
      <c r="AB10" s="648"/>
      <c r="AC10" s="648"/>
      <c r="AD10" s="649" t="s">
        <v>246</v>
      </c>
      <c r="AE10" s="649"/>
      <c r="AF10" s="649"/>
      <c r="AG10" s="649"/>
      <c r="AH10" s="649"/>
      <c r="AI10" s="649"/>
      <c r="AJ10" s="649"/>
      <c r="AK10" s="649"/>
      <c r="AL10" s="650" t="s">
        <v>190</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264255</v>
      </c>
      <c r="BH10" s="646"/>
      <c r="BI10" s="646"/>
      <c r="BJ10" s="646"/>
      <c r="BK10" s="646"/>
      <c r="BL10" s="646"/>
      <c r="BM10" s="646"/>
      <c r="BN10" s="647"/>
      <c r="BO10" s="648">
        <v>2.2999999999999998</v>
      </c>
      <c r="BP10" s="648"/>
      <c r="BQ10" s="648"/>
      <c r="BR10" s="648"/>
      <c r="BS10" s="654">
        <v>43969</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32750</v>
      </c>
      <c r="CS10" s="646"/>
      <c r="CT10" s="646"/>
      <c r="CU10" s="646"/>
      <c r="CV10" s="646"/>
      <c r="CW10" s="646"/>
      <c r="CX10" s="646"/>
      <c r="CY10" s="647"/>
      <c r="CZ10" s="648">
        <v>0.1</v>
      </c>
      <c r="DA10" s="648"/>
      <c r="DB10" s="648"/>
      <c r="DC10" s="648"/>
      <c r="DD10" s="654" t="s">
        <v>190</v>
      </c>
      <c r="DE10" s="646"/>
      <c r="DF10" s="646"/>
      <c r="DG10" s="646"/>
      <c r="DH10" s="646"/>
      <c r="DI10" s="646"/>
      <c r="DJ10" s="646"/>
      <c r="DK10" s="646"/>
      <c r="DL10" s="646"/>
      <c r="DM10" s="646"/>
      <c r="DN10" s="646"/>
      <c r="DO10" s="646"/>
      <c r="DP10" s="647"/>
      <c r="DQ10" s="654">
        <v>31525</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1250771</v>
      </c>
      <c r="S11" s="646"/>
      <c r="T11" s="646"/>
      <c r="U11" s="646"/>
      <c r="V11" s="646"/>
      <c r="W11" s="646"/>
      <c r="X11" s="646"/>
      <c r="Y11" s="647"/>
      <c r="Z11" s="650">
        <v>4.4000000000000004</v>
      </c>
      <c r="AA11" s="651"/>
      <c r="AB11" s="651"/>
      <c r="AC11" s="663"/>
      <c r="AD11" s="654">
        <v>1250771</v>
      </c>
      <c r="AE11" s="646"/>
      <c r="AF11" s="646"/>
      <c r="AG11" s="646"/>
      <c r="AH11" s="646"/>
      <c r="AI11" s="646"/>
      <c r="AJ11" s="646"/>
      <c r="AK11" s="647"/>
      <c r="AL11" s="650">
        <v>7.7</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673401</v>
      </c>
      <c r="BH11" s="646"/>
      <c r="BI11" s="646"/>
      <c r="BJ11" s="646"/>
      <c r="BK11" s="646"/>
      <c r="BL11" s="646"/>
      <c r="BM11" s="646"/>
      <c r="BN11" s="647"/>
      <c r="BO11" s="648">
        <v>5.8</v>
      </c>
      <c r="BP11" s="648"/>
      <c r="BQ11" s="648"/>
      <c r="BR11" s="648"/>
      <c r="BS11" s="654">
        <v>118852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23090</v>
      </c>
      <c r="CS11" s="646"/>
      <c r="CT11" s="646"/>
      <c r="CU11" s="646"/>
      <c r="CV11" s="646"/>
      <c r="CW11" s="646"/>
      <c r="CX11" s="646"/>
      <c r="CY11" s="647"/>
      <c r="CZ11" s="648">
        <v>0.1</v>
      </c>
      <c r="DA11" s="648"/>
      <c r="DB11" s="648"/>
      <c r="DC11" s="648"/>
      <c r="DD11" s="654" t="s">
        <v>190</v>
      </c>
      <c r="DE11" s="646"/>
      <c r="DF11" s="646"/>
      <c r="DG11" s="646"/>
      <c r="DH11" s="646"/>
      <c r="DI11" s="646"/>
      <c r="DJ11" s="646"/>
      <c r="DK11" s="646"/>
      <c r="DL11" s="646"/>
      <c r="DM11" s="646"/>
      <c r="DN11" s="646"/>
      <c r="DO11" s="646"/>
      <c r="DP11" s="647"/>
      <c r="DQ11" s="654">
        <v>21236</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246</v>
      </c>
      <c r="S12" s="646"/>
      <c r="T12" s="646"/>
      <c r="U12" s="646"/>
      <c r="V12" s="646"/>
      <c r="W12" s="646"/>
      <c r="X12" s="646"/>
      <c r="Y12" s="647"/>
      <c r="Z12" s="648" t="s">
        <v>246</v>
      </c>
      <c r="AA12" s="648"/>
      <c r="AB12" s="648"/>
      <c r="AC12" s="648"/>
      <c r="AD12" s="649" t="s">
        <v>190</v>
      </c>
      <c r="AE12" s="649"/>
      <c r="AF12" s="649"/>
      <c r="AG12" s="649"/>
      <c r="AH12" s="649"/>
      <c r="AI12" s="649"/>
      <c r="AJ12" s="649"/>
      <c r="AK12" s="649"/>
      <c r="AL12" s="650" t="s">
        <v>190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5229206</v>
      </c>
      <c r="BH12" s="646"/>
      <c r="BI12" s="646"/>
      <c r="BJ12" s="646"/>
      <c r="BK12" s="646"/>
      <c r="BL12" s="646"/>
      <c r="BM12" s="646"/>
      <c r="BN12" s="647"/>
      <c r="BO12" s="648">
        <v>44.8</v>
      </c>
      <c r="BP12" s="648"/>
      <c r="BQ12" s="648"/>
      <c r="BR12" s="648"/>
      <c r="BS12" s="654" t="s">
        <v>246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166528</v>
      </c>
      <c r="CS12" s="646"/>
      <c r="CT12" s="646"/>
      <c r="CU12" s="646"/>
      <c r="CV12" s="646"/>
      <c r="CW12" s="646"/>
      <c r="CX12" s="646"/>
      <c r="CY12" s="647"/>
      <c r="CZ12" s="648">
        <v>0.6</v>
      </c>
      <c r="DA12" s="648"/>
      <c r="DB12" s="648"/>
      <c r="DC12" s="648"/>
      <c r="DD12" s="654" t="s">
        <v>182</v>
      </c>
      <c r="DE12" s="646"/>
      <c r="DF12" s="646"/>
      <c r="DG12" s="646"/>
      <c r="DH12" s="646"/>
      <c r="DI12" s="646"/>
      <c r="DJ12" s="646"/>
      <c r="DK12" s="646"/>
      <c r="DL12" s="646"/>
      <c r="DM12" s="646"/>
      <c r="DN12" s="646"/>
      <c r="DO12" s="646"/>
      <c r="DP12" s="647"/>
      <c r="DQ12" s="654">
        <v>61396</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246</v>
      </c>
      <c r="S13" s="646"/>
      <c r="T13" s="646"/>
      <c r="U13" s="646"/>
      <c r="V13" s="646"/>
      <c r="W13" s="646"/>
      <c r="X13" s="646"/>
      <c r="Y13" s="647"/>
      <c r="Z13" s="648" t="s">
        <v>190</v>
      </c>
      <c r="AA13" s="648"/>
      <c r="AB13" s="648"/>
      <c r="AC13" s="648"/>
      <c r="AD13" s="649" t="s">
        <v>246</v>
      </c>
      <c r="AE13" s="649"/>
      <c r="AF13" s="649"/>
      <c r="AG13" s="649"/>
      <c r="AH13" s="649"/>
      <c r="AI13" s="649"/>
      <c r="AJ13" s="649"/>
      <c r="AK13" s="649"/>
      <c r="AL13" s="650" t="s">
        <v>182</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4700879</v>
      </c>
      <c r="BH13" s="646"/>
      <c r="BI13" s="646"/>
      <c r="BJ13" s="646"/>
      <c r="BK13" s="646"/>
      <c r="BL13" s="646"/>
      <c r="BM13" s="646"/>
      <c r="BN13" s="647"/>
      <c r="BO13" s="648">
        <v>40.299999999999997</v>
      </c>
      <c r="BP13" s="648"/>
      <c r="BQ13" s="648"/>
      <c r="BR13" s="648"/>
      <c r="BS13" s="654" t="s">
        <v>246</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2825535</v>
      </c>
      <c r="CS13" s="646"/>
      <c r="CT13" s="646"/>
      <c r="CU13" s="646"/>
      <c r="CV13" s="646"/>
      <c r="CW13" s="646"/>
      <c r="CX13" s="646"/>
      <c r="CY13" s="647"/>
      <c r="CZ13" s="648">
        <v>10.199999999999999</v>
      </c>
      <c r="DA13" s="648"/>
      <c r="DB13" s="648"/>
      <c r="DC13" s="648"/>
      <c r="DD13" s="654">
        <v>677271</v>
      </c>
      <c r="DE13" s="646"/>
      <c r="DF13" s="646"/>
      <c r="DG13" s="646"/>
      <c r="DH13" s="646"/>
      <c r="DI13" s="646"/>
      <c r="DJ13" s="646"/>
      <c r="DK13" s="646"/>
      <c r="DL13" s="646"/>
      <c r="DM13" s="646"/>
      <c r="DN13" s="646"/>
      <c r="DO13" s="646"/>
      <c r="DP13" s="647"/>
      <c r="DQ13" s="654">
        <v>2459525</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36533</v>
      </c>
      <c r="S14" s="646"/>
      <c r="T14" s="646"/>
      <c r="U14" s="646"/>
      <c r="V14" s="646"/>
      <c r="W14" s="646"/>
      <c r="X14" s="646"/>
      <c r="Y14" s="647"/>
      <c r="Z14" s="648">
        <v>0.1</v>
      </c>
      <c r="AA14" s="648"/>
      <c r="AB14" s="648"/>
      <c r="AC14" s="648"/>
      <c r="AD14" s="649">
        <v>36533</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117169</v>
      </c>
      <c r="BH14" s="646"/>
      <c r="BI14" s="646"/>
      <c r="BJ14" s="646"/>
      <c r="BK14" s="646"/>
      <c r="BL14" s="646"/>
      <c r="BM14" s="646"/>
      <c r="BN14" s="647"/>
      <c r="BO14" s="648">
        <v>1</v>
      </c>
      <c r="BP14" s="648"/>
      <c r="BQ14" s="648"/>
      <c r="BR14" s="648"/>
      <c r="BS14" s="654" t="s">
        <v>246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690252</v>
      </c>
      <c r="CS14" s="646"/>
      <c r="CT14" s="646"/>
      <c r="CU14" s="646"/>
      <c r="CV14" s="646"/>
      <c r="CW14" s="646"/>
      <c r="CX14" s="646"/>
      <c r="CY14" s="647"/>
      <c r="CZ14" s="648">
        <v>2.5</v>
      </c>
      <c r="DA14" s="648"/>
      <c r="DB14" s="648"/>
      <c r="DC14" s="648"/>
      <c r="DD14" s="654">
        <v>29920</v>
      </c>
      <c r="DE14" s="646"/>
      <c r="DF14" s="646"/>
      <c r="DG14" s="646"/>
      <c r="DH14" s="646"/>
      <c r="DI14" s="646"/>
      <c r="DJ14" s="646"/>
      <c r="DK14" s="646"/>
      <c r="DL14" s="646"/>
      <c r="DM14" s="646"/>
      <c r="DN14" s="646"/>
      <c r="DO14" s="646"/>
      <c r="DP14" s="647"/>
      <c r="DQ14" s="654">
        <v>670993</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246</v>
      </c>
      <c r="S15" s="646"/>
      <c r="T15" s="646"/>
      <c r="U15" s="646"/>
      <c r="V15" s="646"/>
      <c r="W15" s="646"/>
      <c r="X15" s="646"/>
      <c r="Y15" s="647"/>
      <c r="Z15" s="648" t="s">
        <v>246</v>
      </c>
      <c r="AA15" s="648"/>
      <c r="AB15" s="648"/>
      <c r="AC15" s="648"/>
      <c r="AD15" s="649" t="s">
        <v>190</v>
      </c>
      <c r="AE15" s="649"/>
      <c r="AF15" s="649"/>
      <c r="AG15" s="649"/>
      <c r="AH15" s="649"/>
      <c r="AI15" s="649"/>
      <c r="AJ15" s="649"/>
      <c r="AK15" s="649"/>
      <c r="AL15" s="650" t="s">
        <v>246</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588219</v>
      </c>
      <c r="BH15" s="646"/>
      <c r="BI15" s="646"/>
      <c r="BJ15" s="646"/>
      <c r="BK15" s="646"/>
      <c r="BL15" s="646"/>
      <c r="BM15" s="646"/>
      <c r="BN15" s="647"/>
      <c r="BO15" s="648">
        <v>5</v>
      </c>
      <c r="BP15" s="648"/>
      <c r="BQ15" s="648"/>
      <c r="BR15" s="648"/>
      <c r="BS15" s="654" t="s">
        <v>246</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2353199</v>
      </c>
      <c r="CS15" s="646"/>
      <c r="CT15" s="646"/>
      <c r="CU15" s="646"/>
      <c r="CV15" s="646"/>
      <c r="CW15" s="646"/>
      <c r="CX15" s="646"/>
      <c r="CY15" s="647"/>
      <c r="CZ15" s="648">
        <v>8.5</v>
      </c>
      <c r="DA15" s="648"/>
      <c r="DB15" s="648"/>
      <c r="DC15" s="648"/>
      <c r="DD15" s="654">
        <v>147118</v>
      </c>
      <c r="DE15" s="646"/>
      <c r="DF15" s="646"/>
      <c r="DG15" s="646"/>
      <c r="DH15" s="646"/>
      <c r="DI15" s="646"/>
      <c r="DJ15" s="646"/>
      <c r="DK15" s="646"/>
      <c r="DL15" s="646"/>
      <c r="DM15" s="646"/>
      <c r="DN15" s="646"/>
      <c r="DO15" s="646"/>
      <c r="DP15" s="647"/>
      <c r="DQ15" s="654">
        <v>1859492</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11371</v>
      </c>
      <c r="S16" s="646"/>
      <c r="T16" s="646"/>
      <c r="U16" s="646"/>
      <c r="V16" s="646"/>
      <c r="W16" s="646"/>
      <c r="X16" s="646"/>
      <c r="Y16" s="647"/>
      <c r="Z16" s="648">
        <v>0</v>
      </c>
      <c r="AA16" s="648"/>
      <c r="AB16" s="648"/>
      <c r="AC16" s="648"/>
      <c r="AD16" s="649">
        <v>11371</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246</v>
      </c>
      <c r="BH16" s="646"/>
      <c r="BI16" s="646"/>
      <c r="BJ16" s="646"/>
      <c r="BK16" s="646"/>
      <c r="BL16" s="646"/>
      <c r="BM16" s="646"/>
      <c r="BN16" s="647"/>
      <c r="BO16" s="648" t="s">
        <v>190</v>
      </c>
      <c r="BP16" s="648"/>
      <c r="BQ16" s="648"/>
      <c r="BR16" s="648"/>
      <c r="BS16" s="654" t="s">
        <v>190</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165277</v>
      </c>
      <c r="CS16" s="646"/>
      <c r="CT16" s="646"/>
      <c r="CU16" s="646"/>
      <c r="CV16" s="646"/>
      <c r="CW16" s="646"/>
      <c r="CX16" s="646"/>
      <c r="CY16" s="647"/>
      <c r="CZ16" s="648">
        <v>0.6</v>
      </c>
      <c r="DA16" s="648"/>
      <c r="DB16" s="648"/>
      <c r="DC16" s="648"/>
      <c r="DD16" s="654" t="s">
        <v>246</v>
      </c>
      <c r="DE16" s="646"/>
      <c r="DF16" s="646"/>
      <c r="DG16" s="646"/>
      <c r="DH16" s="646"/>
      <c r="DI16" s="646"/>
      <c r="DJ16" s="646"/>
      <c r="DK16" s="646"/>
      <c r="DL16" s="646"/>
      <c r="DM16" s="646"/>
      <c r="DN16" s="646"/>
      <c r="DO16" s="646"/>
      <c r="DP16" s="647"/>
      <c r="DQ16" s="654">
        <v>14471</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200079</v>
      </c>
      <c r="S17" s="646"/>
      <c r="T17" s="646"/>
      <c r="U17" s="646"/>
      <c r="V17" s="646"/>
      <c r="W17" s="646"/>
      <c r="X17" s="646"/>
      <c r="Y17" s="647"/>
      <c r="Z17" s="648">
        <v>0.7</v>
      </c>
      <c r="AA17" s="648"/>
      <c r="AB17" s="648"/>
      <c r="AC17" s="648"/>
      <c r="AD17" s="649">
        <v>200079</v>
      </c>
      <c r="AE17" s="649"/>
      <c r="AF17" s="649"/>
      <c r="AG17" s="649"/>
      <c r="AH17" s="649"/>
      <c r="AI17" s="649"/>
      <c r="AJ17" s="649"/>
      <c r="AK17" s="649"/>
      <c r="AL17" s="650">
        <v>1.2</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190</v>
      </c>
      <c r="BH17" s="646"/>
      <c r="BI17" s="646"/>
      <c r="BJ17" s="646"/>
      <c r="BK17" s="646"/>
      <c r="BL17" s="646"/>
      <c r="BM17" s="646"/>
      <c r="BN17" s="647"/>
      <c r="BO17" s="648" t="s">
        <v>246</v>
      </c>
      <c r="BP17" s="648"/>
      <c r="BQ17" s="648"/>
      <c r="BR17" s="648"/>
      <c r="BS17" s="654" t="s">
        <v>246</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2709769</v>
      </c>
      <c r="CS17" s="646"/>
      <c r="CT17" s="646"/>
      <c r="CU17" s="646"/>
      <c r="CV17" s="646"/>
      <c r="CW17" s="646"/>
      <c r="CX17" s="646"/>
      <c r="CY17" s="647"/>
      <c r="CZ17" s="648">
        <v>9.8000000000000007</v>
      </c>
      <c r="DA17" s="648"/>
      <c r="DB17" s="648"/>
      <c r="DC17" s="648"/>
      <c r="DD17" s="654" t="s">
        <v>190</v>
      </c>
      <c r="DE17" s="646"/>
      <c r="DF17" s="646"/>
      <c r="DG17" s="646"/>
      <c r="DH17" s="646"/>
      <c r="DI17" s="646"/>
      <c r="DJ17" s="646"/>
      <c r="DK17" s="646"/>
      <c r="DL17" s="646"/>
      <c r="DM17" s="646"/>
      <c r="DN17" s="646"/>
      <c r="DO17" s="646"/>
      <c r="DP17" s="647"/>
      <c r="DQ17" s="654">
        <v>2681610</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59808</v>
      </c>
      <c r="S18" s="646"/>
      <c r="T18" s="646"/>
      <c r="U18" s="646"/>
      <c r="V18" s="646"/>
      <c r="W18" s="646"/>
      <c r="X18" s="646"/>
      <c r="Y18" s="647"/>
      <c r="Z18" s="648">
        <v>0.2</v>
      </c>
      <c r="AA18" s="648"/>
      <c r="AB18" s="648"/>
      <c r="AC18" s="648"/>
      <c r="AD18" s="649">
        <v>59808</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246</v>
      </c>
      <c r="BH18" s="646"/>
      <c r="BI18" s="646"/>
      <c r="BJ18" s="646"/>
      <c r="BK18" s="646"/>
      <c r="BL18" s="646"/>
      <c r="BM18" s="646"/>
      <c r="BN18" s="647"/>
      <c r="BO18" s="648" t="s">
        <v>246</v>
      </c>
      <c r="BP18" s="648"/>
      <c r="BQ18" s="648"/>
      <c r="BR18" s="648"/>
      <c r="BS18" s="654" t="s">
        <v>246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246</v>
      </c>
      <c r="CS18" s="646"/>
      <c r="CT18" s="646"/>
      <c r="CU18" s="646"/>
      <c r="CV18" s="646"/>
      <c r="CW18" s="646"/>
      <c r="CX18" s="646"/>
      <c r="CY18" s="647"/>
      <c r="CZ18" s="648" t="s">
        <v>190</v>
      </c>
      <c r="DA18" s="648"/>
      <c r="DB18" s="648"/>
      <c r="DC18" s="648"/>
      <c r="DD18" s="654" t="s">
        <v>190</v>
      </c>
      <c r="DE18" s="646"/>
      <c r="DF18" s="646"/>
      <c r="DG18" s="646"/>
      <c r="DH18" s="646"/>
      <c r="DI18" s="646"/>
      <c r="DJ18" s="646"/>
      <c r="DK18" s="646"/>
      <c r="DL18" s="646"/>
      <c r="DM18" s="646"/>
      <c r="DN18" s="646"/>
      <c r="DO18" s="646"/>
      <c r="DP18" s="647"/>
      <c r="DQ18" s="654" t="s">
        <v>246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5115</v>
      </c>
      <c r="S19" s="646"/>
      <c r="T19" s="646"/>
      <c r="U19" s="646"/>
      <c r="V19" s="646"/>
      <c r="W19" s="646"/>
      <c r="X19" s="646"/>
      <c r="Y19" s="647"/>
      <c r="Z19" s="648">
        <v>0</v>
      </c>
      <c r="AA19" s="648"/>
      <c r="AB19" s="648"/>
      <c r="AC19" s="648"/>
      <c r="AD19" s="649">
        <v>5115</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979692</v>
      </c>
      <c r="BH19" s="646"/>
      <c r="BI19" s="646"/>
      <c r="BJ19" s="646"/>
      <c r="BK19" s="646"/>
      <c r="BL19" s="646"/>
      <c r="BM19" s="646"/>
      <c r="BN19" s="647"/>
      <c r="BO19" s="648">
        <v>8.4</v>
      </c>
      <c r="BP19" s="648"/>
      <c r="BQ19" s="648"/>
      <c r="BR19" s="648"/>
      <c r="BS19" s="654" t="s">
        <v>246</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190</v>
      </c>
      <c r="CS19" s="646"/>
      <c r="CT19" s="646"/>
      <c r="CU19" s="646"/>
      <c r="CV19" s="646"/>
      <c r="CW19" s="646"/>
      <c r="CX19" s="646"/>
      <c r="CY19" s="647"/>
      <c r="CZ19" s="648" t="s">
        <v>246</v>
      </c>
      <c r="DA19" s="648"/>
      <c r="DB19" s="648"/>
      <c r="DC19" s="648"/>
      <c r="DD19" s="654" t="s">
        <v>246</v>
      </c>
      <c r="DE19" s="646"/>
      <c r="DF19" s="646"/>
      <c r="DG19" s="646"/>
      <c r="DH19" s="646"/>
      <c r="DI19" s="646"/>
      <c r="DJ19" s="646"/>
      <c r="DK19" s="646"/>
      <c r="DL19" s="646"/>
      <c r="DM19" s="646"/>
      <c r="DN19" s="646"/>
      <c r="DO19" s="646"/>
      <c r="DP19" s="647"/>
      <c r="DQ19" s="654" t="s">
        <v>246</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1353</v>
      </c>
      <c r="S20" s="646"/>
      <c r="T20" s="646"/>
      <c r="U20" s="646"/>
      <c r="V20" s="646"/>
      <c r="W20" s="646"/>
      <c r="X20" s="646"/>
      <c r="Y20" s="647"/>
      <c r="Z20" s="648">
        <v>0</v>
      </c>
      <c r="AA20" s="648"/>
      <c r="AB20" s="648"/>
      <c r="AC20" s="648"/>
      <c r="AD20" s="649">
        <v>1353</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979692</v>
      </c>
      <c r="BH20" s="646"/>
      <c r="BI20" s="646"/>
      <c r="BJ20" s="646"/>
      <c r="BK20" s="646"/>
      <c r="BL20" s="646"/>
      <c r="BM20" s="646"/>
      <c r="BN20" s="647"/>
      <c r="BO20" s="648">
        <v>8.4</v>
      </c>
      <c r="BP20" s="648"/>
      <c r="BQ20" s="648"/>
      <c r="BR20" s="648"/>
      <c r="BS20" s="654" t="s">
        <v>246</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27745931</v>
      </c>
      <c r="CS20" s="646"/>
      <c r="CT20" s="646"/>
      <c r="CU20" s="646"/>
      <c r="CV20" s="646"/>
      <c r="CW20" s="646"/>
      <c r="CX20" s="646"/>
      <c r="CY20" s="647"/>
      <c r="CZ20" s="648">
        <v>100</v>
      </c>
      <c r="DA20" s="648"/>
      <c r="DB20" s="648"/>
      <c r="DC20" s="648"/>
      <c r="DD20" s="654">
        <v>1079971</v>
      </c>
      <c r="DE20" s="646"/>
      <c r="DF20" s="646"/>
      <c r="DG20" s="646"/>
      <c r="DH20" s="646"/>
      <c r="DI20" s="646"/>
      <c r="DJ20" s="646"/>
      <c r="DK20" s="646"/>
      <c r="DL20" s="646"/>
      <c r="DM20" s="646"/>
      <c r="DN20" s="646"/>
      <c r="DO20" s="646"/>
      <c r="DP20" s="647"/>
      <c r="DQ20" s="654">
        <v>18790005</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133803</v>
      </c>
      <c r="S21" s="646"/>
      <c r="T21" s="646"/>
      <c r="U21" s="646"/>
      <c r="V21" s="646"/>
      <c r="W21" s="646"/>
      <c r="X21" s="646"/>
      <c r="Y21" s="647"/>
      <c r="Z21" s="648">
        <v>0.5</v>
      </c>
      <c r="AA21" s="648"/>
      <c r="AB21" s="648"/>
      <c r="AC21" s="648"/>
      <c r="AD21" s="649">
        <v>133803</v>
      </c>
      <c r="AE21" s="649"/>
      <c r="AF21" s="649"/>
      <c r="AG21" s="649"/>
      <c r="AH21" s="649"/>
      <c r="AI21" s="649"/>
      <c r="AJ21" s="649"/>
      <c r="AK21" s="649"/>
      <c r="AL21" s="650">
        <v>0.8</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246</v>
      </c>
      <c r="BH21" s="646"/>
      <c r="BI21" s="646"/>
      <c r="BJ21" s="646"/>
      <c r="BK21" s="646"/>
      <c r="BL21" s="646"/>
      <c r="BM21" s="646"/>
      <c r="BN21" s="647"/>
      <c r="BO21" s="648" t="s">
        <v>190</v>
      </c>
      <c r="BP21" s="648"/>
      <c r="BQ21" s="648"/>
      <c r="BR21" s="648"/>
      <c r="BS21" s="654" t="s">
        <v>246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3890516</v>
      </c>
      <c r="S22" s="646"/>
      <c r="T22" s="646"/>
      <c r="U22" s="646"/>
      <c r="V22" s="646"/>
      <c r="W22" s="646"/>
      <c r="X22" s="646"/>
      <c r="Y22" s="647"/>
      <c r="Z22" s="648">
        <v>13.8</v>
      </c>
      <c r="AA22" s="648"/>
      <c r="AB22" s="648"/>
      <c r="AC22" s="648"/>
      <c r="AD22" s="649">
        <v>3588318</v>
      </c>
      <c r="AE22" s="649"/>
      <c r="AF22" s="649"/>
      <c r="AG22" s="649"/>
      <c r="AH22" s="649"/>
      <c r="AI22" s="649"/>
      <c r="AJ22" s="649"/>
      <c r="AK22" s="649"/>
      <c r="AL22" s="650">
        <v>22.2</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190</v>
      </c>
      <c r="BH22" s="646"/>
      <c r="BI22" s="646"/>
      <c r="BJ22" s="646"/>
      <c r="BK22" s="646"/>
      <c r="BL22" s="646"/>
      <c r="BM22" s="646"/>
      <c r="BN22" s="647"/>
      <c r="BO22" s="648" t="s">
        <v>246</v>
      </c>
      <c r="BP22" s="648"/>
      <c r="BQ22" s="648"/>
      <c r="BR22" s="648"/>
      <c r="BS22" s="654" t="s">
        <v>190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3588318</v>
      </c>
      <c r="S23" s="646"/>
      <c r="T23" s="646"/>
      <c r="U23" s="646"/>
      <c r="V23" s="646"/>
      <c r="W23" s="646"/>
      <c r="X23" s="646"/>
      <c r="Y23" s="647"/>
      <c r="Z23" s="648">
        <v>12.7</v>
      </c>
      <c r="AA23" s="648"/>
      <c r="AB23" s="648"/>
      <c r="AC23" s="648"/>
      <c r="AD23" s="649">
        <v>3588318</v>
      </c>
      <c r="AE23" s="649"/>
      <c r="AF23" s="649"/>
      <c r="AG23" s="649"/>
      <c r="AH23" s="649"/>
      <c r="AI23" s="649"/>
      <c r="AJ23" s="649"/>
      <c r="AK23" s="649"/>
      <c r="AL23" s="650">
        <v>22.2</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979692</v>
      </c>
      <c r="BH23" s="646"/>
      <c r="BI23" s="646"/>
      <c r="BJ23" s="646"/>
      <c r="BK23" s="646"/>
      <c r="BL23" s="646"/>
      <c r="BM23" s="646"/>
      <c r="BN23" s="647"/>
      <c r="BO23" s="648">
        <v>8.4</v>
      </c>
      <c r="BP23" s="648"/>
      <c r="BQ23" s="648"/>
      <c r="BR23" s="648"/>
      <c r="BS23" s="654" t="s">
        <v>246</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302198</v>
      </c>
      <c r="S24" s="646"/>
      <c r="T24" s="646"/>
      <c r="U24" s="646"/>
      <c r="V24" s="646"/>
      <c r="W24" s="646"/>
      <c r="X24" s="646"/>
      <c r="Y24" s="647"/>
      <c r="Z24" s="648">
        <v>1.1000000000000001</v>
      </c>
      <c r="AA24" s="648"/>
      <c r="AB24" s="648"/>
      <c r="AC24" s="648"/>
      <c r="AD24" s="649" t="s">
        <v>246</v>
      </c>
      <c r="AE24" s="649"/>
      <c r="AF24" s="649"/>
      <c r="AG24" s="649"/>
      <c r="AH24" s="649"/>
      <c r="AI24" s="649"/>
      <c r="AJ24" s="649"/>
      <c r="AK24" s="649"/>
      <c r="AL24" s="650" t="s">
        <v>246</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246</v>
      </c>
      <c r="BH24" s="646"/>
      <c r="BI24" s="646"/>
      <c r="BJ24" s="646"/>
      <c r="BK24" s="646"/>
      <c r="BL24" s="646"/>
      <c r="BM24" s="646"/>
      <c r="BN24" s="647"/>
      <c r="BO24" s="648" t="s">
        <v>246</v>
      </c>
      <c r="BP24" s="648"/>
      <c r="BQ24" s="648"/>
      <c r="BR24" s="648"/>
      <c r="BS24" s="654" t="s">
        <v>190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15336659</v>
      </c>
      <c r="CS24" s="635"/>
      <c r="CT24" s="635"/>
      <c r="CU24" s="635"/>
      <c r="CV24" s="635"/>
      <c r="CW24" s="635"/>
      <c r="CX24" s="635"/>
      <c r="CY24" s="636"/>
      <c r="CZ24" s="639">
        <v>55.3</v>
      </c>
      <c r="DA24" s="640"/>
      <c r="DB24" s="640"/>
      <c r="DC24" s="659"/>
      <c r="DD24" s="684">
        <v>8993604</v>
      </c>
      <c r="DE24" s="635"/>
      <c r="DF24" s="635"/>
      <c r="DG24" s="635"/>
      <c r="DH24" s="635"/>
      <c r="DI24" s="635"/>
      <c r="DJ24" s="635"/>
      <c r="DK24" s="636"/>
      <c r="DL24" s="684">
        <v>8889361</v>
      </c>
      <c r="DM24" s="635"/>
      <c r="DN24" s="635"/>
      <c r="DO24" s="635"/>
      <c r="DP24" s="635"/>
      <c r="DQ24" s="635"/>
      <c r="DR24" s="635"/>
      <c r="DS24" s="635"/>
      <c r="DT24" s="635"/>
      <c r="DU24" s="635"/>
      <c r="DV24" s="636"/>
      <c r="DW24" s="639">
        <v>51.6</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190</v>
      </c>
      <c r="S25" s="646"/>
      <c r="T25" s="646"/>
      <c r="U25" s="646"/>
      <c r="V25" s="646"/>
      <c r="W25" s="646"/>
      <c r="X25" s="646"/>
      <c r="Y25" s="647"/>
      <c r="Z25" s="648" t="s">
        <v>246</v>
      </c>
      <c r="AA25" s="648"/>
      <c r="AB25" s="648"/>
      <c r="AC25" s="648"/>
      <c r="AD25" s="649" t="s">
        <v>246</v>
      </c>
      <c r="AE25" s="649"/>
      <c r="AF25" s="649"/>
      <c r="AG25" s="649"/>
      <c r="AH25" s="649"/>
      <c r="AI25" s="649"/>
      <c r="AJ25" s="649"/>
      <c r="AK25" s="649"/>
      <c r="AL25" s="650" t="s">
        <v>246</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190</v>
      </c>
      <c r="BH25" s="646"/>
      <c r="BI25" s="646"/>
      <c r="BJ25" s="646"/>
      <c r="BK25" s="646"/>
      <c r="BL25" s="646"/>
      <c r="BM25" s="646"/>
      <c r="BN25" s="647"/>
      <c r="BO25" s="648" t="s">
        <v>190</v>
      </c>
      <c r="BP25" s="648"/>
      <c r="BQ25" s="648"/>
      <c r="BR25" s="648"/>
      <c r="BS25" s="654" t="s">
        <v>190</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4070625</v>
      </c>
      <c r="CS25" s="681"/>
      <c r="CT25" s="681"/>
      <c r="CU25" s="681"/>
      <c r="CV25" s="681"/>
      <c r="CW25" s="681"/>
      <c r="CX25" s="681"/>
      <c r="CY25" s="682"/>
      <c r="CZ25" s="650">
        <v>14.7</v>
      </c>
      <c r="DA25" s="679"/>
      <c r="DB25" s="679"/>
      <c r="DC25" s="683"/>
      <c r="DD25" s="654">
        <v>3587269</v>
      </c>
      <c r="DE25" s="681"/>
      <c r="DF25" s="681"/>
      <c r="DG25" s="681"/>
      <c r="DH25" s="681"/>
      <c r="DI25" s="681"/>
      <c r="DJ25" s="681"/>
      <c r="DK25" s="682"/>
      <c r="DL25" s="654">
        <v>3483077</v>
      </c>
      <c r="DM25" s="681"/>
      <c r="DN25" s="681"/>
      <c r="DO25" s="681"/>
      <c r="DP25" s="681"/>
      <c r="DQ25" s="681"/>
      <c r="DR25" s="681"/>
      <c r="DS25" s="681"/>
      <c r="DT25" s="681"/>
      <c r="DU25" s="681"/>
      <c r="DV25" s="682"/>
      <c r="DW25" s="650">
        <v>20.2</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17371448</v>
      </c>
      <c r="S26" s="646"/>
      <c r="T26" s="646"/>
      <c r="U26" s="646"/>
      <c r="V26" s="646"/>
      <c r="W26" s="646"/>
      <c r="X26" s="646"/>
      <c r="Y26" s="647"/>
      <c r="Z26" s="648">
        <v>61.5</v>
      </c>
      <c r="AA26" s="648"/>
      <c r="AB26" s="648"/>
      <c r="AC26" s="648"/>
      <c r="AD26" s="649">
        <v>16089558</v>
      </c>
      <c r="AE26" s="649"/>
      <c r="AF26" s="649"/>
      <c r="AG26" s="649"/>
      <c r="AH26" s="649"/>
      <c r="AI26" s="649"/>
      <c r="AJ26" s="649"/>
      <c r="AK26" s="649"/>
      <c r="AL26" s="650">
        <v>99.3</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246</v>
      </c>
      <c r="BH26" s="646"/>
      <c r="BI26" s="646"/>
      <c r="BJ26" s="646"/>
      <c r="BK26" s="646"/>
      <c r="BL26" s="646"/>
      <c r="BM26" s="646"/>
      <c r="BN26" s="647"/>
      <c r="BO26" s="648" t="s">
        <v>246</v>
      </c>
      <c r="BP26" s="648"/>
      <c r="BQ26" s="648"/>
      <c r="BR26" s="648"/>
      <c r="BS26" s="654" t="s">
        <v>246</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2518303</v>
      </c>
      <c r="CS26" s="646"/>
      <c r="CT26" s="646"/>
      <c r="CU26" s="646"/>
      <c r="CV26" s="646"/>
      <c r="CW26" s="646"/>
      <c r="CX26" s="646"/>
      <c r="CY26" s="647"/>
      <c r="CZ26" s="650">
        <v>9.1</v>
      </c>
      <c r="DA26" s="679"/>
      <c r="DB26" s="679"/>
      <c r="DC26" s="683"/>
      <c r="DD26" s="654">
        <v>2182515</v>
      </c>
      <c r="DE26" s="646"/>
      <c r="DF26" s="646"/>
      <c r="DG26" s="646"/>
      <c r="DH26" s="646"/>
      <c r="DI26" s="646"/>
      <c r="DJ26" s="646"/>
      <c r="DK26" s="647"/>
      <c r="DL26" s="654" t="s">
        <v>182</v>
      </c>
      <c r="DM26" s="646"/>
      <c r="DN26" s="646"/>
      <c r="DO26" s="646"/>
      <c r="DP26" s="646"/>
      <c r="DQ26" s="646"/>
      <c r="DR26" s="646"/>
      <c r="DS26" s="646"/>
      <c r="DT26" s="646"/>
      <c r="DU26" s="646"/>
      <c r="DV26" s="647"/>
      <c r="DW26" s="650" t="s">
        <v>246</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12946</v>
      </c>
      <c r="S27" s="646"/>
      <c r="T27" s="646"/>
      <c r="U27" s="646"/>
      <c r="V27" s="646"/>
      <c r="W27" s="646"/>
      <c r="X27" s="646"/>
      <c r="Y27" s="647"/>
      <c r="Z27" s="648">
        <v>0</v>
      </c>
      <c r="AA27" s="648"/>
      <c r="AB27" s="648"/>
      <c r="AC27" s="648"/>
      <c r="AD27" s="649">
        <v>12946</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11677574</v>
      </c>
      <c r="BH27" s="646"/>
      <c r="BI27" s="646"/>
      <c r="BJ27" s="646"/>
      <c r="BK27" s="646"/>
      <c r="BL27" s="646"/>
      <c r="BM27" s="646"/>
      <c r="BN27" s="647"/>
      <c r="BO27" s="648">
        <v>100</v>
      </c>
      <c r="BP27" s="648"/>
      <c r="BQ27" s="648"/>
      <c r="BR27" s="648"/>
      <c r="BS27" s="654">
        <v>162821</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8556265</v>
      </c>
      <c r="CS27" s="681"/>
      <c r="CT27" s="681"/>
      <c r="CU27" s="681"/>
      <c r="CV27" s="681"/>
      <c r="CW27" s="681"/>
      <c r="CX27" s="681"/>
      <c r="CY27" s="682"/>
      <c r="CZ27" s="650">
        <v>30.8</v>
      </c>
      <c r="DA27" s="679"/>
      <c r="DB27" s="679"/>
      <c r="DC27" s="683"/>
      <c r="DD27" s="654">
        <v>2724725</v>
      </c>
      <c r="DE27" s="681"/>
      <c r="DF27" s="681"/>
      <c r="DG27" s="681"/>
      <c r="DH27" s="681"/>
      <c r="DI27" s="681"/>
      <c r="DJ27" s="681"/>
      <c r="DK27" s="682"/>
      <c r="DL27" s="654">
        <v>2724674</v>
      </c>
      <c r="DM27" s="681"/>
      <c r="DN27" s="681"/>
      <c r="DO27" s="681"/>
      <c r="DP27" s="681"/>
      <c r="DQ27" s="681"/>
      <c r="DR27" s="681"/>
      <c r="DS27" s="681"/>
      <c r="DT27" s="681"/>
      <c r="DU27" s="681"/>
      <c r="DV27" s="682"/>
      <c r="DW27" s="650">
        <v>15.8</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20432</v>
      </c>
      <c r="S28" s="646"/>
      <c r="T28" s="646"/>
      <c r="U28" s="646"/>
      <c r="V28" s="646"/>
      <c r="W28" s="646"/>
      <c r="X28" s="646"/>
      <c r="Y28" s="647"/>
      <c r="Z28" s="648">
        <v>0.1</v>
      </c>
      <c r="AA28" s="648"/>
      <c r="AB28" s="648"/>
      <c r="AC28" s="648"/>
      <c r="AD28" s="649" t="s">
        <v>246</v>
      </c>
      <c r="AE28" s="649"/>
      <c r="AF28" s="649"/>
      <c r="AG28" s="649"/>
      <c r="AH28" s="649"/>
      <c r="AI28" s="649"/>
      <c r="AJ28" s="649"/>
      <c r="AK28" s="649"/>
      <c r="AL28" s="650" t="s">
        <v>246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2709769</v>
      </c>
      <c r="CS28" s="646"/>
      <c r="CT28" s="646"/>
      <c r="CU28" s="646"/>
      <c r="CV28" s="646"/>
      <c r="CW28" s="646"/>
      <c r="CX28" s="646"/>
      <c r="CY28" s="647"/>
      <c r="CZ28" s="650">
        <v>9.8000000000000007</v>
      </c>
      <c r="DA28" s="679"/>
      <c r="DB28" s="679"/>
      <c r="DC28" s="683"/>
      <c r="DD28" s="654">
        <v>2681610</v>
      </c>
      <c r="DE28" s="646"/>
      <c r="DF28" s="646"/>
      <c r="DG28" s="646"/>
      <c r="DH28" s="646"/>
      <c r="DI28" s="646"/>
      <c r="DJ28" s="646"/>
      <c r="DK28" s="647"/>
      <c r="DL28" s="654">
        <v>2681610</v>
      </c>
      <c r="DM28" s="646"/>
      <c r="DN28" s="646"/>
      <c r="DO28" s="646"/>
      <c r="DP28" s="646"/>
      <c r="DQ28" s="646"/>
      <c r="DR28" s="646"/>
      <c r="DS28" s="646"/>
      <c r="DT28" s="646"/>
      <c r="DU28" s="646"/>
      <c r="DV28" s="647"/>
      <c r="DW28" s="650">
        <v>15.6</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365233</v>
      </c>
      <c r="S29" s="646"/>
      <c r="T29" s="646"/>
      <c r="U29" s="646"/>
      <c r="V29" s="646"/>
      <c r="W29" s="646"/>
      <c r="X29" s="646"/>
      <c r="Y29" s="647"/>
      <c r="Z29" s="648">
        <v>1.3</v>
      </c>
      <c r="AA29" s="648"/>
      <c r="AB29" s="648"/>
      <c r="AC29" s="648"/>
      <c r="AD29" s="649">
        <v>90995</v>
      </c>
      <c r="AE29" s="649"/>
      <c r="AF29" s="649"/>
      <c r="AG29" s="649"/>
      <c r="AH29" s="649"/>
      <c r="AI29" s="649"/>
      <c r="AJ29" s="649"/>
      <c r="AK29" s="649"/>
      <c r="AL29" s="650">
        <v>0.6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2709137</v>
      </c>
      <c r="CS29" s="681"/>
      <c r="CT29" s="681"/>
      <c r="CU29" s="681"/>
      <c r="CV29" s="681"/>
      <c r="CW29" s="681"/>
      <c r="CX29" s="681"/>
      <c r="CY29" s="682"/>
      <c r="CZ29" s="650">
        <v>9.8000000000000007</v>
      </c>
      <c r="DA29" s="679"/>
      <c r="DB29" s="679"/>
      <c r="DC29" s="683"/>
      <c r="DD29" s="654">
        <v>2680978</v>
      </c>
      <c r="DE29" s="681"/>
      <c r="DF29" s="681"/>
      <c r="DG29" s="681"/>
      <c r="DH29" s="681"/>
      <c r="DI29" s="681"/>
      <c r="DJ29" s="681"/>
      <c r="DK29" s="682"/>
      <c r="DL29" s="654">
        <v>2680978</v>
      </c>
      <c r="DM29" s="681"/>
      <c r="DN29" s="681"/>
      <c r="DO29" s="681"/>
      <c r="DP29" s="681"/>
      <c r="DQ29" s="681"/>
      <c r="DR29" s="681"/>
      <c r="DS29" s="681"/>
      <c r="DT29" s="681"/>
      <c r="DU29" s="681"/>
      <c r="DV29" s="682"/>
      <c r="DW29" s="650">
        <v>15.6</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137426</v>
      </c>
      <c r="S30" s="646"/>
      <c r="T30" s="646"/>
      <c r="U30" s="646"/>
      <c r="V30" s="646"/>
      <c r="W30" s="646"/>
      <c r="X30" s="646"/>
      <c r="Y30" s="647"/>
      <c r="Z30" s="648">
        <v>0.5</v>
      </c>
      <c r="AA30" s="648"/>
      <c r="AB30" s="648"/>
      <c r="AC30" s="648"/>
      <c r="AD30" s="649" t="s">
        <v>190</v>
      </c>
      <c r="AE30" s="649"/>
      <c r="AF30" s="649"/>
      <c r="AG30" s="649"/>
      <c r="AH30" s="649"/>
      <c r="AI30" s="649"/>
      <c r="AJ30" s="649"/>
      <c r="AK30" s="649"/>
      <c r="AL30" s="650" t="s">
        <v>246</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2423047</v>
      </c>
      <c r="CS30" s="646"/>
      <c r="CT30" s="646"/>
      <c r="CU30" s="646"/>
      <c r="CV30" s="646"/>
      <c r="CW30" s="646"/>
      <c r="CX30" s="646"/>
      <c r="CY30" s="647"/>
      <c r="CZ30" s="650">
        <v>8.6999999999999993</v>
      </c>
      <c r="DA30" s="679"/>
      <c r="DB30" s="679"/>
      <c r="DC30" s="683"/>
      <c r="DD30" s="654">
        <v>2403819</v>
      </c>
      <c r="DE30" s="646"/>
      <c r="DF30" s="646"/>
      <c r="DG30" s="646"/>
      <c r="DH30" s="646"/>
      <c r="DI30" s="646"/>
      <c r="DJ30" s="646"/>
      <c r="DK30" s="647"/>
      <c r="DL30" s="654">
        <v>2403819</v>
      </c>
      <c r="DM30" s="646"/>
      <c r="DN30" s="646"/>
      <c r="DO30" s="646"/>
      <c r="DP30" s="646"/>
      <c r="DQ30" s="646"/>
      <c r="DR30" s="646"/>
      <c r="DS30" s="646"/>
      <c r="DT30" s="646"/>
      <c r="DU30" s="646"/>
      <c r="DV30" s="647"/>
      <c r="DW30" s="650">
        <v>14</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5248926</v>
      </c>
      <c r="S31" s="646"/>
      <c r="T31" s="646"/>
      <c r="U31" s="646"/>
      <c r="V31" s="646"/>
      <c r="W31" s="646"/>
      <c r="X31" s="646"/>
      <c r="Y31" s="647"/>
      <c r="Z31" s="648">
        <v>18.600000000000001</v>
      </c>
      <c r="AA31" s="648"/>
      <c r="AB31" s="648"/>
      <c r="AC31" s="648"/>
      <c r="AD31" s="649" t="s">
        <v>246</v>
      </c>
      <c r="AE31" s="649"/>
      <c r="AF31" s="649"/>
      <c r="AG31" s="649"/>
      <c r="AH31" s="649"/>
      <c r="AI31" s="649"/>
      <c r="AJ31" s="649"/>
      <c r="AK31" s="649"/>
      <c r="AL31" s="650" t="s">
        <v>246</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99.3</v>
      </c>
      <c r="BH31" s="700"/>
      <c r="BI31" s="700"/>
      <c r="BJ31" s="700"/>
      <c r="BK31" s="700"/>
      <c r="BL31" s="700"/>
      <c r="BM31" s="640">
        <v>97.9</v>
      </c>
      <c r="BN31" s="700"/>
      <c r="BO31" s="700"/>
      <c r="BP31" s="700"/>
      <c r="BQ31" s="701"/>
      <c r="BR31" s="713">
        <v>99.1</v>
      </c>
      <c r="BS31" s="700"/>
      <c r="BT31" s="700"/>
      <c r="BU31" s="700"/>
      <c r="BV31" s="700"/>
      <c r="BW31" s="700"/>
      <c r="BX31" s="640">
        <v>97.7</v>
      </c>
      <c r="BY31" s="700"/>
      <c r="BZ31" s="700"/>
      <c r="CA31" s="700"/>
      <c r="CB31" s="701"/>
      <c r="CD31" s="687"/>
      <c r="CE31" s="688"/>
      <c r="CF31" s="660" t="s">
        <v>315</v>
      </c>
      <c r="CG31" s="661"/>
      <c r="CH31" s="661"/>
      <c r="CI31" s="661"/>
      <c r="CJ31" s="661"/>
      <c r="CK31" s="661"/>
      <c r="CL31" s="661"/>
      <c r="CM31" s="661"/>
      <c r="CN31" s="661"/>
      <c r="CO31" s="661"/>
      <c r="CP31" s="661"/>
      <c r="CQ31" s="662"/>
      <c r="CR31" s="645">
        <v>286090</v>
      </c>
      <c r="CS31" s="681"/>
      <c r="CT31" s="681"/>
      <c r="CU31" s="681"/>
      <c r="CV31" s="681"/>
      <c r="CW31" s="681"/>
      <c r="CX31" s="681"/>
      <c r="CY31" s="682"/>
      <c r="CZ31" s="650">
        <v>1</v>
      </c>
      <c r="DA31" s="679"/>
      <c r="DB31" s="679"/>
      <c r="DC31" s="683"/>
      <c r="DD31" s="654">
        <v>277159</v>
      </c>
      <c r="DE31" s="681"/>
      <c r="DF31" s="681"/>
      <c r="DG31" s="681"/>
      <c r="DH31" s="681"/>
      <c r="DI31" s="681"/>
      <c r="DJ31" s="681"/>
      <c r="DK31" s="682"/>
      <c r="DL31" s="654">
        <v>277159</v>
      </c>
      <c r="DM31" s="681"/>
      <c r="DN31" s="681"/>
      <c r="DO31" s="681"/>
      <c r="DP31" s="681"/>
      <c r="DQ31" s="681"/>
      <c r="DR31" s="681"/>
      <c r="DS31" s="681"/>
      <c r="DT31" s="681"/>
      <c r="DU31" s="681"/>
      <c r="DV31" s="682"/>
      <c r="DW31" s="650">
        <v>1.6</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t="s">
        <v>246</v>
      </c>
      <c r="S32" s="646"/>
      <c r="T32" s="646"/>
      <c r="U32" s="646"/>
      <c r="V32" s="646"/>
      <c r="W32" s="646"/>
      <c r="X32" s="646"/>
      <c r="Y32" s="647"/>
      <c r="Z32" s="648" t="s">
        <v>246</v>
      </c>
      <c r="AA32" s="648"/>
      <c r="AB32" s="648"/>
      <c r="AC32" s="648"/>
      <c r="AD32" s="649" t="s">
        <v>190</v>
      </c>
      <c r="AE32" s="649"/>
      <c r="AF32" s="649"/>
      <c r="AG32" s="649"/>
      <c r="AH32" s="649"/>
      <c r="AI32" s="649"/>
      <c r="AJ32" s="649"/>
      <c r="AK32" s="649"/>
      <c r="AL32" s="650" t="s">
        <v>190</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v>
      </c>
      <c r="BH32" s="681"/>
      <c r="BI32" s="681"/>
      <c r="BJ32" s="681"/>
      <c r="BK32" s="681"/>
      <c r="BL32" s="681"/>
      <c r="BM32" s="651">
        <v>97.1</v>
      </c>
      <c r="BN32" s="711"/>
      <c r="BO32" s="711"/>
      <c r="BP32" s="711"/>
      <c r="BQ32" s="712"/>
      <c r="BR32" s="714">
        <v>98.6</v>
      </c>
      <c r="BS32" s="681"/>
      <c r="BT32" s="681"/>
      <c r="BU32" s="681"/>
      <c r="BV32" s="681"/>
      <c r="BW32" s="681"/>
      <c r="BX32" s="651">
        <v>96.8</v>
      </c>
      <c r="BY32" s="711"/>
      <c r="BZ32" s="711"/>
      <c r="CA32" s="711"/>
      <c r="CB32" s="712"/>
      <c r="CD32" s="689"/>
      <c r="CE32" s="690"/>
      <c r="CF32" s="660" t="s">
        <v>319</v>
      </c>
      <c r="CG32" s="661"/>
      <c r="CH32" s="661"/>
      <c r="CI32" s="661"/>
      <c r="CJ32" s="661"/>
      <c r="CK32" s="661"/>
      <c r="CL32" s="661"/>
      <c r="CM32" s="661"/>
      <c r="CN32" s="661"/>
      <c r="CO32" s="661"/>
      <c r="CP32" s="661"/>
      <c r="CQ32" s="662"/>
      <c r="CR32" s="645">
        <v>632</v>
      </c>
      <c r="CS32" s="646"/>
      <c r="CT32" s="646"/>
      <c r="CU32" s="646"/>
      <c r="CV32" s="646"/>
      <c r="CW32" s="646"/>
      <c r="CX32" s="646"/>
      <c r="CY32" s="647"/>
      <c r="CZ32" s="650">
        <v>0</v>
      </c>
      <c r="DA32" s="679"/>
      <c r="DB32" s="679"/>
      <c r="DC32" s="683"/>
      <c r="DD32" s="654">
        <v>632</v>
      </c>
      <c r="DE32" s="646"/>
      <c r="DF32" s="646"/>
      <c r="DG32" s="646"/>
      <c r="DH32" s="646"/>
      <c r="DI32" s="646"/>
      <c r="DJ32" s="646"/>
      <c r="DK32" s="647"/>
      <c r="DL32" s="654">
        <v>632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1936531</v>
      </c>
      <c r="S33" s="646"/>
      <c r="T33" s="646"/>
      <c r="U33" s="646"/>
      <c r="V33" s="646"/>
      <c r="W33" s="646"/>
      <c r="X33" s="646"/>
      <c r="Y33" s="647"/>
      <c r="Z33" s="648">
        <v>6.9</v>
      </c>
      <c r="AA33" s="648"/>
      <c r="AB33" s="648"/>
      <c r="AC33" s="648"/>
      <c r="AD33" s="649" t="s">
        <v>246</v>
      </c>
      <c r="AE33" s="649"/>
      <c r="AF33" s="649"/>
      <c r="AG33" s="649"/>
      <c r="AH33" s="649"/>
      <c r="AI33" s="649"/>
      <c r="AJ33" s="649"/>
      <c r="AK33" s="649"/>
      <c r="AL33" s="650" t="s">
        <v>190</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99.4</v>
      </c>
      <c r="BH33" s="716"/>
      <c r="BI33" s="716"/>
      <c r="BJ33" s="716"/>
      <c r="BK33" s="716"/>
      <c r="BL33" s="716"/>
      <c r="BM33" s="717">
        <v>98.4</v>
      </c>
      <c r="BN33" s="716"/>
      <c r="BO33" s="716"/>
      <c r="BP33" s="716"/>
      <c r="BQ33" s="718"/>
      <c r="BR33" s="715">
        <v>99.4</v>
      </c>
      <c r="BS33" s="716"/>
      <c r="BT33" s="716"/>
      <c r="BU33" s="716"/>
      <c r="BV33" s="716"/>
      <c r="BW33" s="716"/>
      <c r="BX33" s="717">
        <v>98.2</v>
      </c>
      <c r="BY33" s="716"/>
      <c r="BZ33" s="716"/>
      <c r="CA33" s="716"/>
      <c r="CB33" s="718"/>
      <c r="CD33" s="660" t="s">
        <v>322</v>
      </c>
      <c r="CE33" s="661"/>
      <c r="CF33" s="661"/>
      <c r="CG33" s="661"/>
      <c r="CH33" s="661"/>
      <c r="CI33" s="661"/>
      <c r="CJ33" s="661"/>
      <c r="CK33" s="661"/>
      <c r="CL33" s="661"/>
      <c r="CM33" s="661"/>
      <c r="CN33" s="661"/>
      <c r="CO33" s="661"/>
      <c r="CP33" s="661"/>
      <c r="CQ33" s="662"/>
      <c r="CR33" s="645">
        <v>11164024</v>
      </c>
      <c r="CS33" s="681"/>
      <c r="CT33" s="681"/>
      <c r="CU33" s="681"/>
      <c r="CV33" s="681"/>
      <c r="CW33" s="681"/>
      <c r="CX33" s="681"/>
      <c r="CY33" s="682"/>
      <c r="CZ33" s="650">
        <v>40.200000000000003</v>
      </c>
      <c r="DA33" s="679"/>
      <c r="DB33" s="679"/>
      <c r="DC33" s="683"/>
      <c r="DD33" s="654">
        <v>9088712</v>
      </c>
      <c r="DE33" s="681"/>
      <c r="DF33" s="681"/>
      <c r="DG33" s="681"/>
      <c r="DH33" s="681"/>
      <c r="DI33" s="681"/>
      <c r="DJ33" s="681"/>
      <c r="DK33" s="682"/>
      <c r="DL33" s="654">
        <v>7500367</v>
      </c>
      <c r="DM33" s="681"/>
      <c r="DN33" s="681"/>
      <c r="DO33" s="681"/>
      <c r="DP33" s="681"/>
      <c r="DQ33" s="681"/>
      <c r="DR33" s="681"/>
      <c r="DS33" s="681"/>
      <c r="DT33" s="681"/>
      <c r="DU33" s="681"/>
      <c r="DV33" s="682"/>
      <c r="DW33" s="650">
        <v>43.6</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136789</v>
      </c>
      <c r="S34" s="646"/>
      <c r="T34" s="646"/>
      <c r="U34" s="646"/>
      <c r="V34" s="646"/>
      <c r="W34" s="646"/>
      <c r="X34" s="646"/>
      <c r="Y34" s="647"/>
      <c r="Z34" s="648">
        <v>0.5</v>
      </c>
      <c r="AA34" s="648"/>
      <c r="AB34" s="648"/>
      <c r="AC34" s="648"/>
      <c r="AD34" s="649">
        <v>4182</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3312358</v>
      </c>
      <c r="CS34" s="646"/>
      <c r="CT34" s="646"/>
      <c r="CU34" s="646"/>
      <c r="CV34" s="646"/>
      <c r="CW34" s="646"/>
      <c r="CX34" s="646"/>
      <c r="CY34" s="647"/>
      <c r="CZ34" s="650">
        <v>11.9</v>
      </c>
      <c r="DA34" s="679"/>
      <c r="DB34" s="679"/>
      <c r="DC34" s="683"/>
      <c r="DD34" s="654">
        <v>2738711</v>
      </c>
      <c r="DE34" s="646"/>
      <c r="DF34" s="646"/>
      <c r="DG34" s="646"/>
      <c r="DH34" s="646"/>
      <c r="DI34" s="646"/>
      <c r="DJ34" s="646"/>
      <c r="DK34" s="647"/>
      <c r="DL34" s="654">
        <v>2456622</v>
      </c>
      <c r="DM34" s="646"/>
      <c r="DN34" s="646"/>
      <c r="DO34" s="646"/>
      <c r="DP34" s="646"/>
      <c r="DQ34" s="646"/>
      <c r="DR34" s="646"/>
      <c r="DS34" s="646"/>
      <c r="DT34" s="646"/>
      <c r="DU34" s="646"/>
      <c r="DV34" s="647"/>
      <c r="DW34" s="650">
        <v>14.3</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462243</v>
      </c>
      <c r="S35" s="646"/>
      <c r="T35" s="646"/>
      <c r="U35" s="646"/>
      <c r="V35" s="646"/>
      <c r="W35" s="646"/>
      <c r="X35" s="646"/>
      <c r="Y35" s="647"/>
      <c r="Z35" s="648">
        <v>1.6</v>
      </c>
      <c r="AA35" s="648"/>
      <c r="AB35" s="648"/>
      <c r="AC35" s="648"/>
      <c r="AD35" s="649" t="s">
        <v>182</v>
      </c>
      <c r="AE35" s="649"/>
      <c r="AF35" s="649"/>
      <c r="AG35" s="649"/>
      <c r="AH35" s="649"/>
      <c r="AI35" s="649"/>
      <c r="AJ35" s="649"/>
      <c r="AK35" s="649"/>
      <c r="AL35" s="650" t="s">
        <v>246</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133973</v>
      </c>
      <c r="CS35" s="681"/>
      <c r="CT35" s="681"/>
      <c r="CU35" s="681"/>
      <c r="CV35" s="681"/>
      <c r="CW35" s="681"/>
      <c r="CX35" s="681"/>
      <c r="CY35" s="682"/>
      <c r="CZ35" s="650">
        <v>0.5</v>
      </c>
      <c r="DA35" s="679"/>
      <c r="DB35" s="679"/>
      <c r="DC35" s="683"/>
      <c r="DD35" s="654">
        <v>132382</v>
      </c>
      <c r="DE35" s="681"/>
      <c r="DF35" s="681"/>
      <c r="DG35" s="681"/>
      <c r="DH35" s="681"/>
      <c r="DI35" s="681"/>
      <c r="DJ35" s="681"/>
      <c r="DK35" s="682"/>
      <c r="DL35" s="654">
        <v>126021</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279086</v>
      </c>
      <c r="S36" s="646"/>
      <c r="T36" s="646"/>
      <c r="U36" s="646"/>
      <c r="V36" s="646"/>
      <c r="W36" s="646"/>
      <c r="X36" s="646"/>
      <c r="Y36" s="647"/>
      <c r="Z36" s="648">
        <v>1</v>
      </c>
      <c r="AA36" s="648"/>
      <c r="AB36" s="648"/>
      <c r="AC36" s="648"/>
      <c r="AD36" s="649" t="s">
        <v>246</v>
      </c>
      <c r="AE36" s="649"/>
      <c r="AF36" s="649"/>
      <c r="AG36" s="649"/>
      <c r="AH36" s="649"/>
      <c r="AI36" s="649"/>
      <c r="AJ36" s="649"/>
      <c r="AK36" s="649"/>
      <c r="AL36" s="650" t="s">
        <v>246</v>
      </c>
      <c r="AM36" s="651"/>
      <c r="AN36" s="651"/>
      <c r="AO36" s="652"/>
      <c r="AP36" s="235"/>
      <c r="AQ36" s="719" t="s">
        <v>330</v>
      </c>
      <c r="AR36" s="720"/>
      <c r="AS36" s="720"/>
      <c r="AT36" s="720"/>
      <c r="AU36" s="720"/>
      <c r="AV36" s="720"/>
      <c r="AW36" s="720"/>
      <c r="AX36" s="720"/>
      <c r="AY36" s="721"/>
      <c r="AZ36" s="634">
        <v>5124153</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74524</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2169173</v>
      </c>
      <c r="CS36" s="646"/>
      <c r="CT36" s="646"/>
      <c r="CU36" s="646"/>
      <c r="CV36" s="646"/>
      <c r="CW36" s="646"/>
      <c r="CX36" s="646"/>
      <c r="CY36" s="647"/>
      <c r="CZ36" s="650">
        <v>7.8</v>
      </c>
      <c r="DA36" s="679"/>
      <c r="DB36" s="679"/>
      <c r="DC36" s="683"/>
      <c r="DD36" s="654">
        <v>2032893</v>
      </c>
      <c r="DE36" s="646"/>
      <c r="DF36" s="646"/>
      <c r="DG36" s="646"/>
      <c r="DH36" s="646"/>
      <c r="DI36" s="646"/>
      <c r="DJ36" s="646"/>
      <c r="DK36" s="647"/>
      <c r="DL36" s="654">
        <v>1657990</v>
      </c>
      <c r="DM36" s="646"/>
      <c r="DN36" s="646"/>
      <c r="DO36" s="646"/>
      <c r="DP36" s="646"/>
      <c r="DQ36" s="646"/>
      <c r="DR36" s="646"/>
      <c r="DS36" s="646"/>
      <c r="DT36" s="646"/>
      <c r="DU36" s="646"/>
      <c r="DV36" s="647"/>
      <c r="DW36" s="650">
        <v>9.6</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437879</v>
      </c>
      <c r="S37" s="646"/>
      <c r="T37" s="646"/>
      <c r="U37" s="646"/>
      <c r="V37" s="646"/>
      <c r="W37" s="646"/>
      <c r="X37" s="646"/>
      <c r="Y37" s="647"/>
      <c r="Z37" s="648">
        <v>1.6</v>
      </c>
      <c r="AA37" s="648"/>
      <c r="AB37" s="648"/>
      <c r="AC37" s="648"/>
      <c r="AD37" s="649" t="s">
        <v>182</v>
      </c>
      <c r="AE37" s="649"/>
      <c r="AF37" s="649"/>
      <c r="AG37" s="649"/>
      <c r="AH37" s="649"/>
      <c r="AI37" s="649"/>
      <c r="AJ37" s="649"/>
      <c r="AK37" s="649"/>
      <c r="AL37" s="650" t="s">
        <v>190</v>
      </c>
      <c r="AM37" s="651"/>
      <c r="AN37" s="651"/>
      <c r="AO37" s="652"/>
      <c r="AQ37" s="723" t="s">
        <v>334</v>
      </c>
      <c r="AR37" s="724"/>
      <c r="AS37" s="724"/>
      <c r="AT37" s="724"/>
      <c r="AU37" s="724"/>
      <c r="AV37" s="724"/>
      <c r="AW37" s="724"/>
      <c r="AX37" s="724"/>
      <c r="AY37" s="725"/>
      <c r="AZ37" s="645">
        <v>1472257</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-54422</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313214</v>
      </c>
      <c r="CS37" s="681"/>
      <c r="CT37" s="681"/>
      <c r="CU37" s="681"/>
      <c r="CV37" s="681"/>
      <c r="CW37" s="681"/>
      <c r="CX37" s="681"/>
      <c r="CY37" s="682"/>
      <c r="CZ37" s="650">
        <v>1.1000000000000001</v>
      </c>
      <c r="DA37" s="679"/>
      <c r="DB37" s="679"/>
      <c r="DC37" s="683"/>
      <c r="DD37" s="654">
        <v>313214</v>
      </c>
      <c r="DE37" s="681"/>
      <c r="DF37" s="681"/>
      <c r="DG37" s="681"/>
      <c r="DH37" s="681"/>
      <c r="DI37" s="681"/>
      <c r="DJ37" s="681"/>
      <c r="DK37" s="682"/>
      <c r="DL37" s="654">
        <v>303156</v>
      </c>
      <c r="DM37" s="681"/>
      <c r="DN37" s="681"/>
      <c r="DO37" s="681"/>
      <c r="DP37" s="681"/>
      <c r="DQ37" s="681"/>
      <c r="DR37" s="681"/>
      <c r="DS37" s="681"/>
      <c r="DT37" s="681"/>
      <c r="DU37" s="681"/>
      <c r="DV37" s="682"/>
      <c r="DW37" s="650">
        <v>1.8</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575853</v>
      </c>
      <c r="S38" s="646"/>
      <c r="T38" s="646"/>
      <c r="U38" s="646"/>
      <c r="V38" s="646"/>
      <c r="W38" s="646"/>
      <c r="X38" s="646"/>
      <c r="Y38" s="647"/>
      <c r="Z38" s="648">
        <v>2</v>
      </c>
      <c r="AA38" s="648"/>
      <c r="AB38" s="648"/>
      <c r="AC38" s="648"/>
      <c r="AD38" s="649">
        <v>759</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919947</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9764</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4189174</v>
      </c>
      <c r="CS38" s="646"/>
      <c r="CT38" s="646"/>
      <c r="CU38" s="646"/>
      <c r="CV38" s="646"/>
      <c r="CW38" s="646"/>
      <c r="CX38" s="646"/>
      <c r="CY38" s="647"/>
      <c r="CZ38" s="650">
        <v>15.1</v>
      </c>
      <c r="DA38" s="679"/>
      <c r="DB38" s="679"/>
      <c r="DC38" s="683"/>
      <c r="DD38" s="654">
        <v>3453053</v>
      </c>
      <c r="DE38" s="646"/>
      <c r="DF38" s="646"/>
      <c r="DG38" s="646"/>
      <c r="DH38" s="646"/>
      <c r="DI38" s="646"/>
      <c r="DJ38" s="646"/>
      <c r="DK38" s="647"/>
      <c r="DL38" s="654">
        <v>3259734</v>
      </c>
      <c r="DM38" s="646"/>
      <c r="DN38" s="646"/>
      <c r="DO38" s="646"/>
      <c r="DP38" s="646"/>
      <c r="DQ38" s="646"/>
      <c r="DR38" s="646"/>
      <c r="DS38" s="646"/>
      <c r="DT38" s="646"/>
      <c r="DU38" s="646"/>
      <c r="DV38" s="647"/>
      <c r="DW38" s="650">
        <v>18.899999999999999</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1249271</v>
      </c>
      <c r="S39" s="646"/>
      <c r="T39" s="646"/>
      <c r="U39" s="646"/>
      <c r="V39" s="646"/>
      <c r="W39" s="646"/>
      <c r="X39" s="646"/>
      <c r="Y39" s="647"/>
      <c r="Z39" s="648">
        <v>4.4000000000000004</v>
      </c>
      <c r="AA39" s="648"/>
      <c r="AB39" s="648"/>
      <c r="AC39" s="648"/>
      <c r="AD39" s="649" t="s">
        <v>190</v>
      </c>
      <c r="AE39" s="649"/>
      <c r="AF39" s="649"/>
      <c r="AG39" s="649"/>
      <c r="AH39" s="649"/>
      <c r="AI39" s="649"/>
      <c r="AJ39" s="649"/>
      <c r="AK39" s="649"/>
      <c r="AL39" s="650" t="s">
        <v>246</v>
      </c>
      <c r="AM39" s="651"/>
      <c r="AN39" s="651"/>
      <c r="AO39" s="652"/>
      <c r="AQ39" s="723" t="s">
        <v>342</v>
      </c>
      <c r="AR39" s="724"/>
      <c r="AS39" s="724"/>
      <c r="AT39" s="724"/>
      <c r="AU39" s="724"/>
      <c r="AV39" s="724"/>
      <c r="AW39" s="724"/>
      <c r="AX39" s="724"/>
      <c r="AY39" s="725"/>
      <c r="AZ39" s="645">
        <v>15032</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15294</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1359346</v>
      </c>
      <c r="CS39" s="681"/>
      <c r="CT39" s="681"/>
      <c r="CU39" s="681"/>
      <c r="CV39" s="681"/>
      <c r="CW39" s="681"/>
      <c r="CX39" s="681"/>
      <c r="CY39" s="682"/>
      <c r="CZ39" s="650">
        <v>4.9000000000000004</v>
      </c>
      <c r="DA39" s="679"/>
      <c r="DB39" s="679"/>
      <c r="DC39" s="683"/>
      <c r="DD39" s="654">
        <v>731673</v>
      </c>
      <c r="DE39" s="681"/>
      <c r="DF39" s="681"/>
      <c r="DG39" s="681"/>
      <c r="DH39" s="681"/>
      <c r="DI39" s="681"/>
      <c r="DJ39" s="681"/>
      <c r="DK39" s="682"/>
      <c r="DL39" s="654" t="s">
        <v>246</v>
      </c>
      <c r="DM39" s="681"/>
      <c r="DN39" s="681"/>
      <c r="DO39" s="681"/>
      <c r="DP39" s="681"/>
      <c r="DQ39" s="681"/>
      <c r="DR39" s="681"/>
      <c r="DS39" s="681"/>
      <c r="DT39" s="681"/>
      <c r="DU39" s="681"/>
      <c r="DV39" s="682"/>
      <c r="DW39" s="650" t="s">
        <v>246</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190</v>
      </c>
      <c r="S40" s="646"/>
      <c r="T40" s="646"/>
      <c r="U40" s="646"/>
      <c r="V40" s="646"/>
      <c r="W40" s="646"/>
      <c r="X40" s="646"/>
      <c r="Y40" s="647"/>
      <c r="Z40" s="648" t="s">
        <v>246</v>
      </c>
      <c r="AA40" s="648"/>
      <c r="AB40" s="648"/>
      <c r="AC40" s="648"/>
      <c r="AD40" s="649" t="s">
        <v>246</v>
      </c>
      <c r="AE40" s="649"/>
      <c r="AF40" s="649"/>
      <c r="AG40" s="649"/>
      <c r="AH40" s="649"/>
      <c r="AI40" s="649"/>
      <c r="AJ40" s="649"/>
      <c r="AK40" s="649"/>
      <c r="AL40" s="650" t="s">
        <v>190</v>
      </c>
      <c r="AM40" s="651"/>
      <c r="AN40" s="651"/>
      <c r="AO40" s="652"/>
      <c r="AQ40" s="723" t="s">
        <v>346</v>
      </c>
      <c r="AR40" s="724"/>
      <c r="AS40" s="724"/>
      <c r="AT40" s="724"/>
      <c r="AU40" s="724"/>
      <c r="AV40" s="724"/>
      <c r="AW40" s="724"/>
      <c r="AX40" s="724"/>
      <c r="AY40" s="725"/>
      <c r="AZ40" s="645" t="s">
        <v>246</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97</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t="s">
        <v>246</v>
      </c>
      <c r="CS40" s="646"/>
      <c r="CT40" s="646"/>
      <c r="CU40" s="646"/>
      <c r="CV40" s="646"/>
      <c r="CW40" s="646"/>
      <c r="CX40" s="646"/>
      <c r="CY40" s="647"/>
      <c r="CZ40" s="650" t="s">
        <v>182</v>
      </c>
      <c r="DA40" s="679"/>
      <c r="DB40" s="679"/>
      <c r="DC40" s="683"/>
      <c r="DD40" s="654" t="s">
        <v>246</v>
      </c>
      <c r="DE40" s="646"/>
      <c r="DF40" s="646"/>
      <c r="DG40" s="646"/>
      <c r="DH40" s="646"/>
      <c r="DI40" s="646"/>
      <c r="DJ40" s="646"/>
      <c r="DK40" s="647"/>
      <c r="DL40" s="654" t="s">
        <v>246</v>
      </c>
      <c r="DM40" s="646"/>
      <c r="DN40" s="646"/>
      <c r="DO40" s="646"/>
      <c r="DP40" s="646"/>
      <c r="DQ40" s="646"/>
      <c r="DR40" s="646"/>
      <c r="DS40" s="646"/>
      <c r="DT40" s="646"/>
      <c r="DU40" s="646"/>
      <c r="DV40" s="647"/>
      <c r="DW40" s="650" t="s">
        <v>190</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1021071</v>
      </c>
      <c r="S41" s="646"/>
      <c r="T41" s="646"/>
      <c r="U41" s="646"/>
      <c r="V41" s="646"/>
      <c r="W41" s="646"/>
      <c r="X41" s="646"/>
      <c r="Y41" s="647"/>
      <c r="Z41" s="648">
        <v>3.6</v>
      </c>
      <c r="AA41" s="648"/>
      <c r="AB41" s="648"/>
      <c r="AC41" s="648"/>
      <c r="AD41" s="649" t="s">
        <v>190</v>
      </c>
      <c r="AE41" s="649"/>
      <c r="AF41" s="649"/>
      <c r="AG41" s="649"/>
      <c r="AH41" s="649"/>
      <c r="AI41" s="649"/>
      <c r="AJ41" s="649"/>
      <c r="AK41" s="649"/>
      <c r="AL41" s="650" t="s">
        <v>190</v>
      </c>
      <c r="AM41" s="651"/>
      <c r="AN41" s="651"/>
      <c r="AO41" s="652"/>
      <c r="AQ41" s="723" t="s">
        <v>351</v>
      </c>
      <c r="AR41" s="724"/>
      <c r="AS41" s="724"/>
      <c r="AT41" s="724"/>
      <c r="AU41" s="724"/>
      <c r="AV41" s="724"/>
      <c r="AW41" s="724"/>
      <c r="AX41" s="724"/>
      <c r="AY41" s="725"/>
      <c r="AZ41" s="645">
        <v>806883</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246</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246</v>
      </c>
      <c r="CS41" s="681"/>
      <c r="CT41" s="681"/>
      <c r="CU41" s="681"/>
      <c r="CV41" s="681"/>
      <c r="CW41" s="681"/>
      <c r="CX41" s="681"/>
      <c r="CY41" s="682"/>
      <c r="CZ41" s="650" t="s">
        <v>246</v>
      </c>
      <c r="DA41" s="679"/>
      <c r="DB41" s="679"/>
      <c r="DC41" s="683"/>
      <c r="DD41" s="654" t="s">
        <v>246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28234063</v>
      </c>
      <c r="S42" s="731"/>
      <c r="T42" s="731"/>
      <c r="U42" s="731"/>
      <c r="V42" s="731"/>
      <c r="W42" s="731"/>
      <c r="X42" s="731"/>
      <c r="Y42" s="739"/>
      <c r="Z42" s="740">
        <v>100</v>
      </c>
      <c r="AA42" s="740"/>
      <c r="AB42" s="740"/>
      <c r="AC42" s="740"/>
      <c r="AD42" s="741">
        <v>16198440</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1910034</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371</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1245248</v>
      </c>
      <c r="CS42" s="646"/>
      <c r="CT42" s="646"/>
      <c r="CU42" s="646"/>
      <c r="CV42" s="646"/>
      <c r="CW42" s="646"/>
      <c r="CX42" s="646"/>
      <c r="CY42" s="647"/>
      <c r="CZ42" s="650">
        <v>4.5</v>
      </c>
      <c r="DA42" s="651"/>
      <c r="DB42" s="651"/>
      <c r="DC42" s="663"/>
      <c r="DD42" s="654">
        <v>707689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121983</v>
      </c>
      <c r="CS43" s="681"/>
      <c r="CT43" s="681"/>
      <c r="CU43" s="681"/>
      <c r="CV43" s="681"/>
      <c r="CW43" s="681"/>
      <c r="CX43" s="681"/>
      <c r="CY43" s="682"/>
      <c r="CZ43" s="650">
        <v>0.4</v>
      </c>
      <c r="DA43" s="679"/>
      <c r="DB43" s="679"/>
      <c r="DC43" s="683"/>
      <c r="DD43" s="654">
        <v>121983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1079971</v>
      </c>
      <c r="CS44" s="646"/>
      <c r="CT44" s="646"/>
      <c r="CU44" s="646"/>
      <c r="CV44" s="646"/>
      <c r="CW44" s="646"/>
      <c r="CX44" s="646"/>
      <c r="CY44" s="647"/>
      <c r="CZ44" s="650">
        <v>3.9</v>
      </c>
      <c r="DA44" s="651"/>
      <c r="DB44" s="651"/>
      <c r="DC44" s="663"/>
      <c r="DD44" s="654">
        <v>693218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245069</v>
      </c>
      <c r="CS45" s="681"/>
      <c r="CT45" s="681"/>
      <c r="CU45" s="681"/>
      <c r="CV45" s="681"/>
      <c r="CW45" s="681"/>
      <c r="CX45" s="681"/>
      <c r="CY45" s="682"/>
      <c r="CZ45" s="650">
        <v>0.9</v>
      </c>
      <c r="DA45" s="679"/>
      <c r="DB45" s="679"/>
      <c r="DC45" s="683"/>
      <c r="DD45" s="654">
        <v>77724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834902</v>
      </c>
      <c r="CS46" s="646"/>
      <c r="CT46" s="646"/>
      <c r="CU46" s="646"/>
      <c r="CV46" s="646"/>
      <c r="CW46" s="646"/>
      <c r="CX46" s="646"/>
      <c r="CY46" s="647"/>
      <c r="CZ46" s="650">
        <v>3</v>
      </c>
      <c r="DA46" s="651"/>
      <c r="DB46" s="651"/>
      <c r="DC46" s="663"/>
      <c r="DD46" s="654">
        <v>615494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165277</v>
      </c>
      <c r="CS47" s="681"/>
      <c r="CT47" s="681"/>
      <c r="CU47" s="681"/>
      <c r="CV47" s="681"/>
      <c r="CW47" s="681"/>
      <c r="CX47" s="681"/>
      <c r="CY47" s="682"/>
      <c r="CZ47" s="650">
        <v>0.6</v>
      </c>
      <c r="DA47" s="679"/>
      <c r="DB47" s="679"/>
      <c r="DC47" s="683"/>
      <c r="DD47" s="654">
        <v>14471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246</v>
      </c>
      <c r="CS48" s="646"/>
      <c r="CT48" s="646"/>
      <c r="CU48" s="646"/>
      <c r="CV48" s="646"/>
      <c r="CW48" s="646"/>
      <c r="CX48" s="646"/>
      <c r="CY48" s="647"/>
      <c r="CZ48" s="650" t="s">
        <v>246</v>
      </c>
      <c r="DA48" s="651"/>
      <c r="DB48" s="651"/>
      <c r="DC48" s="663"/>
      <c r="DD48" s="654" t="s">
        <v>246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27745931</v>
      </c>
      <c r="CS49" s="716"/>
      <c r="CT49" s="716"/>
      <c r="CU49" s="716"/>
      <c r="CV49" s="716"/>
      <c r="CW49" s="716"/>
      <c r="CX49" s="716"/>
      <c r="CY49" s="747"/>
      <c r="CZ49" s="742">
        <v>100</v>
      </c>
      <c r="DA49" s="748"/>
      <c r="DB49" s="748"/>
      <c r="DC49" s="749"/>
      <c r="DD49" s="750">
        <v>18790005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1EXA9pLaGIaA5SkL9cVELE6shA8FdfefZzN/wgwzIj2LQsRMtT8MYwH/dLfTYPbuOf1/KJcQIJGK3KHfZV6zg==" saltValue="gDfrbXXIfS9iEEeiGEd+6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28310</v>
      </c>
      <c r="R7" s="781"/>
      <c r="S7" s="781"/>
      <c r="T7" s="781"/>
      <c r="U7" s="781"/>
      <c r="V7" s="781">
        <v>27822</v>
      </c>
      <c r="W7" s="781"/>
      <c r="X7" s="781"/>
      <c r="Y7" s="781"/>
      <c r="Z7" s="781"/>
      <c r="AA7" s="781">
        <v>488</v>
      </c>
      <c r="AB7" s="781"/>
      <c r="AC7" s="781"/>
      <c r="AD7" s="781"/>
      <c r="AE7" s="782"/>
      <c r="AF7" s="783">
        <v>451</v>
      </c>
      <c r="AG7" s="784"/>
      <c r="AH7" s="784"/>
      <c r="AI7" s="784"/>
      <c r="AJ7" s="785"/>
      <c r="AK7" s="820">
        <v>279</v>
      </c>
      <c r="AL7" s="821"/>
      <c r="AM7" s="821"/>
      <c r="AN7" s="821"/>
      <c r="AO7" s="821"/>
      <c r="AP7" s="821">
        <v>26570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610</v>
      </c>
      <c r="BS7" s="824" t="s">
        <v>602</v>
      </c>
      <c r="BT7" s="825"/>
      <c r="BU7" s="825"/>
      <c r="BV7" s="825"/>
      <c r="BW7" s="825"/>
      <c r="BX7" s="825"/>
      <c r="BY7" s="825"/>
      <c r="BZ7" s="825"/>
      <c r="CA7" s="825"/>
      <c r="CB7" s="825"/>
      <c r="CC7" s="825"/>
      <c r="CD7" s="825"/>
      <c r="CE7" s="825"/>
      <c r="CF7" s="825"/>
      <c r="CG7" s="826"/>
      <c r="CH7" s="817" t="s">
        <v>611</v>
      </c>
      <c r="CI7" s="818"/>
      <c r="CJ7" s="818"/>
      <c r="CK7" s="818"/>
      <c r="CL7" s="819"/>
      <c r="CM7" s="817">
        <v>14</v>
      </c>
      <c r="CN7" s="818"/>
      <c r="CO7" s="818"/>
      <c r="CP7" s="818"/>
      <c r="CQ7" s="819"/>
      <c r="CR7" s="817">
        <v>5</v>
      </c>
      <c r="CS7" s="818"/>
      <c r="CT7" s="818"/>
      <c r="CU7" s="818"/>
      <c r="CV7" s="819"/>
      <c r="CW7" s="817" t="s">
        <v>591</v>
      </c>
      <c r="CX7" s="818"/>
      <c r="CY7" s="818"/>
      <c r="CZ7" s="818"/>
      <c r="DA7" s="819"/>
      <c r="DB7" s="817" t="s">
        <v>591</v>
      </c>
      <c r="DC7" s="818"/>
      <c r="DD7" s="818"/>
      <c r="DE7" s="818"/>
      <c r="DF7" s="819"/>
      <c r="DG7" s="817">
        <v>1942</v>
      </c>
      <c r="DH7" s="818"/>
      <c r="DI7" s="818"/>
      <c r="DJ7" s="818"/>
      <c r="DK7" s="819"/>
      <c r="DL7" s="817" t="s">
        <v>591</v>
      </c>
      <c r="DM7" s="818"/>
      <c r="DN7" s="818"/>
      <c r="DO7" s="818"/>
      <c r="DP7" s="819"/>
      <c r="DQ7" s="817">
        <v>413</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917</v>
      </c>
      <c r="R8" s="805"/>
      <c r="S8" s="805"/>
      <c r="T8" s="805"/>
      <c r="U8" s="805"/>
      <c r="V8" s="805">
        <v>917</v>
      </c>
      <c r="W8" s="805"/>
      <c r="X8" s="805"/>
      <c r="Y8" s="805"/>
      <c r="Z8" s="805"/>
      <c r="AA8" s="805" t="s">
        <v>590</v>
      </c>
      <c r="AB8" s="805"/>
      <c r="AC8" s="805"/>
      <c r="AD8" s="805"/>
      <c r="AE8" s="806"/>
      <c r="AF8" s="807" t="s">
        <v>182</v>
      </c>
      <c r="AG8" s="808"/>
      <c r="AH8" s="808"/>
      <c r="AI8" s="808"/>
      <c r="AJ8" s="809"/>
      <c r="AK8" s="810">
        <v>515</v>
      </c>
      <c r="AL8" s="811"/>
      <c r="AM8" s="811"/>
      <c r="AN8" s="811"/>
      <c r="AO8" s="811"/>
      <c r="AP8" s="811">
        <v>1772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7">
        <v>2</v>
      </c>
      <c r="CI8" s="828"/>
      <c r="CJ8" s="828"/>
      <c r="CK8" s="828"/>
      <c r="CL8" s="829"/>
      <c r="CM8" s="827">
        <v>57</v>
      </c>
      <c r="CN8" s="828"/>
      <c r="CO8" s="828"/>
      <c r="CP8" s="828"/>
      <c r="CQ8" s="829"/>
      <c r="CR8" s="827">
        <v>4</v>
      </c>
      <c r="CS8" s="828"/>
      <c r="CT8" s="828"/>
      <c r="CU8" s="828"/>
      <c r="CV8" s="829"/>
      <c r="CW8" s="827" t="s">
        <v>591</v>
      </c>
      <c r="CX8" s="828"/>
      <c r="CY8" s="828"/>
      <c r="CZ8" s="828"/>
      <c r="DA8" s="829"/>
      <c r="DB8" s="827" t="s">
        <v>591</v>
      </c>
      <c r="DC8" s="828"/>
      <c r="DD8" s="828"/>
      <c r="DE8" s="828"/>
      <c r="DF8" s="829"/>
      <c r="DG8" s="827" t="s">
        <v>591</v>
      </c>
      <c r="DH8" s="828"/>
      <c r="DI8" s="828"/>
      <c r="DJ8" s="828"/>
      <c r="DK8" s="829"/>
      <c r="DL8" s="827" t="s">
        <v>591</v>
      </c>
      <c r="DM8" s="828"/>
      <c r="DN8" s="828"/>
      <c r="DO8" s="828"/>
      <c r="DP8" s="829"/>
      <c r="DQ8" s="827" t="s">
        <v>591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604</v>
      </c>
      <c r="BT9" s="815"/>
      <c r="BU9" s="815"/>
      <c r="BV9" s="815"/>
      <c r="BW9" s="815"/>
      <c r="BX9" s="815"/>
      <c r="BY9" s="815"/>
      <c r="BZ9" s="815"/>
      <c r="CA9" s="815"/>
      <c r="CB9" s="815"/>
      <c r="CC9" s="815"/>
      <c r="CD9" s="815"/>
      <c r="CE9" s="815"/>
      <c r="CF9" s="815"/>
      <c r="CG9" s="816"/>
      <c r="CH9" s="827">
        <v>30</v>
      </c>
      <c r="CI9" s="828"/>
      <c r="CJ9" s="828"/>
      <c r="CK9" s="828"/>
      <c r="CL9" s="829"/>
      <c r="CM9" s="827">
        <v>380</v>
      </c>
      <c r="CN9" s="828"/>
      <c r="CO9" s="828"/>
      <c r="CP9" s="828"/>
      <c r="CQ9" s="829"/>
      <c r="CR9" s="827">
        <v>16</v>
      </c>
      <c r="CS9" s="828"/>
      <c r="CT9" s="828"/>
      <c r="CU9" s="828"/>
      <c r="CV9" s="829"/>
      <c r="CW9" s="827" t="s">
        <v>591</v>
      </c>
      <c r="CX9" s="828"/>
      <c r="CY9" s="828"/>
      <c r="CZ9" s="828"/>
      <c r="DA9" s="829"/>
      <c r="DB9" s="827" t="s">
        <v>591</v>
      </c>
      <c r="DC9" s="828"/>
      <c r="DD9" s="828"/>
      <c r="DE9" s="828"/>
      <c r="DF9" s="829"/>
      <c r="DG9" s="827" t="s">
        <v>591</v>
      </c>
      <c r="DH9" s="828"/>
      <c r="DI9" s="828"/>
      <c r="DJ9" s="828"/>
      <c r="DK9" s="829"/>
      <c r="DL9" s="827" t="s">
        <v>591</v>
      </c>
      <c r="DM9" s="828"/>
      <c r="DN9" s="828"/>
      <c r="DO9" s="828"/>
      <c r="DP9" s="829"/>
      <c r="DQ9" s="827" t="s">
        <v>591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28711</v>
      </c>
      <c r="R23" s="840"/>
      <c r="S23" s="840"/>
      <c r="T23" s="840"/>
      <c r="U23" s="840"/>
      <c r="V23" s="840">
        <v>28223</v>
      </c>
      <c r="W23" s="840"/>
      <c r="X23" s="840"/>
      <c r="Y23" s="840"/>
      <c r="Z23" s="840"/>
      <c r="AA23" s="840">
        <v>488</v>
      </c>
      <c r="AB23" s="840"/>
      <c r="AC23" s="840"/>
      <c r="AD23" s="840"/>
      <c r="AE23" s="841"/>
      <c r="AF23" s="842">
        <v>451</v>
      </c>
      <c r="AG23" s="840"/>
      <c r="AH23" s="840"/>
      <c r="AI23" s="840"/>
      <c r="AJ23" s="843"/>
      <c r="AK23" s="844"/>
      <c r="AL23" s="845"/>
      <c r="AM23" s="845"/>
      <c r="AN23" s="845"/>
      <c r="AO23" s="845"/>
      <c r="AP23" s="840">
        <v>28342</v>
      </c>
      <c r="AQ23" s="840"/>
      <c r="AR23" s="840"/>
      <c r="AS23" s="840"/>
      <c r="AT23" s="840"/>
      <c r="AU23" s="846"/>
      <c r="AV23" s="846"/>
      <c r="AW23" s="846"/>
      <c r="AX23" s="846"/>
      <c r="AY23" s="847"/>
      <c r="AZ23" s="855" t="s">
        <v>190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8275</v>
      </c>
      <c r="R28" s="869"/>
      <c r="S28" s="869"/>
      <c r="T28" s="869"/>
      <c r="U28" s="869"/>
      <c r="V28" s="869">
        <v>8201</v>
      </c>
      <c r="W28" s="869"/>
      <c r="X28" s="869"/>
      <c r="Y28" s="869"/>
      <c r="Z28" s="869"/>
      <c r="AA28" s="869">
        <v>75</v>
      </c>
      <c r="AB28" s="869"/>
      <c r="AC28" s="869"/>
      <c r="AD28" s="869"/>
      <c r="AE28" s="870"/>
      <c r="AF28" s="871">
        <v>75</v>
      </c>
      <c r="AG28" s="869"/>
      <c r="AH28" s="869"/>
      <c r="AI28" s="869"/>
      <c r="AJ28" s="872"/>
      <c r="AK28" s="873">
        <v>807</v>
      </c>
      <c r="AL28" s="864"/>
      <c r="AM28" s="864"/>
      <c r="AN28" s="864"/>
      <c r="AO28" s="864"/>
      <c r="AP28" s="864" t="s">
        <v>592</v>
      </c>
      <c r="AQ28" s="864"/>
      <c r="AR28" s="864"/>
      <c r="AS28" s="864"/>
      <c r="AT28" s="864"/>
      <c r="AU28" s="864" t="s">
        <v>592</v>
      </c>
      <c r="AV28" s="864"/>
      <c r="AW28" s="864"/>
      <c r="AX28" s="864"/>
      <c r="AY28" s="864"/>
      <c r="AZ28" s="865" t="s">
        <v>592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5380</v>
      </c>
      <c r="R29" s="805"/>
      <c r="S29" s="805"/>
      <c r="T29" s="805"/>
      <c r="U29" s="805"/>
      <c r="V29" s="805">
        <v>5338</v>
      </c>
      <c r="W29" s="805"/>
      <c r="X29" s="805"/>
      <c r="Y29" s="805"/>
      <c r="Z29" s="805"/>
      <c r="AA29" s="805">
        <v>42</v>
      </c>
      <c r="AB29" s="805"/>
      <c r="AC29" s="805"/>
      <c r="AD29" s="805"/>
      <c r="AE29" s="806"/>
      <c r="AF29" s="807">
        <v>42</v>
      </c>
      <c r="AG29" s="808"/>
      <c r="AH29" s="808"/>
      <c r="AI29" s="808"/>
      <c r="AJ29" s="809"/>
      <c r="AK29" s="876">
        <v>886</v>
      </c>
      <c r="AL29" s="877"/>
      <c r="AM29" s="877"/>
      <c r="AN29" s="877"/>
      <c r="AO29" s="877"/>
      <c r="AP29" s="877" t="s">
        <v>592</v>
      </c>
      <c r="AQ29" s="877"/>
      <c r="AR29" s="877"/>
      <c r="AS29" s="877"/>
      <c r="AT29" s="877"/>
      <c r="AU29" s="877" t="s">
        <v>592</v>
      </c>
      <c r="AV29" s="877"/>
      <c r="AW29" s="877"/>
      <c r="AX29" s="877"/>
      <c r="AY29" s="877"/>
      <c r="AZ29" s="878" t="s">
        <v>592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923</v>
      </c>
      <c r="R30" s="805"/>
      <c r="S30" s="805"/>
      <c r="T30" s="805"/>
      <c r="U30" s="805"/>
      <c r="V30" s="805">
        <v>897</v>
      </c>
      <c r="W30" s="805"/>
      <c r="X30" s="805"/>
      <c r="Y30" s="805"/>
      <c r="Z30" s="805"/>
      <c r="AA30" s="805">
        <v>26</v>
      </c>
      <c r="AB30" s="805"/>
      <c r="AC30" s="805"/>
      <c r="AD30" s="805"/>
      <c r="AE30" s="806"/>
      <c r="AF30" s="807">
        <v>26</v>
      </c>
      <c r="AG30" s="808"/>
      <c r="AH30" s="808"/>
      <c r="AI30" s="808"/>
      <c r="AJ30" s="809"/>
      <c r="AK30" s="876">
        <v>226</v>
      </c>
      <c r="AL30" s="877"/>
      <c r="AM30" s="877"/>
      <c r="AN30" s="877"/>
      <c r="AO30" s="877"/>
      <c r="AP30" s="877" t="s">
        <v>592</v>
      </c>
      <c r="AQ30" s="877"/>
      <c r="AR30" s="877"/>
      <c r="AS30" s="877"/>
      <c r="AT30" s="877"/>
      <c r="AU30" s="877" t="s">
        <v>592</v>
      </c>
      <c r="AV30" s="877"/>
      <c r="AW30" s="877"/>
      <c r="AX30" s="877"/>
      <c r="AY30" s="877"/>
      <c r="AZ30" s="878" t="s">
        <v>592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1722</v>
      </c>
      <c r="R31" s="805"/>
      <c r="S31" s="805"/>
      <c r="T31" s="805"/>
      <c r="U31" s="805"/>
      <c r="V31" s="805">
        <v>1440</v>
      </c>
      <c r="W31" s="805"/>
      <c r="X31" s="805"/>
      <c r="Y31" s="805"/>
      <c r="Z31" s="805"/>
      <c r="AA31" s="805">
        <v>283</v>
      </c>
      <c r="AB31" s="805"/>
      <c r="AC31" s="805"/>
      <c r="AD31" s="805"/>
      <c r="AE31" s="806"/>
      <c r="AF31" s="807">
        <v>2564</v>
      </c>
      <c r="AG31" s="808"/>
      <c r="AH31" s="808"/>
      <c r="AI31" s="808"/>
      <c r="AJ31" s="809"/>
      <c r="AK31" s="876">
        <v>16</v>
      </c>
      <c r="AL31" s="877"/>
      <c r="AM31" s="877"/>
      <c r="AN31" s="877"/>
      <c r="AO31" s="877"/>
      <c r="AP31" s="877">
        <v>3136</v>
      </c>
      <c r="AQ31" s="877"/>
      <c r="AR31" s="877"/>
      <c r="AS31" s="877"/>
      <c r="AT31" s="877"/>
      <c r="AU31" s="877">
        <v>38</v>
      </c>
      <c r="AV31" s="877"/>
      <c r="AW31" s="877"/>
      <c r="AX31" s="877"/>
      <c r="AY31" s="877"/>
      <c r="AZ31" s="878" t="s">
        <v>591</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5452</v>
      </c>
      <c r="R32" s="805"/>
      <c r="S32" s="805"/>
      <c r="T32" s="805"/>
      <c r="U32" s="805"/>
      <c r="V32" s="805">
        <v>5955</v>
      </c>
      <c r="W32" s="805"/>
      <c r="X32" s="805"/>
      <c r="Y32" s="805"/>
      <c r="Z32" s="805"/>
      <c r="AA32" s="805">
        <v>-503</v>
      </c>
      <c r="AB32" s="805"/>
      <c r="AC32" s="805"/>
      <c r="AD32" s="805"/>
      <c r="AE32" s="806"/>
      <c r="AF32" s="807">
        <v>-818</v>
      </c>
      <c r="AG32" s="808"/>
      <c r="AH32" s="808"/>
      <c r="AI32" s="808"/>
      <c r="AJ32" s="809"/>
      <c r="AK32" s="876">
        <v>900</v>
      </c>
      <c r="AL32" s="877"/>
      <c r="AM32" s="877"/>
      <c r="AN32" s="877"/>
      <c r="AO32" s="877"/>
      <c r="AP32" s="877">
        <v>3679</v>
      </c>
      <c r="AQ32" s="877"/>
      <c r="AR32" s="877"/>
      <c r="AS32" s="877"/>
      <c r="AT32" s="877"/>
      <c r="AU32" s="877">
        <v>2417</v>
      </c>
      <c r="AV32" s="877"/>
      <c r="AW32" s="877"/>
      <c r="AX32" s="877"/>
      <c r="AY32" s="877"/>
      <c r="AZ32" s="878">
        <v>16.399999999999999</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3871</v>
      </c>
      <c r="R33" s="805"/>
      <c r="S33" s="805"/>
      <c r="T33" s="805"/>
      <c r="U33" s="805"/>
      <c r="V33" s="805">
        <v>3699</v>
      </c>
      <c r="W33" s="805"/>
      <c r="X33" s="805"/>
      <c r="Y33" s="805"/>
      <c r="Z33" s="805"/>
      <c r="AA33" s="805">
        <v>173</v>
      </c>
      <c r="AB33" s="805"/>
      <c r="AC33" s="805"/>
      <c r="AD33" s="805"/>
      <c r="AE33" s="806"/>
      <c r="AF33" s="807">
        <v>173</v>
      </c>
      <c r="AG33" s="808"/>
      <c r="AH33" s="808"/>
      <c r="AI33" s="808"/>
      <c r="AJ33" s="809"/>
      <c r="AK33" s="876">
        <v>1383</v>
      </c>
      <c r="AL33" s="877"/>
      <c r="AM33" s="877"/>
      <c r="AN33" s="877"/>
      <c r="AO33" s="877"/>
      <c r="AP33" s="877">
        <v>21948</v>
      </c>
      <c r="AQ33" s="877"/>
      <c r="AR33" s="877"/>
      <c r="AS33" s="877"/>
      <c r="AT33" s="877"/>
      <c r="AU33" s="877">
        <v>15035</v>
      </c>
      <c r="AV33" s="877"/>
      <c r="AW33" s="877"/>
      <c r="AX33" s="877"/>
      <c r="AY33" s="877"/>
      <c r="AZ33" s="878" t="s">
        <v>519</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2062</v>
      </c>
      <c r="AG63" s="888"/>
      <c r="AH63" s="888"/>
      <c r="AI63" s="888"/>
      <c r="AJ63" s="889"/>
      <c r="AK63" s="890"/>
      <c r="AL63" s="885"/>
      <c r="AM63" s="885"/>
      <c r="AN63" s="885"/>
      <c r="AO63" s="885"/>
      <c r="AP63" s="888">
        <v>28763</v>
      </c>
      <c r="AQ63" s="888"/>
      <c r="AR63" s="888"/>
      <c r="AS63" s="888"/>
      <c r="AT63" s="888"/>
      <c r="AU63" s="888">
        <v>17490</v>
      </c>
      <c r="AV63" s="888"/>
      <c r="AW63" s="888"/>
      <c r="AX63" s="888"/>
      <c r="AY63" s="888"/>
      <c r="AZ63" s="892"/>
      <c r="BA63" s="892"/>
      <c r="BB63" s="892"/>
      <c r="BC63" s="892"/>
      <c r="BD63" s="892"/>
      <c r="BE63" s="893"/>
      <c r="BF63" s="893"/>
      <c r="BG63" s="893"/>
      <c r="BH63" s="893"/>
      <c r="BI63" s="894"/>
      <c r="BJ63" s="895" t="s">
        <v>190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397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401</v>
      </c>
      <c r="AL66" s="787"/>
      <c r="AM66" s="787"/>
      <c r="AN66" s="787"/>
      <c r="AO66" s="788"/>
      <c r="AP66" s="763" t="s">
        <v>421</v>
      </c>
      <c r="AQ66" s="764"/>
      <c r="AR66" s="764"/>
      <c r="AS66" s="764"/>
      <c r="AT66" s="765"/>
      <c r="AU66" s="763" t="s">
        <v>422</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329</v>
      </c>
      <c r="R68" s="912"/>
      <c r="S68" s="912"/>
      <c r="T68" s="912"/>
      <c r="U68" s="912"/>
      <c r="V68" s="912">
        <v>301</v>
      </c>
      <c r="W68" s="912"/>
      <c r="X68" s="912"/>
      <c r="Y68" s="912"/>
      <c r="Z68" s="912"/>
      <c r="AA68" s="912">
        <v>28</v>
      </c>
      <c r="AB68" s="912"/>
      <c r="AC68" s="912"/>
      <c r="AD68" s="912"/>
      <c r="AE68" s="912"/>
      <c r="AF68" s="912">
        <v>346</v>
      </c>
      <c r="AG68" s="912"/>
      <c r="AH68" s="912"/>
      <c r="AI68" s="912"/>
      <c r="AJ68" s="912"/>
      <c r="AK68" s="912" t="s">
        <v>591</v>
      </c>
      <c r="AL68" s="912"/>
      <c r="AM68" s="912"/>
      <c r="AN68" s="912"/>
      <c r="AO68" s="912"/>
      <c r="AP68" s="912" t="s">
        <v>591</v>
      </c>
      <c r="AQ68" s="912"/>
      <c r="AR68" s="912"/>
      <c r="AS68" s="912"/>
      <c r="AT68" s="912"/>
      <c r="AU68" s="912" t="s">
        <v>591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87</v>
      </c>
      <c r="R69" s="877"/>
      <c r="S69" s="877"/>
      <c r="T69" s="877"/>
      <c r="U69" s="877"/>
      <c r="V69" s="877">
        <v>11</v>
      </c>
      <c r="W69" s="877"/>
      <c r="X69" s="877"/>
      <c r="Y69" s="877"/>
      <c r="Z69" s="877"/>
      <c r="AA69" s="877">
        <v>76</v>
      </c>
      <c r="AB69" s="877"/>
      <c r="AC69" s="877"/>
      <c r="AD69" s="877"/>
      <c r="AE69" s="877"/>
      <c r="AF69" s="877">
        <v>11</v>
      </c>
      <c r="AG69" s="877"/>
      <c r="AH69" s="877"/>
      <c r="AI69" s="877"/>
      <c r="AJ69" s="877"/>
      <c r="AK69" s="877" t="s">
        <v>591</v>
      </c>
      <c r="AL69" s="877"/>
      <c r="AM69" s="877"/>
      <c r="AN69" s="877"/>
      <c r="AO69" s="877"/>
      <c r="AP69" s="877" t="s">
        <v>591</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82</v>
      </c>
      <c r="R70" s="877"/>
      <c r="S70" s="877"/>
      <c r="T70" s="877"/>
      <c r="U70" s="877"/>
      <c r="V70" s="877">
        <v>73</v>
      </c>
      <c r="W70" s="877"/>
      <c r="X70" s="877"/>
      <c r="Y70" s="877"/>
      <c r="Z70" s="877"/>
      <c r="AA70" s="877">
        <v>9</v>
      </c>
      <c r="AB70" s="877"/>
      <c r="AC70" s="877"/>
      <c r="AD70" s="877"/>
      <c r="AE70" s="877"/>
      <c r="AF70" s="877">
        <v>9</v>
      </c>
      <c r="AG70" s="877"/>
      <c r="AH70" s="877"/>
      <c r="AI70" s="877"/>
      <c r="AJ70" s="877"/>
      <c r="AK70" s="877" t="s">
        <v>591</v>
      </c>
      <c r="AL70" s="877"/>
      <c r="AM70" s="877"/>
      <c r="AN70" s="877"/>
      <c r="AO70" s="877"/>
      <c r="AP70" s="877">
        <v>73</v>
      </c>
      <c r="AQ70" s="877"/>
      <c r="AR70" s="877"/>
      <c r="AS70" s="877"/>
      <c r="AT70" s="877"/>
      <c r="AU70" s="877">
        <v>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2947</v>
      </c>
      <c r="R71" s="877"/>
      <c r="S71" s="877"/>
      <c r="T71" s="877"/>
      <c r="U71" s="877"/>
      <c r="V71" s="877">
        <v>2810</v>
      </c>
      <c r="W71" s="877"/>
      <c r="X71" s="877"/>
      <c r="Y71" s="877"/>
      <c r="Z71" s="877"/>
      <c r="AA71" s="877">
        <v>137</v>
      </c>
      <c r="AB71" s="877"/>
      <c r="AC71" s="877"/>
      <c r="AD71" s="877"/>
      <c r="AE71" s="877"/>
      <c r="AF71" s="877">
        <v>137</v>
      </c>
      <c r="AG71" s="877"/>
      <c r="AH71" s="877"/>
      <c r="AI71" s="877"/>
      <c r="AJ71" s="877"/>
      <c r="AK71" s="877" t="s">
        <v>591</v>
      </c>
      <c r="AL71" s="877"/>
      <c r="AM71" s="877"/>
      <c r="AN71" s="877"/>
      <c r="AO71" s="877"/>
      <c r="AP71" s="877">
        <v>5546</v>
      </c>
      <c r="AQ71" s="877"/>
      <c r="AR71" s="877"/>
      <c r="AS71" s="877"/>
      <c r="AT71" s="877"/>
      <c r="AU71" s="877">
        <v>1070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22">
        <v>56357</v>
      </c>
      <c r="R72" s="877"/>
      <c r="S72" s="877"/>
      <c r="T72" s="877"/>
      <c r="U72" s="877"/>
      <c r="V72" s="877">
        <v>53134</v>
      </c>
      <c r="W72" s="877"/>
      <c r="X72" s="877"/>
      <c r="Y72" s="877"/>
      <c r="Z72" s="877"/>
      <c r="AA72" s="877">
        <v>3223</v>
      </c>
      <c r="AB72" s="877"/>
      <c r="AC72" s="877"/>
      <c r="AD72" s="877"/>
      <c r="AE72" s="877"/>
      <c r="AF72" s="877">
        <v>10421</v>
      </c>
      <c r="AG72" s="877"/>
      <c r="AH72" s="877"/>
      <c r="AI72" s="877"/>
      <c r="AJ72" s="877"/>
      <c r="AK72" s="877" t="s">
        <v>591</v>
      </c>
      <c r="AL72" s="877"/>
      <c r="AM72" s="877"/>
      <c r="AN72" s="877"/>
      <c r="AO72" s="877"/>
      <c r="AP72" s="877" t="s">
        <v>591</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598</v>
      </c>
      <c r="C73" s="920"/>
      <c r="D73" s="920"/>
      <c r="E73" s="920"/>
      <c r="F73" s="920"/>
      <c r="G73" s="920"/>
      <c r="H73" s="920"/>
      <c r="I73" s="920"/>
      <c r="J73" s="920"/>
      <c r="K73" s="920"/>
      <c r="L73" s="920"/>
      <c r="M73" s="920"/>
      <c r="N73" s="920"/>
      <c r="O73" s="920"/>
      <c r="P73" s="921"/>
      <c r="Q73" s="922">
        <v>203</v>
      </c>
      <c r="R73" s="877"/>
      <c r="S73" s="877"/>
      <c r="T73" s="877"/>
      <c r="U73" s="877"/>
      <c r="V73" s="877">
        <v>189</v>
      </c>
      <c r="W73" s="877"/>
      <c r="X73" s="877"/>
      <c r="Y73" s="877"/>
      <c r="Z73" s="877"/>
      <c r="AA73" s="877">
        <v>14</v>
      </c>
      <c r="AB73" s="877"/>
      <c r="AC73" s="877"/>
      <c r="AD73" s="877"/>
      <c r="AE73" s="877"/>
      <c r="AF73" s="877">
        <v>14</v>
      </c>
      <c r="AG73" s="877"/>
      <c r="AH73" s="877"/>
      <c r="AI73" s="877"/>
      <c r="AJ73" s="877"/>
      <c r="AK73" s="877" t="s">
        <v>591</v>
      </c>
      <c r="AL73" s="877"/>
      <c r="AM73" s="877"/>
      <c r="AN73" s="877"/>
      <c r="AO73" s="877"/>
      <c r="AP73" s="877" t="s">
        <v>591</v>
      </c>
      <c r="AQ73" s="877"/>
      <c r="AR73" s="877"/>
      <c r="AS73" s="877"/>
      <c r="AT73" s="877"/>
      <c r="AU73" s="877" t="s">
        <v>591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599</v>
      </c>
      <c r="C74" s="920"/>
      <c r="D74" s="920"/>
      <c r="E74" s="920"/>
      <c r="F74" s="920"/>
      <c r="G74" s="920"/>
      <c r="H74" s="920"/>
      <c r="I74" s="920"/>
      <c r="J74" s="920"/>
      <c r="K74" s="920"/>
      <c r="L74" s="920"/>
      <c r="M74" s="920"/>
      <c r="N74" s="920"/>
      <c r="O74" s="920"/>
      <c r="P74" s="921"/>
      <c r="Q74" s="925">
        <v>1218363</v>
      </c>
      <c r="R74" s="926"/>
      <c r="S74" s="926"/>
      <c r="T74" s="926"/>
      <c r="U74" s="876"/>
      <c r="V74" s="927">
        <v>1197433</v>
      </c>
      <c r="W74" s="926"/>
      <c r="X74" s="926"/>
      <c r="Y74" s="926"/>
      <c r="Z74" s="876"/>
      <c r="AA74" s="927">
        <v>20930</v>
      </c>
      <c r="AB74" s="926"/>
      <c r="AC74" s="926"/>
      <c r="AD74" s="926"/>
      <c r="AE74" s="876"/>
      <c r="AF74" s="927">
        <v>20930</v>
      </c>
      <c r="AG74" s="926"/>
      <c r="AH74" s="926"/>
      <c r="AI74" s="926"/>
      <c r="AJ74" s="876"/>
      <c r="AK74" s="927">
        <v>7055</v>
      </c>
      <c r="AL74" s="926"/>
      <c r="AM74" s="926"/>
      <c r="AN74" s="926"/>
      <c r="AO74" s="876"/>
      <c r="AP74" s="877" t="s">
        <v>591</v>
      </c>
      <c r="AQ74" s="877"/>
      <c r="AR74" s="877"/>
      <c r="AS74" s="877"/>
      <c r="AT74" s="877"/>
      <c r="AU74" s="877" t="s">
        <v>591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600</v>
      </c>
      <c r="C75" s="920"/>
      <c r="D75" s="920"/>
      <c r="E75" s="920"/>
      <c r="F75" s="920"/>
      <c r="G75" s="920"/>
      <c r="H75" s="920"/>
      <c r="I75" s="920"/>
      <c r="J75" s="920"/>
      <c r="K75" s="920"/>
      <c r="L75" s="920"/>
      <c r="M75" s="920"/>
      <c r="N75" s="920"/>
      <c r="O75" s="920"/>
      <c r="P75" s="921"/>
      <c r="Q75" s="925">
        <v>39402</v>
      </c>
      <c r="R75" s="926"/>
      <c r="S75" s="926"/>
      <c r="T75" s="926"/>
      <c r="U75" s="876"/>
      <c r="V75" s="927">
        <v>34057</v>
      </c>
      <c r="W75" s="926"/>
      <c r="X75" s="926"/>
      <c r="Y75" s="926"/>
      <c r="Z75" s="876"/>
      <c r="AA75" s="927">
        <v>5344</v>
      </c>
      <c r="AB75" s="926"/>
      <c r="AC75" s="926"/>
      <c r="AD75" s="926"/>
      <c r="AE75" s="876"/>
      <c r="AF75" s="927">
        <v>19453</v>
      </c>
      <c r="AG75" s="926"/>
      <c r="AH75" s="926"/>
      <c r="AI75" s="926"/>
      <c r="AJ75" s="876"/>
      <c r="AK75" s="927" t="s">
        <v>591</v>
      </c>
      <c r="AL75" s="926"/>
      <c r="AM75" s="926"/>
      <c r="AN75" s="926"/>
      <c r="AO75" s="876"/>
      <c r="AP75" s="927">
        <v>119226</v>
      </c>
      <c r="AQ75" s="926"/>
      <c r="AR75" s="926"/>
      <c r="AS75" s="926"/>
      <c r="AT75" s="876"/>
      <c r="AU75" s="927" t="s">
        <v>591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601</v>
      </c>
      <c r="C76" s="920"/>
      <c r="D76" s="920"/>
      <c r="E76" s="920"/>
      <c r="F76" s="920"/>
      <c r="G76" s="920"/>
      <c r="H76" s="920"/>
      <c r="I76" s="920"/>
      <c r="J76" s="920"/>
      <c r="K76" s="920"/>
      <c r="L76" s="920"/>
      <c r="M76" s="920"/>
      <c r="N76" s="920"/>
      <c r="O76" s="920"/>
      <c r="P76" s="921"/>
      <c r="Q76" s="925">
        <v>7725</v>
      </c>
      <c r="R76" s="926"/>
      <c r="S76" s="926"/>
      <c r="T76" s="926"/>
      <c r="U76" s="876"/>
      <c r="V76" s="927">
        <v>6053</v>
      </c>
      <c r="W76" s="926"/>
      <c r="X76" s="926"/>
      <c r="Y76" s="926"/>
      <c r="Z76" s="876"/>
      <c r="AA76" s="927">
        <v>1672</v>
      </c>
      <c r="AB76" s="926"/>
      <c r="AC76" s="926"/>
      <c r="AD76" s="926"/>
      <c r="AE76" s="876"/>
      <c r="AF76" s="927">
        <v>16867</v>
      </c>
      <c r="AG76" s="926"/>
      <c r="AH76" s="926"/>
      <c r="AI76" s="926"/>
      <c r="AJ76" s="876"/>
      <c r="AK76" s="927" t="s">
        <v>591</v>
      </c>
      <c r="AL76" s="926"/>
      <c r="AM76" s="926"/>
      <c r="AN76" s="926"/>
      <c r="AO76" s="876"/>
      <c r="AP76" s="927">
        <v>13994</v>
      </c>
      <c r="AQ76" s="926"/>
      <c r="AR76" s="926"/>
      <c r="AS76" s="926"/>
      <c r="AT76" s="876"/>
      <c r="AU76" s="927" t="s">
        <v>591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68188</v>
      </c>
      <c r="AG88" s="888"/>
      <c r="AH88" s="888"/>
      <c r="AI88" s="888"/>
      <c r="AJ88" s="888"/>
      <c r="AK88" s="885"/>
      <c r="AL88" s="885"/>
      <c r="AM88" s="885"/>
      <c r="AN88" s="885"/>
      <c r="AO88" s="885"/>
      <c r="AP88" s="888">
        <v>138839</v>
      </c>
      <c r="AQ88" s="888"/>
      <c r="AR88" s="888"/>
      <c r="AS88" s="888"/>
      <c r="AT88" s="888"/>
      <c r="AU88" s="888">
        <v>1076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25</v>
      </c>
      <c r="CS102" s="896"/>
      <c r="CT102" s="896"/>
      <c r="CU102" s="896"/>
      <c r="CV102" s="939"/>
      <c r="CW102" s="938"/>
      <c r="CX102" s="896"/>
      <c r="CY102" s="896"/>
      <c r="CZ102" s="896"/>
      <c r="DA102" s="939"/>
      <c r="DB102" s="938"/>
      <c r="DC102" s="896"/>
      <c r="DD102" s="896"/>
      <c r="DE102" s="896"/>
      <c r="DF102" s="939"/>
      <c r="DG102" s="938">
        <v>1942</v>
      </c>
      <c r="DH102" s="896"/>
      <c r="DI102" s="896"/>
      <c r="DJ102" s="896"/>
      <c r="DK102" s="939"/>
      <c r="DL102" s="938"/>
      <c r="DM102" s="896"/>
      <c r="DN102" s="896"/>
      <c r="DO102" s="896"/>
      <c r="DP102" s="939"/>
      <c r="DQ102" s="938">
        <v>413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310</v>
      </c>
      <c r="AG109" s="941"/>
      <c r="AH109" s="941"/>
      <c r="AI109" s="941"/>
      <c r="AJ109" s="942"/>
      <c r="AK109" s="940" t="s">
        <v>309</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310</v>
      </c>
      <c r="BW109" s="941"/>
      <c r="BX109" s="941"/>
      <c r="BY109" s="941"/>
      <c r="BZ109" s="942"/>
      <c r="CA109" s="940" t="s">
        <v>309</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310</v>
      </c>
      <c r="DM109" s="941"/>
      <c r="DN109" s="941"/>
      <c r="DO109" s="941"/>
      <c r="DP109" s="942"/>
      <c r="DQ109" s="940" t="s">
        <v>309</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2976926</v>
      </c>
      <c r="AB110" s="948"/>
      <c r="AC110" s="948"/>
      <c r="AD110" s="948"/>
      <c r="AE110" s="949"/>
      <c r="AF110" s="950">
        <v>2809814</v>
      </c>
      <c r="AG110" s="948"/>
      <c r="AH110" s="948"/>
      <c r="AI110" s="948"/>
      <c r="AJ110" s="949"/>
      <c r="AK110" s="950">
        <v>2666322</v>
      </c>
      <c r="AL110" s="948"/>
      <c r="AM110" s="948"/>
      <c r="AN110" s="948"/>
      <c r="AO110" s="949"/>
      <c r="AP110" s="951">
        <v>18.899999999999999</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30220238</v>
      </c>
      <c r="BR110" s="983"/>
      <c r="BS110" s="983"/>
      <c r="BT110" s="983"/>
      <c r="BU110" s="983"/>
      <c r="BV110" s="983">
        <v>29472171</v>
      </c>
      <c r="BW110" s="983"/>
      <c r="BX110" s="983"/>
      <c r="BY110" s="983"/>
      <c r="BZ110" s="983"/>
      <c r="CA110" s="983">
        <v>28341175</v>
      </c>
      <c r="CB110" s="983"/>
      <c r="CC110" s="983"/>
      <c r="CD110" s="983"/>
      <c r="CE110" s="983"/>
      <c r="CF110" s="997">
        <v>200.5</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686969</v>
      </c>
      <c r="DH110" s="983"/>
      <c r="DI110" s="983"/>
      <c r="DJ110" s="983"/>
      <c r="DK110" s="983"/>
      <c r="DL110" s="983">
        <v>659211</v>
      </c>
      <c r="DM110" s="983"/>
      <c r="DN110" s="983"/>
      <c r="DO110" s="983"/>
      <c r="DP110" s="983"/>
      <c r="DQ110" s="983">
        <v>618217</v>
      </c>
      <c r="DR110" s="983"/>
      <c r="DS110" s="983"/>
      <c r="DT110" s="983"/>
      <c r="DU110" s="983"/>
      <c r="DV110" s="984">
        <v>4.4000000000000004</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440</v>
      </c>
      <c r="AG111" s="990"/>
      <c r="AH111" s="990"/>
      <c r="AI111" s="990"/>
      <c r="AJ111" s="991"/>
      <c r="AK111" s="992" t="s">
        <v>190</v>
      </c>
      <c r="AL111" s="990"/>
      <c r="AM111" s="990"/>
      <c r="AN111" s="990"/>
      <c r="AO111" s="991"/>
      <c r="AP111" s="993" t="s">
        <v>190</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2727095</v>
      </c>
      <c r="BR111" s="976"/>
      <c r="BS111" s="976"/>
      <c r="BT111" s="976"/>
      <c r="BU111" s="976"/>
      <c r="BV111" s="976">
        <v>2436979</v>
      </c>
      <c r="BW111" s="976"/>
      <c r="BX111" s="976"/>
      <c r="BY111" s="976"/>
      <c r="BZ111" s="976"/>
      <c r="CA111" s="976">
        <v>2134356</v>
      </c>
      <c r="CB111" s="976"/>
      <c r="CC111" s="976"/>
      <c r="CD111" s="976"/>
      <c r="CE111" s="976"/>
      <c r="CF111" s="970">
        <v>15.1</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190</v>
      </c>
      <c r="DH111" s="976"/>
      <c r="DI111" s="976"/>
      <c r="DJ111" s="976"/>
      <c r="DK111" s="976"/>
      <c r="DL111" s="976" t="s">
        <v>443</v>
      </c>
      <c r="DM111" s="976"/>
      <c r="DN111" s="976"/>
      <c r="DO111" s="976"/>
      <c r="DP111" s="976"/>
      <c r="DQ111" s="976" t="s">
        <v>443</v>
      </c>
      <c r="DR111" s="976"/>
      <c r="DS111" s="976"/>
      <c r="DT111" s="976"/>
      <c r="DU111" s="976"/>
      <c r="DV111" s="977" t="s">
        <v>443</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21390</v>
      </c>
      <c r="AB112" s="1015"/>
      <c r="AC112" s="1015"/>
      <c r="AD112" s="1015"/>
      <c r="AE112" s="1016"/>
      <c r="AF112" s="1017">
        <v>21390</v>
      </c>
      <c r="AG112" s="1015"/>
      <c r="AH112" s="1015"/>
      <c r="AI112" s="1015"/>
      <c r="AJ112" s="1016"/>
      <c r="AK112" s="1017">
        <v>21390</v>
      </c>
      <c r="AL112" s="1015"/>
      <c r="AM112" s="1015"/>
      <c r="AN112" s="1015"/>
      <c r="AO112" s="1016"/>
      <c r="AP112" s="1018">
        <v>0.2</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20274489</v>
      </c>
      <c r="BR112" s="976"/>
      <c r="BS112" s="976"/>
      <c r="BT112" s="976"/>
      <c r="BU112" s="976"/>
      <c r="BV112" s="976">
        <v>18415919</v>
      </c>
      <c r="BW112" s="976"/>
      <c r="BX112" s="976"/>
      <c r="BY112" s="976"/>
      <c r="BZ112" s="976"/>
      <c r="CA112" s="976">
        <v>17489692</v>
      </c>
      <c r="CB112" s="976"/>
      <c r="CC112" s="976"/>
      <c r="CD112" s="976"/>
      <c r="CE112" s="976"/>
      <c r="CF112" s="970">
        <v>123.8</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190</v>
      </c>
      <c r="DH112" s="976"/>
      <c r="DI112" s="976"/>
      <c r="DJ112" s="976"/>
      <c r="DK112" s="976"/>
      <c r="DL112" s="976" t="s">
        <v>443</v>
      </c>
      <c r="DM112" s="976"/>
      <c r="DN112" s="976"/>
      <c r="DO112" s="976"/>
      <c r="DP112" s="976"/>
      <c r="DQ112" s="976" t="s">
        <v>443</v>
      </c>
      <c r="DR112" s="976"/>
      <c r="DS112" s="976"/>
      <c r="DT112" s="976"/>
      <c r="DU112" s="976"/>
      <c r="DV112" s="977" t="s">
        <v>443</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1579456</v>
      </c>
      <c r="AB113" s="990"/>
      <c r="AC113" s="990"/>
      <c r="AD113" s="990"/>
      <c r="AE113" s="991"/>
      <c r="AF113" s="992">
        <v>1593818</v>
      </c>
      <c r="AG113" s="990"/>
      <c r="AH113" s="990"/>
      <c r="AI113" s="990"/>
      <c r="AJ113" s="991"/>
      <c r="AK113" s="992">
        <v>1559998</v>
      </c>
      <c r="AL113" s="990"/>
      <c r="AM113" s="990"/>
      <c r="AN113" s="990"/>
      <c r="AO113" s="991"/>
      <c r="AP113" s="993">
        <v>11</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1271574</v>
      </c>
      <c r="BR113" s="976"/>
      <c r="BS113" s="976"/>
      <c r="BT113" s="976"/>
      <c r="BU113" s="976"/>
      <c r="BV113" s="976">
        <v>1164457</v>
      </c>
      <c r="BW113" s="976"/>
      <c r="BX113" s="976"/>
      <c r="BY113" s="976"/>
      <c r="BZ113" s="976"/>
      <c r="CA113" s="976">
        <v>1076347</v>
      </c>
      <c r="CB113" s="976"/>
      <c r="CC113" s="976"/>
      <c r="CD113" s="976"/>
      <c r="CE113" s="976"/>
      <c r="CF113" s="970">
        <v>7.6</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443</v>
      </c>
      <c r="DM113" s="1015"/>
      <c r="DN113" s="1015"/>
      <c r="DO113" s="1015"/>
      <c r="DP113" s="1016"/>
      <c r="DQ113" s="1017" t="s">
        <v>443</v>
      </c>
      <c r="DR113" s="1015"/>
      <c r="DS113" s="1015"/>
      <c r="DT113" s="1015"/>
      <c r="DU113" s="1016"/>
      <c r="DV113" s="1018" t="s">
        <v>443</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268203</v>
      </c>
      <c r="AB114" s="1015"/>
      <c r="AC114" s="1015"/>
      <c r="AD114" s="1015"/>
      <c r="AE114" s="1016"/>
      <c r="AF114" s="1017">
        <v>134894</v>
      </c>
      <c r="AG114" s="1015"/>
      <c r="AH114" s="1015"/>
      <c r="AI114" s="1015"/>
      <c r="AJ114" s="1016"/>
      <c r="AK114" s="1017">
        <v>135413</v>
      </c>
      <c r="AL114" s="1015"/>
      <c r="AM114" s="1015"/>
      <c r="AN114" s="1015"/>
      <c r="AO114" s="1016"/>
      <c r="AP114" s="1018">
        <v>1</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2661658</v>
      </c>
      <c r="BR114" s="976"/>
      <c r="BS114" s="976"/>
      <c r="BT114" s="976"/>
      <c r="BU114" s="976"/>
      <c r="BV114" s="976">
        <v>2735224</v>
      </c>
      <c r="BW114" s="976"/>
      <c r="BX114" s="976"/>
      <c r="BY114" s="976"/>
      <c r="BZ114" s="976"/>
      <c r="CA114" s="976">
        <v>2665207</v>
      </c>
      <c r="CB114" s="976"/>
      <c r="CC114" s="976"/>
      <c r="CD114" s="976"/>
      <c r="CE114" s="976"/>
      <c r="CF114" s="970">
        <v>18.899999999999999</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190</v>
      </c>
      <c r="DH114" s="1015"/>
      <c r="DI114" s="1015"/>
      <c r="DJ114" s="1015"/>
      <c r="DK114" s="1016"/>
      <c r="DL114" s="1017" t="s">
        <v>440</v>
      </c>
      <c r="DM114" s="1015"/>
      <c r="DN114" s="1015"/>
      <c r="DO114" s="1015"/>
      <c r="DP114" s="1016"/>
      <c r="DQ114" s="1017" t="s">
        <v>440</v>
      </c>
      <c r="DR114" s="1015"/>
      <c r="DS114" s="1015"/>
      <c r="DT114" s="1015"/>
      <c r="DU114" s="1016"/>
      <c r="DV114" s="1018" t="s">
        <v>190</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371367</v>
      </c>
      <c r="AB115" s="990"/>
      <c r="AC115" s="990"/>
      <c r="AD115" s="990"/>
      <c r="AE115" s="991"/>
      <c r="AF115" s="992">
        <v>340407</v>
      </c>
      <c r="AG115" s="990"/>
      <c r="AH115" s="990"/>
      <c r="AI115" s="990"/>
      <c r="AJ115" s="991"/>
      <c r="AK115" s="992">
        <v>334551</v>
      </c>
      <c r="AL115" s="990"/>
      <c r="AM115" s="990"/>
      <c r="AN115" s="990"/>
      <c r="AO115" s="991"/>
      <c r="AP115" s="993">
        <v>2.4</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v>396333</v>
      </c>
      <c r="BR115" s="976"/>
      <c r="BS115" s="976"/>
      <c r="BT115" s="976"/>
      <c r="BU115" s="976"/>
      <c r="BV115" s="976">
        <v>405755</v>
      </c>
      <c r="BW115" s="976"/>
      <c r="BX115" s="976"/>
      <c r="BY115" s="976"/>
      <c r="BZ115" s="976"/>
      <c r="CA115" s="976">
        <v>413316</v>
      </c>
      <c r="CB115" s="976"/>
      <c r="CC115" s="976"/>
      <c r="CD115" s="976"/>
      <c r="CE115" s="976"/>
      <c r="CF115" s="970">
        <v>2.9</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2040126</v>
      </c>
      <c r="DH115" s="1015"/>
      <c r="DI115" s="1015"/>
      <c r="DJ115" s="1015"/>
      <c r="DK115" s="1016"/>
      <c r="DL115" s="1017">
        <v>1777768</v>
      </c>
      <c r="DM115" s="1015"/>
      <c r="DN115" s="1015"/>
      <c r="DO115" s="1015"/>
      <c r="DP115" s="1016"/>
      <c r="DQ115" s="1017">
        <v>1516139</v>
      </c>
      <c r="DR115" s="1015"/>
      <c r="DS115" s="1015"/>
      <c r="DT115" s="1015"/>
      <c r="DU115" s="1016"/>
      <c r="DV115" s="1018">
        <v>10.7</v>
      </c>
      <c r="DW115" s="1019"/>
      <c r="DX115" s="1019"/>
      <c r="DY115" s="1019"/>
      <c r="DZ115" s="1020"/>
    </row>
    <row r="116" spans="1:130" s="247"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242</v>
      </c>
      <c r="AB116" s="1015"/>
      <c r="AC116" s="1015"/>
      <c r="AD116" s="1015"/>
      <c r="AE116" s="1016"/>
      <c r="AF116" s="1017">
        <v>242</v>
      </c>
      <c r="AG116" s="1015"/>
      <c r="AH116" s="1015"/>
      <c r="AI116" s="1015"/>
      <c r="AJ116" s="1016"/>
      <c r="AK116" s="1017">
        <v>113</v>
      </c>
      <c r="AL116" s="1015"/>
      <c r="AM116" s="1015"/>
      <c r="AN116" s="1015"/>
      <c r="AO116" s="1016"/>
      <c r="AP116" s="1018">
        <v>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443</v>
      </c>
      <c r="BR116" s="976"/>
      <c r="BS116" s="976"/>
      <c r="BT116" s="976"/>
      <c r="BU116" s="976"/>
      <c r="BV116" s="976" t="s">
        <v>443</v>
      </c>
      <c r="BW116" s="976"/>
      <c r="BX116" s="976"/>
      <c r="BY116" s="976"/>
      <c r="BZ116" s="976"/>
      <c r="CA116" s="976" t="s">
        <v>443</v>
      </c>
      <c r="CB116" s="976"/>
      <c r="CC116" s="976"/>
      <c r="CD116" s="976"/>
      <c r="CE116" s="976"/>
      <c r="CF116" s="970" t="s">
        <v>440</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443</v>
      </c>
      <c r="DH116" s="1015"/>
      <c r="DI116" s="1015"/>
      <c r="DJ116" s="1015"/>
      <c r="DK116" s="1016"/>
      <c r="DL116" s="1017" t="s">
        <v>443</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5217584</v>
      </c>
      <c r="AB117" s="1033"/>
      <c r="AC117" s="1033"/>
      <c r="AD117" s="1033"/>
      <c r="AE117" s="1034"/>
      <c r="AF117" s="1035">
        <v>4900565</v>
      </c>
      <c r="AG117" s="1033"/>
      <c r="AH117" s="1033"/>
      <c r="AI117" s="1033"/>
      <c r="AJ117" s="1034"/>
      <c r="AK117" s="1035">
        <v>4717787</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462</v>
      </c>
      <c r="BR117" s="976"/>
      <c r="BS117" s="976"/>
      <c r="BT117" s="976"/>
      <c r="BU117" s="976"/>
      <c r="BV117" s="976" t="s">
        <v>190</v>
      </c>
      <c r="BW117" s="976"/>
      <c r="BX117" s="976"/>
      <c r="BY117" s="976"/>
      <c r="BZ117" s="976"/>
      <c r="CA117" s="976" t="s">
        <v>463</v>
      </c>
      <c r="CB117" s="976"/>
      <c r="CC117" s="976"/>
      <c r="CD117" s="976"/>
      <c r="CE117" s="976"/>
      <c r="CF117" s="970" t="s">
        <v>190</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462</v>
      </c>
      <c r="DH117" s="1015"/>
      <c r="DI117" s="1015"/>
      <c r="DJ117" s="1015"/>
      <c r="DK117" s="1016"/>
      <c r="DL117" s="1017" t="s">
        <v>462</v>
      </c>
      <c r="DM117" s="1015"/>
      <c r="DN117" s="1015"/>
      <c r="DO117" s="1015"/>
      <c r="DP117" s="1016"/>
      <c r="DQ117" s="1017" t="s">
        <v>190</v>
      </c>
      <c r="DR117" s="1015"/>
      <c r="DS117" s="1015"/>
      <c r="DT117" s="1015"/>
      <c r="DU117" s="1016"/>
      <c r="DV117" s="1018" t="s">
        <v>462</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310</v>
      </c>
      <c r="AG118" s="941"/>
      <c r="AH118" s="941"/>
      <c r="AI118" s="941"/>
      <c r="AJ118" s="942"/>
      <c r="AK118" s="940" t="s">
        <v>309</v>
      </c>
      <c r="AL118" s="941"/>
      <c r="AM118" s="941"/>
      <c r="AN118" s="941"/>
      <c r="AO118" s="942"/>
      <c r="AP118" s="1027" t="s">
        <v>433</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462</v>
      </c>
      <c r="BR118" s="1054"/>
      <c r="BS118" s="1054"/>
      <c r="BT118" s="1054"/>
      <c r="BU118" s="1054"/>
      <c r="BV118" s="1054" t="s">
        <v>462</v>
      </c>
      <c r="BW118" s="1054"/>
      <c r="BX118" s="1054"/>
      <c r="BY118" s="1054"/>
      <c r="BZ118" s="1054"/>
      <c r="CA118" s="1054" t="s">
        <v>462</v>
      </c>
      <c r="CB118" s="1054"/>
      <c r="CC118" s="1054"/>
      <c r="CD118" s="1054"/>
      <c r="CE118" s="1054"/>
      <c r="CF118" s="970" t="s">
        <v>462</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467</v>
      </c>
      <c r="DH118" s="1015"/>
      <c r="DI118" s="1015"/>
      <c r="DJ118" s="1015"/>
      <c r="DK118" s="1016"/>
      <c r="DL118" s="1017" t="s">
        <v>190</v>
      </c>
      <c r="DM118" s="1015"/>
      <c r="DN118" s="1015"/>
      <c r="DO118" s="1015"/>
      <c r="DP118" s="1016"/>
      <c r="DQ118" s="1017" t="s">
        <v>190</v>
      </c>
      <c r="DR118" s="1015"/>
      <c r="DS118" s="1015"/>
      <c r="DT118" s="1015"/>
      <c r="DU118" s="1016"/>
      <c r="DV118" s="1018" t="s">
        <v>462</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40410</v>
      </c>
      <c r="AB119" s="948"/>
      <c r="AC119" s="948"/>
      <c r="AD119" s="948"/>
      <c r="AE119" s="949"/>
      <c r="AF119" s="950">
        <v>40784</v>
      </c>
      <c r="AG119" s="948"/>
      <c r="AH119" s="948"/>
      <c r="AI119" s="948"/>
      <c r="AJ119" s="949"/>
      <c r="AK119" s="950">
        <v>40994</v>
      </c>
      <c r="AL119" s="948"/>
      <c r="AM119" s="948"/>
      <c r="AN119" s="948"/>
      <c r="AO119" s="949"/>
      <c r="AP119" s="951">
        <v>0.3</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468</v>
      </c>
      <c r="BP119" s="1062"/>
      <c r="BQ119" s="1053">
        <v>57551387</v>
      </c>
      <c r="BR119" s="1054"/>
      <c r="BS119" s="1054"/>
      <c r="BT119" s="1054"/>
      <c r="BU119" s="1054"/>
      <c r="BV119" s="1054">
        <v>54630505</v>
      </c>
      <c r="BW119" s="1054"/>
      <c r="BX119" s="1054"/>
      <c r="BY119" s="1054"/>
      <c r="BZ119" s="1054"/>
      <c r="CA119" s="1054">
        <v>52120093</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190</v>
      </c>
      <c r="DH119" s="1040"/>
      <c r="DI119" s="1040"/>
      <c r="DJ119" s="1040"/>
      <c r="DK119" s="1041"/>
      <c r="DL119" s="1039" t="s">
        <v>190</v>
      </c>
      <c r="DM119" s="1040"/>
      <c r="DN119" s="1040"/>
      <c r="DO119" s="1040"/>
      <c r="DP119" s="1041"/>
      <c r="DQ119" s="1039" t="s">
        <v>462</v>
      </c>
      <c r="DR119" s="1040"/>
      <c r="DS119" s="1040"/>
      <c r="DT119" s="1040"/>
      <c r="DU119" s="1041"/>
      <c r="DV119" s="1042" t="s">
        <v>462</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190</v>
      </c>
      <c r="AB120" s="1015"/>
      <c r="AC120" s="1015"/>
      <c r="AD120" s="1015"/>
      <c r="AE120" s="1016"/>
      <c r="AF120" s="1017" t="s">
        <v>190</v>
      </c>
      <c r="AG120" s="1015"/>
      <c r="AH120" s="1015"/>
      <c r="AI120" s="1015"/>
      <c r="AJ120" s="1016"/>
      <c r="AK120" s="1017" t="s">
        <v>462</v>
      </c>
      <c r="AL120" s="1015"/>
      <c r="AM120" s="1015"/>
      <c r="AN120" s="1015"/>
      <c r="AO120" s="1016"/>
      <c r="AP120" s="1018" t="s">
        <v>462</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4653821</v>
      </c>
      <c r="BR120" s="983"/>
      <c r="BS120" s="983"/>
      <c r="BT120" s="983"/>
      <c r="BU120" s="983"/>
      <c r="BV120" s="983">
        <v>5677417</v>
      </c>
      <c r="BW120" s="983"/>
      <c r="BX120" s="983"/>
      <c r="BY120" s="983"/>
      <c r="BZ120" s="983"/>
      <c r="CA120" s="983">
        <v>6973191</v>
      </c>
      <c r="CB120" s="983"/>
      <c r="CC120" s="983"/>
      <c r="CD120" s="983"/>
      <c r="CE120" s="983"/>
      <c r="CF120" s="997">
        <v>49.3</v>
      </c>
      <c r="CG120" s="998"/>
      <c r="CH120" s="998"/>
      <c r="CI120" s="998"/>
      <c r="CJ120" s="998"/>
      <c r="CK120" s="1063" t="s">
        <v>472</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16748339</v>
      </c>
      <c r="DH120" s="983"/>
      <c r="DI120" s="983"/>
      <c r="DJ120" s="983"/>
      <c r="DK120" s="983"/>
      <c r="DL120" s="983">
        <v>15703985</v>
      </c>
      <c r="DM120" s="983"/>
      <c r="DN120" s="983"/>
      <c r="DO120" s="983"/>
      <c r="DP120" s="983"/>
      <c r="DQ120" s="983">
        <v>15034645</v>
      </c>
      <c r="DR120" s="983"/>
      <c r="DS120" s="983"/>
      <c r="DT120" s="983"/>
      <c r="DU120" s="983"/>
      <c r="DV120" s="984">
        <v>106.4</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462</v>
      </c>
      <c r="AB121" s="1015"/>
      <c r="AC121" s="1015"/>
      <c r="AD121" s="1015"/>
      <c r="AE121" s="1016"/>
      <c r="AF121" s="1017" t="s">
        <v>462</v>
      </c>
      <c r="AG121" s="1015"/>
      <c r="AH121" s="1015"/>
      <c r="AI121" s="1015"/>
      <c r="AJ121" s="1016"/>
      <c r="AK121" s="1017" t="s">
        <v>467</v>
      </c>
      <c r="AL121" s="1015"/>
      <c r="AM121" s="1015"/>
      <c r="AN121" s="1015"/>
      <c r="AO121" s="1016"/>
      <c r="AP121" s="1018" t="s">
        <v>190</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8673900</v>
      </c>
      <c r="BR121" s="976"/>
      <c r="BS121" s="976"/>
      <c r="BT121" s="976"/>
      <c r="BU121" s="976"/>
      <c r="BV121" s="976">
        <v>8877816</v>
      </c>
      <c r="BW121" s="976"/>
      <c r="BX121" s="976"/>
      <c r="BY121" s="976"/>
      <c r="BZ121" s="976"/>
      <c r="CA121" s="976">
        <v>8806472</v>
      </c>
      <c r="CB121" s="976"/>
      <c r="CC121" s="976"/>
      <c r="CD121" s="976"/>
      <c r="CE121" s="976"/>
      <c r="CF121" s="970">
        <v>62.3</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3526150</v>
      </c>
      <c r="DH121" s="976"/>
      <c r="DI121" s="976"/>
      <c r="DJ121" s="976"/>
      <c r="DK121" s="976"/>
      <c r="DL121" s="976">
        <v>2711934</v>
      </c>
      <c r="DM121" s="976"/>
      <c r="DN121" s="976"/>
      <c r="DO121" s="976"/>
      <c r="DP121" s="976"/>
      <c r="DQ121" s="976">
        <v>2417421</v>
      </c>
      <c r="DR121" s="976"/>
      <c r="DS121" s="976"/>
      <c r="DT121" s="976"/>
      <c r="DU121" s="976"/>
      <c r="DV121" s="977">
        <v>17.100000000000001</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467</v>
      </c>
      <c r="AB122" s="1015"/>
      <c r="AC122" s="1015"/>
      <c r="AD122" s="1015"/>
      <c r="AE122" s="1016"/>
      <c r="AF122" s="1017" t="s">
        <v>190</v>
      </c>
      <c r="AG122" s="1015"/>
      <c r="AH122" s="1015"/>
      <c r="AI122" s="1015"/>
      <c r="AJ122" s="1016"/>
      <c r="AK122" s="1017" t="s">
        <v>462</v>
      </c>
      <c r="AL122" s="1015"/>
      <c r="AM122" s="1015"/>
      <c r="AN122" s="1015"/>
      <c r="AO122" s="1016"/>
      <c r="AP122" s="1018" t="s">
        <v>190</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31418971</v>
      </c>
      <c r="BR122" s="1054"/>
      <c r="BS122" s="1054"/>
      <c r="BT122" s="1054"/>
      <c r="BU122" s="1054"/>
      <c r="BV122" s="1054">
        <v>30484307</v>
      </c>
      <c r="BW122" s="1054"/>
      <c r="BX122" s="1054"/>
      <c r="BY122" s="1054"/>
      <c r="BZ122" s="1054"/>
      <c r="CA122" s="1054">
        <v>29560183</v>
      </c>
      <c r="CB122" s="1054"/>
      <c r="CC122" s="1054"/>
      <c r="CD122" s="1054"/>
      <c r="CE122" s="1054"/>
      <c r="CF122" s="1074">
        <v>209.2</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462</v>
      </c>
      <c r="DH122" s="976"/>
      <c r="DI122" s="976"/>
      <c r="DJ122" s="976"/>
      <c r="DK122" s="976"/>
      <c r="DL122" s="976" t="s">
        <v>190</v>
      </c>
      <c r="DM122" s="976"/>
      <c r="DN122" s="976"/>
      <c r="DO122" s="976"/>
      <c r="DP122" s="976"/>
      <c r="DQ122" s="976">
        <v>37626</v>
      </c>
      <c r="DR122" s="976"/>
      <c r="DS122" s="976"/>
      <c r="DT122" s="976"/>
      <c r="DU122" s="976"/>
      <c r="DV122" s="977">
        <v>0.3</v>
      </c>
      <c r="DW122" s="977"/>
      <c r="DX122" s="977"/>
      <c r="DY122" s="977"/>
      <c r="DZ122" s="978"/>
    </row>
    <row r="123" spans="1:130" s="247" customFormat="1" ht="26.25" customHeight="1" x14ac:dyDescent="0.15">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32677</v>
      </c>
      <c r="AB123" s="1015"/>
      <c r="AC123" s="1015"/>
      <c r="AD123" s="1015"/>
      <c r="AE123" s="1016"/>
      <c r="AF123" s="1017" t="s">
        <v>190</v>
      </c>
      <c r="AG123" s="1015"/>
      <c r="AH123" s="1015"/>
      <c r="AI123" s="1015"/>
      <c r="AJ123" s="1016"/>
      <c r="AK123" s="1017" t="s">
        <v>462</v>
      </c>
      <c r="AL123" s="1015"/>
      <c r="AM123" s="1015"/>
      <c r="AN123" s="1015"/>
      <c r="AO123" s="1016"/>
      <c r="AP123" s="1018" t="s">
        <v>462</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478</v>
      </c>
      <c r="BP123" s="1062"/>
      <c r="BQ123" s="1121">
        <v>44746692</v>
      </c>
      <c r="BR123" s="1122"/>
      <c r="BS123" s="1122"/>
      <c r="BT123" s="1122"/>
      <c r="BU123" s="1122"/>
      <c r="BV123" s="1122">
        <v>45039540</v>
      </c>
      <c r="BW123" s="1122"/>
      <c r="BX123" s="1122"/>
      <c r="BY123" s="1122"/>
      <c r="BZ123" s="1122"/>
      <c r="CA123" s="1122">
        <v>45339846</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467</v>
      </c>
      <c r="DH123" s="1015"/>
      <c r="DI123" s="1015"/>
      <c r="DJ123" s="1015"/>
      <c r="DK123" s="1016"/>
      <c r="DL123" s="1017" t="s">
        <v>462</v>
      </c>
      <c r="DM123" s="1015"/>
      <c r="DN123" s="1015"/>
      <c r="DO123" s="1015"/>
      <c r="DP123" s="1016"/>
      <c r="DQ123" s="1017" t="s">
        <v>462</v>
      </c>
      <c r="DR123" s="1015"/>
      <c r="DS123" s="1015"/>
      <c r="DT123" s="1015"/>
      <c r="DU123" s="1016"/>
      <c r="DV123" s="1018" t="s">
        <v>462</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462</v>
      </c>
      <c r="AB124" s="1015"/>
      <c r="AC124" s="1015"/>
      <c r="AD124" s="1015"/>
      <c r="AE124" s="1016"/>
      <c r="AF124" s="1017" t="s">
        <v>190</v>
      </c>
      <c r="AG124" s="1015"/>
      <c r="AH124" s="1015"/>
      <c r="AI124" s="1015"/>
      <c r="AJ124" s="1016"/>
      <c r="AK124" s="1017" t="s">
        <v>462</v>
      </c>
      <c r="AL124" s="1015"/>
      <c r="AM124" s="1015"/>
      <c r="AN124" s="1015"/>
      <c r="AO124" s="1016"/>
      <c r="AP124" s="1018" t="s">
        <v>462</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91.8</v>
      </c>
      <c r="BR124" s="1084"/>
      <c r="BS124" s="1084"/>
      <c r="BT124" s="1084"/>
      <c r="BU124" s="1084"/>
      <c r="BV124" s="1084">
        <v>68.2</v>
      </c>
      <c r="BW124" s="1084"/>
      <c r="BX124" s="1084"/>
      <c r="BY124" s="1084"/>
      <c r="BZ124" s="1084"/>
      <c r="CA124" s="1084">
        <v>47.9</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190</v>
      </c>
      <c r="DH124" s="1040"/>
      <c r="DI124" s="1040"/>
      <c r="DJ124" s="1040"/>
      <c r="DK124" s="1041"/>
      <c r="DL124" s="1039" t="s">
        <v>467</v>
      </c>
      <c r="DM124" s="1040"/>
      <c r="DN124" s="1040"/>
      <c r="DO124" s="1040"/>
      <c r="DP124" s="1041"/>
      <c r="DQ124" s="1039" t="s">
        <v>190</v>
      </c>
      <c r="DR124" s="1040"/>
      <c r="DS124" s="1040"/>
      <c r="DT124" s="1040"/>
      <c r="DU124" s="1041"/>
      <c r="DV124" s="1042" t="s">
        <v>462</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462</v>
      </c>
      <c r="AB125" s="1015"/>
      <c r="AC125" s="1015"/>
      <c r="AD125" s="1015"/>
      <c r="AE125" s="1016"/>
      <c r="AF125" s="1017">
        <v>299623</v>
      </c>
      <c r="AG125" s="1015"/>
      <c r="AH125" s="1015"/>
      <c r="AI125" s="1015"/>
      <c r="AJ125" s="1016"/>
      <c r="AK125" s="1017">
        <v>293557</v>
      </c>
      <c r="AL125" s="1015"/>
      <c r="AM125" s="1015"/>
      <c r="AN125" s="1015"/>
      <c r="AO125" s="1016"/>
      <c r="AP125" s="1018">
        <v>2.1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462</v>
      </c>
      <c r="DH125" s="983"/>
      <c r="DI125" s="983"/>
      <c r="DJ125" s="983"/>
      <c r="DK125" s="983"/>
      <c r="DL125" s="983" t="s">
        <v>462</v>
      </c>
      <c r="DM125" s="983"/>
      <c r="DN125" s="983"/>
      <c r="DO125" s="983"/>
      <c r="DP125" s="983"/>
      <c r="DQ125" s="983" t="s">
        <v>462</v>
      </c>
      <c r="DR125" s="983"/>
      <c r="DS125" s="983"/>
      <c r="DT125" s="983"/>
      <c r="DU125" s="983"/>
      <c r="DV125" s="984" t="s">
        <v>190</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298032</v>
      </c>
      <c r="AB126" s="1015"/>
      <c r="AC126" s="1015"/>
      <c r="AD126" s="1015"/>
      <c r="AE126" s="1016"/>
      <c r="AF126" s="1017" t="s">
        <v>462</v>
      </c>
      <c r="AG126" s="1015"/>
      <c r="AH126" s="1015"/>
      <c r="AI126" s="1015"/>
      <c r="AJ126" s="1016"/>
      <c r="AK126" s="1017" t="s">
        <v>462</v>
      </c>
      <c r="AL126" s="1015"/>
      <c r="AM126" s="1015"/>
      <c r="AN126" s="1015"/>
      <c r="AO126" s="1016"/>
      <c r="AP126" s="1018" t="s">
        <v>462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v>396333</v>
      </c>
      <c r="DH126" s="976"/>
      <c r="DI126" s="976"/>
      <c r="DJ126" s="976"/>
      <c r="DK126" s="976"/>
      <c r="DL126" s="976">
        <v>405755</v>
      </c>
      <c r="DM126" s="976"/>
      <c r="DN126" s="976"/>
      <c r="DO126" s="976"/>
      <c r="DP126" s="976"/>
      <c r="DQ126" s="976">
        <v>413316</v>
      </c>
      <c r="DR126" s="976"/>
      <c r="DS126" s="976"/>
      <c r="DT126" s="976"/>
      <c r="DU126" s="976"/>
      <c r="DV126" s="977">
        <v>2.9</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248</v>
      </c>
      <c r="AB127" s="1015"/>
      <c r="AC127" s="1015"/>
      <c r="AD127" s="1015"/>
      <c r="AE127" s="1016"/>
      <c r="AF127" s="1017" t="s">
        <v>190</v>
      </c>
      <c r="AG127" s="1015"/>
      <c r="AH127" s="1015"/>
      <c r="AI127" s="1015"/>
      <c r="AJ127" s="1016"/>
      <c r="AK127" s="1017" t="s">
        <v>190</v>
      </c>
      <c r="AL127" s="1015"/>
      <c r="AM127" s="1015"/>
      <c r="AN127" s="1015"/>
      <c r="AO127" s="1016"/>
      <c r="AP127" s="1018" t="s">
        <v>486</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462</v>
      </c>
      <c r="DH127" s="976"/>
      <c r="DI127" s="976"/>
      <c r="DJ127" s="976"/>
      <c r="DK127" s="976"/>
      <c r="DL127" s="976" t="s">
        <v>190</v>
      </c>
      <c r="DM127" s="976"/>
      <c r="DN127" s="976"/>
      <c r="DO127" s="976"/>
      <c r="DP127" s="976"/>
      <c r="DQ127" s="976" t="s">
        <v>190</v>
      </c>
      <c r="DR127" s="976"/>
      <c r="DS127" s="976"/>
      <c r="DT127" s="976"/>
      <c r="DU127" s="976"/>
      <c r="DV127" s="977" t="s">
        <v>190</v>
      </c>
      <c r="DW127" s="977"/>
      <c r="DX127" s="977"/>
      <c r="DY127" s="977"/>
      <c r="DZ127" s="978"/>
    </row>
    <row r="128" spans="1:130" s="247" customFormat="1" ht="26.25" customHeight="1" thickBot="1" x14ac:dyDescent="0.2">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894170</v>
      </c>
      <c r="AB128" s="1104"/>
      <c r="AC128" s="1104"/>
      <c r="AD128" s="1104"/>
      <c r="AE128" s="1105"/>
      <c r="AF128" s="1106">
        <v>865697</v>
      </c>
      <c r="AG128" s="1104"/>
      <c r="AH128" s="1104"/>
      <c r="AI128" s="1104"/>
      <c r="AJ128" s="1105"/>
      <c r="AK128" s="1106">
        <v>889758</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190</v>
      </c>
      <c r="BG128" s="1111"/>
      <c r="BH128" s="1111"/>
      <c r="BI128" s="1111"/>
      <c r="BJ128" s="1111"/>
      <c r="BK128" s="1111"/>
      <c r="BL128" s="1112"/>
      <c r="BM128" s="1110">
        <v>12.66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190</v>
      </c>
      <c r="DH128" s="1096"/>
      <c r="DI128" s="1096"/>
      <c r="DJ128" s="1096"/>
      <c r="DK128" s="1096"/>
      <c r="DL128" s="1096" t="s">
        <v>190</v>
      </c>
      <c r="DM128" s="1096"/>
      <c r="DN128" s="1096"/>
      <c r="DO128" s="1096"/>
      <c r="DP128" s="1096"/>
      <c r="DQ128" s="1096" t="s">
        <v>467</v>
      </c>
      <c r="DR128" s="1096"/>
      <c r="DS128" s="1096"/>
      <c r="DT128" s="1096"/>
      <c r="DU128" s="1096"/>
      <c r="DV128" s="1097" t="s">
        <v>462</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16569350</v>
      </c>
      <c r="AB129" s="1015"/>
      <c r="AC129" s="1015"/>
      <c r="AD129" s="1015"/>
      <c r="AE129" s="1016"/>
      <c r="AF129" s="1017">
        <v>16640905</v>
      </c>
      <c r="AG129" s="1015"/>
      <c r="AH129" s="1015"/>
      <c r="AI129" s="1015"/>
      <c r="AJ129" s="1016"/>
      <c r="AK129" s="1017">
        <v>16699454</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462</v>
      </c>
      <c r="BG129" s="1125"/>
      <c r="BH129" s="1125"/>
      <c r="BI129" s="1125"/>
      <c r="BJ129" s="1125"/>
      <c r="BK129" s="1125"/>
      <c r="BL129" s="1126"/>
      <c r="BM129" s="1124">
        <v>17.66</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2631275</v>
      </c>
      <c r="AB130" s="1015"/>
      <c r="AC130" s="1015"/>
      <c r="AD130" s="1015"/>
      <c r="AE130" s="1016"/>
      <c r="AF130" s="1017">
        <v>2581021</v>
      </c>
      <c r="AG130" s="1015"/>
      <c r="AH130" s="1015"/>
      <c r="AI130" s="1015"/>
      <c r="AJ130" s="1016"/>
      <c r="AK130" s="1017">
        <v>2567058</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10.4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13938075</v>
      </c>
      <c r="AB131" s="1040"/>
      <c r="AC131" s="1040"/>
      <c r="AD131" s="1040"/>
      <c r="AE131" s="1041"/>
      <c r="AF131" s="1039">
        <v>14059884</v>
      </c>
      <c r="AG131" s="1040"/>
      <c r="AH131" s="1040"/>
      <c r="AI131" s="1040"/>
      <c r="AJ131" s="1041"/>
      <c r="AK131" s="1039">
        <v>14132396</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v>47.9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12.140406759999999</v>
      </c>
      <c r="AB132" s="1156"/>
      <c r="AC132" s="1156"/>
      <c r="AD132" s="1156"/>
      <c r="AE132" s="1157"/>
      <c r="AF132" s="1158">
        <v>10.340391139999999</v>
      </c>
      <c r="AG132" s="1156"/>
      <c r="AH132" s="1156"/>
      <c r="AI132" s="1156"/>
      <c r="AJ132" s="1157"/>
      <c r="AK132" s="1158">
        <v>8.9225563730000008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13.7</v>
      </c>
      <c r="AB133" s="1139"/>
      <c r="AC133" s="1139"/>
      <c r="AD133" s="1139"/>
      <c r="AE133" s="1140"/>
      <c r="AF133" s="1138">
        <v>11.9</v>
      </c>
      <c r="AG133" s="1139"/>
      <c r="AH133" s="1139"/>
      <c r="AI133" s="1139"/>
      <c r="AJ133" s="1140"/>
      <c r="AK133" s="1138">
        <v>10.4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d+DW4C5qqRwTJAmYuDtmZqlMHolwVQkLNawbXOigYgB50LRLwKgbasicbwST3YicRiYIk/jOVHI+0koLHStjA==" saltValue="nOzOmpbkFT3KeOMmx7oQ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DYujZMOFOUm0WkxIdxX0nbaNWvYnXthoWzwZRuAE4ihFf47+8VygkRY0nRCq1LU1s9kiAqi/0LSr0DRwa6tpQ==" saltValue="cUo6BGUUotb4ZUJ0aC8y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w2q3J0zErzYrdsKgWnU/KJTnSdsFfs7zfZ62Nm/snX/5sWPxskGRU+z/56NkSAURjmJYRA/vcDZj8JgNMwHA==" saltValue="kU8qshkUR4vFuho3DRws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4070625</v>
      </c>
      <c r="AP9" s="313">
        <v>54562</v>
      </c>
      <c r="AQ9" s="314">
        <v>57754</v>
      </c>
      <c r="AR9" s="315">
        <v>-5.5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240568</v>
      </c>
      <c r="AP10" s="316">
        <v>3225</v>
      </c>
      <c r="AQ10" s="317">
        <v>3830</v>
      </c>
      <c r="AR10" s="318">
        <v>-15.8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102272</v>
      </c>
      <c r="AP11" s="316">
        <v>1371</v>
      </c>
      <c r="AQ11" s="317">
        <v>6814</v>
      </c>
      <c r="AR11" s="318">
        <v>-79.900000000000006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v>233883</v>
      </c>
      <c r="AP12" s="316">
        <v>3135</v>
      </c>
      <c r="AQ12" s="317">
        <v>1059</v>
      </c>
      <c r="AR12" s="318">
        <v>196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519</v>
      </c>
      <c r="AP13" s="316" t="s">
        <v>519</v>
      </c>
      <c r="AQ13" s="317">
        <v>4</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242987</v>
      </c>
      <c r="AP14" s="316">
        <v>3257</v>
      </c>
      <c r="AQ14" s="317">
        <v>2651</v>
      </c>
      <c r="AR14" s="318">
        <v>22.9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121983</v>
      </c>
      <c r="AP15" s="316">
        <v>1635</v>
      </c>
      <c r="AQ15" s="317">
        <v>1352</v>
      </c>
      <c r="AR15" s="318">
        <v>20.9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-284870</v>
      </c>
      <c r="AP16" s="316">
        <v>-3818</v>
      </c>
      <c r="AQ16" s="317">
        <v>-4074</v>
      </c>
      <c r="AR16" s="318">
        <v>-6.3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4727448</v>
      </c>
      <c r="AP17" s="316">
        <v>63366</v>
      </c>
      <c r="AQ17" s="317">
        <v>69392</v>
      </c>
      <c r="AR17" s="318">
        <v>-8.6999999999999993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5.96</v>
      </c>
      <c r="AP21" s="329">
        <v>6.31</v>
      </c>
      <c r="AQ21" s="330">
        <v>-0.35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97.1</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2666322</v>
      </c>
      <c r="AP32" s="343">
        <v>35739</v>
      </c>
      <c r="AQ32" s="344">
        <v>34189</v>
      </c>
      <c r="AR32" s="345">
        <v>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v>21390</v>
      </c>
      <c r="AP34" s="343">
        <v>287</v>
      </c>
      <c r="AQ34" s="344">
        <v>16</v>
      </c>
      <c r="AR34" s="345">
        <v>1693.8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1559998</v>
      </c>
      <c r="AP35" s="343">
        <v>20910</v>
      </c>
      <c r="AQ35" s="344">
        <v>9412</v>
      </c>
      <c r="AR35" s="345">
        <v>122.2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v>135413</v>
      </c>
      <c r="AP36" s="343">
        <v>1815</v>
      </c>
      <c r="AQ36" s="344">
        <v>2024</v>
      </c>
      <c r="AR36" s="345">
        <v>-10.3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334551</v>
      </c>
      <c r="AP37" s="343">
        <v>4484</v>
      </c>
      <c r="AQ37" s="344">
        <v>1165</v>
      </c>
      <c r="AR37" s="345">
        <v>284.89999999999998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v>113</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-889758</v>
      </c>
      <c r="AP39" s="343">
        <v>-11926</v>
      </c>
      <c r="AQ39" s="344">
        <v>-6367</v>
      </c>
      <c r="AR39" s="345">
        <v>87.3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-2567058</v>
      </c>
      <c r="AP40" s="343">
        <v>-34409</v>
      </c>
      <c r="AQ40" s="344">
        <v>-28963</v>
      </c>
      <c r="AR40" s="345">
        <v>18.8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1260971</v>
      </c>
      <c r="AP41" s="343">
        <v>16902</v>
      </c>
      <c r="AQ41" s="344">
        <v>11478</v>
      </c>
      <c r="AR41" s="345">
        <v>47.3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2220332</v>
      </c>
      <c r="AN51" s="365">
        <v>29250</v>
      </c>
      <c r="AO51" s="366">
        <v>-5.8</v>
      </c>
      <c r="AP51" s="367">
        <v>47278</v>
      </c>
      <c r="AQ51" s="368">
        <v>-28.6</v>
      </c>
      <c r="AR51" s="369">
        <v>22.8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741938</v>
      </c>
      <c r="AN52" s="373">
        <v>9774</v>
      </c>
      <c r="AO52" s="374">
        <v>-0.9</v>
      </c>
      <c r="AP52" s="375">
        <v>24096</v>
      </c>
      <c r="AQ52" s="376">
        <v>-24.3</v>
      </c>
      <c r="AR52" s="377">
        <v>23.4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2770665</v>
      </c>
      <c r="AN53" s="365">
        <v>36660</v>
      </c>
      <c r="AO53" s="366">
        <v>25.3</v>
      </c>
      <c r="AP53" s="367">
        <v>44504</v>
      </c>
      <c r="AQ53" s="368">
        <v>-5.9</v>
      </c>
      <c r="AR53" s="369">
        <v>31.2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1742347</v>
      </c>
      <c r="AN54" s="373">
        <v>23054</v>
      </c>
      <c r="AO54" s="374">
        <v>135.9</v>
      </c>
      <c r="AP54" s="375">
        <v>25876</v>
      </c>
      <c r="AQ54" s="376">
        <v>7.4</v>
      </c>
      <c r="AR54" s="377">
        <v>128.5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2400632</v>
      </c>
      <c r="AN55" s="365">
        <v>31893</v>
      </c>
      <c r="AO55" s="366">
        <v>-13</v>
      </c>
      <c r="AP55" s="367">
        <v>47820</v>
      </c>
      <c r="AQ55" s="368">
        <v>7.5</v>
      </c>
      <c r="AR55" s="369">
        <v>-20.5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2016970</v>
      </c>
      <c r="AN56" s="373">
        <v>26796</v>
      </c>
      <c r="AO56" s="374">
        <v>16.2</v>
      </c>
      <c r="AP56" s="375">
        <v>25855</v>
      </c>
      <c r="AQ56" s="376">
        <v>-0.1</v>
      </c>
      <c r="AR56" s="377">
        <v>16.3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913313</v>
      </c>
      <c r="AN57" s="365">
        <v>12206</v>
      </c>
      <c r="AO57" s="366">
        <v>-61.7</v>
      </c>
      <c r="AP57" s="367">
        <v>41934</v>
      </c>
      <c r="AQ57" s="368">
        <v>-12.3</v>
      </c>
      <c r="AR57" s="369">
        <v>-49.4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645322</v>
      </c>
      <c r="AN58" s="373">
        <v>8625</v>
      </c>
      <c r="AO58" s="374">
        <v>-67.8</v>
      </c>
      <c r="AP58" s="375">
        <v>23352</v>
      </c>
      <c r="AQ58" s="376">
        <v>-9.6999999999999993</v>
      </c>
      <c r="AR58" s="377">
        <v>-58.1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1079971</v>
      </c>
      <c r="AN59" s="365">
        <v>14476</v>
      </c>
      <c r="AO59" s="366">
        <v>18.600000000000001</v>
      </c>
      <c r="AP59" s="367">
        <v>45588</v>
      </c>
      <c r="AQ59" s="368">
        <v>8.6999999999999993</v>
      </c>
      <c r="AR59" s="369">
        <v>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834902</v>
      </c>
      <c r="AN60" s="373">
        <v>11191</v>
      </c>
      <c r="AO60" s="374">
        <v>29.8</v>
      </c>
      <c r="AP60" s="375">
        <v>24150</v>
      </c>
      <c r="AQ60" s="376">
        <v>3.4</v>
      </c>
      <c r="AR60" s="377">
        <v>26.4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1876983</v>
      </c>
      <c r="AN61" s="380">
        <v>24897</v>
      </c>
      <c r="AO61" s="381">
        <v>-7.3</v>
      </c>
      <c r="AP61" s="382">
        <v>45425</v>
      </c>
      <c r="AQ61" s="383">
        <v>-6.1</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1196296</v>
      </c>
      <c r="AN62" s="373">
        <v>15888</v>
      </c>
      <c r="AO62" s="374">
        <v>22.6</v>
      </c>
      <c r="AP62" s="375">
        <v>24666</v>
      </c>
      <c r="AQ62" s="376">
        <v>-4.7</v>
      </c>
      <c r="AR62" s="377">
        <v>27.3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UUB3t+0SlUVHz5CJ22GLOYt9kJ0BXT7ZX8fFjzQINyp7c1dE7YsmeASVkL7o2gKK6us6d/BWf2lizNEmnRfLQ==" saltValue="mnVdIJE9FnKt2xzdp+Ep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98aZOpZtc4oB29WqVMNI/HwpAh0RQWzxsH00G8MbKYiAOlVP7DMWehxIdOco8qGIhXQ85agEYtYfTcFeMg9IBA==" saltValue="q1/svPuHSdj5i6DcHNHDvw==" spinCount="100000" sheet="1" objects="1" scenarios="1"/>
  <dataConsolidate/>
  <phoneticPr fontId="2"/>
  <printOptions horizontalCentered="1" verticalCentered="1"/>
  <pageMargins left="0" right="0" top="0"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ey9D4HpDoAzSFJ5X7UX4PP8r/zntQM47pB/pVVItwZ9Vvi2Iy8Umpx9dt1am6AsIl+Fzz0aqzssYbAxBXT0jrA==" saltValue="7vq6uQ+aZb6UpheBd+Fn3w==" spinCount="100000" sheet="1" objects="1" scenarios="1"/>
  <dataConsolidate/>
  <phoneticPr fontId="2"/>
  <printOptions horizontalCentered="1" verticalCentered="1"/>
  <pageMargins left="0" right="0" top="0"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5.41</v>
      </c>
      <c r="G47" s="12">
        <v>6.79</v>
      </c>
      <c r="H47" s="12">
        <v>9.5399999999999991</v>
      </c>
      <c r="I47" s="12">
        <v>13.39</v>
      </c>
      <c r="J47" s="13">
        <v>17.71</v>
      </c>
    </row>
    <row r="48" spans="2:10" ht="57.75" customHeight="1" x14ac:dyDescent="0.15">
      <c r="B48" s="14"/>
      <c r="C48" s="1200" t="s">
        <v>4</v>
      </c>
      <c r="D48" s="1200"/>
      <c r="E48" s="1201"/>
      <c r="F48" s="15">
        <v>1.8</v>
      </c>
      <c r="G48" s="16">
        <v>1.59</v>
      </c>
      <c r="H48" s="16">
        <v>2.67</v>
      </c>
      <c r="I48" s="16">
        <v>2.04</v>
      </c>
      <c r="J48" s="17">
        <v>2.7</v>
      </c>
    </row>
    <row r="49" spans="2:10" ht="57.75" customHeight="1" thickBot="1" x14ac:dyDescent="0.2">
      <c r="B49" s="18"/>
      <c r="C49" s="1202" t="s">
        <v>5</v>
      </c>
      <c r="D49" s="1202"/>
      <c r="E49" s="1203"/>
      <c r="F49" s="19" t="s">
        <v>565</v>
      </c>
      <c r="G49" s="20">
        <v>1.02</v>
      </c>
      <c r="H49" s="20">
        <v>3.85</v>
      </c>
      <c r="I49" s="20">
        <v>3.27</v>
      </c>
      <c r="J49" s="21">
        <v>5.03</v>
      </c>
    </row>
    <row r="50" spans="2:10" ht="13.5" customHeight="1" x14ac:dyDescent="0.15"/>
  </sheetData>
  <sheetProtection algorithmName="SHA-512" hashValue="7QWRDT13CU7S7V8X9Ag0LvZUjKuT4HhQrSTfaWDV13gtqOb2wLgKIIn6LAvXmP1C2Wv4IjYoKojKiAPCAWFEBw==" saltValue="oyRJD381zpo1Cm0ajzR5TA=="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2021-03-25T04:10:59Z</cp:lastPrinted>
  <dcterms:created xsi:type="dcterms:W3CDTF">2021-02-05T03:19:08Z</dcterms:created>
  <dcterms:modified xsi:type="dcterms:W3CDTF">2021-10-29T06:50:55Z</dcterms:modified>
  <cp:category/>
</cp:coreProperties>
</file>