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43 千早赤阪村〇\"/>
    </mc:Choice>
  </mc:AlternateContent>
  <workbookProtection workbookAlgorithmName="SHA-512" workbookHashValue="UWlJhB+ugLq5D2oN6XI34fw8WjvicgYN3FuwwwHxX/Dpqha/FrXoe0c5c+bwYDdx9NEH9bz4xtJF1gHfx3KMEQ==" workbookSaltValue="TuKdCCsv+81p+omrqvCE6A==" workbookSpinCount="100000" lockStructure="1"/>
  <bookViews>
    <workbookView xWindow="-105" yWindow="-105" windowWidth="19425" windowHeight="1042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I10" i="4"/>
  <c r="P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<sst xmlns="http://schemas.openxmlformats.org/spreadsheetml/2006/main" count="241" uniqueCount="119">
  <si>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</si>
  <si>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</si>
  <si>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</si>
  <si>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</si>
  <si>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</si>
  <si>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</si>
  <si>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</si>
  <si>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</si>
  <si>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</si>
  <si>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</si>
  <si>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</si>
  <si>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</si>
  <si>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</si>
  <si>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</si>
  <si>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</si>
  <si>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</si>
  <si>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</si>
  <si>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</si>
  <si>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</si>
  <si>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</si>
  <si>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</si>
  <si>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</si>
  <si>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</si>
  <si>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</si>
  <si>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</si>
  <si>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</si>
  <si>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</si>
  <si>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</si>
  <si>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</si>
  <si>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</si>
  <si>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</si>
  <si>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</si>
  <si>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</si>
  <si>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</si>
  <si>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</si>
  <si>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</si>
  <si>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</si>
  <si>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</si>
  <si>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</si>
  <si>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</si>
  <si>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</si>
  <si>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</si>
  <si>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</si>
  <si>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</si>
  <si>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</si>
  <si>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</si>
  <si>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</si>
  <si>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</si>
  <si>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</si>
  <si>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</si>
  <si>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</si>
  <si>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</si>
  <si>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</si>
  <si>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</si>
  <si>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</si>
  <si>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</si>
  <si>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</si>
  <si>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</si>
  <si>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</si>
  <si>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</si>
  <si>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</si>
  <si>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</si>
  <si>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</si>
  <si>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</si>
  <si>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</si>
  <si>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</si>
  <si>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</si>
  <si>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</si>
  <si>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</si>
  <si>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</si>
  <si>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</si>
  <si>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</si>
  <si>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</si>
  <si>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</si>
  <si>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</si>
  <si>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</si>
  <si>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</si>
  <si>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</si>
  <si>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</si>
  <si>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</si>
  <si>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</si>
  <si>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</si>
  <si>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</si>
  <si>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</si>
  <si>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</si>
  <si>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</si>
  <si>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</si>
  <si>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</si>
  <si>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</si>
  <si>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</si>
  <si>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</si>
  <si>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</si>
  <si>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</si>
  <si>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</si>
  <si>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</si>
  <si>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</si>
  <si>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</si>
  <si>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</si>
  <si>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千早赤阪村</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</si>
  <si>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</si>
  <si>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</si>
  <si>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</si>
  <si>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</si>
  <si>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</si>
  <si>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</si>
  <si>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</si>
  <si>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</si>
  <si>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</si>
  <si>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</si>
  <si>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</si>
  <si>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</si>
  <si>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</si>
  <si>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</si>
  <si>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</si>
  <si>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</si>
  <si>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</si>
  <si>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村の下水道施設のほとんどは、整備後20年程度と比較的新しいが、開発団地から公共下水道へ引き継いだ施設について平成26年度に一部改築を行ったものの、40年以上経過しているため老朽化が進んでいます。</t>
    <rPh sb="77" eb="78">
      <t>ネン</t>
    </rPh>
    <rPh sb="78" eb="80">
      <t>イジョウ</t>
    </rPh>
    <rPh sb="80" eb="82">
      <t>ケイカ</t>
    </rPh>
    <rPh sb="88" eb="91">
      <t>ロウキュウカ</t>
    </rPh>
    <rPh sb="92" eb="93">
      <t>スス</t>
    </rPh>
    <phoneticPr fontId="4"/>
  </si>
  <si>
    <r>
      <t xml:space="preserve"> </t>
    </r>
    <r>
      <rPr>
        <sz val="9"/>
        <color theme="1"/>
        <rFont val="ＭＳ ゴシック"/>
        <family val="3"/>
        <charset val="128"/>
      </rPr>
      <t>下水道事業として、現在までに「事業費の抑制」「人件費の削減(特別会計に係る職員の削減)」などを行ってきましたが、人口減少に伴う使用料の減収、地方債償還金の増加などが要因となって、一般会計からの繰入金に依存する状態です。今後は施設の老朽化などの維持管理費も増大する事が予測される事から使用料の見直しの検討も必要ですが、現在設定している使用料は、他市町よりも高い料金設定です。令和2年度から3ヶ年でかけて行う地方公営企業会計の法適用や令和2年度中に策定する経営戦略をもとに下水</t>
    </r>
    <r>
      <rPr>
        <sz val="9"/>
        <rFont val="ＭＳ ゴシック"/>
        <family val="3"/>
        <charset val="128"/>
      </rPr>
      <t>道</t>
    </r>
    <r>
      <rPr>
        <sz val="9"/>
        <color theme="1"/>
        <rFont val="ＭＳ ゴシック"/>
        <family val="3"/>
        <charset val="128"/>
      </rPr>
      <t>事業の経営の見直しを検討します。
　また、老朽化した施設への対策として令和元年度に策定したストックマネジメント計画をもとに、令和2年度より点検・調査業務を順次計画的に実施していく予定です。
　各指標が類似団体平均値を下回っている状況について、平成29年度から引き続き使用料の徴収業務を大阪広域水道企業団に委託し、企業団と連携しながら滞納対策の強化など徴収率や住民サービスの向上を図り、今後も自主財源の確保に努めてまいります。また、継続的に未水洗化世帯への広報活動を行い下水道事業の経営安定化を図ります。</t>
    </r>
    <rPh sb="201" eb="202">
      <t>オコナ</t>
    </rPh>
    <rPh sb="203" eb="205">
      <t>チホウ</t>
    </rPh>
    <rPh sb="212" eb="213">
      <t>ホウ</t>
    </rPh>
    <rPh sb="216" eb="218">
      <t>レイワ</t>
    </rPh>
    <rPh sb="219" eb="221">
      <t>ネンド</t>
    </rPh>
    <rPh sb="221" eb="222">
      <t>チュウ</t>
    </rPh>
    <rPh sb="223" eb="225">
      <t>サクテイ</t>
    </rPh>
    <rPh sb="235" eb="237">
      <t>ゲスイ</t>
    </rPh>
    <rPh sb="237" eb="238">
      <t>ミチ</t>
    </rPh>
    <rPh sb="238" eb="240">
      <t>ジギョウ</t>
    </rPh>
    <rPh sb="241" eb="243">
      <t>ケイエイ</t>
    </rPh>
    <rPh sb="244" eb="246">
      <t>ミナオ</t>
    </rPh>
    <rPh sb="248" eb="250">
      <t>ケントウ</t>
    </rPh>
    <rPh sb="259" eb="262">
      <t>ロウキュウカ</t>
    </rPh>
    <rPh sb="264" eb="266">
      <t>シセツ</t>
    </rPh>
    <rPh sb="268" eb="270">
      <t>タイサク</t>
    </rPh>
    <rPh sb="279" eb="281">
      <t>サクテイ</t>
    </rPh>
    <phoneticPr fontId="4"/>
  </si>
  <si>
    <t xml:space="preserve"> 本村の下水道事業は平成6年度から工事着手し、平成9年度から供用を開始しました。下水道整備について、近隣市町に比べて遅れた事もあり、事業開始直後から平成16年度までは、多額の事業費を投入し整備を進めました。その財源には企業債を充てている事から地方債に係る償還金も年々増加し下水道事業特別会計を圧迫しているため、企業債残高対事業規模比率については類似団体平均値を上回っている状況にあります。平成17年度から事業費を抑制し、地方債の借入額を減らしたため、平成30年度は一時的に増加しましたが、緩やかな減少傾向にあります。
　人口減少のため水洗化率及び経費回収率は低下傾向にあります。類似団体平均値を下回っており、特に経費回収率については、他市町とともに流域下水道処理場で汚水の処理を行う事から処理場を管理・運営している大阪府への負担金などの維持管理経費が増加傾向にある事も要因の一つであると考えられます。
　また、汚水処理原価についても他項目と同様に人口減少による有収水量の減少などの影響により、類似団体平均値を大きく上回っています。
　水洗化率向上に向けた取組として、広報紙での啓発や未接続世帯へのアンケートの実施、工事施工時に個別説明を継続的に行っています。</t>
    <rPh sb="225" eb="227">
      <t>ヘイセイ</t>
    </rPh>
    <rPh sb="240" eb="243">
      <t>サクネンド</t>
    </rPh>
    <rPh sb="244" eb="246">
      <t>ゾウカ</t>
    </rPh>
    <rPh sb="252" eb="253">
      <t>ユル</t>
    </rPh>
    <rPh sb="256" eb="258">
      <t>ゲンショウ</t>
    </rPh>
    <rPh sb="281" eb="283">
      <t>ケイコウ</t>
    </rPh>
    <rPh sb="494" eb="496">
      <t>セタイ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</si>
</sst>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94-481A-8C80-2485007B993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c:v>
                </c:pt>
              </c:numCache>
            </c:numRef>
          </c:val>
          <c:smooth val="0"/>
          <c:extLst>
            <c:ext xmlns:c16="http://schemas.microsoft.com/office/drawing/2014/chart" uri="{C3380CC4-5D6E-409C-BE32-E72D297353CC}">
              <c16:uniqueId val="{00000001-1594-481A-8C80-2485007B993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C5-43EB-8F16-EF80129EDC7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49.27</c:v>
                </c:pt>
              </c:numCache>
            </c:numRef>
          </c:val>
          <c:smooth val="0"/>
          <c:extLst>
            <c:ext xmlns:c16="http://schemas.microsoft.com/office/drawing/2014/chart" uri="{C3380CC4-5D6E-409C-BE32-E72D297353CC}">
              <c16:uniqueId val="{00000001-CBC5-43EB-8F16-EF80129EDC7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87.9</c:v>
                </c:pt>
                <c:pt idx="1">
                  <c:v>87.67</c:v>
                </c:pt>
                <c:pt idx="2">
                  <c:v>87.62</c:v>
                </c:pt>
                <c:pt idx="3">
                  <c:v>85.97</c:v>
                </c:pt>
                <c:pt idx="4">
                  <c:v>85.81</c:v>
                </c:pt>
              </c:numCache>
            </c:numRef>
          </c:val>
          <c:extLst>
            <c:ext xmlns:c16="http://schemas.microsoft.com/office/drawing/2014/chart" uri="{C3380CC4-5D6E-409C-BE32-E72D297353CC}">
              <c16:uniqueId val="{00000000-C173-4FD3-834C-52FC4D4CEFB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83.16</c:v>
                </c:pt>
              </c:numCache>
            </c:numRef>
          </c:val>
          <c:smooth val="0"/>
          <c:extLst>
            <c:ext xmlns:c16="http://schemas.microsoft.com/office/drawing/2014/chart" uri="{C3380CC4-5D6E-409C-BE32-E72D297353CC}">
              <c16:uniqueId val="{00000001-C173-4FD3-834C-52FC4D4CEFB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55.27</c:v>
                </c:pt>
                <c:pt idx="1">
                  <c:v>45.96</c:v>
                </c:pt>
                <c:pt idx="2">
                  <c:v>52.47</c:v>
                </c:pt>
                <c:pt idx="3">
                  <c:v>46.71</c:v>
                </c:pt>
                <c:pt idx="4">
                  <c:v>47.73</c:v>
                </c:pt>
              </c:numCache>
            </c:numRef>
          </c:val>
          <c:extLst>
            <c:ext xmlns:c16="http://schemas.microsoft.com/office/drawing/2014/chart" uri="{C3380CC4-5D6E-409C-BE32-E72D297353CC}">
              <c16:uniqueId val="{00000000-B33F-4152-9F48-F00A53A1248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3F-4152-9F48-F00A53A1248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D4-4846-AED0-E6CDD50F532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D4-4846-AED0-E6CDD50F532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F1-48D4-86CF-A7D62CC73E7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F1-48D4-86CF-A7D62CC73E7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7C-42CC-A6C0-5C9306AB484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7C-42CC-A6C0-5C9306AB484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F7-477C-A173-9A52C83C850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F7-477C-A173-9A52C83C850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1962.6</c:v>
                </c:pt>
                <c:pt idx="1">
                  <c:v>1922.74</c:v>
                </c:pt>
                <c:pt idx="2">
                  <c:v>1781</c:v>
                </c:pt>
                <c:pt idx="3">
                  <c:v>2126.84</c:v>
                </c:pt>
                <c:pt idx="4">
                  <c:v>1930.34</c:v>
                </c:pt>
              </c:numCache>
            </c:numRef>
          </c:val>
          <c:extLst>
            <c:ext xmlns:c16="http://schemas.microsoft.com/office/drawing/2014/chart" uri="{C3380CC4-5D6E-409C-BE32-E72D297353CC}">
              <c16:uniqueId val="{00000000-9A7A-4082-996A-64943C4661D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1130.42</c:v>
                </c:pt>
              </c:numCache>
            </c:numRef>
          </c:val>
          <c:smooth val="0"/>
          <c:extLst>
            <c:ext xmlns:c16="http://schemas.microsoft.com/office/drawing/2014/chart" uri="{C3380CC4-5D6E-409C-BE32-E72D297353CC}">
              <c16:uniqueId val="{00000001-9A7A-4082-996A-64943C4661D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48.15</c:v>
                </c:pt>
                <c:pt idx="1">
                  <c:v>47.31</c:v>
                </c:pt>
                <c:pt idx="2">
                  <c:v>47.07</c:v>
                </c:pt>
                <c:pt idx="3">
                  <c:v>38.18</c:v>
                </c:pt>
                <c:pt idx="4">
                  <c:v>35.1</c:v>
                </c:pt>
              </c:numCache>
            </c:numRef>
          </c:val>
          <c:extLst>
            <c:ext xmlns:c16="http://schemas.microsoft.com/office/drawing/2014/chart" uri="{C3380CC4-5D6E-409C-BE32-E72D297353CC}">
              <c16:uniqueId val="{00000000-B7CF-4691-955B-F52CFEE8D21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74.17</c:v>
                </c:pt>
              </c:numCache>
            </c:numRef>
          </c:val>
          <c:smooth val="0"/>
          <c:extLst>
            <c:ext xmlns:c16="http://schemas.microsoft.com/office/drawing/2014/chart" uri="{C3380CC4-5D6E-409C-BE32-E72D297353CC}">
              <c16:uniqueId val="{00000001-B7CF-4691-955B-F52CFEE8D21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275.92</c:v>
                </c:pt>
                <c:pt idx="1">
                  <c:v>282.55</c:v>
                </c:pt>
                <c:pt idx="2">
                  <c:v>304.31</c:v>
                </c:pt>
                <c:pt idx="3">
                  <c:v>358.26</c:v>
                </c:pt>
                <c:pt idx="4">
                  <c:v>387.27</c:v>
                </c:pt>
              </c:numCache>
            </c:numRef>
          </c:val>
          <c:extLst>
            <c:ext xmlns:c16="http://schemas.microsoft.com/office/drawing/2014/chart" uri="{C3380CC4-5D6E-409C-BE32-E72D297353CC}">
              <c16:uniqueId val="{00000000-20D2-499B-BAF3-E02E3B758F5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230.95</c:v>
                </c:pt>
              </c:numCache>
            </c:numRef>
          </c:val>
          <c:smooth val="0"/>
          <c:extLst>
            <c:ext xmlns:c16="http://schemas.microsoft.com/office/drawing/2014/chart" uri="{C3380CC4-5D6E-409C-BE32-E72D297353CC}">
              <c16:uniqueId val="{00000001-20D2-499B-BAF3-E02E3B758F5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千早赤阪村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5164</v>
      </c>
      <c r="AM8" s="69"/>
      <c r="AN8" s="69"/>
      <c r="AO8" s="69"/>
      <c r="AP8" s="69"/>
      <c r="AQ8" s="69"/>
      <c r="AR8" s="69"/>
      <c r="AS8" s="69"/>
      <c r="AT8" s="68">
        <f>データ!T6</f>
        <v>37.299999999999997</v>
      </c>
      <c r="AU8" s="68"/>
      <c r="AV8" s="68"/>
      <c r="AW8" s="68"/>
      <c r="AX8" s="68"/>
      <c r="AY8" s="68"/>
      <c r="AZ8" s="68"/>
      <c r="BA8" s="68"/>
      <c r="BB8" s="68">
        <f>データ!U6</f>
        <v>138.44999999999999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77.180000000000007</v>
      </c>
      <c r="Q10" s="68"/>
      <c r="R10" s="68"/>
      <c r="S10" s="68"/>
      <c r="T10" s="68"/>
      <c r="U10" s="68"/>
      <c r="V10" s="68"/>
      <c r="W10" s="68">
        <f>データ!Q6</f>
        <v>94.81</v>
      </c>
      <c r="X10" s="68"/>
      <c r="Y10" s="68"/>
      <c r="Z10" s="68"/>
      <c r="AA10" s="68"/>
      <c r="AB10" s="68"/>
      <c r="AC10" s="68"/>
      <c r="AD10" s="69">
        <f>データ!R6</f>
        <v>2442</v>
      </c>
      <c r="AE10" s="69"/>
      <c r="AF10" s="69"/>
      <c r="AG10" s="69"/>
      <c r="AH10" s="69"/>
      <c r="AI10" s="69"/>
      <c r="AJ10" s="69"/>
      <c r="AK10" s="2"/>
      <c r="AL10" s="69">
        <f>データ!V6</f>
        <v>3967</v>
      </c>
      <c r="AM10" s="69"/>
      <c r="AN10" s="69"/>
      <c r="AO10" s="69"/>
      <c r="AP10" s="69"/>
      <c r="AQ10" s="69"/>
      <c r="AR10" s="69"/>
      <c r="AS10" s="69"/>
      <c r="AT10" s="68">
        <f>データ!W6</f>
        <v>1.59</v>
      </c>
      <c r="AU10" s="68"/>
      <c r="AV10" s="68"/>
      <c r="AW10" s="68"/>
      <c r="AX10" s="68"/>
      <c r="AY10" s="68"/>
      <c r="AZ10" s="68"/>
      <c r="BA10" s="68"/>
      <c r="BB10" s="68">
        <f>データ!X6</f>
        <v>2494.9699999999998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obg2ln83hkMrQjNcaodNhnsBaHk92NyLuyzgA37vftn+qUG8VKysCrdrLp0eI0HyH2oYtW1E4ybuNr2T5rgJMA==" saltValue="/2UOXMuEX2WwMUkChtZ1X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273830</v>
      </c>
      <c r="D6" s="33">
        <f t="shared" si="3"/>
        <v>47</v>
      </c>
      <c r="E6" s="33">
        <f t="shared" si="3"/>
        <v>17</v>
      </c>
      <c r="F6" s="33">
        <f t="shared" si="3"/>
        <v>1</v>
      </c>
      <c r="G6" s="33">
        <f t="shared" si="3"/>
        <v>0</v>
      </c>
      <c r="H6" s="33" t="str">
        <f t="shared" si="3"/>
        <v>大阪府　千早赤阪村</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77.180000000000007</v>
      </c>
      <c r="Q6" s="34">
        <f t="shared" si="3"/>
        <v>94.81</v>
      </c>
      <c r="R6" s="34">
        <f t="shared" si="3"/>
        <v>2442</v>
      </c>
      <c r="S6" s="34">
        <f t="shared" si="3"/>
        <v>5164</v>
      </c>
      <c r="T6" s="34">
        <f t="shared" si="3"/>
        <v>37.299999999999997</v>
      </c>
      <c r="U6" s="34">
        <f t="shared" si="3"/>
        <v>138.44999999999999</v>
      </c>
      <c r="V6" s="34">
        <f t="shared" si="3"/>
        <v>3967</v>
      </c>
      <c r="W6" s="34">
        <f t="shared" si="3"/>
        <v>1.59</v>
      </c>
      <c r="X6" s="34">
        <f t="shared" si="3"/>
        <v>2494.9699999999998</v>
      </c>
      <c r="Y6" s="35">
        <f>IF(Y7="",NA(),Y7)</f>
        <v>55.27</v>
      </c>
      <c r="Z6" s="35">
        <f t="shared" ref="Z6:AH6" si="4">IF(Z7="",NA(),Z7)</f>
        <v>45.96</v>
      </c>
      <c r="AA6" s="35">
        <f t="shared" si="4"/>
        <v>52.47</v>
      </c>
      <c r="AB6" s="35">
        <f t="shared" si="4"/>
        <v>46.71</v>
      </c>
      <c r="AC6" s="35">
        <f t="shared" si="4"/>
        <v>47.73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1962.6</v>
      </c>
      <c r="BG6" s="35">
        <f t="shared" ref="BG6:BO6" si="7">IF(BG7="",NA(),BG7)</f>
        <v>1922.74</v>
      </c>
      <c r="BH6" s="35">
        <f t="shared" si="7"/>
        <v>1781</v>
      </c>
      <c r="BI6" s="35">
        <f t="shared" si="7"/>
        <v>2126.84</v>
      </c>
      <c r="BJ6" s="35">
        <f t="shared" si="7"/>
        <v>1930.34</v>
      </c>
      <c r="BK6" s="35">
        <f t="shared" si="7"/>
        <v>1118.56</v>
      </c>
      <c r="BL6" s="35">
        <f t="shared" si="7"/>
        <v>1111.31</v>
      </c>
      <c r="BM6" s="35">
        <f t="shared" si="7"/>
        <v>966.33</v>
      </c>
      <c r="BN6" s="35">
        <f t="shared" si="7"/>
        <v>958.81</v>
      </c>
      <c r="BO6" s="35">
        <f t="shared" si="7"/>
        <v>1130.42</v>
      </c>
      <c r="BP6" s="34" t="str">
        <f>IF(BP7="","",IF(BP7="-","【-】","【"&amp;SUBSTITUTE(TEXT(BP7,"#,##0.00"),"-","△")&amp;"】"))</f>
        <v>【682.51】</v>
      </c>
      <c r="BQ6" s="35">
        <f>IF(BQ7="",NA(),BQ7)</f>
        <v>48.15</v>
      </c>
      <c r="BR6" s="35">
        <f t="shared" ref="BR6:BZ6" si="8">IF(BR7="",NA(),BR7)</f>
        <v>47.31</v>
      </c>
      <c r="BS6" s="35">
        <f t="shared" si="8"/>
        <v>47.07</v>
      </c>
      <c r="BT6" s="35">
        <f t="shared" si="8"/>
        <v>38.18</v>
      </c>
      <c r="BU6" s="35">
        <f t="shared" si="8"/>
        <v>35.1</v>
      </c>
      <c r="BV6" s="35">
        <f t="shared" si="8"/>
        <v>72.33</v>
      </c>
      <c r="BW6" s="35">
        <f t="shared" si="8"/>
        <v>75.540000000000006</v>
      </c>
      <c r="BX6" s="35">
        <f t="shared" si="8"/>
        <v>81.739999999999995</v>
      </c>
      <c r="BY6" s="35">
        <f t="shared" si="8"/>
        <v>82.88</v>
      </c>
      <c r="BZ6" s="35">
        <f t="shared" si="8"/>
        <v>74.17</v>
      </c>
      <c r="CA6" s="34" t="str">
        <f>IF(CA7="","",IF(CA7="-","【-】","【"&amp;SUBSTITUTE(TEXT(CA7,"#,##0.00"),"-","△")&amp;"】"))</f>
        <v>【100.34】</v>
      </c>
      <c r="CB6" s="35">
        <f>IF(CB7="",NA(),CB7)</f>
        <v>275.92</v>
      </c>
      <c r="CC6" s="35">
        <f t="shared" ref="CC6:CK6" si="9">IF(CC7="",NA(),CC7)</f>
        <v>282.55</v>
      </c>
      <c r="CD6" s="35">
        <f t="shared" si="9"/>
        <v>304.31</v>
      </c>
      <c r="CE6" s="35">
        <f t="shared" si="9"/>
        <v>358.26</v>
      </c>
      <c r="CF6" s="35">
        <f t="shared" si="9"/>
        <v>387.27</v>
      </c>
      <c r="CG6" s="35">
        <f t="shared" si="9"/>
        <v>215.28</v>
      </c>
      <c r="CH6" s="35">
        <f t="shared" si="9"/>
        <v>207.96</v>
      </c>
      <c r="CI6" s="35">
        <f t="shared" si="9"/>
        <v>194.31</v>
      </c>
      <c r="CJ6" s="35">
        <f t="shared" si="9"/>
        <v>190.99</v>
      </c>
      <c r="CK6" s="35">
        <f t="shared" si="9"/>
        <v>230.95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52.58</v>
      </c>
      <c r="CV6" s="35">
        <f t="shared" si="10"/>
        <v>49.27</v>
      </c>
      <c r="CW6" s="34" t="str">
        <f>IF(CW7="","",IF(CW7="-","【-】","【"&amp;SUBSTITUTE(TEXT(CW7,"#,##0.00"),"-","△")&amp;"】"))</f>
        <v>【59.64】</v>
      </c>
      <c r="CX6" s="35">
        <f>IF(CX7="",NA(),CX7)</f>
        <v>87.9</v>
      </c>
      <c r="CY6" s="35">
        <f t="shared" ref="CY6:DG6" si="11">IF(CY7="",NA(),CY7)</f>
        <v>87.67</v>
      </c>
      <c r="CZ6" s="35">
        <f t="shared" si="11"/>
        <v>87.62</v>
      </c>
      <c r="DA6" s="35">
        <f t="shared" si="11"/>
        <v>85.97</v>
      </c>
      <c r="DB6" s="35">
        <f t="shared" si="11"/>
        <v>85.81</v>
      </c>
      <c r="DC6" s="35">
        <f t="shared" si="11"/>
        <v>83.8</v>
      </c>
      <c r="DD6" s="35">
        <f t="shared" si="11"/>
        <v>83.91</v>
      </c>
      <c r="DE6" s="35">
        <f t="shared" si="11"/>
        <v>83.51</v>
      </c>
      <c r="DF6" s="35">
        <f t="shared" si="11"/>
        <v>83.02</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v>
      </c>
      <c r="EO6" s="34" t="str">
        <f>IF(EO7="","",IF(EO7="-","【-】","【"&amp;SUBSTITUTE(TEXT(EO7,"#,##0.00"),"-","△")&amp;"】"))</f>
        <v>【0.22】</v>
      </c>
    </row>
    <row r="7" spans="1:145" s="36" customFormat="1" x14ac:dyDescent="0.15">
      <c r="A7" s="28"/>
      <c r="B7" s="37">
        <v>2019</v>
      </c>
      <c r="C7" s="37">
        <v>273830</v>
      </c>
      <c r="D7" s="37">
        <v>47</v>
      </c>
      <c r="E7" s="37">
        <v>17</v>
      </c>
      <c r="F7" s="37">
        <v>1</v>
      </c>
      <c r="G7" s="37">
        <v>0</v>
      </c>
      <c r="H7" s="37" t="s">
        <v>98</v>
      </c>
      <c r="I7" s="37" t="s">
        <v>99</v>
      </c>
      <c r="J7" s="37" t="s">
        <v>100</v>
      </c>
      <c r="K7" s="37" t="s">
        <v>101</v>
      </c>
      <c r="L7" s="37" t="s">
        <v>102</v>
      </c>
      <c r="M7" s="37" t="s">
        <v>103</v>
      </c>
      <c r="N7" s="38" t="s">
        <v>104</v>
      </c>
      <c r="O7" s="38" t="s">
        <v>105</v>
      </c>
      <c r="P7" s="38">
        <v>77.180000000000007</v>
      </c>
      <c r="Q7" s="38">
        <v>94.81</v>
      </c>
      <c r="R7" s="38">
        <v>2442</v>
      </c>
      <c r="S7" s="38">
        <v>5164</v>
      </c>
      <c r="T7" s="38">
        <v>37.299999999999997</v>
      </c>
      <c r="U7" s="38">
        <v>138.44999999999999</v>
      </c>
      <c r="V7" s="38">
        <v>3967</v>
      </c>
      <c r="W7" s="38">
        <v>1.59</v>
      </c>
      <c r="X7" s="38">
        <v>2494.9699999999998</v>
      </c>
      <c r="Y7" s="38">
        <v>55.27</v>
      </c>
      <c r="Z7" s="38">
        <v>45.96</v>
      </c>
      <c r="AA7" s="38">
        <v>52.47</v>
      </c>
      <c r="AB7" s="38">
        <v>46.71</v>
      </c>
      <c r="AC7" s="38">
        <v>47.73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1962.6</v>
      </c>
      <c r="BG7" s="38">
        <v>1922.74</v>
      </c>
      <c r="BH7" s="38">
        <v>1781</v>
      </c>
      <c r="BI7" s="38">
        <v>2126.84</v>
      </c>
      <c r="BJ7" s="38">
        <v>1930.34</v>
      </c>
      <c r="BK7" s="38">
        <v>1118.56</v>
      </c>
      <c r="BL7" s="38">
        <v>1111.31</v>
      </c>
      <c r="BM7" s="38">
        <v>966.33</v>
      </c>
      <c r="BN7" s="38">
        <v>958.81</v>
      </c>
      <c r="BO7" s="38">
        <v>1130.42</v>
      </c>
      <c r="BP7" s="38">
        <v>682.51</v>
      </c>
      <c r="BQ7" s="38">
        <v>48.15</v>
      </c>
      <c r="BR7" s="38">
        <v>47.31</v>
      </c>
      <c r="BS7" s="38">
        <v>47.07</v>
      </c>
      <c r="BT7" s="38">
        <v>38.18</v>
      </c>
      <c r="BU7" s="38">
        <v>35.1</v>
      </c>
      <c r="BV7" s="38">
        <v>72.33</v>
      </c>
      <c r="BW7" s="38">
        <v>75.540000000000006</v>
      </c>
      <c r="BX7" s="38">
        <v>81.739999999999995</v>
      </c>
      <c r="BY7" s="38">
        <v>82.88</v>
      </c>
      <c r="BZ7" s="38">
        <v>74.17</v>
      </c>
      <c r="CA7" s="38">
        <v>100.34</v>
      </c>
      <c r="CB7" s="38">
        <v>275.92</v>
      </c>
      <c r="CC7" s="38">
        <v>282.55</v>
      </c>
      <c r="CD7" s="38">
        <v>304.31</v>
      </c>
      <c r="CE7" s="38">
        <v>358.26</v>
      </c>
      <c r="CF7" s="38">
        <v>387.27</v>
      </c>
      <c r="CG7" s="38">
        <v>215.28</v>
      </c>
      <c r="CH7" s="38">
        <v>207.96</v>
      </c>
      <c r="CI7" s="38">
        <v>194.31</v>
      </c>
      <c r="CJ7" s="38">
        <v>190.99</v>
      </c>
      <c r="CK7" s="38">
        <v>230.95</v>
      </c>
      <c r="CL7" s="38">
        <v>136.15</v>
      </c>
      <c r="CM7" s="38" t="s">
        <v>104</v>
      </c>
      <c r="CN7" s="38" t="s">
        <v>104</v>
      </c>
      <c r="CO7" s="38" t="s">
        <v>104</v>
      </c>
      <c r="CP7" s="38" t="s">
        <v>104</v>
      </c>
      <c r="CQ7" s="38" t="s">
        <v>104</v>
      </c>
      <c r="CR7" s="38">
        <v>54.67</v>
      </c>
      <c r="CS7" s="38">
        <v>53.51</v>
      </c>
      <c r="CT7" s="38">
        <v>53.5</v>
      </c>
      <c r="CU7" s="38">
        <v>52.58</v>
      </c>
      <c r="CV7" s="38">
        <v>49.27</v>
      </c>
      <c r="CW7" s="38">
        <v>59.64</v>
      </c>
      <c r="CX7" s="38">
        <v>87.9</v>
      </c>
      <c r="CY7" s="38">
        <v>87.67</v>
      </c>
      <c r="CZ7" s="38">
        <v>87.62</v>
      </c>
      <c r="DA7" s="38">
        <v>85.97</v>
      </c>
      <c r="DB7" s="38">
        <v>85.81</v>
      </c>
      <c r="DC7" s="38">
        <v>83.8</v>
      </c>
      <c r="DD7" s="38">
        <v>83.91</v>
      </c>
      <c r="DE7" s="38">
        <v>83.51</v>
      </c>
      <c r="DF7" s="38">
        <v>83.02</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W31042</dc:creator>
  <cp:lastModifiedBy> </cp:lastModifiedBy>
  <cp:lastPrinted>2021-02-18T02:10:43Z</cp:lastPrinted>
  <dcterms:created xsi:type="dcterms:W3CDTF">2021-02-12T09:32:33Z</dcterms:created>
  <dcterms:modified xsi:type="dcterms:W3CDTF">2021-02-18T02:10:44Z</dcterms:modified>
</cp:coreProperties>
</file>