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7 忠岡町〇\"/>
    </mc:Choice>
  </mc:AlternateContent>
  <xr:revisionPtr revIDLastSave="0" documentId="13_ncr:1_{A0E0A00E-D7A3-4B7F-B99E-9A65D7C8B842}" xr6:coauthVersionLast="44" xr6:coauthVersionMax="44" xr10:uidLastSave="{00000000-0000-0000-0000-000000000000}"/>
  <workbookProtection workbookAlgorithmName="SHA-512" workbookHashValue="NS/2BC/+fvsaJPbaK/Hf8dkNI7egTQnSyYIt6FYsNdpGC4w2e5P4/6i2YIwY/oLHnlmGgEG5N0IR5DOY0iE23g==" workbookSaltValue="8CbZu+Vpj6T5pYqRB0iQiA=="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<sst xmlns="http://schemas.openxmlformats.org/spreadsheetml/2006/main" count="241" uniqueCount="121">
  <si>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</si>
  <si>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</si>
  <si>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</si>
  <si>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</si>
  <si>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</si>
  <si>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</si>
  <si>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</si>
  <si>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</si>
  <si>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</si>
  <si>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</si>
  <si>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</si>
  <si>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</si>
  <si>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</si>
  <si>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</si>
  <si>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</si>
  <si>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</si>
  <si>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</si>
  <si>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</si>
  <si>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</si>
  <si>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</si>
  <si>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</si>
  <si>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</si>
  <si>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</si>
  <si>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</si>
  <si>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</si>
  <si>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</si>
  <si>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</si>
  <si>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</si>
  <si>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</si>
  <si>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</si>
  <si>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</si>
  <si>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</si>
  <si>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</si>
  <si>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</si>
  <si>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</si>
  <si>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</si>
  <si>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</si>
  <si>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</si>
  <si>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</si>
  <si>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</si>
  <si>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</si>
  <si>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</si>
  <si>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</si>
  <si>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</si>
  <si>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</si>
  <si>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</si>
  <si>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</si>
  <si>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</si>
  <si>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</si>
  <si>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</si>
  <si>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</si>
  <si>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</si>
  <si>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</si>
  <si>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</si>
  <si>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</si>
  <si>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</si>
  <si>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</si>
  <si>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</si>
  <si>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</si>
  <si>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</si>
  <si>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</si>
  <si>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</si>
  <si>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</si>
  <si>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</si>
  <si>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</si>
  <si>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</si>
  <si>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</si>
  <si>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</si>
  <si>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</si>
  <si>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</si>
  <si>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</si>
  <si>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</si>
  <si>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</si>
  <si>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</si>
  <si>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</si>
  <si>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</si>
  <si>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</si>
  <si>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</si>
  <si>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</si>
  <si>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</si>
  <si>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</si>
  <si>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</si>
  <si>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</si>
  <si>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</si>
  <si>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</si>
  <si>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</si>
  <si>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</si>
  <si>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</si>
  <si>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</si>
  <si>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</si>
  <si>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</si>
  <si>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</si>
  <si>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</si>
  <si>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</si>
  <si>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</si>
  <si>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</si>
  <si>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</si>
  <si>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</si>
  <si>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忠岡町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</si>
  <si>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</si>
  <si>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</si>
  <si>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</si>
  <si>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</si>
  <si>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</si>
  <si>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</si>
  <si>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</si>
  <si>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</si>
  <si>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</si>
  <si>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</si>
  <si>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</si>
  <si>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</si>
  <si>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</si>
  <si>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</si>
  <si>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</si>
  <si>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</si>
  <si>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</si>
  <si>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</si>
  <si>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</si>
  <si>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③管渠改善率
　管渠の改善状況については、S62年に下水道管の供用を開始してから33年であり、R1年度も更新が必要な管渠がなかったため、着手していない。今後はR2年3月9日策定のストック計画に基づき、R6年度から管路調査を実施し、優先順位等の検討を進める。
</t>
    <rPh sb="1" eb="2">
      <t>カン</t>
    </rPh>
    <rPh sb="2" eb="3">
      <t>キョ</t>
    </rPh>
    <rPh sb="3" eb="5">
      <t>カイゼン</t>
    </rPh>
    <rPh sb="5" eb="6">
      <t>リツ</t>
    </rPh>
    <rPh sb="8" eb="9">
      <t>カン</t>
    </rPh>
    <rPh sb="9" eb="10">
      <t>キョ</t>
    </rPh>
    <rPh sb="11" eb="13">
      <t>カイゼン</t>
    </rPh>
    <rPh sb="13" eb="15">
      <t>ジョウキョウ</t>
    </rPh>
    <rPh sb="24" eb="25">
      <t>ネン</t>
    </rPh>
    <rPh sb="26" eb="28">
      <t>ゲスイ</t>
    </rPh>
    <rPh sb="28" eb="29">
      <t>ドウ</t>
    </rPh>
    <rPh sb="29" eb="30">
      <t>カン</t>
    </rPh>
    <rPh sb="31" eb="33">
      <t>キョウヨウ</t>
    </rPh>
    <rPh sb="34" eb="36">
      <t>カイシ</t>
    </rPh>
    <rPh sb="42" eb="43">
      <t>ネン</t>
    </rPh>
    <rPh sb="49" eb="51">
      <t>ネンド</t>
    </rPh>
    <rPh sb="52" eb="54">
      <t>コウシン</t>
    </rPh>
    <rPh sb="55" eb="57">
      <t>ヒツヨウ</t>
    </rPh>
    <rPh sb="58" eb="59">
      <t>カン</t>
    </rPh>
    <rPh sb="59" eb="60">
      <t>キョ</t>
    </rPh>
    <rPh sb="68" eb="70">
      <t>チャクシュ</t>
    </rPh>
    <rPh sb="76" eb="78">
      <t>コンゴ</t>
    </rPh>
    <rPh sb="81" eb="82">
      <t>ネン</t>
    </rPh>
    <rPh sb="83" eb="84">
      <t>ガツ</t>
    </rPh>
    <rPh sb="85" eb="86">
      <t>ニチ</t>
    </rPh>
    <rPh sb="86" eb="88">
      <t>サクテイ</t>
    </rPh>
    <rPh sb="93" eb="95">
      <t>ケイカク</t>
    </rPh>
    <rPh sb="96" eb="97">
      <t>モト</t>
    </rPh>
    <rPh sb="102" eb="104">
      <t>ネンド</t>
    </rPh>
    <rPh sb="106" eb="108">
      <t>カンロ</t>
    </rPh>
    <rPh sb="108" eb="110">
      <t>チョウサ</t>
    </rPh>
    <rPh sb="111" eb="113">
      <t>ジッシ</t>
    </rPh>
    <rPh sb="115" eb="117">
      <t>ユウセン</t>
    </rPh>
    <rPh sb="117" eb="119">
      <t>ジュンイ</t>
    </rPh>
    <rPh sb="119" eb="120">
      <t>トウ</t>
    </rPh>
    <rPh sb="121" eb="123">
      <t>ケントウ</t>
    </rPh>
    <rPh sb="124" eb="125">
      <t>スス</t>
    </rPh>
    <phoneticPr fontId="15"/>
  </si>
  <si>
    <t>　分析の結果から、普及率は、97.16％と整備が進んでいるが、建設事業に伴う企業債（借入金）の償還（返済）が大きな負担となっている。
　また、水洗化率については、類似団体平均値を2ポイント強下回っている。近年本町の水洗化は新築及び建替による増加が多く、改造による水洗化は依然鈍い状況であるため、今後も継続して水洗化促進の啓発に努める。
　企業債残高を減少させるため、効率的に効果が見込めるものを新規事業として実施し、企業債の新規発行を抑える。
　また、公営企業会計へ移行したことにより、H29年度策定済みの「経営戦略」については、公営企業会計決算に基づく計画とするため、R5年度の改定を目標に見直し作業に着手する。</t>
    <rPh sb="1" eb="3">
      <t>ブンセキ</t>
    </rPh>
    <rPh sb="4" eb="6">
      <t>ケッカ</t>
    </rPh>
    <rPh sb="9" eb="12">
      <t>フキュウリツ</t>
    </rPh>
    <rPh sb="21" eb="23">
      <t>セイビ</t>
    </rPh>
    <rPh sb="24" eb="25">
      <t>スス</t>
    </rPh>
    <rPh sb="31" eb="33">
      <t>ケンセツ</t>
    </rPh>
    <rPh sb="33" eb="35">
      <t>ジギョウ</t>
    </rPh>
    <rPh sb="36" eb="37">
      <t>トモナ</t>
    </rPh>
    <rPh sb="38" eb="40">
      <t>キギョウ</t>
    </rPh>
    <rPh sb="40" eb="41">
      <t>サイ</t>
    </rPh>
    <rPh sb="42" eb="44">
      <t>カリイレ</t>
    </rPh>
    <rPh sb="44" eb="45">
      <t>キン</t>
    </rPh>
    <rPh sb="47" eb="49">
      <t>ショウカン</t>
    </rPh>
    <rPh sb="50" eb="52">
      <t>ヘンサイ</t>
    </rPh>
    <rPh sb="54" eb="55">
      <t>オオ</t>
    </rPh>
    <rPh sb="57" eb="59">
      <t>フタン</t>
    </rPh>
    <rPh sb="71" eb="73">
      <t>スイセン</t>
    </rPh>
    <rPh sb="73" eb="74">
      <t>カ</t>
    </rPh>
    <rPh sb="74" eb="75">
      <t>リツ</t>
    </rPh>
    <rPh sb="81" eb="83">
      <t>ルイジ</t>
    </rPh>
    <rPh sb="83" eb="85">
      <t>ダンタイ</t>
    </rPh>
    <rPh sb="85" eb="87">
      <t>ヘイキン</t>
    </rPh>
    <rPh sb="87" eb="88">
      <t>アタイ</t>
    </rPh>
    <rPh sb="94" eb="95">
      <t>キョウ</t>
    </rPh>
    <rPh sb="95" eb="97">
      <t>シタマワ</t>
    </rPh>
    <rPh sb="102" eb="104">
      <t>キンネン</t>
    </rPh>
    <rPh sb="104" eb="106">
      <t>ホンチョウ</t>
    </rPh>
    <rPh sb="107" eb="109">
      <t>スイセン</t>
    </rPh>
    <rPh sb="109" eb="110">
      <t>カ</t>
    </rPh>
    <rPh sb="111" eb="113">
      <t>シンチク</t>
    </rPh>
    <rPh sb="113" eb="114">
      <t>オヨ</t>
    </rPh>
    <rPh sb="115" eb="116">
      <t>タ</t>
    </rPh>
    <rPh sb="116" eb="117">
      <t>カ</t>
    </rPh>
    <rPh sb="120" eb="122">
      <t>ゾウカ</t>
    </rPh>
    <rPh sb="123" eb="124">
      <t>オオ</t>
    </rPh>
    <rPh sb="126" eb="128">
      <t>カイゾウ</t>
    </rPh>
    <rPh sb="131" eb="134">
      <t>スイセンカ</t>
    </rPh>
    <rPh sb="135" eb="137">
      <t>イゼン</t>
    </rPh>
    <rPh sb="137" eb="138">
      <t>ニブ</t>
    </rPh>
    <rPh sb="139" eb="141">
      <t>ジョウキョウ</t>
    </rPh>
    <rPh sb="169" eb="171">
      <t>キギョウ</t>
    </rPh>
    <rPh sb="171" eb="172">
      <t>サイ</t>
    </rPh>
    <rPh sb="172" eb="174">
      <t>ザンダカ</t>
    </rPh>
    <rPh sb="175" eb="177">
      <t>ゲンショウ</t>
    </rPh>
    <rPh sb="204" eb="206">
      <t>ジッシ</t>
    </rPh>
    <rPh sb="208" eb="210">
      <t>キギョウ</t>
    </rPh>
    <rPh sb="210" eb="211">
      <t>サイ</t>
    </rPh>
    <rPh sb="212" eb="214">
      <t>シンキ</t>
    </rPh>
    <rPh sb="214" eb="216">
      <t>ハッコウ</t>
    </rPh>
    <rPh sb="217" eb="218">
      <t>オサ</t>
    </rPh>
    <rPh sb="226" eb="228">
      <t>コウエイ</t>
    </rPh>
    <rPh sb="228" eb="230">
      <t>キギョウ</t>
    </rPh>
    <rPh sb="230" eb="232">
      <t>カイケイ</t>
    </rPh>
    <rPh sb="233" eb="235">
      <t>イコウ</t>
    </rPh>
    <rPh sb="246" eb="248">
      <t>ネンド</t>
    </rPh>
    <rPh sb="248" eb="250">
      <t>サクテイ</t>
    </rPh>
    <rPh sb="250" eb="251">
      <t>ス</t>
    </rPh>
    <rPh sb="254" eb="256">
      <t>ケイエイ</t>
    </rPh>
    <rPh sb="256" eb="258">
      <t>センリャク</t>
    </rPh>
    <rPh sb="265" eb="267">
      <t>コウエイ</t>
    </rPh>
    <rPh sb="267" eb="269">
      <t>キギョウ</t>
    </rPh>
    <rPh sb="269" eb="271">
      <t>カイケイ</t>
    </rPh>
    <rPh sb="274" eb="275">
      <t>モト</t>
    </rPh>
    <rPh sb="277" eb="279">
      <t>ケイカク</t>
    </rPh>
    <rPh sb="287" eb="289">
      <t>ネンド</t>
    </rPh>
    <rPh sb="290" eb="292">
      <t>カイテイ</t>
    </rPh>
    <rPh sb="293" eb="295">
      <t>モクヒョウ</t>
    </rPh>
    <rPh sb="296" eb="298">
      <t>ミナオ</t>
    </rPh>
    <rPh sb="299" eb="301">
      <t>サギョウ</t>
    </rPh>
    <rPh sb="302" eb="304">
      <t>チャクシュ</t>
    </rPh>
    <phoneticPr fontId="15"/>
  </si>
  <si>
    <r>
      <t>①収益的収支比率（％）
　支出に占める企業債の返済額（元金・利子）が大きな負担となっている。H25年度からは70％台であり、可能な限り施設等の予防保全は行わずに支出を控えたことで、毎年度1％程度上昇していたが、公営企業会計移行に伴う打ち切り決算の影響により、R1年度は前年度に比べ4ポイント以上低くなっている。
④企業債残高対事業規模比率（％）
　H3年度からH12年度までの間に下水道整備を集中的に進めたことにより、その期間の投資額が多いため類似団体平均値を上回っている。
⑤経費回収率（％）
　流域下水処理場及び管渠施設の維持管理費の抑制等により、概ね100％前後で推移しており、類似団体平均値を上回っている。</t>
    </r>
    <r>
      <rPr>
        <sz val="10"/>
        <color theme="1"/>
        <rFont val="ＭＳ ゴシック"/>
        <family val="3"/>
        <charset val="128"/>
      </rPr>
      <t>R1年度は、公営</t>
    </r>
    <r>
      <rPr>
        <sz val="10"/>
        <rFont val="ＭＳ ゴシック"/>
        <family val="3"/>
        <charset val="128"/>
      </rPr>
      <t xml:space="preserve">企業会計移行に伴う打ち切り決算の影響により、前年度に比べ5ポイント以上低くなっている。
⑥汚水処理原価
　本町は単独の下水処理場を持たず、複数の市町から発生する汚水を流域下水道でまとめて処理することにより経費抑制の効果をあげている。各年度150円台で推移しており、H28年度までは、類似団体平均値を下回り、H29年度からは類似団体区分の変更により類似団体平均値を上回っていたが、R1年度は、公営企業会計移行に伴う打ち切り決算の影響により類似団体平均値を下回る結果となった。
⑧水洗化率（％）
　H28年度は類似団体平均値とほぼ同水準であったが、H29年度から類似団体区分の変更により類似団体平均値を下回る結果となった。水洗化率向上のため、広報及びホームページ等で水洗化啓発を行った結果、未水洗家屋や新築の新たな下水道接続により約0.5％向上している。
</t>
    </r>
    <rPh sb="1" eb="4">
      <t>シュウエキテキ</t>
    </rPh>
    <rPh sb="4" eb="6">
      <t>シュウシ</t>
    </rPh>
    <rPh sb="6" eb="8">
      <t>ヒリツ</t>
    </rPh>
    <rPh sb="62" eb="64">
      <t>カノウ</t>
    </rPh>
    <rPh sb="65" eb="66">
      <t>カギ</t>
    </rPh>
    <rPh sb="67" eb="69">
      <t>シセツ</t>
    </rPh>
    <rPh sb="69" eb="70">
      <t>ナド</t>
    </rPh>
    <rPh sb="71" eb="73">
      <t>ヨボウ</t>
    </rPh>
    <rPh sb="73" eb="75">
      <t>ホゼン</t>
    </rPh>
    <rPh sb="76" eb="77">
      <t>オコナ</t>
    </rPh>
    <rPh sb="80" eb="82">
      <t>シシュツ</t>
    </rPh>
    <rPh sb="83" eb="84">
      <t>ヒカ</t>
    </rPh>
    <rPh sb="90" eb="93">
      <t>マイネンド</t>
    </rPh>
    <rPh sb="95" eb="97">
      <t>テイド</t>
    </rPh>
    <rPh sb="97" eb="99">
      <t>ジョウショウ</t>
    </rPh>
    <rPh sb="105" eb="107">
      <t>コウエイ</t>
    </rPh>
    <rPh sb="107" eb="109">
      <t>キギョウ</t>
    </rPh>
    <rPh sb="109" eb="111">
      <t>カイケイ</t>
    </rPh>
    <rPh sb="111" eb="113">
      <t>イコウ</t>
    </rPh>
    <rPh sb="114" eb="115">
      <t>トモナ</t>
    </rPh>
    <rPh sb="116" eb="117">
      <t>ウ</t>
    </rPh>
    <rPh sb="118" eb="119">
      <t>キ</t>
    </rPh>
    <rPh sb="120" eb="122">
      <t>ケッサン</t>
    </rPh>
    <rPh sb="123" eb="125">
      <t>エイキョウ</t>
    </rPh>
    <rPh sb="131" eb="133">
      <t>ネンド</t>
    </rPh>
    <rPh sb="134" eb="137">
      <t>ゼンネンド</t>
    </rPh>
    <rPh sb="138" eb="139">
      <t>クラ</t>
    </rPh>
    <rPh sb="145" eb="147">
      <t>イジョウ</t>
    </rPh>
    <rPh sb="147" eb="148">
      <t>ヒク</t>
    </rPh>
    <rPh sb="157" eb="159">
      <t>キギョウ</t>
    </rPh>
    <rPh sb="159" eb="160">
      <t>サイ</t>
    </rPh>
    <rPh sb="160" eb="162">
      <t>ザンダカ</t>
    </rPh>
    <rPh sb="162" eb="163">
      <t>タイ</t>
    </rPh>
    <rPh sb="163" eb="165">
      <t>ジギョウ</t>
    </rPh>
    <rPh sb="165" eb="167">
      <t>キボ</t>
    </rPh>
    <rPh sb="167" eb="169">
      <t>ヒリツ</t>
    </rPh>
    <rPh sb="176" eb="178">
      <t>ネンド</t>
    </rPh>
    <rPh sb="183" eb="185">
      <t>ネンド</t>
    </rPh>
    <rPh sb="188" eb="189">
      <t>アイダ</t>
    </rPh>
    <rPh sb="190" eb="192">
      <t>ゲスイ</t>
    </rPh>
    <rPh sb="192" eb="193">
      <t>ドウ</t>
    </rPh>
    <rPh sb="193" eb="195">
      <t>セイビ</t>
    </rPh>
    <rPh sb="196" eb="199">
      <t>シュウチュウテキ</t>
    </rPh>
    <rPh sb="200" eb="201">
      <t>スス</t>
    </rPh>
    <rPh sb="211" eb="213">
      <t>キカン</t>
    </rPh>
    <rPh sb="214" eb="216">
      <t>トウシ</t>
    </rPh>
    <rPh sb="216" eb="217">
      <t>ガク</t>
    </rPh>
    <rPh sb="218" eb="219">
      <t>オオ</t>
    </rPh>
    <rPh sb="222" eb="224">
      <t>ルイジ</t>
    </rPh>
    <rPh sb="224" eb="226">
      <t>ダンタイ</t>
    </rPh>
    <rPh sb="226" eb="228">
      <t>ヘイキン</t>
    </rPh>
    <rPh sb="228" eb="229">
      <t>アタイ</t>
    </rPh>
    <rPh sb="230" eb="232">
      <t>ウワマワ</t>
    </rPh>
    <rPh sb="239" eb="241">
      <t>ケイヒ</t>
    </rPh>
    <rPh sb="241" eb="243">
      <t>カイシュウ</t>
    </rPh>
    <rPh sb="243" eb="244">
      <t>リツ</t>
    </rPh>
    <rPh sb="249" eb="251">
      <t>リュウイキ</t>
    </rPh>
    <rPh sb="276" eb="277">
      <t>オオム</t>
    </rPh>
    <rPh sb="282" eb="284">
      <t>ゼンゴ</t>
    </rPh>
    <rPh sb="285" eb="287">
      <t>スイイ</t>
    </rPh>
    <rPh sb="309" eb="311">
      <t>ネンド</t>
    </rPh>
    <rPh sb="360" eb="362">
      <t>オスイ</t>
    </rPh>
    <rPh sb="362" eb="364">
      <t>ショリ</t>
    </rPh>
    <rPh sb="364" eb="366">
      <t>ゲンカ</t>
    </rPh>
    <rPh sb="431" eb="432">
      <t>カク</t>
    </rPh>
    <rPh sb="432" eb="434">
      <t>ネンド</t>
    </rPh>
    <rPh sb="437" eb="438">
      <t>エン</t>
    </rPh>
    <rPh sb="438" eb="439">
      <t>ダイ</t>
    </rPh>
    <rPh sb="440" eb="442">
      <t>スイイ</t>
    </rPh>
    <rPh sb="450" eb="452">
      <t>ネンド</t>
    </rPh>
    <rPh sb="456" eb="458">
      <t>ルイジ</t>
    </rPh>
    <rPh sb="458" eb="460">
      <t>ダンタイ</t>
    </rPh>
    <rPh sb="460" eb="463">
      <t>ヘイキンチ</t>
    </rPh>
    <rPh sb="464" eb="466">
      <t>シタマワ</t>
    </rPh>
    <rPh sb="471" eb="473">
      <t>ネンド</t>
    </rPh>
    <rPh sb="476" eb="478">
      <t>ルイジ</t>
    </rPh>
    <rPh sb="478" eb="480">
      <t>ダンタイ</t>
    </rPh>
    <rPh sb="480" eb="482">
      <t>クブン</t>
    </rPh>
    <rPh sb="483" eb="485">
      <t>ヘンコウ</t>
    </rPh>
    <rPh sb="488" eb="490">
      <t>ルイジ</t>
    </rPh>
    <rPh sb="490" eb="492">
      <t>ダンタイ</t>
    </rPh>
    <rPh sb="492" eb="495">
      <t>ヘイキンチ</t>
    </rPh>
    <rPh sb="496" eb="498">
      <t>ウワマワ</t>
    </rPh>
    <rPh sb="533" eb="535">
      <t>ルイジ</t>
    </rPh>
    <rPh sb="535" eb="537">
      <t>ダンタイ</t>
    </rPh>
    <rPh sb="537" eb="540">
      <t>ヘイキンチ</t>
    </rPh>
    <rPh sb="541" eb="543">
      <t>シタマワ</t>
    </rPh>
    <rPh sb="544" eb="546">
      <t>ケッカ</t>
    </rPh>
    <rPh sb="565" eb="567">
      <t>ネンド</t>
    </rPh>
    <rPh sb="568" eb="570">
      <t>ルイジ</t>
    </rPh>
    <rPh sb="570" eb="572">
      <t>ダンタイ</t>
    </rPh>
    <rPh sb="572" eb="575">
      <t>ヘイキンチ</t>
    </rPh>
    <rPh sb="578" eb="581">
      <t>ドウスイジュン</t>
    </rPh>
    <rPh sb="606" eb="608">
      <t>ルイジ</t>
    </rPh>
    <rPh sb="608" eb="610">
      <t>ダンタイ</t>
    </rPh>
    <rPh sb="614" eb="615">
      <t>シタ</t>
    </rPh>
    <rPh sb="624" eb="626">
      <t>スイセン</t>
    </rPh>
    <rPh sb="626" eb="627">
      <t>カ</t>
    </rPh>
    <rPh sb="627" eb="628">
      <t>リツ</t>
    </rPh>
    <rPh sb="628" eb="630">
      <t>コウジョウ</t>
    </rPh>
    <rPh sb="634" eb="636">
      <t>コウホウ</t>
    </rPh>
    <rPh sb="636" eb="637">
      <t>オヨ</t>
    </rPh>
    <rPh sb="644" eb="645">
      <t>トウ</t>
    </rPh>
    <rPh sb="646" eb="649">
      <t>スイセンカ</t>
    </rPh>
    <rPh sb="649" eb="651">
      <t>ケイハツ</t>
    </rPh>
    <rPh sb="655" eb="657">
      <t>ケッカ</t>
    </rPh>
    <rPh sb="658" eb="659">
      <t>ミ</t>
    </rPh>
    <rPh sb="659" eb="661">
      <t>スイセン</t>
    </rPh>
    <rPh sb="667" eb="668">
      <t>アラ</t>
    </rPh>
    <rPh sb="678" eb="679">
      <t>ヤク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</si>
</sst>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5A-4D67-8251-DD91EFD9020A}"/>
            </c:ext>
          </c:extLst>
        </c:ser>
        <c:dLbls>
          <c:showLegendKey val="0"/>
          <c:showVal val="0"/>
          <c:showCatName val="0"/>
          <c:showSerName val="0"/>
          <c:showPercent val="0"/>
          <c:showBubbleSize val="0"/>
        </c:dLbls>
        <c:gapWidth val="150"/>
        <c:axId val="176022648"/>
        <c:axId val="3593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0.19</c:v>
                </c:pt>
                <c:pt idx="2">
                  <c:v>0.89</c:v>
                </c:pt>
                <c:pt idx="3">
                  <c:v>0.28999999999999998</c:v>
                </c:pt>
                <c:pt idx="4">
                  <c:v>0.13</c:v>
                </c:pt>
              </c:numCache>
            </c:numRef>
          </c:val>
          <c:smooth val="0"/>
          <c:extLst>
            <c:ext xmlns:c16="http://schemas.microsoft.com/office/drawing/2014/chart" uri="{C3380CC4-5D6E-409C-BE32-E72D297353CC}">
              <c16:uniqueId val="{00000001-895A-4D67-8251-DD91EFD9020A}"/>
            </c:ext>
          </c:extLst>
        </c:ser>
        <c:dLbls>
          <c:showLegendKey val="0"/>
          <c:showVal val="0"/>
          <c:showCatName val="0"/>
          <c:showSerName val="0"/>
          <c:showPercent val="0"/>
          <c:showBubbleSize val="0"/>
        </c:dLbls>
        <c:marker val="1"/>
        <c:smooth val="0"/>
        <c:axId val="176022648"/>
        <c:axId val="359304264"/>
      </c:lineChart>
      <c:dateAx>
        <c:axId val="176022648"/>
        <c:scaling>
          <c:orientation val="minMax"/>
        </c:scaling>
        <c:delete val="1"/>
        <c:axPos val="b"/>
        <c:numFmt formatCode="&quot;H&quot;yy" sourceLinked="1"/>
        <c:majorTickMark val="none"/>
        <c:minorTickMark val="none"/>
        <c:tickLblPos val="none"/>
        <c:crossAx val="359304264"/>
        <c:crosses val="autoZero"/>
        <c:auto val="1"/>
        <c:lblOffset val="100"/>
        <c:baseTimeUnit val="years"/>
      </c:dateAx>
      <c:valAx>
        <c:axId val="35930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49-4D7E-8EA1-B1FA9240B381}"/>
            </c:ext>
          </c:extLst>
        </c:ser>
        <c:dLbls>
          <c:showLegendKey val="0"/>
          <c:showVal val="0"/>
          <c:showCatName val="0"/>
          <c:showSerName val="0"/>
          <c:showPercent val="0"/>
          <c:showBubbleSize val="0"/>
        </c:dLbls>
        <c:gapWidth val="150"/>
        <c:axId val="360623928"/>
        <c:axId val="36062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49.75</c:v>
                </c:pt>
                <c:pt idx="1">
                  <c:v>51.05</c:v>
                </c:pt>
                <c:pt idx="2">
                  <c:v>58.13</c:v>
                </c:pt>
                <c:pt idx="3">
                  <c:v>55.46</c:v>
                </c:pt>
                <c:pt idx="4">
                  <c:v>55.73</c:v>
                </c:pt>
              </c:numCache>
            </c:numRef>
          </c:val>
          <c:smooth val="0"/>
          <c:extLst>
            <c:ext xmlns:c16="http://schemas.microsoft.com/office/drawing/2014/chart" uri="{C3380CC4-5D6E-409C-BE32-E72D297353CC}">
              <c16:uniqueId val="{00000001-1A49-4D7E-8EA1-B1FA9240B381}"/>
            </c:ext>
          </c:extLst>
        </c:ser>
        <c:dLbls>
          <c:showLegendKey val="0"/>
          <c:showVal val="0"/>
          <c:showCatName val="0"/>
          <c:showSerName val="0"/>
          <c:showPercent val="0"/>
          <c:showBubbleSize val="0"/>
        </c:dLbls>
        <c:marker val="1"/>
        <c:smooth val="0"/>
        <c:axId val="360623928"/>
        <c:axId val="360627064"/>
      </c:lineChart>
      <c:dateAx>
        <c:axId val="360623928"/>
        <c:scaling>
          <c:orientation val="minMax"/>
        </c:scaling>
        <c:delete val="1"/>
        <c:axPos val="b"/>
        <c:numFmt formatCode="&quot;H&quot;yy" sourceLinked="1"/>
        <c:majorTickMark val="none"/>
        <c:minorTickMark val="none"/>
        <c:tickLblPos val="none"/>
        <c:crossAx val="360627064"/>
        <c:crosses val="autoZero"/>
        <c:auto val="1"/>
        <c:lblOffset val="100"/>
        <c:baseTimeUnit val="years"/>
      </c:dateAx>
      <c:valAx>
        <c:axId val="36062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2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86.75</c:v>
                </c:pt>
                <c:pt idx="1">
                  <c:v>87.43</c:v>
                </c:pt>
                <c:pt idx="2">
                  <c:v>88.5</c:v>
                </c:pt>
                <c:pt idx="3">
                  <c:v>89.65</c:v>
                </c:pt>
                <c:pt idx="4">
                  <c:v>90.12</c:v>
                </c:pt>
              </c:numCache>
            </c:numRef>
          </c:val>
          <c:extLst>
            <c:ext xmlns:c16="http://schemas.microsoft.com/office/drawing/2014/chart" uri="{C3380CC4-5D6E-409C-BE32-E72D297353CC}">
              <c16:uniqueId val="{00000000-6BA4-443E-80B3-C649C5818AF2}"/>
            </c:ext>
          </c:extLst>
        </c:ser>
        <c:dLbls>
          <c:showLegendKey val="0"/>
          <c:showVal val="0"/>
          <c:showCatName val="0"/>
          <c:showSerName val="0"/>
          <c:showPercent val="0"/>
          <c:showBubbleSize val="0"/>
        </c:dLbls>
        <c:gapWidth val="150"/>
        <c:axId val="360625496"/>
        <c:axId val="36062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87.85</c:v>
                </c:pt>
                <c:pt idx="1">
                  <c:v>87.52</c:v>
                </c:pt>
                <c:pt idx="2">
                  <c:v>91.75</c:v>
                </c:pt>
                <c:pt idx="3">
                  <c:v>92.45</c:v>
                </c:pt>
                <c:pt idx="4">
                  <c:v>92.45</c:v>
                </c:pt>
              </c:numCache>
            </c:numRef>
          </c:val>
          <c:smooth val="0"/>
          <c:extLst>
            <c:ext xmlns:c16="http://schemas.microsoft.com/office/drawing/2014/chart" uri="{C3380CC4-5D6E-409C-BE32-E72D297353CC}">
              <c16:uniqueId val="{00000001-6BA4-443E-80B3-C649C5818AF2}"/>
            </c:ext>
          </c:extLst>
        </c:ser>
        <c:dLbls>
          <c:showLegendKey val="0"/>
          <c:showVal val="0"/>
          <c:showCatName val="0"/>
          <c:showSerName val="0"/>
          <c:showPercent val="0"/>
          <c:showBubbleSize val="0"/>
        </c:dLbls>
        <c:marker val="1"/>
        <c:smooth val="0"/>
        <c:axId val="360625496"/>
        <c:axId val="360624712"/>
      </c:lineChart>
      <c:dateAx>
        <c:axId val="360625496"/>
        <c:scaling>
          <c:orientation val="minMax"/>
        </c:scaling>
        <c:delete val="1"/>
        <c:axPos val="b"/>
        <c:numFmt formatCode="&quot;H&quot;yy" sourceLinked="1"/>
        <c:majorTickMark val="none"/>
        <c:minorTickMark val="none"/>
        <c:tickLblPos val="none"/>
        <c:crossAx val="360624712"/>
        <c:crosses val="autoZero"/>
        <c:auto val="1"/>
        <c:lblOffset val="100"/>
        <c:baseTimeUnit val="years"/>
      </c:dateAx>
      <c:valAx>
        <c:axId val="36062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2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72.59</c:v>
                </c:pt>
                <c:pt idx="1">
                  <c:v>73.95</c:v>
                </c:pt>
                <c:pt idx="2">
                  <c:v>74.739999999999995</c:v>
                </c:pt>
                <c:pt idx="3">
                  <c:v>75.53</c:v>
                </c:pt>
                <c:pt idx="4">
                  <c:v>71.48</c:v>
                </c:pt>
              </c:numCache>
            </c:numRef>
          </c:val>
          <c:extLst>
            <c:ext xmlns:c16="http://schemas.microsoft.com/office/drawing/2014/chart" uri="{C3380CC4-5D6E-409C-BE32-E72D297353CC}">
              <c16:uniqueId val="{00000000-68E4-4697-8B7D-EE47D3444D57}"/>
            </c:ext>
          </c:extLst>
        </c:ser>
        <c:dLbls>
          <c:showLegendKey val="0"/>
          <c:showVal val="0"/>
          <c:showCatName val="0"/>
          <c:showSerName val="0"/>
          <c:showPercent val="0"/>
          <c:showBubbleSize val="0"/>
        </c:dLbls>
        <c:gapWidth val="150"/>
        <c:axId val="359769368"/>
        <c:axId val="35976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E4-4697-8B7D-EE47D3444D57}"/>
            </c:ext>
          </c:extLst>
        </c:ser>
        <c:dLbls>
          <c:showLegendKey val="0"/>
          <c:showVal val="0"/>
          <c:showCatName val="0"/>
          <c:showSerName val="0"/>
          <c:showPercent val="0"/>
          <c:showBubbleSize val="0"/>
        </c:dLbls>
        <c:marker val="1"/>
        <c:smooth val="0"/>
        <c:axId val="359769368"/>
        <c:axId val="359769752"/>
      </c:lineChart>
      <c:dateAx>
        <c:axId val="359769368"/>
        <c:scaling>
          <c:orientation val="minMax"/>
        </c:scaling>
        <c:delete val="1"/>
        <c:axPos val="b"/>
        <c:numFmt formatCode="&quot;H&quot;yy" sourceLinked="1"/>
        <c:majorTickMark val="none"/>
        <c:minorTickMark val="none"/>
        <c:tickLblPos val="none"/>
        <c:crossAx val="359769752"/>
        <c:crosses val="autoZero"/>
        <c:auto val="1"/>
        <c:lblOffset val="100"/>
        <c:baseTimeUnit val="years"/>
      </c:dateAx>
      <c:valAx>
        <c:axId val="35976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6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9-45CE-9786-DE76304BD034}"/>
            </c:ext>
          </c:extLst>
        </c:ser>
        <c:dLbls>
          <c:showLegendKey val="0"/>
          <c:showVal val="0"/>
          <c:showCatName val="0"/>
          <c:showSerName val="0"/>
          <c:showPercent val="0"/>
          <c:showBubbleSize val="0"/>
        </c:dLbls>
        <c:gapWidth val="150"/>
        <c:axId val="176525504"/>
        <c:axId val="17652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9-45CE-9786-DE76304BD034}"/>
            </c:ext>
          </c:extLst>
        </c:ser>
        <c:dLbls>
          <c:showLegendKey val="0"/>
          <c:showVal val="0"/>
          <c:showCatName val="0"/>
          <c:showSerName val="0"/>
          <c:showPercent val="0"/>
          <c:showBubbleSize val="0"/>
        </c:dLbls>
        <c:marker val="1"/>
        <c:smooth val="0"/>
        <c:axId val="176525504"/>
        <c:axId val="176526288"/>
      </c:lineChart>
      <c:dateAx>
        <c:axId val="176525504"/>
        <c:scaling>
          <c:orientation val="minMax"/>
        </c:scaling>
        <c:delete val="1"/>
        <c:axPos val="b"/>
        <c:numFmt formatCode="&quot;H&quot;yy" sourceLinked="1"/>
        <c:majorTickMark val="none"/>
        <c:minorTickMark val="none"/>
        <c:tickLblPos val="none"/>
        <c:crossAx val="176526288"/>
        <c:crosses val="autoZero"/>
        <c:auto val="1"/>
        <c:lblOffset val="100"/>
        <c:baseTimeUnit val="years"/>
      </c:dateAx>
      <c:valAx>
        <c:axId val="17652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89-432F-BDE6-C0089E6022BC}"/>
            </c:ext>
          </c:extLst>
        </c:ser>
        <c:dLbls>
          <c:showLegendKey val="0"/>
          <c:showVal val="0"/>
          <c:showCatName val="0"/>
          <c:showSerName val="0"/>
          <c:showPercent val="0"/>
          <c:showBubbleSize val="0"/>
        </c:dLbls>
        <c:gapWidth val="150"/>
        <c:axId val="360289152"/>
        <c:axId val="3602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89-432F-BDE6-C0089E6022BC}"/>
            </c:ext>
          </c:extLst>
        </c:ser>
        <c:dLbls>
          <c:showLegendKey val="0"/>
          <c:showVal val="0"/>
          <c:showCatName val="0"/>
          <c:showSerName val="0"/>
          <c:showPercent val="0"/>
          <c:showBubbleSize val="0"/>
        </c:dLbls>
        <c:marker val="1"/>
        <c:smooth val="0"/>
        <c:axId val="360289152"/>
        <c:axId val="360292288"/>
      </c:lineChart>
      <c:dateAx>
        <c:axId val="360289152"/>
        <c:scaling>
          <c:orientation val="minMax"/>
        </c:scaling>
        <c:delete val="1"/>
        <c:axPos val="b"/>
        <c:numFmt formatCode="&quot;H&quot;yy" sourceLinked="1"/>
        <c:majorTickMark val="none"/>
        <c:minorTickMark val="none"/>
        <c:tickLblPos val="none"/>
        <c:crossAx val="360292288"/>
        <c:crosses val="autoZero"/>
        <c:auto val="1"/>
        <c:lblOffset val="100"/>
        <c:baseTimeUnit val="years"/>
      </c:dateAx>
      <c:valAx>
        <c:axId val="3602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B-4023-800E-2CC8CB4668CF}"/>
            </c:ext>
          </c:extLst>
        </c:ser>
        <c:dLbls>
          <c:showLegendKey val="0"/>
          <c:showVal val="0"/>
          <c:showCatName val="0"/>
          <c:showSerName val="0"/>
          <c:showPercent val="0"/>
          <c:showBubbleSize val="0"/>
        </c:dLbls>
        <c:gapWidth val="150"/>
        <c:axId val="360288760"/>
        <c:axId val="36029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B-4023-800E-2CC8CB4668CF}"/>
            </c:ext>
          </c:extLst>
        </c:ser>
        <c:dLbls>
          <c:showLegendKey val="0"/>
          <c:showVal val="0"/>
          <c:showCatName val="0"/>
          <c:showSerName val="0"/>
          <c:showPercent val="0"/>
          <c:showBubbleSize val="0"/>
        </c:dLbls>
        <c:marker val="1"/>
        <c:smooth val="0"/>
        <c:axId val="360288760"/>
        <c:axId val="360290328"/>
      </c:lineChart>
      <c:dateAx>
        <c:axId val="360288760"/>
        <c:scaling>
          <c:orientation val="minMax"/>
        </c:scaling>
        <c:delete val="1"/>
        <c:axPos val="b"/>
        <c:numFmt formatCode="&quot;H&quot;yy" sourceLinked="1"/>
        <c:majorTickMark val="none"/>
        <c:minorTickMark val="none"/>
        <c:tickLblPos val="none"/>
        <c:crossAx val="360290328"/>
        <c:crosses val="autoZero"/>
        <c:auto val="1"/>
        <c:lblOffset val="100"/>
        <c:baseTimeUnit val="years"/>
      </c:dateAx>
      <c:valAx>
        <c:axId val="36029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8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43-4E1B-9908-C8786070138F}"/>
            </c:ext>
          </c:extLst>
        </c:ser>
        <c:dLbls>
          <c:showLegendKey val="0"/>
          <c:showVal val="0"/>
          <c:showCatName val="0"/>
          <c:showSerName val="0"/>
          <c:showPercent val="0"/>
          <c:showBubbleSize val="0"/>
        </c:dLbls>
        <c:gapWidth val="150"/>
        <c:axId val="360285232"/>
        <c:axId val="36029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43-4E1B-9908-C8786070138F}"/>
            </c:ext>
          </c:extLst>
        </c:ser>
        <c:dLbls>
          <c:showLegendKey val="0"/>
          <c:showVal val="0"/>
          <c:showCatName val="0"/>
          <c:showSerName val="0"/>
          <c:showPercent val="0"/>
          <c:showBubbleSize val="0"/>
        </c:dLbls>
        <c:marker val="1"/>
        <c:smooth val="0"/>
        <c:axId val="360285232"/>
        <c:axId val="360291896"/>
      </c:lineChart>
      <c:dateAx>
        <c:axId val="360285232"/>
        <c:scaling>
          <c:orientation val="minMax"/>
        </c:scaling>
        <c:delete val="1"/>
        <c:axPos val="b"/>
        <c:numFmt formatCode="&quot;H&quot;yy" sourceLinked="1"/>
        <c:majorTickMark val="none"/>
        <c:minorTickMark val="none"/>
        <c:tickLblPos val="none"/>
        <c:crossAx val="360291896"/>
        <c:crosses val="autoZero"/>
        <c:auto val="1"/>
        <c:lblOffset val="100"/>
        <c:baseTimeUnit val="years"/>
      </c:dateAx>
      <c:valAx>
        <c:axId val="36029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8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1508.48</c:v>
                </c:pt>
                <c:pt idx="1">
                  <c:v>1463.47</c:v>
                </c:pt>
                <c:pt idx="2">
                  <c:v>1430.67</c:v>
                </c:pt>
                <c:pt idx="3">
                  <c:v>1375.34</c:v>
                </c:pt>
                <c:pt idx="4">
                  <c:v>1559.94</c:v>
                </c:pt>
              </c:numCache>
            </c:numRef>
          </c:val>
          <c:extLst>
            <c:ext xmlns:c16="http://schemas.microsoft.com/office/drawing/2014/chart" uri="{C3380CC4-5D6E-409C-BE32-E72D297353CC}">
              <c16:uniqueId val="{00000000-1D6E-40E7-AADC-BDE4CEAA6FE1}"/>
            </c:ext>
          </c:extLst>
        </c:ser>
        <c:dLbls>
          <c:showLegendKey val="0"/>
          <c:showVal val="0"/>
          <c:showCatName val="0"/>
          <c:showSerName val="0"/>
          <c:showPercent val="0"/>
          <c:showBubbleSize val="0"/>
        </c:dLbls>
        <c:gapWidth val="150"/>
        <c:axId val="360289936"/>
        <c:axId val="36029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1018.27</c:v>
                </c:pt>
                <c:pt idx="1">
                  <c:v>1120.55</c:v>
                </c:pt>
                <c:pt idx="2">
                  <c:v>857.76</c:v>
                </c:pt>
                <c:pt idx="3">
                  <c:v>978.87</c:v>
                </c:pt>
                <c:pt idx="4">
                  <c:v>917.44</c:v>
                </c:pt>
              </c:numCache>
            </c:numRef>
          </c:val>
          <c:smooth val="0"/>
          <c:extLst>
            <c:ext xmlns:c16="http://schemas.microsoft.com/office/drawing/2014/chart" uri="{C3380CC4-5D6E-409C-BE32-E72D297353CC}">
              <c16:uniqueId val="{00000001-1D6E-40E7-AADC-BDE4CEAA6FE1}"/>
            </c:ext>
          </c:extLst>
        </c:ser>
        <c:dLbls>
          <c:showLegendKey val="0"/>
          <c:showVal val="0"/>
          <c:showCatName val="0"/>
          <c:showSerName val="0"/>
          <c:showPercent val="0"/>
          <c:showBubbleSize val="0"/>
        </c:dLbls>
        <c:marker val="1"/>
        <c:smooth val="0"/>
        <c:axId val="360289936"/>
        <c:axId val="360292680"/>
      </c:lineChart>
      <c:dateAx>
        <c:axId val="360289936"/>
        <c:scaling>
          <c:orientation val="minMax"/>
        </c:scaling>
        <c:delete val="1"/>
        <c:axPos val="b"/>
        <c:numFmt formatCode="&quot;H&quot;yy" sourceLinked="1"/>
        <c:majorTickMark val="none"/>
        <c:minorTickMark val="none"/>
        <c:tickLblPos val="none"/>
        <c:crossAx val="360292680"/>
        <c:crosses val="autoZero"/>
        <c:auto val="1"/>
        <c:lblOffset val="100"/>
        <c:baseTimeUnit val="years"/>
      </c:dateAx>
      <c:valAx>
        <c:axId val="36029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8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105.84</c:v>
                </c:pt>
                <c:pt idx="1">
                  <c:v>104.14</c:v>
                </c:pt>
                <c:pt idx="2">
                  <c:v>100</c:v>
                </c:pt>
                <c:pt idx="3">
                  <c:v>100</c:v>
                </c:pt>
                <c:pt idx="4">
                  <c:v>94.76</c:v>
                </c:pt>
              </c:numCache>
            </c:numRef>
          </c:val>
          <c:extLst>
            <c:ext xmlns:c16="http://schemas.microsoft.com/office/drawing/2014/chart" uri="{C3380CC4-5D6E-409C-BE32-E72D297353CC}">
              <c16:uniqueId val="{00000000-8B45-4C90-AC92-79B7B853CF64}"/>
            </c:ext>
          </c:extLst>
        </c:ser>
        <c:dLbls>
          <c:showLegendKey val="0"/>
          <c:showVal val="0"/>
          <c:showCatName val="0"/>
          <c:showSerName val="0"/>
          <c:showPercent val="0"/>
          <c:showBubbleSize val="0"/>
        </c:dLbls>
        <c:gapWidth val="150"/>
        <c:axId val="360289544"/>
        <c:axId val="36028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71.569999999999993</c:v>
                </c:pt>
                <c:pt idx="1">
                  <c:v>73.28</c:v>
                </c:pt>
                <c:pt idx="2">
                  <c:v>81.260000000000005</c:v>
                </c:pt>
                <c:pt idx="3">
                  <c:v>85.9</c:v>
                </c:pt>
                <c:pt idx="4">
                  <c:v>85.34</c:v>
                </c:pt>
              </c:numCache>
            </c:numRef>
          </c:val>
          <c:smooth val="0"/>
          <c:extLst>
            <c:ext xmlns:c16="http://schemas.microsoft.com/office/drawing/2014/chart" uri="{C3380CC4-5D6E-409C-BE32-E72D297353CC}">
              <c16:uniqueId val="{00000001-8B45-4C90-AC92-79B7B853CF64}"/>
            </c:ext>
          </c:extLst>
        </c:ser>
        <c:dLbls>
          <c:showLegendKey val="0"/>
          <c:showVal val="0"/>
          <c:showCatName val="0"/>
          <c:showSerName val="0"/>
          <c:showPercent val="0"/>
          <c:showBubbleSize val="0"/>
        </c:dLbls>
        <c:marker val="1"/>
        <c:smooth val="0"/>
        <c:axId val="360289544"/>
        <c:axId val="360286800"/>
      </c:lineChart>
      <c:dateAx>
        <c:axId val="360289544"/>
        <c:scaling>
          <c:orientation val="minMax"/>
        </c:scaling>
        <c:delete val="1"/>
        <c:axPos val="b"/>
        <c:numFmt formatCode="&quot;H&quot;yy" sourceLinked="1"/>
        <c:majorTickMark val="none"/>
        <c:minorTickMark val="none"/>
        <c:tickLblPos val="none"/>
        <c:crossAx val="360286800"/>
        <c:crosses val="autoZero"/>
        <c:auto val="1"/>
        <c:lblOffset val="100"/>
        <c:baseTimeUnit val="years"/>
      </c:dateAx>
      <c:valAx>
        <c:axId val="36028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28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151.86000000000001</c:v>
                </c:pt>
                <c:pt idx="1">
                  <c:v>153.33000000000001</c:v>
                </c:pt>
                <c:pt idx="2">
                  <c:v>159.35</c:v>
                </c:pt>
                <c:pt idx="3">
                  <c:v>159.69999999999999</c:v>
                </c:pt>
                <c:pt idx="4">
                  <c:v>143.66</c:v>
                </c:pt>
              </c:numCache>
            </c:numRef>
          </c:val>
          <c:extLst>
            <c:ext xmlns:c16="http://schemas.microsoft.com/office/drawing/2014/chart" uri="{C3380CC4-5D6E-409C-BE32-E72D297353CC}">
              <c16:uniqueId val="{00000000-E251-45B1-A449-CA3DCDB2B083}"/>
            </c:ext>
          </c:extLst>
        </c:ser>
        <c:dLbls>
          <c:showLegendKey val="0"/>
          <c:showVal val="0"/>
          <c:showCatName val="0"/>
          <c:showSerName val="0"/>
          <c:showPercent val="0"/>
          <c:showBubbleSize val="0"/>
        </c:dLbls>
        <c:gapWidth val="150"/>
        <c:axId val="360626280"/>
        <c:axId val="36062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195.88</c:v>
                </c:pt>
                <c:pt idx="1">
                  <c:v>193.1</c:v>
                </c:pt>
                <c:pt idx="2">
                  <c:v>151.16999999999999</c:v>
                </c:pt>
                <c:pt idx="3">
                  <c:v>148.41999999999999</c:v>
                </c:pt>
                <c:pt idx="4">
                  <c:v>149.27000000000001</c:v>
                </c:pt>
              </c:numCache>
            </c:numRef>
          </c:val>
          <c:smooth val="0"/>
          <c:extLst>
            <c:ext xmlns:c16="http://schemas.microsoft.com/office/drawing/2014/chart" uri="{C3380CC4-5D6E-409C-BE32-E72D297353CC}">
              <c16:uniqueId val="{00000001-E251-45B1-A449-CA3DCDB2B083}"/>
            </c:ext>
          </c:extLst>
        </c:ser>
        <c:dLbls>
          <c:showLegendKey val="0"/>
          <c:showVal val="0"/>
          <c:showCatName val="0"/>
          <c:showSerName val="0"/>
          <c:showPercent val="0"/>
          <c:showBubbleSize val="0"/>
        </c:dLbls>
        <c:marker val="1"/>
        <c:smooth val="0"/>
        <c:axId val="360626280"/>
        <c:axId val="360626672"/>
      </c:lineChart>
      <c:dateAx>
        <c:axId val="360626280"/>
        <c:scaling>
          <c:orientation val="minMax"/>
        </c:scaling>
        <c:delete val="1"/>
        <c:axPos val="b"/>
        <c:numFmt formatCode="&quot;H&quot;yy" sourceLinked="1"/>
        <c:majorTickMark val="none"/>
        <c:minorTickMark val="none"/>
        <c:tickLblPos val="none"/>
        <c:crossAx val="360626672"/>
        <c:crosses val="autoZero"/>
        <c:auto val="1"/>
        <c:lblOffset val="100"/>
        <c:baseTimeUnit val="years"/>
      </c:dateAx>
      <c:valAx>
        <c:axId val="3606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2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忠岡町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Cb1</v>
      </c>
      <c r="X8" s="49"/>
      <c r="Y8" s="49"/>
      <c r="Z8" s="49"/>
      <c r="AA8" s="49"/>
      <c r="AB8" s="49"/>
      <c r="AC8" s="49"/>
      <c r="AD8" s="50" t="str">
        <f>データ!$M$6</f>
        <v>非設置</v>
      </c>
      <c r="AE8" s="50"/>
      <c r="AF8" s="50"/>
      <c r="AG8" s="50"/>
      <c r="AH8" s="50"/>
      <c r="AI8" s="50"/>
      <c r="AJ8" s="50"/>
      <c r="AK8" s="3"/>
      <c r="AL8" s="51">
        <f>データ!S6</f>
        <v>17110</v>
      </c>
      <c r="AM8" s="51"/>
      <c r="AN8" s="51"/>
      <c r="AO8" s="51"/>
      <c r="AP8" s="51"/>
      <c r="AQ8" s="51"/>
      <c r="AR8" s="51"/>
      <c r="AS8" s="51"/>
      <c r="AT8" s="46">
        <f>データ!T6</f>
        <v>3.97</v>
      </c>
      <c r="AU8" s="46"/>
      <c r="AV8" s="46"/>
      <c r="AW8" s="46"/>
      <c r="AX8" s="46"/>
      <c r="AY8" s="46"/>
      <c r="AZ8" s="46"/>
      <c r="BA8" s="46"/>
      <c r="BB8" s="46">
        <f>データ!U6</f>
        <v>4309.82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97.16</v>
      </c>
      <c r="Q10" s="46"/>
      <c r="R10" s="46"/>
      <c r="S10" s="46"/>
      <c r="T10" s="46"/>
      <c r="U10" s="46"/>
      <c r="V10" s="46"/>
      <c r="W10" s="46">
        <f>データ!Q6</f>
        <v>79.13</v>
      </c>
      <c r="X10" s="46"/>
      <c r="Y10" s="46"/>
      <c r="Z10" s="46"/>
      <c r="AA10" s="46"/>
      <c r="AB10" s="46"/>
      <c r="AC10" s="46"/>
      <c r="AD10" s="51">
        <f>データ!R6</f>
        <v>2535</v>
      </c>
      <c r="AE10" s="51"/>
      <c r="AF10" s="51"/>
      <c r="AG10" s="51"/>
      <c r="AH10" s="51"/>
      <c r="AI10" s="51"/>
      <c r="AJ10" s="51"/>
      <c r="AK10" s="2"/>
      <c r="AL10" s="51">
        <f>データ!V6</f>
        <v>16582</v>
      </c>
      <c r="AM10" s="51"/>
      <c r="AN10" s="51"/>
      <c r="AO10" s="51"/>
      <c r="AP10" s="51"/>
      <c r="AQ10" s="51"/>
      <c r="AR10" s="51"/>
      <c r="AS10" s="51"/>
      <c r="AT10" s="46">
        <f>データ!W6</f>
        <v>2.8</v>
      </c>
      <c r="AU10" s="46"/>
      <c r="AV10" s="46"/>
      <c r="AW10" s="46"/>
      <c r="AX10" s="46"/>
      <c r="AY10" s="46"/>
      <c r="AZ10" s="46"/>
      <c r="BA10" s="46"/>
      <c r="BB10" s="46">
        <f>データ!X6</f>
        <v>5922.14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8"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23.2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m9WwMsJJuXv9E0X5UU8BuCtZbx+X720DEW5gISOqadN8pK4my6v6LgTp0SWQasCt15A/uH9tbhAs2Hu+T+yLQw==" saltValue="6Sb8+0TIRMiWnPux+idy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273414</v>
      </c>
      <c r="D6" s="33">
        <f t="shared" si="3"/>
        <v>47</v>
      </c>
      <c r="E6" s="33">
        <f t="shared" si="3"/>
        <v>17</v>
      </c>
      <c r="F6" s="33">
        <f t="shared" si="3"/>
        <v>1</v>
      </c>
      <c r="G6" s="33">
        <f t="shared" si="3"/>
        <v>0</v>
      </c>
      <c r="H6" s="33" t="str">
        <f t="shared" si="3"/>
        <v>大阪府　忠岡町</v>
      </c>
      <c r="I6" s="33" t="str">
        <f t="shared" si="3"/>
        <v>法非適用</v>
      </c>
      <c r="J6" s="33" t="str">
        <f t="shared" si="3"/>
        <v>下水道事業</v>
      </c>
      <c r="K6" s="33" t="str">
        <f t="shared" si="3"/>
        <v>公共下水道</v>
      </c>
      <c r="L6" s="33" t="str">
        <f t="shared" si="3"/>
        <v>Cb1</v>
      </c>
      <c r="M6" s="33" t="str">
        <f t="shared" si="3"/>
        <v>非設置</v>
      </c>
      <c r="N6" s="34" t="str">
        <f t="shared" si="3"/>
        <v>-</v>
      </c>
      <c r="O6" s="34" t="str">
        <f t="shared" si="3"/>
        <v>該当数値なし</v>
      </c>
      <c r="P6" s="34">
        <f t="shared" si="3"/>
        <v>97.16</v>
      </c>
      <c r="Q6" s="34">
        <f t="shared" si="3"/>
        <v>79.13</v>
      </c>
      <c r="R6" s="34">
        <f t="shared" si="3"/>
        <v>2535</v>
      </c>
      <c r="S6" s="34">
        <f t="shared" si="3"/>
        <v>17110</v>
      </c>
      <c r="T6" s="34">
        <f t="shared" si="3"/>
        <v>3.97</v>
      </c>
      <c r="U6" s="34">
        <f t="shared" si="3"/>
        <v>4309.82</v>
      </c>
      <c r="V6" s="34">
        <f t="shared" si="3"/>
        <v>16582</v>
      </c>
      <c r="W6" s="34">
        <f t="shared" si="3"/>
        <v>2.8</v>
      </c>
      <c r="X6" s="34">
        <f t="shared" si="3"/>
        <v>5922.14</v>
      </c>
      <c r="Y6" s="35">
        <f>IF(Y7="",NA(),Y7)</f>
        <v>72.59</v>
      </c>
      <c r="Z6" s="35">
        <f t="shared" ref="Z6:AH6" si="4">IF(Z7="",NA(),Z7)</f>
        <v>73.95</v>
      </c>
      <c r="AA6" s="35">
        <f t="shared" si="4"/>
        <v>74.739999999999995</v>
      </c>
      <c r="AB6" s="35">
        <f t="shared" si="4"/>
        <v>75.53</v>
      </c>
      <c r="AC6" s="35">
        <f t="shared" si="4"/>
        <v>71.48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1508.48</v>
      </c>
      <c r="BG6" s="35">
        <f t="shared" ref="BG6:BO6" si="7">IF(BG7="",NA(),BG7)</f>
        <v>1463.47</v>
      </c>
      <c r="BH6" s="35">
        <f t="shared" si="7"/>
        <v>1430.67</v>
      </c>
      <c r="BI6" s="35">
        <f t="shared" si="7"/>
        <v>1375.34</v>
      </c>
      <c r="BJ6" s="35">
        <f t="shared" si="7"/>
        <v>1559.94</v>
      </c>
      <c r="BK6" s="35">
        <f t="shared" si="7"/>
        <v>1018.27</v>
      </c>
      <c r="BL6" s="35">
        <f t="shared" si="7"/>
        <v>1120.55</v>
      </c>
      <c r="BM6" s="35">
        <f t="shared" si="7"/>
        <v>857.76</v>
      </c>
      <c r="BN6" s="35">
        <f t="shared" si="7"/>
        <v>978.87</v>
      </c>
      <c r="BO6" s="35">
        <f t="shared" si="7"/>
        <v>917.44</v>
      </c>
      <c r="BP6" s="34" t="str">
        <f>IF(BP7="","",IF(BP7="-","【-】","【"&amp;SUBSTITUTE(TEXT(BP7,"#,##0.00"),"-","△")&amp;"】"))</f>
        <v>【682.51】</v>
      </c>
      <c r="BQ6" s="35">
        <f>IF(BQ7="",NA(),BQ7)</f>
        <v>105.84</v>
      </c>
      <c r="BR6" s="35">
        <f t="shared" ref="BR6:BZ6" si="8">IF(BR7="",NA(),BR7)</f>
        <v>104.14</v>
      </c>
      <c r="BS6" s="35">
        <f t="shared" si="8"/>
        <v>100</v>
      </c>
      <c r="BT6" s="35">
        <f t="shared" si="8"/>
        <v>100</v>
      </c>
      <c r="BU6" s="35">
        <f t="shared" si="8"/>
        <v>94.76</v>
      </c>
      <c r="BV6" s="35">
        <f t="shared" si="8"/>
        <v>71.569999999999993</v>
      </c>
      <c r="BW6" s="35">
        <f t="shared" si="8"/>
        <v>73.28</v>
      </c>
      <c r="BX6" s="35">
        <f t="shared" si="8"/>
        <v>81.260000000000005</v>
      </c>
      <c r="BY6" s="35">
        <f t="shared" si="8"/>
        <v>85.9</v>
      </c>
      <c r="BZ6" s="35">
        <f t="shared" si="8"/>
        <v>85.34</v>
      </c>
      <c r="CA6" s="34" t="str">
        <f>IF(CA7="","",IF(CA7="-","【-】","【"&amp;SUBSTITUTE(TEXT(CA7,"#,##0.00"),"-","△")&amp;"】"))</f>
        <v>【100.34】</v>
      </c>
      <c r="CB6" s="35">
        <f>IF(CB7="",NA(),CB7)</f>
        <v>151.86000000000001</v>
      </c>
      <c r="CC6" s="35">
        <f t="shared" ref="CC6:CK6" si="9">IF(CC7="",NA(),CC7)</f>
        <v>153.33000000000001</v>
      </c>
      <c r="CD6" s="35">
        <f t="shared" si="9"/>
        <v>159.35</v>
      </c>
      <c r="CE6" s="35">
        <f t="shared" si="9"/>
        <v>159.69999999999999</v>
      </c>
      <c r="CF6" s="35">
        <f t="shared" si="9"/>
        <v>143.66</v>
      </c>
      <c r="CG6" s="35">
        <f t="shared" si="9"/>
        <v>195.88</v>
      </c>
      <c r="CH6" s="35">
        <f t="shared" si="9"/>
        <v>193.1</v>
      </c>
      <c r="CI6" s="35">
        <f t="shared" si="9"/>
        <v>151.16999999999999</v>
      </c>
      <c r="CJ6" s="35">
        <f t="shared" si="9"/>
        <v>148.41999999999999</v>
      </c>
      <c r="CK6" s="35">
        <f t="shared" si="9"/>
        <v>149.27000000000001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49.75</v>
      </c>
      <c r="CS6" s="35">
        <f t="shared" si="10"/>
        <v>51.05</v>
      </c>
      <c r="CT6" s="35">
        <f t="shared" si="10"/>
        <v>58.13</v>
      </c>
      <c r="CU6" s="35">
        <f t="shared" si="10"/>
        <v>55.46</v>
      </c>
      <c r="CV6" s="35">
        <f t="shared" si="10"/>
        <v>55.73</v>
      </c>
      <c r="CW6" s="34" t="str">
        <f>IF(CW7="","",IF(CW7="-","【-】","【"&amp;SUBSTITUTE(TEXT(CW7,"#,##0.00"),"-","△")&amp;"】"))</f>
        <v>【59.64】</v>
      </c>
      <c r="CX6" s="35">
        <f>IF(CX7="",NA(),CX7)</f>
        <v>86.75</v>
      </c>
      <c r="CY6" s="35">
        <f t="shared" ref="CY6:DG6" si="11">IF(CY7="",NA(),CY7)</f>
        <v>87.43</v>
      </c>
      <c r="CZ6" s="35">
        <f t="shared" si="11"/>
        <v>88.5</v>
      </c>
      <c r="DA6" s="35">
        <f t="shared" si="11"/>
        <v>89.65</v>
      </c>
      <c r="DB6" s="35">
        <f t="shared" si="11"/>
        <v>90.12</v>
      </c>
      <c r="DC6" s="35">
        <f t="shared" si="11"/>
        <v>87.85</v>
      </c>
      <c r="DD6" s="35">
        <f t="shared" si="11"/>
        <v>87.52</v>
      </c>
      <c r="DE6" s="35">
        <f t="shared" si="11"/>
        <v>91.75</v>
      </c>
      <c r="DF6" s="35">
        <f t="shared" si="11"/>
        <v>92.45</v>
      </c>
      <c r="DG6" s="35">
        <f t="shared" si="11"/>
        <v>92.45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0.19</v>
      </c>
      <c r="EL6" s="35">
        <f t="shared" si="14"/>
        <v>0.89</v>
      </c>
      <c r="EM6" s="35">
        <f t="shared" si="14"/>
        <v>0.28999999999999998</v>
      </c>
      <c r="EN6" s="35">
        <f t="shared" si="14"/>
        <v>0.13</v>
      </c>
      <c r="EO6" s="34" t="str">
        <f>IF(EO7="","",IF(EO7="-","【-】","【"&amp;SUBSTITUTE(TEXT(EO7,"#,##0.00"),"-","△")&amp;"】"))</f>
        <v>【0.22】</v>
      </c>
    </row>
    <row r="7" spans="1:145" s="36" customFormat="1" x14ac:dyDescent="0.2">
      <c r="A7" s="28"/>
      <c r="B7" s="37">
        <v>2019</v>
      </c>
      <c r="C7" s="37">
        <v>273414</v>
      </c>
      <c r="D7" s="37">
        <v>47</v>
      </c>
      <c r="E7" s="37">
        <v>17</v>
      </c>
      <c r="F7" s="37">
        <v>1</v>
      </c>
      <c r="G7" s="37">
        <v>0</v>
      </c>
      <c r="H7" s="37" t="s">
        <v>98</v>
      </c>
      <c r="I7" s="37" t="s">
        <v>99</v>
      </c>
      <c r="J7" s="37" t="s">
        <v>100</v>
      </c>
      <c r="K7" s="37" t="s">
        <v>101</v>
      </c>
      <c r="L7" s="37" t="s">
        <v>102</v>
      </c>
      <c r="M7" s="37" t="s">
        <v>103</v>
      </c>
      <c r="N7" s="38" t="s">
        <v>104</v>
      </c>
      <c r="O7" s="38" t="s">
        <v>105</v>
      </c>
      <c r="P7" s="38">
        <v>97.16</v>
      </c>
      <c r="Q7" s="38">
        <v>79.13</v>
      </c>
      <c r="R7" s="38">
        <v>2535</v>
      </c>
      <c r="S7" s="38">
        <v>17110</v>
      </c>
      <c r="T7" s="38">
        <v>3.97</v>
      </c>
      <c r="U7" s="38">
        <v>4309.82</v>
      </c>
      <c r="V7" s="38">
        <v>16582</v>
      </c>
      <c r="W7" s="38">
        <v>2.8</v>
      </c>
      <c r="X7" s="38">
        <v>5922.14</v>
      </c>
      <c r="Y7" s="38">
        <v>72.59</v>
      </c>
      <c r="Z7" s="38">
        <v>73.95</v>
      </c>
      <c r="AA7" s="38">
        <v>74.739999999999995</v>
      </c>
      <c r="AB7" s="38">
        <v>75.53</v>
      </c>
      <c r="AC7" s="38">
        <v>71.48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1508.48</v>
      </c>
      <c r="BG7" s="38">
        <v>1463.47</v>
      </c>
      <c r="BH7" s="38">
        <v>1430.67</v>
      </c>
      <c r="BI7" s="38">
        <v>1375.34</v>
      </c>
      <c r="BJ7" s="38">
        <v>1559.94</v>
      </c>
      <c r="BK7" s="38">
        <v>1018.27</v>
      </c>
      <c r="BL7" s="38">
        <v>1120.55</v>
      </c>
      <c r="BM7" s="38">
        <v>857.76</v>
      </c>
      <c r="BN7" s="38">
        <v>978.87</v>
      </c>
      <c r="BO7" s="38">
        <v>917.44</v>
      </c>
      <c r="BP7" s="38">
        <v>682.51</v>
      </c>
      <c r="BQ7" s="38">
        <v>105.84</v>
      </c>
      <c r="BR7" s="38">
        <v>104.14</v>
      </c>
      <c r="BS7" s="38">
        <v>100</v>
      </c>
      <c r="BT7" s="38">
        <v>100</v>
      </c>
      <c r="BU7" s="38">
        <v>94.76</v>
      </c>
      <c r="BV7" s="38">
        <v>71.569999999999993</v>
      </c>
      <c r="BW7" s="38">
        <v>73.28</v>
      </c>
      <c r="BX7" s="38">
        <v>81.260000000000005</v>
      </c>
      <c r="BY7" s="38">
        <v>85.9</v>
      </c>
      <c r="BZ7" s="38">
        <v>85.34</v>
      </c>
      <c r="CA7" s="38">
        <v>100.34</v>
      </c>
      <c r="CB7" s="38">
        <v>151.86000000000001</v>
      </c>
      <c r="CC7" s="38">
        <v>153.33000000000001</v>
      </c>
      <c r="CD7" s="38">
        <v>159.35</v>
      </c>
      <c r="CE7" s="38">
        <v>159.69999999999999</v>
      </c>
      <c r="CF7" s="38">
        <v>143.66</v>
      </c>
      <c r="CG7" s="38">
        <v>195.88</v>
      </c>
      <c r="CH7" s="38">
        <v>193.1</v>
      </c>
      <c r="CI7" s="38">
        <v>151.16999999999999</v>
      </c>
      <c r="CJ7" s="38">
        <v>148.41999999999999</v>
      </c>
      <c r="CK7" s="38">
        <v>149.27000000000001</v>
      </c>
      <c r="CL7" s="38">
        <v>136.15</v>
      </c>
      <c r="CM7" s="38" t="s">
        <v>104</v>
      </c>
      <c r="CN7" s="38" t="s">
        <v>104</v>
      </c>
      <c r="CO7" s="38" t="s">
        <v>104</v>
      </c>
      <c r="CP7" s="38" t="s">
        <v>104</v>
      </c>
      <c r="CQ7" s="38" t="s">
        <v>104</v>
      </c>
      <c r="CR7" s="38">
        <v>49.75</v>
      </c>
      <c r="CS7" s="38">
        <v>51.05</v>
      </c>
      <c r="CT7" s="38">
        <v>58.13</v>
      </c>
      <c r="CU7" s="38">
        <v>55.46</v>
      </c>
      <c r="CV7" s="38">
        <v>55.73</v>
      </c>
      <c r="CW7" s="38">
        <v>59.64</v>
      </c>
      <c r="CX7" s="38">
        <v>86.75</v>
      </c>
      <c r="CY7" s="38">
        <v>87.43</v>
      </c>
      <c r="CZ7" s="38">
        <v>88.5</v>
      </c>
      <c r="DA7" s="38">
        <v>89.65</v>
      </c>
      <c r="DB7" s="38">
        <v>90.12</v>
      </c>
      <c r="DC7" s="38">
        <v>87.85</v>
      </c>
      <c r="DD7" s="38">
        <v>87.52</v>
      </c>
      <c r="DE7" s="38">
        <v>91.75</v>
      </c>
      <c r="DF7" s="38">
        <v>92.45</v>
      </c>
      <c r="DG7" s="38">
        <v>92.45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0.19</v>
      </c>
      <c r="EL7" s="38">
        <v>0.89</v>
      </c>
      <c r="EM7" s="38">
        <v>0.28999999999999998</v>
      </c>
      <c r="EN7" s="38">
        <v>0.13</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竹田　いさむ</cp:lastModifiedBy>
  <cp:lastPrinted>2021-02-17T01:50:09Z</cp:lastPrinted>
  <dcterms:created xsi:type="dcterms:W3CDTF">2020-12-04T02:47:50Z</dcterms:created>
  <dcterms:modified xsi:type="dcterms:W3CDTF">2021-02-17T01:50:13Z</dcterms:modified>
  <cp:category/>
</cp:coreProperties>
</file>