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4 補佐・総括チェック用データ\36 能勢町●\"/>
    </mc:Choice>
  </mc:AlternateContent>
  <workbookProtection workbookAlgorithmName="SHA-512" workbookHashValue="0jic0ywmcPu5aY3VOmJaak3AyKUODcJgDGQMRlTOdGotwNn8/f7CewbBfRRl8FSVkRxOXwUzkuCddTIBtkPA4Q==" workbookSaltValue="AFehECs9v31W5l8yyshFOw==" workbookSpinCount="100000" lockStructure="1"/>
  <bookViews>
    <workbookView xWindow="-105" yWindow="-105" windowWidth="25185" windowHeight="162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P10" i="4"/>
  <c r="I10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<sst xmlns="http://schemas.openxmlformats.org/spreadsheetml/2006/main" count="236" uniqueCount="119">
  <si>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</si>
  <si>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</si>
  <si>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</si>
  <si>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</si>
  <si>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</si>
  <si>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</si>
  <si>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</si>
  <si>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</si>
  <si>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</si>
  <si>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</si>
  <si>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</si>
  <si>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</si>
  <si>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</si>
  <si>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</si>
  <si>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</si>
  <si>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</si>
  <si>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</si>
  <si>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</si>
  <si>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</si>
  <si>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</si>
  <si>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</si>
  <si>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</si>
  <si>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</si>
  <si>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</si>
  <si>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</si>
  <si>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</si>
  <si>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</si>
  <si>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</si>
  <si>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</si>
  <si>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</si>
  <si>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</si>
  <si>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</si>
  <si>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</si>
  <si>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</si>
  <si>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</si>
  <si>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</si>
  <si>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</si>
  <si>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</si>
  <si>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</si>
  <si>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</si>
  <si>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</si>
  <si>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</si>
  <si>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</si>
  <si>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</si>
  <si>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</si>
  <si>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</si>
  <si>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</si>
  <si>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</si>
  <si>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</si>
  <si>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</si>
  <si>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</si>
  <si>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</si>
  <si>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</si>
  <si>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</si>
  <si>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</si>
  <si>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</si>
  <si>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</si>
  <si>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</si>
  <si>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</si>
  <si>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</si>
  <si>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</si>
  <si>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</si>
  <si>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</si>
  <si>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</si>
  <si>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</si>
  <si>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</si>
  <si>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</si>
  <si>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</si>
  <si>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</si>
  <si>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</si>
  <si>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</si>
  <si>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</si>
  <si>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</si>
  <si>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</si>
  <si>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</si>
  <si>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</si>
  <si>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</si>
  <si>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</si>
  <si>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</si>
  <si>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</si>
  <si>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</si>
  <si>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</si>
  <si>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</si>
  <si>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</si>
  <si>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</si>
  <si>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</si>
  <si>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</si>
  <si>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</si>
  <si>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</si>
  <si>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</si>
  <si>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</si>
  <si>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</si>
  <si>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</si>
  <si>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</si>
  <si>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</si>
  <si>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</si>
  <si>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</si>
  <si>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</si>
  <si>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</si>
  <si>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</si>
  <si>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</si>
  <si>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</si>
  <si>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</si>
  <si>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</si>
  <si>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</si>
  <si>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</si>
  <si>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</si>
  <si>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</si>
  <si>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</si>
  <si>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</si>
  <si>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</si>
  <si>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</si>
  <si>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</si>
  <si>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</si>
  <si>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</si>
  <si>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</si>
  <si>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10年4月の供用開始後、あまり年数が経っていないため、分析の対象となるものはありませんが、農業集落排水事業の整備以前に宅地開発時に埋設された管で、町が移管を受けたものについては、平成23年から平成28年の6年間で、不明水対策のため全て調査を行い、管更生等補修を行いました。</t>
    <rPh sb="1" eb="3">
      <t>ヘイセイ</t>
    </rPh>
    <rPh sb="5" eb="6">
      <t>ネン</t>
    </rPh>
    <rPh sb="7" eb="8">
      <t>ツキ</t>
    </rPh>
    <rPh sb="13" eb="14">
      <t>ゴ</t>
    </rPh>
    <rPh sb="21" eb="22">
      <t>タ</t>
    </rPh>
    <rPh sb="30" eb="32">
      <t>ブンセキ</t>
    </rPh>
    <rPh sb="33" eb="35">
      <t>タイショウ</t>
    </rPh>
    <rPh sb="48" eb="50">
      <t>ノウギョウ</t>
    </rPh>
    <rPh sb="50" eb="52">
      <t>シュウラク</t>
    </rPh>
    <rPh sb="52" eb="54">
      <t>ハイスイ</t>
    </rPh>
    <rPh sb="54" eb="56">
      <t>ジギョウ</t>
    </rPh>
    <rPh sb="57" eb="59">
      <t>セイビ</t>
    </rPh>
    <rPh sb="59" eb="61">
      <t>イゼン</t>
    </rPh>
    <rPh sb="92" eb="94">
      <t>ヘイセイ</t>
    </rPh>
    <rPh sb="96" eb="97">
      <t>ネン</t>
    </rPh>
    <rPh sb="99" eb="101">
      <t>ヘイセイ</t>
    </rPh>
    <rPh sb="118" eb="119">
      <t>スベ</t>
    </rPh>
    <phoneticPr fontId="4"/>
  </si>
  <si>
    <r>
      <t>　平成29年2月に中長期</t>
    </r>
    <r>
      <rPr>
        <sz val="11"/>
        <rFont val="ＭＳ ゴシック"/>
        <family val="3"/>
        <charset val="128"/>
      </rPr>
      <t>的な経営の基本計画となる経営戦略を策定しました。今後は、経営の健全化に向け実態把握を適切に行っていくとともに、自立した経営に向けて、経営戦略を見直します。また、適切な料金水準について検討を行い、経費の縮減・水洗化の促進等、一層の経営努力を続けていきます。
　また、公営企業会計移行に向けた準備を進め、令和5年度には移行する予定です。
　施設の統廃合について、平成30年度より広域化に向けた検討を行っており、今後も継続して検討を行う予定です。</t>
    </r>
    <rPh sb="1" eb="3">
      <t>ヘイセイ</t>
    </rPh>
    <rPh sb="5" eb="6">
      <t>ネン</t>
    </rPh>
    <rPh sb="7" eb="8">
      <t>ツキ</t>
    </rPh>
    <rPh sb="9" eb="13">
      <t>チュウチョウキテキ</t>
    </rPh>
    <rPh sb="14" eb="16">
      <t>ケイエイ</t>
    </rPh>
    <rPh sb="17" eb="19">
      <t>キホン</t>
    </rPh>
    <rPh sb="19" eb="21">
      <t>ケイカク</t>
    </rPh>
    <rPh sb="24" eb="26">
      <t>ケイエイ</t>
    </rPh>
    <rPh sb="26" eb="28">
      <t>センリャク</t>
    </rPh>
    <rPh sb="29" eb="31">
      <t>サクテイ</t>
    </rPh>
    <rPh sb="36" eb="38">
      <t>コンゴ</t>
    </rPh>
    <rPh sb="40" eb="42">
      <t>ケイエイ</t>
    </rPh>
    <rPh sb="43" eb="46">
      <t>ケンゼンカ</t>
    </rPh>
    <rPh sb="47" eb="48">
      <t>ム</t>
    </rPh>
    <rPh sb="49" eb="51">
      <t>ジッタイ</t>
    </rPh>
    <rPh sb="51" eb="53">
      <t>ハアク</t>
    </rPh>
    <rPh sb="54" eb="56">
      <t>テキセツ</t>
    </rPh>
    <rPh sb="57" eb="58">
      <t>オコナ</t>
    </rPh>
    <rPh sb="67" eb="69">
      <t>ジリツ</t>
    </rPh>
    <rPh sb="71" eb="73">
      <t>ケイエイ</t>
    </rPh>
    <rPh sb="74" eb="75">
      <t>ム</t>
    </rPh>
    <rPh sb="78" eb="80">
      <t>ケイエイ</t>
    </rPh>
    <rPh sb="80" eb="82">
      <t>センリャク</t>
    </rPh>
    <rPh sb="83" eb="85">
      <t>ミナオ</t>
    </rPh>
    <rPh sb="93" eb="95">
      <t>スイジュン</t>
    </rPh>
    <rPh sb="99" eb="101">
      <t>ケントウ</t>
    </rPh>
    <rPh sb="102" eb="103">
      <t>オコナ</t>
    </rPh>
    <rPh sb="105" eb="107">
      <t>ケイヒ</t>
    </rPh>
    <rPh sb="108" eb="110">
      <t>シュクゲン</t>
    </rPh>
    <rPh sb="111" eb="114">
      <t>スイセンカ</t>
    </rPh>
    <rPh sb="115" eb="117">
      <t>ソクシン</t>
    </rPh>
    <rPh sb="117" eb="118">
      <t>トウ</t>
    </rPh>
    <rPh sb="118" eb="120">
      <t>イッソウ</t>
    </rPh>
    <rPh sb="124" eb="126">
      <t>ドリョク</t>
    </rPh>
    <rPh sb="127" eb="128">
      <t>ツヅ</t>
    </rPh>
    <phoneticPr fontId="4"/>
  </si>
  <si>
    <r>
      <t>　収益的収支比率については、年度によって変動があるものの、100％を下回った状態が続き、</t>
    </r>
    <r>
      <rPr>
        <sz val="11"/>
        <rFont val="ＭＳ ゴシック"/>
        <family val="3"/>
        <charset val="128"/>
      </rPr>
      <t>前年度</t>
    </r>
    <r>
      <rPr>
        <sz val="11"/>
        <color theme="1"/>
        <rFont val="ＭＳ ゴシック"/>
        <family val="3"/>
        <charset val="128"/>
      </rPr>
      <t xml:space="preserve">に比べてやや増加しています。これは地方債償還金は増加していますが、総収益（一般会計繰入金）も増加しているためです。
</t>
    </r>
    <r>
      <rPr>
        <sz val="11"/>
        <rFont val="ＭＳ ゴシック"/>
        <family val="3"/>
        <charset val="128"/>
      </rPr>
      <t xml:space="preserve">　企業債残高対事業規模比率については、減少しています。これは、営業収益（使用料収入）が増加しているためです。
　経費回収率については、汚水処理費が減少し、使用料収入は増加していますが、ほぼ横ばいとなっています。
　汚水処理原価については、類似団体平均値を大幅に上回っています。このため、電力費や修繕費などの経費削減の努力はしていますが、人口の減少により有収水量が減少しているため、依然として増加傾向となっています。
</t>
    </r>
    <rPh sb="14" eb="16">
      <t>ネンド</t>
    </rPh>
    <rPh sb="20" eb="22">
      <t>ヘンドウ</t>
    </rPh>
    <rPh sb="34" eb="36">
      <t>シタマワ</t>
    </rPh>
    <rPh sb="39" eb="40">
      <t>クラ</t>
    </rPh>
    <rPh sb="42" eb="44">
      <t>ゲンショウ</t>
    </rPh>
    <rPh sb="44" eb="47">
      <t>ゼンネンド</t>
    </rPh>
    <rPh sb="55" eb="58">
      <t>ショウカンキン</t>
    </rPh>
    <rPh sb="59" eb="61">
      <t>イッテイ</t>
    </rPh>
    <rPh sb="65" eb="68">
      <t>ソウシュウエキ</t>
    </rPh>
    <rPh sb="74" eb="75">
      <t>ヨコ</t>
    </rPh>
    <rPh sb="78" eb="80">
      <t>イッポウ</t>
    </rPh>
    <rPh sb="93" eb="94">
      <t>リツ</t>
    </rPh>
    <rPh sb="104" eb="105">
      <t>ヒ</t>
    </rPh>
    <rPh sb="107" eb="108">
      <t>ヨコ</t>
    </rPh>
    <rPh sb="122" eb="124">
      <t>エイギョウ</t>
    </rPh>
    <rPh sb="124" eb="126">
      <t>ゲンショウ</t>
    </rPh>
    <rPh sb="131" eb="133">
      <t>ゾウカ</t>
    </rPh>
    <rPh sb="137" eb="139">
      <t>イッポウ</t>
    </rPh>
    <rPh sb="141" eb="143">
      <t>イッパン</t>
    </rPh>
    <rPh sb="143" eb="145">
      <t>カイケイ</t>
    </rPh>
    <rPh sb="145" eb="147">
      <t>フタン</t>
    </rPh>
    <rPh sb="147" eb="148">
      <t>ガク</t>
    </rPh>
    <rPh sb="148" eb="150">
      <t>ゾウカ</t>
    </rPh>
    <rPh sb="156" eb="158">
      <t>ルイジ</t>
    </rPh>
    <rPh sb="178" eb="180">
      <t>ゲンショウ</t>
    </rPh>
    <rPh sb="188" eb="190">
      <t>ゾウカ</t>
    </rPh>
    <rPh sb="232" eb="234">
      <t>オオハバ</t>
    </rPh>
    <rPh sb="273" eb="275">
      <t>ジンコウ</t>
    </rPh>
    <rPh sb="276" eb="278">
      <t>ゲンショウ</t>
    </rPh>
    <rPh sb="286" eb="288">
      <t>ゲンショウ</t>
    </rPh>
    <rPh sb="296" eb="298">
      <t>ケイヒ</t>
    </rPh>
    <rPh sb="298" eb="300">
      <t>サクゲン</t>
    </rPh>
    <rPh sb="301" eb="303">
      <t>ドリョクユウシュウスイリョウゾウカイゼンゾウカケイコウ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</si>
</sst>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ＭＳ 明朝"/>
      <family val="2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13.4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9-40BC-8A3D-732169F6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9-40BC-8A3D-732169F6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73</c:v>
                </c:pt>
                <c:pt idx="2">
                  <c:v>70</c:v>
                </c:pt>
                <c:pt idx="3">
                  <c:v>74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4-403E-B8BC-F1209C2F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4-403E-B8BC-F1209C2F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91.16</c:v>
                </c:pt>
                <c:pt idx="1">
                  <c:v>90.91</c:v>
                </c:pt>
                <c:pt idx="2">
                  <c:v>88.12</c:v>
                </c:pt>
                <c:pt idx="3">
                  <c:v>88.44</c:v>
                </c:pt>
                <c:pt idx="4">
                  <c:v>87.89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D-405D-BD63-759B75DE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D-405D-BD63-759B75DE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94.54</c:v>
                </c:pt>
                <c:pt idx="1">
                  <c:v>95.8</c:v>
                </c:pt>
                <c:pt idx="2">
                  <c:v>88.75</c:v>
                </c:pt>
                <c:pt idx="3">
                  <c:v>89.7</c:v>
                </c:pt>
                <c:pt idx="4">
                  <c:v>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44A-A0C7-6D432C0A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E-444A-A0C7-6D432C0A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6-4F6E-9FA5-78375F4C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6-4F6E-9FA5-78375F4C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F-459D-961A-888D9085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F-459D-961A-888D9085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C-4ADC-9870-80B4ACB2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C-4ADC-9870-80B4ACB2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5-4D42-B6C8-9A8208D0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5-4D42-B6C8-9A8208D0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1112.3</c:v>
                </c:pt>
                <c:pt idx="1">
                  <c:v>1109.55</c:v>
                </c:pt>
                <c:pt idx="2">
                  <c:v>1168.33</c:v>
                </c:pt>
                <c:pt idx="3">
                  <c:v>867.78</c:v>
                </c:pt>
                <c:pt idx="4">
                  <c:v>737.3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D-4AC4-ABC7-5A598F77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D-4AC4-ABC7-5A598F77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11.06</c:v>
                </c:pt>
                <c:pt idx="1">
                  <c:v>11.89</c:v>
                </c:pt>
                <c:pt idx="2">
                  <c:v>9.5399999999999991</c:v>
                </c:pt>
                <c:pt idx="3">
                  <c:v>9.3699999999999992</c:v>
                </c:pt>
                <c:pt idx="4">
                  <c:v>9.6300000000000008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2-4296-8DA6-965AB4FF3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2-4296-8DA6-965AB4FF3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1211.32</c:v>
                </c:pt>
                <c:pt idx="1">
                  <c:v>1114.69</c:v>
                </c:pt>
                <c:pt idx="2">
                  <c:v>1433.64</c:v>
                </c:pt>
                <c:pt idx="3">
                  <c:v>1437.31</c:v>
                </c:pt>
                <c:pt idx="4">
                  <c:v>1448.23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9-4B0A-8E1E-CAA4621B9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9-4B0A-8E1E-CAA4621B9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8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大阪府　能勢町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9885</v>
      </c>
      <c r="AM8" s="69"/>
      <c r="AN8" s="69"/>
      <c r="AO8" s="69"/>
      <c r="AP8" s="69"/>
      <c r="AQ8" s="69"/>
      <c r="AR8" s="69"/>
      <c r="AS8" s="69"/>
      <c r="AT8" s="68">
        <f>データ!T6</f>
        <v>98.75</v>
      </c>
      <c r="AU8" s="68"/>
      <c r="AV8" s="68"/>
      <c r="AW8" s="68"/>
      <c r="AX8" s="68"/>
      <c r="AY8" s="68"/>
      <c r="AZ8" s="68"/>
      <c r="BA8" s="68"/>
      <c r="BB8" s="68">
        <f>データ!U6</f>
        <v>100.1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1.94</v>
      </c>
      <c r="Q10" s="68"/>
      <c r="R10" s="68"/>
      <c r="S10" s="68"/>
      <c r="T10" s="68"/>
      <c r="U10" s="68"/>
      <c r="V10" s="68"/>
      <c r="W10" s="68">
        <f>データ!Q6</f>
        <v>68.97</v>
      </c>
      <c r="X10" s="68"/>
      <c r="Y10" s="68"/>
      <c r="Z10" s="68"/>
      <c r="AA10" s="68"/>
      <c r="AB10" s="68"/>
      <c r="AC10" s="68"/>
      <c r="AD10" s="69">
        <f>データ!R6</f>
        <v>2313</v>
      </c>
      <c r="AE10" s="69"/>
      <c r="AF10" s="69"/>
      <c r="AG10" s="69"/>
      <c r="AH10" s="69"/>
      <c r="AI10" s="69"/>
      <c r="AJ10" s="69"/>
      <c r="AK10" s="2"/>
      <c r="AL10" s="69">
        <f>データ!V6</f>
        <v>190</v>
      </c>
      <c r="AM10" s="69"/>
      <c r="AN10" s="69"/>
      <c r="AO10" s="69"/>
      <c r="AP10" s="69"/>
      <c r="AQ10" s="69"/>
      <c r="AR10" s="69"/>
      <c r="AS10" s="69"/>
      <c r="AT10" s="68">
        <f>データ!W6</f>
        <v>0.18</v>
      </c>
      <c r="AU10" s="68"/>
      <c r="AV10" s="68"/>
      <c r="AW10" s="68"/>
      <c r="AX10" s="68"/>
      <c r="AY10" s="68"/>
      <c r="AZ10" s="68"/>
      <c r="BA10" s="68"/>
      <c r="BB10" s="68">
        <f>データ!X6</f>
        <v>1055.56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/5Vxk0Q2Xi5Gtrc7Tuh6z8gDdcHC+4STVJ94YfSvWJ6Gau2B2ElWiP/bJffdembh2NLSCnUMv7HkGAhh3gclow==" saltValue="CEg+6nM0fQroYVWuEjT4u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1.94</v>
      </c>
      <c r="Q6" s="34">
        <f t="shared" si="3"/>
        <v>68.97</v>
      </c>
      <c r="R6" s="34">
        <f t="shared" si="3"/>
        <v>2313</v>
      </c>
      <c r="S6" s="34">
        <f t="shared" si="3"/>
        <v>9885</v>
      </c>
      <c r="T6" s="34">
        <f t="shared" si="3"/>
        <v>98.75</v>
      </c>
      <c r="U6" s="34">
        <f t="shared" si="3"/>
        <v>100.1</v>
      </c>
      <c r="V6" s="34">
        <f t="shared" si="3"/>
        <v>190</v>
      </c>
      <c r="W6" s="34">
        <f t="shared" si="3"/>
        <v>0.18</v>
      </c>
      <c r="X6" s="34">
        <f t="shared" si="3"/>
        <v>1055.56</v>
      </c>
      <c r="Y6" s="35">
        <f>IF(Y7="",NA(),Y7)</f>
        <v>94.54</v>
      </c>
      <c r="Z6" s="35">
        <f t="shared" ref="Z6:AH6" si="4">IF(Z7="",NA(),Z7)</f>
        <v>95.8</v>
      </c>
      <c r="AA6" s="35">
        <f t="shared" si="4"/>
        <v>88.75</v>
      </c>
      <c r="AB6" s="35">
        <f t="shared" si="4"/>
        <v>89.7</v>
      </c>
      <c r="AC6" s="35">
        <f t="shared" si="4"/>
        <v>91.67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1112.3</v>
      </c>
      <c r="BG6" s="35">
        <f t="shared" ref="BG6:BO6" si="7">IF(BG7="",NA(),BG7)</f>
        <v>1109.55</v>
      </c>
      <c r="BH6" s="35">
        <f t="shared" si="7"/>
        <v>1168.33</v>
      </c>
      <c r="BI6" s="35">
        <f t="shared" si="7"/>
        <v>867.78</v>
      </c>
      <c r="BJ6" s="35">
        <f t="shared" si="7"/>
        <v>737.3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11.06</v>
      </c>
      <c r="BR6" s="35">
        <f t="shared" ref="BR6:BZ6" si="8">IF(BR7="",NA(),BR7)</f>
        <v>11.89</v>
      </c>
      <c r="BS6" s="35">
        <f t="shared" si="8"/>
        <v>9.5399999999999991</v>
      </c>
      <c r="BT6" s="35">
        <f t="shared" si="8"/>
        <v>9.3699999999999992</v>
      </c>
      <c r="BU6" s="35">
        <f t="shared" si="8"/>
        <v>9.6300000000000008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1211.32</v>
      </c>
      <c r="CC6" s="35">
        <f t="shared" ref="CC6:CK6" si="9">IF(CC7="",NA(),CC7)</f>
        <v>1114.69</v>
      </c>
      <c r="CD6" s="35">
        <f t="shared" si="9"/>
        <v>1433.64</v>
      </c>
      <c r="CE6" s="35">
        <f t="shared" si="9"/>
        <v>1437.31</v>
      </c>
      <c r="CF6" s="35">
        <f t="shared" si="9"/>
        <v>1448.23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70</v>
      </c>
      <c r="CN6" s="35">
        <f t="shared" ref="CN6:CV6" si="10">IF(CN7="",NA(),CN7)</f>
        <v>73</v>
      </c>
      <c r="CO6" s="35">
        <f t="shared" si="10"/>
        <v>70</v>
      </c>
      <c r="CP6" s="35">
        <f t="shared" si="10"/>
        <v>74</v>
      </c>
      <c r="CQ6" s="35">
        <f t="shared" si="10"/>
        <v>66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91.16</v>
      </c>
      <c r="CY6" s="35">
        <f t="shared" ref="CY6:DG6" si="11">IF(CY7="",NA(),CY7)</f>
        <v>90.91</v>
      </c>
      <c r="CZ6" s="35">
        <f t="shared" si="11"/>
        <v>88.12</v>
      </c>
      <c r="DA6" s="35">
        <f t="shared" si="11"/>
        <v>88.44</v>
      </c>
      <c r="DB6" s="35">
        <f t="shared" si="11"/>
        <v>87.89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13.4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273228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1.94</v>
      </c>
      <c r="Q7" s="38">
        <v>68.97</v>
      </c>
      <c r="R7" s="38">
        <v>2313</v>
      </c>
      <c r="S7" s="38">
        <v>9885</v>
      </c>
      <c r="T7" s="38">
        <v>98.75</v>
      </c>
      <c r="U7" s="38">
        <v>100.1</v>
      </c>
      <c r="V7" s="38">
        <v>190</v>
      </c>
      <c r="W7" s="38">
        <v>0.18</v>
      </c>
      <c r="X7" s="38">
        <v>1055.56</v>
      </c>
      <c r="Y7" s="38">
        <v>94.54</v>
      </c>
      <c r="Z7" s="38">
        <v>95.8</v>
      </c>
      <c r="AA7" s="38">
        <v>88.75</v>
      </c>
      <c r="AB7" s="38">
        <v>89.7</v>
      </c>
      <c r="AC7" s="38">
        <v>91.67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1112.3</v>
      </c>
      <c r="BG7" s="38">
        <v>1109.55</v>
      </c>
      <c r="BH7" s="38">
        <v>1168.33</v>
      </c>
      <c r="BI7" s="38">
        <v>867.78</v>
      </c>
      <c r="BJ7" s="38">
        <v>737.3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11.06</v>
      </c>
      <c r="BR7" s="38">
        <v>11.89</v>
      </c>
      <c r="BS7" s="38">
        <v>9.5399999999999991</v>
      </c>
      <c r="BT7" s="38">
        <v>9.3699999999999992</v>
      </c>
      <c r="BU7" s="38">
        <v>9.6300000000000008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1211.32</v>
      </c>
      <c r="CC7" s="38">
        <v>1114.69</v>
      </c>
      <c r="CD7" s="38">
        <v>1433.64</v>
      </c>
      <c r="CE7" s="38">
        <v>1437.31</v>
      </c>
      <c r="CF7" s="38">
        <v>1448.23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70</v>
      </c>
      <c r="CN7" s="38">
        <v>73</v>
      </c>
      <c r="CO7" s="38">
        <v>70</v>
      </c>
      <c r="CP7" s="38">
        <v>74</v>
      </c>
      <c r="CQ7" s="38">
        <v>66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91.16</v>
      </c>
      <c r="CY7" s="38">
        <v>90.91</v>
      </c>
      <c r="CZ7" s="38">
        <v>88.12</v>
      </c>
      <c r="DA7" s="38">
        <v>88.44</v>
      </c>
      <c r="DB7" s="38">
        <v>87.89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13.4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dcterms:created xsi:type="dcterms:W3CDTF">2020-12-04T03:06:02Z</dcterms:created>
  <dcterms:modified xsi:type="dcterms:W3CDTF">2021-02-19T07:08:51Z</dcterms:modified>
  <cp:category/>
</cp:coreProperties>
</file>