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0023w$\作業用\財政G\経営比較分析表\03 経営比較分析表（R1決算）\05 チェック完了後データ\34 島本町〇（下水まだ）\"/>
    </mc:Choice>
  </mc:AlternateContent>
  <workbookProtection workbookAlgorithmName="SHA-512" workbookHashValue="fLfWQhAUtQH4YJPEnN8DrzuJDb1OP2+9tjgYi2ZXUnzdQVm8RWSAvcG7Dj30L9J/6BYFbvcsl2h5/7DpI9zv4g==" workbookSaltValue="CGdRBiy5aOIYFkNgXYs7CQ==" workbookSpinCount="100000" lockStructure="1"/>
  <bookViews>
    <workbookView xWindow="-105" yWindow="-105" windowWidth="18225" windowHeight="11625"/>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BB8" i="4" s="1"/>
  <c r="T6" i="5"/>
  <c r="S6" i="5"/>
  <c r="AL8" i="4" s="1"/>
  <c r="R6" i="5"/>
  <c r="AD10" i="4" s="1"/>
  <c r="Q6" i="5"/>
  <c r="P6" i="5"/>
  <c r="O6" i="5"/>
  <c r="N6" i="5"/>
  <c r="B10" i="4" s="1"/>
  <c r="M6" i="5"/>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H85" i="4"/>
  <c r="G85" i="4"/>
  <c r="BB10" i="4"/>
  <c r="W10" i="4"/>
  <c r="P10" i="4"/>
  <c r="I10" i="4"/>
  <c r="AT8" i="4"/>
  <c r="AD8" i="4"/>
  <c r="W8" i="4"/>
  <c r="P8" i="4"/>
  <c r="B6" i="4"/>
</calcChain>
</file>

<file path=xl/sharedStrings.xml><?xml version="1.0" encoding="utf-8"?>
<sst xmlns="http://schemas.openxmlformats.org/spreadsheetml/2006/main" count="320" uniqueCount="118">
  <si>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</si>
  <si>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</si>
  <si>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</si>
  <si>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</si>
  <si>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</si>
  <si>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</si>
  <si>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</si>
  <si>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</si>
  <si>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</si>
  <si>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</si>
  <si>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</si>
  <si>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</si>
  <si>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</si>
  <si>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</si>
  <si>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</si>
  <si>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</si>
  <si>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</si>
  <si>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</si>
  <si>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</si>
  <si>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</si>
  <si>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</si>
  <si>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</si>
  <si>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</si>
  <si>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</si>
  <si>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</si>
  <si>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</si>
  <si>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</si>
  <si>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</si>
  <si>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</si>
  <si>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</si>
  <si>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</si>
  <si>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</si>
  <si>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</si>
  <si>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</si>
  <si>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</si>
  <si>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</si>
  <si>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</si>
  <si>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</si>
  <si>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</si>
  <si>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</si>
  <si>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</si>
  <si>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</si>
  <si>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</si>
  <si>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</si>
  <si>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</si>
  <si>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</si>
  <si>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</si>
  <si>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</si>
  <si>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</si>
  <si>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</si>
  <si>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</si>
  <si>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</si>
  <si>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</si>
  <si>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</si>
  <si>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</si>
  <si>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</si>
  <si>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</si>
  <si>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</si>
  <si>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</si>
  <si>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</si>
  <si>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</si>
  <si>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</si>
  <si>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</si>
  <si>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</si>
  <si>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</si>
  <si>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</si>
  <si>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</si>
  <si>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</si>
  <si>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</si>
  <si>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</si>
  <si>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</si>
  <si>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</si>
  <si>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</si>
  <si>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</si>
  <si>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</si>
  <si>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</si>
  <si>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</si>
  <si>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</si>
  <si>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</si>
  <si>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</si>
  <si>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</si>
  <si>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</si>
  <si>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</si>
  <si>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</si>
  <si>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</si>
  <si>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</si>
  <si>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</si>
  <si>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</si>
  <si>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</si>
  <si>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</si>
  <si>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</si>
  <si>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</si>
  <si>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</si>
  <si>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</si>
  <si>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</si>
  <si>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</si>
  <si>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島本町</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</si>
  <si>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</si>
  <si>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</si>
  <si>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</si>
  <si>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</si>
  <si>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</si>
  <si>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</si>
  <si>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</si>
  <si>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</si>
  <si>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</si>
  <si>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</si>
  <si>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</si>
  <si>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</si>
  <si>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</si>
  <si>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</si>
  <si>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</si>
  <si>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</si>
  <si>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</si>
  <si>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</si>
  <si>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　管渠につきましては、耐震診断した結果、補修の必要はありませんでした。</t>
    <phoneticPr fontId="4"/>
  </si>
  <si>
    <t>　平成31年4月から地方公営企業法の適用を受けましたので、令和元年度が法適用後初の決算年度になります。また、令和元年度から消費税及び地方消費税を10％外税で転嫁しています。
　③流動比率は、29.72％と、100％を下回っていて1年以内に支払うべき債務に対して支払い可能な現金等が不足していることになります。ただし、特定環境保全公共下水道事業は、町の施策で繰入金を収入として得ることを予定しているので、負債超過という状態ではありません。④企業債残高対事業規模比率は、3,767.48％であり、類似団体平均値1,206.79％と比較して、企業債残高が約3.1倍あるということになります。これは、特定環境保全公共下水道事業の処理区域内人数が、百数十人と少人数であるため、類似団体平均値と比較して、高くなっています。ただし、企業債は、一般会計からの繰入金を財源として支払われることを予定しています。⑤経費回収率は、11.00％と、100％を下回っています。処理区域内人数が、百数十人と少人数であるため、類似団体平均値と比較して、低くなっています。⑥汚水処理原価は、948.40円と、類似団体平均値228.47円と比較して、約4.1倍高くなっています。処理区域内人数が少人数であることと、接続している公共下水道事業の料金体系と同じ料金体系を使用していることが原因です。①経常収支比率、⑧水洗化率は、類似団体平均値並みです。　②累積欠損金比率、⑦施設利用率は、0％です。</t>
    <rPh sb="1" eb="3">
      <t>ヘイセイ</t>
    </rPh>
    <rPh sb="5" eb="6">
      <t>ネン</t>
    </rPh>
    <rPh sb="7" eb="8">
      <t>ガツ</t>
    </rPh>
    <rPh sb="10" eb="12">
      <t>チホウ</t>
    </rPh>
    <rPh sb="12" eb="14">
      <t>コウエイ</t>
    </rPh>
    <rPh sb="14" eb="16">
      <t>キギョウ</t>
    </rPh>
    <rPh sb="16" eb="17">
      <t>ホウ</t>
    </rPh>
    <rPh sb="18" eb="20">
      <t>テキヨウ</t>
    </rPh>
    <rPh sb="21" eb="22">
      <t>ウ</t>
    </rPh>
    <rPh sb="29" eb="32">
      <t>レイワガン</t>
    </rPh>
    <rPh sb="32" eb="34">
      <t>ネンド</t>
    </rPh>
    <rPh sb="35" eb="36">
      <t>ホウ</t>
    </rPh>
    <rPh sb="36" eb="38">
      <t>テキヨウ</t>
    </rPh>
    <rPh sb="38" eb="39">
      <t>ゴ</t>
    </rPh>
    <rPh sb="39" eb="40">
      <t>ハツ</t>
    </rPh>
    <rPh sb="41" eb="43">
      <t>ケッサン</t>
    </rPh>
    <rPh sb="43" eb="45">
      <t>ネンド</t>
    </rPh>
    <rPh sb="54" eb="56">
      <t>レイワ</t>
    </rPh>
    <rPh sb="56" eb="57">
      <t>ガン</t>
    </rPh>
    <rPh sb="57" eb="59">
      <t>ネンド</t>
    </rPh>
    <rPh sb="61" eb="64">
      <t>ショウヒゼイ</t>
    </rPh>
    <rPh sb="89" eb="93">
      <t>リュウドウヒリツ</t>
    </rPh>
    <rPh sb="158" eb="160">
      <t>トクテイ</t>
    </rPh>
    <rPh sb="160" eb="162">
      <t>カンキョウ</t>
    </rPh>
    <rPh sb="162" eb="164">
      <t>ホゼン</t>
    </rPh>
    <rPh sb="164" eb="166">
      <t>コウキョウ</t>
    </rPh>
    <rPh sb="166" eb="169">
      <t>ゲスイドウ</t>
    </rPh>
    <rPh sb="169" eb="171">
      <t>ジギョウ</t>
    </rPh>
    <rPh sb="173" eb="174">
      <t>チョウ</t>
    </rPh>
    <rPh sb="175" eb="176">
      <t>セ</t>
    </rPh>
    <rPh sb="176" eb="177">
      <t>サク</t>
    </rPh>
    <rPh sb="178" eb="180">
      <t>クリイレ</t>
    </rPh>
    <rPh sb="180" eb="181">
      <t>キン</t>
    </rPh>
    <rPh sb="182" eb="184">
      <t>シュウニュウ</t>
    </rPh>
    <rPh sb="187" eb="188">
      <t>エ</t>
    </rPh>
    <rPh sb="192" eb="194">
      <t>ヨテイ</t>
    </rPh>
    <rPh sb="319" eb="323">
      <t>ヒャクスウジュウニン</t>
    </rPh>
    <rPh sb="346" eb="347">
      <t>タカ</t>
    </rPh>
    <rPh sb="364" eb="366">
      <t>イッパンカ</t>
    </rPh>
    <rPh sb="366" eb="368">
      <t>イケイ</t>
    </rPh>
    <rPh sb="371" eb="373">
      <t>クリイレ</t>
    </rPh>
    <rPh sb="373" eb="374">
      <t>カネ</t>
    </rPh>
    <rPh sb="375" eb="377">
      <t>ザイゲン</t>
    </rPh>
    <rPh sb="388" eb="390">
      <t>ヨテイルイジダンタイヘイキンチヒカクヒク</t>
    </rPh>
    <rPh sb="397" eb="399">
      <t>ケイヒ</t>
    </rPh>
    <rPh sb="399" eb="401">
      <t>カイシュウ</t>
    </rPh>
    <rPh sb="401" eb="402">
      <t>リツ</t>
    </rPh>
    <rPh sb="417" eb="419">
      <t>シタマワ</t>
    </rPh>
    <rPh sb="425" eb="427">
      <t>ショリ</t>
    </rPh>
    <rPh sb="427" eb="429">
      <t>クイキ</t>
    </rPh>
    <rPh sb="429" eb="430">
      <t>ナイ</t>
    </rPh>
    <rPh sb="430" eb="432">
      <t>ニンズウ</t>
    </rPh>
    <rPh sb="434" eb="438">
      <t>ヒャクスウジュウニン</t>
    </rPh>
    <rPh sb="439" eb="442">
      <t>ショウニンズウ</t>
    </rPh>
    <rPh sb="448" eb="455">
      <t>ルイジダンタイヘイキンチ</t>
    </rPh>
    <rPh sb="456" eb="458">
      <t>ヒカク</t>
    </rPh>
    <rPh sb="461" eb="462">
      <t>ヒク</t>
    </rPh>
    <rPh sb="471" eb="473">
      <t>オスイ</t>
    </rPh>
    <rPh sb="473" eb="475">
      <t>ショリ</t>
    </rPh>
    <rPh sb="475" eb="477">
      <t>ゲンカ</t>
    </rPh>
    <rPh sb="485" eb="486">
      <t>エン</t>
    </rPh>
    <rPh sb="488" eb="490">
      <t>ルイジ</t>
    </rPh>
    <rPh sb="490" eb="492">
      <t>ダンタイ</t>
    </rPh>
    <rPh sb="492" eb="495">
      <t>ヘイキンチ</t>
    </rPh>
    <rPh sb="501" eb="502">
      <t>エン</t>
    </rPh>
    <rPh sb="503" eb="505">
      <t>ヒカク</t>
    </rPh>
    <rPh sb="508" eb="509">
      <t>ヤク</t>
    </rPh>
    <rPh sb="512" eb="513">
      <t>バイ</t>
    </rPh>
    <rPh sb="513" eb="514">
      <t>タカ</t>
    </rPh>
    <rPh sb="522" eb="524">
      <t>ショリ</t>
    </rPh>
    <rPh sb="524" eb="527">
      <t>クイキナイ</t>
    </rPh>
    <rPh sb="527" eb="528">
      <t>ジン</t>
    </rPh>
    <rPh sb="528" eb="529">
      <t>スウ</t>
    </rPh>
    <rPh sb="530" eb="533">
      <t>ショウニンズウ</t>
    </rPh>
    <rPh sb="540" eb="542">
      <t>セツゾク</t>
    </rPh>
    <rPh sb="546" eb="553">
      <t>コウキョウゲスイドウジギョウ</t>
    </rPh>
    <rPh sb="554" eb="556">
      <t>リョウキン</t>
    </rPh>
    <rPh sb="556" eb="558">
      <t>タイケイ</t>
    </rPh>
    <rPh sb="559" eb="560">
      <t>オナ</t>
    </rPh>
    <rPh sb="561" eb="563">
      <t>リョウキン</t>
    </rPh>
    <rPh sb="563" eb="565">
      <t>タイケイ</t>
    </rPh>
    <rPh sb="566" eb="568">
      <t>シヨウ</t>
    </rPh>
    <rPh sb="575" eb="577">
      <t>ゲンイン</t>
    </rPh>
    <rPh sb="589" eb="592">
      <t>スイセンカ</t>
    </rPh>
    <rPh sb="592" eb="593">
      <t>リツ</t>
    </rPh>
    <rPh sb="618" eb="620">
      <t>シセツ</t>
    </rPh>
    <rPh sb="620" eb="622">
      <t>リヨウ</t>
    </rPh>
    <rPh sb="622" eb="623">
      <t>リツ</t>
    </rPh>
    <phoneticPr fontId="4"/>
  </si>
  <si>
    <t>　平成23年1月検針分から下水道使用料の改定を行いました。
　平成30年2月に平成30年度から平成33(令和3)年度を計画期間とする「島本町公共下水道事業財政健全化計画」を作成しました。下水道事業の財政状況を注視し、企業債の発行抑制や経費削減に努めます。なお、令和2年度に経営戦略を策定予定です。</t>
    <rPh sb="52" eb="54">
      <t>レイワ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</si>
</sst>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12"/>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2" fillId="0" borderId="0" xfId="0" applyFont="1" applyBorder="1">
      <alignment vertical="center"/>
    </xf>
    <xf numFmtId="0" fontId="13"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4" fillId="0" borderId="3" xfId="0" applyFont="1" applyBorder="1" applyAlignment="1">
      <alignment horizontal="left" vertical="center"/>
    </xf>
    <xf numFmtId="0" fontId="14" fillId="0" borderId="4" xfId="0" applyFont="1" applyBorder="1" applyAlignment="1">
      <alignment horizontal="left" vertical="center"/>
    </xf>
    <xf numFmtId="0" fontId="14" fillId="0" borderId="5" xfId="0" applyFont="1" applyBorder="1" applyAlignment="1">
      <alignment horizontal="left" vertical="center"/>
    </xf>
    <xf numFmtId="0" fontId="14" fillId="0" borderId="6" xfId="0" applyFont="1" applyBorder="1" applyAlignment="1">
      <alignment horizontal="left" vertical="center"/>
    </xf>
    <xf numFmtId="0" fontId="14" fillId="0" borderId="0" xfId="0" applyFont="1" applyBorder="1" applyAlignment="1">
      <alignment horizontal="left" vertical="center"/>
    </xf>
    <xf numFmtId="0" fontId="14"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shrinkToFit="1"/>
      <protection locked="0"/>
    </xf>
    <xf numFmtId="0" fontId="15" fillId="0" borderId="0" xfId="0" applyFont="1" applyBorder="1" applyAlignment="1" applyProtection="1">
      <alignment horizontal="left" vertical="top" wrapText="1" shrinkToFit="1"/>
      <protection locked="0"/>
    </xf>
    <xf numFmtId="0" fontId="15" fillId="0" borderId="7" xfId="0" applyFont="1" applyBorder="1" applyAlignment="1" applyProtection="1">
      <alignment horizontal="left" vertical="top" wrapText="1" shrinkToFit="1"/>
      <protection locked="0"/>
    </xf>
    <xf numFmtId="0" fontId="15" fillId="0" borderId="8" xfId="0" applyFont="1" applyBorder="1" applyAlignment="1" applyProtection="1">
      <alignment horizontal="left" vertical="top" wrapText="1" shrinkToFit="1"/>
      <protection locked="0"/>
    </xf>
    <xf numFmtId="0" fontId="15" fillId="0" borderId="1" xfId="0" applyFont="1" applyBorder="1" applyAlignment="1" applyProtection="1">
      <alignment horizontal="left" vertical="top" wrapText="1" shrinkToFit="1"/>
      <protection locked="0"/>
    </xf>
    <xf numFmtId="0" fontId="15" fillId="0" borderId="9" xfId="0" applyFont="1" applyBorder="1" applyAlignment="1" applyProtection="1">
      <alignment horizontal="left" vertical="top" wrapText="1" shrinkToFi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1E1B-4C66-A28C-4EE8198B5CE4}"/>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0.36</c:v>
                </c:pt>
              </c:numCache>
            </c:numRef>
          </c:val>
          <c:smooth val="0"/>
          <c:extLst>
            <c:ext xmlns:c16="http://schemas.microsoft.com/office/drawing/2014/chart" uri="{C3380CC4-5D6E-409C-BE32-E72D297353CC}">
              <c16:uniqueId val="{00000001-1E1B-4C66-A28C-4EE8198B5CE4}"/>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C35-4C0B-ADBA-4BD77639B235}"/>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42.47</c:v>
                </c:pt>
              </c:numCache>
            </c:numRef>
          </c:val>
          <c:smooth val="0"/>
          <c:extLst>
            <c:ext xmlns:c16="http://schemas.microsoft.com/office/drawing/2014/chart" uri="{C3380CC4-5D6E-409C-BE32-E72D297353CC}">
              <c16:uniqueId val="{00000001-6C35-4C0B-ADBA-4BD77639B235}"/>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0</c:v>
                </c:pt>
                <c:pt idx="1">
                  <c:v>0</c:v>
                </c:pt>
                <c:pt idx="2">
                  <c:v>0</c:v>
                </c:pt>
                <c:pt idx="3">
                  <c:v>0</c:v>
                </c:pt>
                <c:pt idx="4">
                  <c:v>97.76</c:v>
                </c:pt>
              </c:numCache>
            </c:numRef>
          </c:val>
          <c:extLst>
            <c:ext xmlns:c16="http://schemas.microsoft.com/office/drawing/2014/chart" uri="{C3380CC4-5D6E-409C-BE32-E72D297353CC}">
              <c16:uniqueId val="{00000000-5CC6-42A9-B7B3-5121AF28E8D4}"/>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83.75</c:v>
                </c:pt>
              </c:numCache>
            </c:numRef>
          </c:val>
          <c:smooth val="0"/>
          <c:extLst>
            <c:ext xmlns:c16="http://schemas.microsoft.com/office/drawing/2014/chart" uri="{C3380CC4-5D6E-409C-BE32-E72D297353CC}">
              <c16:uniqueId val="{00000001-5CC6-42A9-B7B3-5121AF28E8D4}"/>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0</c:v>
                </c:pt>
                <c:pt idx="1">
                  <c:v>0</c:v>
                </c:pt>
                <c:pt idx="2">
                  <c:v>0</c:v>
                </c:pt>
                <c:pt idx="3">
                  <c:v>0</c:v>
                </c:pt>
                <c:pt idx="4">
                  <c:v>100</c:v>
                </c:pt>
              </c:numCache>
            </c:numRef>
          </c:val>
          <c:extLst>
            <c:ext xmlns:c16="http://schemas.microsoft.com/office/drawing/2014/chart" uri="{C3380CC4-5D6E-409C-BE32-E72D297353CC}">
              <c16:uniqueId val="{00000000-10F5-4116-A0E9-8681D119761B}"/>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102.73</c:v>
                </c:pt>
              </c:numCache>
            </c:numRef>
          </c:val>
          <c:smooth val="0"/>
          <c:extLst>
            <c:ext xmlns:c16="http://schemas.microsoft.com/office/drawing/2014/chart" uri="{C3380CC4-5D6E-409C-BE32-E72D297353CC}">
              <c16:uniqueId val="{00000001-10F5-4116-A0E9-8681D119761B}"/>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0</c:v>
                </c:pt>
                <c:pt idx="1">
                  <c:v>0</c:v>
                </c:pt>
                <c:pt idx="2">
                  <c:v>0</c:v>
                </c:pt>
                <c:pt idx="3">
                  <c:v>0</c:v>
                </c:pt>
                <c:pt idx="4">
                  <c:v>3.61</c:v>
                </c:pt>
              </c:numCache>
            </c:numRef>
          </c:val>
          <c:extLst>
            <c:ext xmlns:c16="http://schemas.microsoft.com/office/drawing/2014/chart" uri="{C3380CC4-5D6E-409C-BE32-E72D297353CC}">
              <c16:uniqueId val="{00000000-6C6F-454A-BB56-826EA2FFC091}"/>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24.68</c:v>
                </c:pt>
              </c:numCache>
            </c:numRef>
          </c:val>
          <c:smooth val="0"/>
          <c:extLst>
            <c:ext xmlns:c16="http://schemas.microsoft.com/office/drawing/2014/chart" uri="{C3380CC4-5D6E-409C-BE32-E72D297353CC}">
              <c16:uniqueId val="{00000001-6C6F-454A-BB56-826EA2FFC091}"/>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EC49-4E3E-8243-4623E8F04EE8}"/>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8.6199999999999992</c:v>
                </c:pt>
              </c:numCache>
            </c:numRef>
          </c:val>
          <c:smooth val="0"/>
          <c:extLst>
            <c:ext xmlns:c16="http://schemas.microsoft.com/office/drawing/2014/chart" uri="{C3380CC4-5D6E-409C-BE32-E72D297353CC}">
              <c16:uniqueId val="{00000001-EC49-4E3E-8243-4623E8F04EE8}"/>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7B5C-4D22-9DF8-CD67F21517C9}"/>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94.97</c:v>
                </c:pt>
              </c:numCache>
            </c:numRef>
          </c:val>
          <c:smooth val="0"/>
          <c:extLst>
            <c:ext xmlns:c16="http://schemas.microsoft.com/office/drawing/2014/chart" uri="{C3380CC4-5D6E-409C-BE32-E72D297353CC}">
              <c16:uniqueId val="{00000001-7B5C-4D22-9DF8-CD67F21517C9}"/>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0</c:v>
                </c:pt>
                <c:pt idx="1">
                  <c:v>0</c:v>
                </c:pt>
                <c:pt idx="2">
                  <c:v>0</c:v>
                </c:pt>
                <c:pt idx="3">
                  <c:v>0</c:v>
                </c:pt>
                <c:pt idx="4">
                  <c:v>29.72</c:v>
                </c:pt>
              </c:numCache>
            </c:numRef>
          </c:val>
          <c:extLst>
            <c:ext xmlns:c16="http://schemas.microsoft.com/office/drawing/2014/chart" uri="{C3380CC4-5D6E-409C-BE32-E72D297353CC}">
              <c16:uniqueId val="{00000000-7361-49AB-9EA4-F597EA20BDD9}"/>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47.72</c:v>
                </c:pt>
              </c:numCache>
            </c:numRef>
          </c:val>
          <c:smooth val="0"/>
          <c:extLst>
            <c:ext xmlns:c16="http://schemas.microsoft.com/office/drawing/2014/chart" uri="{C3380CC4-5D6E-409C-BE32-E72D297353CC}">
              <c16:uniqueId val="{00000001-7361-49AB-9EA4-F597EA20BDD9}"/>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3767.48</c:v>
                </c:pt>
              </c:numCache>
            </c:numRef>
          </c:val>
          <c:extLst>
            <c:ext xmlns:c16="http://schemas.microsoft.com/office/drawing/2014/chart" uri="{C3380CC4-5D6E-409C-BE32-E72D297353CC}">
              <c16:uniqueId val="{00000000-2E8B-4606-A734-6DA73D3E3F6F}"/>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1206.79</c:v>
                </c:pt>
              </c:numCache>
            </c:numRef>
          </c:val>
          <c:smooth val="0"/>
          <c:extLst>
            <c:ext xmlns:c16="http://schemas.microsoft.com/office/drawing/2014/chart" uri="{C3380CC4-5D6E-409C-BE32-E72D297353CC}">
              <c16:uniqueId val="{00000001-2E8B-4606-A734-6DA73D3E3F6F}"/>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0</c:v>
                </c:pt>
                <c:pt idx="1">
                  <c:v>0</c:v>
                </c:pt>
                <c:pt idx="2">
                  <c:v>0</c:v>
                </c:pt>
                <c:pt idx="3">
                  <c:v>0</c:v>
                </c:pt>
                <c:pt idx="4">
                  <c:v>11</c:v>
                </c:pt>
              </c:numCache>
            </c:numRef>
          </c:val>
          <c:extLst>
            <c:ext xmlns:c16="http://schemas.microsoft.com/office/drawing/2014/chart" uri="{C3380CC4-5D6E-409C-BE32-E72D297353CC}">
              <c16:uniqueId val="{00000000-2252-46DC-9891-C652CDD3A78B}"/>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71.84</c:v>
                </c:pt>
              </c:numCache>
            </c:numRef>
          </c:val>
          <c:smooth val="0"/>
          <c:extLst>
            <c:ext xmlns:c16="http://schemas.microsoft.com/office/drawing/2014/chart" uri="{C3380CC4-5D6E-409C-BE32-E72D297353CC}">
              <c16:uniqueId val="{00000001-2252-46DC-9891-C652CDD3A78B}"/>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0</c:v>
                </c:pt>
                <c:pt idx="1">
                  <c:v>0</c:v>
                </c:pt>
                <c:pt idx="2">
                  <c:v>0</c:v>
                </c:pt>
                <c:pt idx="3">
                  <c:v>0</c:v>
                </c:pt>
                <c:pt idx="4">
                  <c:v>948.4</c:v>
                </c:pt>
              </c:numCache>
            </c:numRef>
          </c:val>
          <c:extLst>
            <c:ext xmlns:c16="http://schemas.microsoft.com/office/drawing/2014/chart" uri="{C3380CC4-5D6E-409C-BE32-E72D297353CC}">
              <c16:uniqueId val="{00000000-E1BE-4046-A37F-7F79269335B1}"/>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228.47</c:v>
                </c:pt>
              </c:numCache>
            </c:numRef>
          </c:val>
          <c:smooth val="0"/>
          <c:extLst>
            <c:ext xmlns:c16="http://schemas.microsoft.com/office/drawing/2014/chart" uri="{C3380CC4-5D6E-409C-BE32-E72D297353CC}">
              <c16:uniqueId val="{00000001-E1BE-4046-A37F-7F79269335B1}"/>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【102.87】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【76.63】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【218.56】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【6.20】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8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1" t="str">
        <f>データ!H6</f>
        <v>大阪府　島本町</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3"/>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8" t="str">
        <f>データ!I6</f>
        <v>法適用</v>
      </c>
      <c r="C8" s="78"/>
      <c r="D8" s="78"/>
      <c r="E8" s="78"/>
      <c r="F8" s="78"/>
      <c r="G8" s="78"/>
      <c r="H8" s="78"/>
      <c r="I8" s="78" t="str">
        <f>データ!J6</f>
        <v>下水道事業</v>
      </c>
      <c r="J8" s="78"/>
      <c r="K8" s="78"/>
      <c r="L8" s="78"/>
      <c r="M8" s="78"/>
      <c r="N8" s="78"/>
      <c r="O8" s="78"/>
      <c r="P8" s="78" t="str">
        <f>データ!K6</f>
        <v>特定環境保全公共下水道</v>
      </c>
      <c r="Q8" s="78"/>
      <c r="R8" s="78"/>
      <c r="S8" s="78"/>
      <c r="T8" s="78"/>
      <c r="U8" s="78"/>
      <c r="V8" s="78"/>
      <c r="W8" s="78" t="str">
        <f>データ!L6</f>
        <v>D2</v>
      </c>
      <c r="X8" s="78"/>
      <c r="Y8" s="78"/>
      <c r="Z8" s="78"/>
      <c r="AA8" s="78"/>
      <c r="AB8" s="78"/>
      <c r="AC8" s="78"/>
      <c r="AD8" s="79" t="str">
        <f>データ!$M$6</f>
        <v>非設置</v>
      </c>
      <c r="AE8" s="79"/>
      <c r="AF8" s="79"/>
      <c r="AG8" s="79"/>
      <c r="AH8" s="79"/>
      <c r="AI8" s="79"/>
      <c r="AJ8" s="79"/>
      <c r="AK8" s="3"/>
      <c r="AL8" s="75">
        <f>データ!S6</f>
        <v>31642</v>
      </c>
      <c r="AM8" s="75"/>
      <c r="AN8" s="75"/>
      <c r="AO8" s="75"/>
      <c r="AP8" s="75"/>
      <c r="AQ8" s="75"/>
      <c r="AR8" s="75"/>
      <c r="AS8" s="75"/>
      <c r="AT8" s="74">
        <f>データ!T6</f>
        <v>16.809999999999999</v>
      </c>
      <c r="AU8" s="74"/>
      <c r="AV8" s="74"/>
      <c r="AW8" s="74"/>
      <c r="AX8" s="74"/>
      <c r="AY8" s="74"/>
      <c r="AZ8" s="74"/>
      <c r="BA8" s="74"/>
      <c r="BB8" s="74">
        <f>データ!U6</f>
        <v>1882.33</v>
      </c>
      <c r="BC8" s="74"/>
      <c r="BD8" s="74"/>
      <c r="BE8" s="74"/>
      <c r="BF8" s="74"/>
      <c r="BG8" s="74"/>
      <c r="BH8" s="74"/>
      <c r="BI8" s="74"/>
      <c r="BJ8" s="3"/>
      <c r="BK8" s="3"/>
      <c r="BL8" s="76" t="s">
        <v>10</v>
      </c>
      <c r="BM8" s="77"/>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71" t="s">
        <v>16</v>
      </c>
      <c r="AE9" s="71"/>
      <c r="AF9" s="71"/>
      <c r="AG9" s="71"/>
      <c r="AH9" s="71"/>
      <c r="AI9" s="71"/>
      <c r="AJ9" s="71"/>
      <c r="AK9" s="3"/>
      <c r="AL9" s="71" t="s">
        <v>17</v>
      </c>
      <c r="AM9" s="71"/>
      <c r="AN9" s="71"/>
      <c r="AO9" s="71"/>
      <c r="AP9" s="71"/>
      <c r="AQ9" s="71"/>
      <c r="AR9" s="71"/>
      <c r="AS9" s="71"/>
      <c r="AT9" s="71" t="s">
        <v>18</v>
      </c>
      <c r="AU9" s="71"/>
      <c r="AV9" s="71"/>
      <c r="AW9" s="71"/>
      <c r="AX9" s="71"/>
      <c r="AY9" s="71"/>
      <c r="AZ9" s="71"/>
      <c r="BA9" s="71"/>
      <c r="BB9" s="71" t="s">
        <v>19</v>
      </c>
      <c r="BC9" s="71"/>
      <c r="BD9" s="71"/>
      <c r="BE9" s="71"/>
      <c r="BF9" s="71"/>
      <c r="BG9" s="71"/>
      <c r="BH9" s="71"/>
      <c r="BI9" s="71"/>
      <c r="BJ9" s="3"/>
      <c r="BK9" s="3"/>
      <c r="BL9" s="72" t="s">
        <v>20</v>
      </c>
      <c r="BM9" s="73"/>
      <c r="BN9" s="10" t="s">
        <v>21</v>
      </c>
      <c r="BO9" s="11"/>
      <c r="BP9" s="11"/>
      <c r="BQ9" s="11"/>
      <c r="BR9" s="11"/>
      <c r="BS9" s="11"/>
      <c r="BT9" s="11"/>
      <c r="BU9" s="11"/>
      <c r="BV9" s="11"/>
      <c r="BW9" s="11"/>
      <c r="BX9" s="11"/>
      <c r="BY9" s="12"/>
    </row>
    <row r="10" spans="1:78" ht="18.75" customHeight="1" x14ac:dyDescent="0.15">
      <c r="A10" s="2"/>
      <c r="B10" s="74" t="str">
        <f>データ!N6</f>
        <v>-</v>
      </c>
      <c r="C10" s="74"/>
      <c r="D10" s="74"/>
      <c r="E10" s="74"/>
      <c r="F10" s="74"/>
      <c r="G10" s="74"/>
      <c r="H10" s="74"/>
      <c r="I10" s="74">
        <f>データ!O6</f>
        <v>79.03</v>
      </c>
      <c r="J10" s="74"/>
      <c r="K10" s="74"/>
      <c r="L10" s="74"/>
      <c r="M10" s="74"/>
      <c r="N10" s="74"/>
      <c r="O10" s="74"/>
      <c r="P10" s="74">
        <f>データ!P6</f>
        <v>0.42</v>
      </c>
      <c r="Q10" s="74"/>
      <c r="R10" s="74"/>
      <c r="S10" s="74"/>
      <c r="T10" s="74"/>
      <c r="U10" s="74"/>
      <c r="V10" s="74"/>
      <c r="W10" s="74">
        <f>データ!Q6</f>
        <v>100</v>
      </c>
      <c r="X10" s="74"/>
      <c r="Y10" s="74"/>
      <c r="Z10" s="74"/>
      <c r="AA10" s="74"/>
      <c r="AB10" s="74"/>
      <c r="AC10" s="74"/>
      <c r="AD10" s="75">
        <f>データ!R6</f>
        <v>2024</v>
      </c>
      <c r="AE10" s="75"/>
      <c r="AF10" s="75"/>
      <c r="AG10" s="75"/>
      <c r="AH10" s="75"/>
      <c r="AI10" s="75"/>
      <c r="AJ10" s="75"/>
      <c r="AK10" s="2"/>
      <c r="AL10" s="75">
        <f>データ!V6</f>
        <v>134</v>
      </c>
      <c r="AM10" s="75"/>
      <c r="AN10" s="75"/>
      <c r="AO10" s="75"/>
      <c r="AP10" s="75"/>
      <c r="AQ10" s="75"/>
      <c r="AR10" s="75"/>
      <c r="AS10" s="75"/>
      <c r="AT10" s="74">
        <f>データ!W6</f>
        <v>0.08</v>
      </c>
      <c r="AU10" s="74"/>
      <c r="AV10" s="74"/>
      <c r="AW10" s="74"/>
      <c r="AX10" s="74"/>
      <c r="AY10" s="74"/>
      <c r="AZ10" s="74"/>
      <c r="BA10" s="74"/>
      <c r="BB10" s="74">
        <f>データ!X6</f>
        <v>1675</v>
      </c>
      <c r="BC10" s="74"/>
      <c r="BD10" s="74"/>
      <c r="BE10" s="74"/>
      <c r="BF10" s="74"/>
      <c r="BG10" s="74"/>
      <c r="BH10" s="74"/>
      <c r="BI10" s="74"/>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5" t="s">
        <v>116</v>
      </c>
      <c r="BM16" s="66"/>
      <c r="BN16" s="66"/>
      <c r="BO16" s="66"/>
      <c r="BP16" s="66"/>
      <c r="BQ16" s="66"/>
      <c r="BR16" s="66"/>
      <c r="BS16" s="66"/>
      <c r="BT16" s="66"/>
      <c r="BU16" s="66"/>
      <c r="BV16" s="66"/>
      <c r="BW16" s="66"/>
      <c r="BX16" s="66"/>
      <c r="BY16" s="66"/>
      <c r="BZ16" s="67"/>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5"/>
      <c r="BM17" s="66"/>
      <c r="BN17" s="66"/>
      <c r="BO17" s="66"/>
      <c r="BP17" s="66"/>
      <c r="BQ17" s="66"/>
      <c r="BR17" s="66"/>
      <c r="BS17" s="66"/>
      <c r="BT17" s="66"/>
      <c r="BU17" s="66"/>
      <c r="BV17" s="66"/>
      <c r="BW17" s="66"/>
      <c r="BX17" s="66"/>
      <c r="BY17" s="66"/>
      <c r="BZ17" s="67"/>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5"/>
      <c r="BM18" s="66"/>
      <c r="BN18" s="66"/>
      <c r="BO18" s="66"/>
      <c r="BP18" s="66"/>
      <c r="BQ18" s="66"/>
      <c r="BR18" s="66"/>
      <c r="BS18" s="66"/>
      <c r="BT18" s="66"/>
      <c r="BU18" s="66"/>
      <c r="BV18" s="66"/>
      <c r="BW18" s="66"/>
      <c r="BX18" s="66"/>
      <c r="BY18" s="66"/>
      <c r="BZ18" s="67"/>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5"/>
      <c r="BM19" s="66"/>
      <c r="BN19" s="66"/>
      <c r="BO19" s="66"/>
      <c r="BP19" s="66"/>
      <c r="BQ19" s="66"/>
      <c r="BR19" s="66"/>
      <c r="BS19" s="66"/>
      <c r="BT19" s="66"/>
      <c r="BU19" s="66"/>
      <c r="BV19" s="66"/>
      <c r="BW19" s="66"/>
      <c r="BX19" s="66"/>
      <c r="BY19" s="66"/>
      <c r="BZ19" s="67"/>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5"/>
      <c r="BM20" s="66"/>
      <c r="BN20" s="66"/>
      <c r="BO20" s="66"/>
      <c r="BP20" s="66"/>
      <c r="BQ20" s="66"/>
      <c r="BR20" s="66"/>
      <c r="BS20" s="66"/>
      <c r="BT20" s="66"/>
      <c r="BU20" s="66"/>
      <c r="BV20" s="66"/>
      <c r="BW20" s="66"/>
      <c r="BX20" s="66"/>
      <c r="BY20" s="66"/>
      <c r="BZ20" s="67"/>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5"/>
      <c r="BM21" s="66"/>
      <c r="BN21" s="66"/>
      <c r="BO21" s="66"/>
      <c r="BP21" s="66"/>
      <c r="BQ21" s="66"/>
      <c r="BR21" s="66"/>
      <c r="BS21" s="66"/>
      <c r="BT21" s="66"/>
      <c r="BU21" s="66"/>
      <c r="BV21" s="66"/>
      <c r="BW21" s="66"/>
      <c r="BX21" s="66"/>
      <c r="BY21" s="66"/>
      <c r="BZ21" s="67"/>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5"/>
      <c r="BM22" s="66"/>
      <c r="BN22" s="66"/>
      <c r="BO22" s="66"/>
      <c r="BP22" s="66"/>
      <c r="BQ22" s="66"/>
      <c r="BR22" s="66"/>
      <c r="BS22" s="66"/>
      <c r="BT22" s="66"/>
      <c r="BU22" s="66"/>
      <c r="BV22" s="66"/>
      <c r="BW22" s="66"/>
      <c r="BX22" s="66"/>
      <c r="BY22" s="66"/>
      <c r="BZ22" s="67"/>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5"/>
      <c r="BM23" s="66"/>
      <c r="BN23" s="66"/>
      <c r="BO23" s="66"/>
      <c r="BP23" s="66"/>
      <c r="BQ23" s="66"/>
      <c r="BR23" s="66"/>
      <c r="BS23" s="66"/>
      <c r="BT23" s="66"/>
      <c r="BU23" s="66"/>
      <c r="BV23" s="66"/>
      <c r="BW23" s="66"/>
      <c r="BX23" s="66"/>
      <c r="BY23" s="66"/>
      <c r="BZ23" s="67"/>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5"/>
      <c r="BM24" s="66"/>
      <c r="BN24" s="66"/>
      <c r="BO24" s="66"/>
      <c r="BP24" s="66"/>
      <c r="BQ24" s="66"/>
      <c r="BR24" s="66"/>
      <c r="BS24" s="66"/>
      <c r="BT24" s="66"/>
      <c r="BU24" s="66"/>
      <c r="BV24" s="66"/>
      <c r="BW24" s="66"/>
      <c r="BX24" s="66"/>
      <c r="BY24" s="66"/>
      <c r="BZ24" s="67"/>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5"/>
      <c r="BM25" s="66"/>
      <c r="BN25" s="66"/>
      <c r="BO25" s="66"/>
      <c r="BP25" s="66"/>
      <c r="BQ25" s="66"/>
      <c r="BR25" s="66"/>
      <c r="BS25" s="66"/>
      <c r="BT25" s="66"/>
      <c r="BU25" s="66"/>
      <c r="BV25" s="66"/>
      <c r="BW25" s="66"/>
      <c r="BX25" s="66"/>
      <c r="BY25" s="66"/>
      <c r="BZ25" s="67"/>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5"/>
      <c r="BM26" s="66"/>
      <c r="BN26" s="66"/>
      <c r="BO26" s="66"/>
      <c r="BP26" s="66"/>
      <c r="BQ26" s="66"/>
      <c r="BR26" s="66"/>
      <c r="BS26" s="66"/>
      <c r="BT26" s="66"/>
      <c r="BU26" s="66"/>
      <c r="BV26" s="66"/>
      <c r="BW26" s="66"/>
      <c r="BX26" s="66"/>
      <c r="BY26" s="66"/>
      <c r="BZ26" s="67"/>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5"/>
      <c r="BM27" s="66"/>
      <c r="BN27" s="66"/>
      <c r="BO27" s="66"/>
      <c r="BP27" s="66"/>
      <c r="BQ27" s="66"/>
      <c r="BR27" s="66"/>
      <c r="BS27" s="66"/>
      <c r="BT27" s="66"/>
      <c r="BU27" s="66"/>
      <c r="BV27" s="66"/>
      <c r="BW27" s="66"/>
      <c r="BX27" s="66"/>
      <c r="BY27" s="66"/>
      <c r="BZ27" s="67"/>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5"/>
      <c r="BM28" s="66"/>
      <c r="BN28" s="66"/>
      <c r="BO28" s="66"/>
      <c r="BP28" s="66"/>
      <c r="BQ28" s="66"/>
      <c r="BR28" s="66"/>
      <c r="BS28" s="66"/>
      <c r="BT28" s="66"/>
      <c r="BU28" s="66"/>
      <c r="BV28" s="66"/>
      <c r="BW28" s="66"/>
      <c r="BX28" s="66"/>
      <c r="BY28" s="66"/>
      <c r="BZ28" s="67"/>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5"/>
      <c r="BM29" s="66"/>
      <c r="BN29" s="66"/>
      <c r="BO29" s="66"/>
      <c r="BP29" s="66"/>
      <c r="BQ29" s="66"/>
      <c r="BR29" s="66"/>
      <c r="BS29" s="66"/>
      <c r="BT29" s="66"/>
      <c r="BU29" s="66"/>
      <c r="BV29" s="66"/>
      <c r="BW29" s="66"/>
      <c r="BX29" s="66"/>
      <c r="BY29" s="66"/>
      <c r="BZ29" s="67"/>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5"/>
      <c r="BM30" s="66"/>
      <c r="BN30" s="66"/>
      <c r="BO30" s="66"/>
      <c r="BP30" s="66"/>
      <c r="BQ30" s="66"/>
      <c r="BR30" s="66"/>
      <c r="BS30" s="66"/>
      <c r="BT30" s="66"/>
      <c r="BU30" s="66"/>
      <c r="BV30" s="66"/>
      <c r="BW30" s="66"/>
      <c r="BX30" s="66"/>
      <c r="BY30" s="66"/>
      <c r="BZ30" s="67"/>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5"/>
      <c r="BM31" s="66"/>
      <c r="BN31" s="66"/>
      <c r="BO31" s="66"/>
      <c r="BP31" s="66"/>
      <c r="BQ31" s="66"/>
      <c r="BR31" s="66"/>
      <c r="BS31" s="66"/>
      <c r="BT31" s="66"/>
      <c r="BU31" s="66"/>
      <c r="BV31" s="66"/>
      <c r="BW31" s="66"/>
      <c r="BX31" s="66"/>
      <c r="BY31" s="66"/>
      <c r="BZ31" s="67"/>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5"/>
      <c r="BM32" s="66"/>
      <c r="BN32" s="66"/>
      <c r="BO32" s="66"/>
      <c r="BP32" s="66"/>
      <c r="BQ32" s="66"/>
      <c r="BR32" s="66"/>
      <c r="BS32" s="66"/>
      <c r="BT32" s="66"/>
      <c r="BU32" s="66"/>
      <c r="BV32" s="66"/>
      <c r="BW32" s="66"/>
      <c r="BX32" s="66"/>
      <c r="BY32" s="66"/>
      <c r="BZ32" s="67"/>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5"/>
      <c r="BM33" s="66"/>
      <c r="BN33" s="66"/>
      <c r="BO33" s="66"/>
      <c r="BP33" s="66"/>
      <c r="BQ33" s="66"/>
      <c r="BR33" s="66"/>
      <c r="BS33" s="66"/>
      <c r="BT33" s="66"/>
      <c r="BU33" s="66"/>
      <c r="BV33" s="66"/>
      <c r="BW33" s="66"/>
      <c r="BX33" s="66"/>
      <c r="BY33" s="66"/>
      <c r="BZ33" s="67"/>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5"/>
      <c r="BM34" s="66"/>
      <c r="BN34" s="66"/>
      <c r="BO34" s="66"/>
      <c r="BP34" s="66"/>
      <c r="BQ34" s="66"/>
      <c r="BR34" s="66"/>
      <c r="BS34" s="66"/>
      <c r="BT34" s="66"/>
      <c r="BU34" s="66"/>
      <c r="BV34" s="66"/>
      <c r="BW34" s="66"/>
      <c r="BX34" s="66"/>
      <c r="BY34" s="66"/>
      <c r="BZ34" s="67"/>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5"/>
      <c r="BM35" s="66"/>
      <c r="BN35" s="66"/>
      <c r="BO35" s="66"/>
      <c r="BP35" s="66"/>
      <c r="BQ35" s="66"/>
      <c r="BR35" s="66"/>
      <c r="BS35" s="66"/>
      <c r="BT35" s="66"/>
      <c r="BU35" s="66"/>
      <c r="BV35" s="66"/>
      <c r="BW35" s="66"/>
      <c r="BX35" s="66"/>
      <c r="BY35" s="66"/>
      <c r="BZ35" s="67"/>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5"/>
      <c r="BM36" s="66"/>
      <c r="BN36" s="66"/>
      <c r="BO36" s="66"/>
      <c r="BP36" s="66"/>
      <c r="BQ36" s="66"/>
      <c r="BR36" s="66"/>
      <c r="BS36" s="66"/>
      <c r="BT36" s="66"/>
      <c r="BU36" s="66"/>
      <c r="BV36" s="66"/>
      <c r="BW36" s="66"/>
      <c r="BX36" s="66"/>
      <c r="BY36" s="66"/>
      <c r="BZ36" s="67"/>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5"/>
      <c r="BM37" s="66"/>
      <c r="BN37" s="66"/>
      <c r="BO37" s="66"/>
      <c r="BP37" s="66"/>
      <c r="BQ37" s="66"/>
      <c r="BR37" s="66"/>
      <c r="BS37" s="66"/>
      <c r="BT37" s="66"/>
      <c r="BU37" s="66"/>
      <c r="BV37" s="66"/>
      <c r="BW37" s="66"/>
      <c r="BX37" s="66"/>
      <c r="BY37" s="66"/>
      <c r="BZ37" s="67"/>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5"/>
      <c r="BM38" s="66"/>
      <c r="BN38" s="66"/>
      <c r="BO38" s="66"/>
      <c r="BP38" s="66"/>
      <c r="BQ38" s="66"/>
      <c r="BR38" s="66"/>
      <c r="BS38" s="66"/>
      <c r="BT38" s="66"/>
      <c r="BU38" s="66"/>
      <c r="BV38" s="66"/>
      <c r="BW38" s="66"/>
      <c r="BX38" s="66"/>
      <c r="BY38" s="66"/>
      <c r="BZ38" s="67"/>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5"/>
      <c r="BM39" s="66"/>
      <c r="BN39" s="66"/>
      <c r="BO39" s="66"/>
      <c r="BP39" s="66"/>
      <c r="BQ39" s="66"/>
      <c r="BR39" s="66"/>
      <c r="BS39" s="66"/>
      <c r="BT39" s="66"/>
      <c r="BU39" s="66"/>
      <c r="BV39" s="66"/>
      <c r="BW39" s="66"/>
      <c r="BX39" s="66"/>
      <c r="BY39" s="66"/>
      <c r="BZ39" s="67"/>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5"/>
      <c r="BM40" s="66"/>
      <c r="BN40" s="66"/>
      <c r="BO40" s="66"/>
      <c r="BP40" s="66"/>
      <c r="BQ40" s="66"/>
      <c r="BR40" s="66"/>
      <c r="BS40" s="66"/>
      <c r="BT40" s="66"/>
      <c r="BU40" s="66"/>
      <c r="BV40" s="66"/>
      <c r="BW40" s="66"/>
      <c r="BX40" s="66"/>
      <c r="BY40" s="66"/>
      <c r="BZ40" s="67"/>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5"/>
      <c r="BM41" s="66"/>
      <c r="BN41" s="66"/>
      <c r="BO41" s="66"/>
      <c r="BP41" s="66"/>
      <c r="BQ41" s="66"/>
      <c r="BR41" s="66"/>
      <c r="BS41" s="66"/>
      <c r="BT41" s="66"/>
      <c r="BU41" s="66"/>
      <c r="BV41" s="66"/>
      <c r="BW41" s="66"/>
      <c r="BX41" s="66"/>
      <c r="BY41" s="66"/>
      <c r="BZ41" s="67"/>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5"/>
      <c r="BM42" s="66"/>
      <c r="BN42" s="66"/>
      <c r="BO42" s="66"/>
      <c r="BP42" s="66"/>
      <c r="BQ42" s="66"/>
      <c r="BR42" s="66"/>
      <c r="BS42" s="66"/>
      <c r="BT42" s="66"/>
      <c r="BU42" s="66"/>
      <c r="BV42" s="66"/>
      <c r="BW42" s="66"/>
      <c r="BX42" s="66"/>
      <c r="BY42" s="66"/>
      <c r="BZ42" s="67"/>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5"/>
      <c r="BM43" s="66"/>
      <c r="BN43" s="66"/>
      <c r="BO43" s="66"/>
      <c r="BP43" s="66"/>
      <c r="BQ43" s="66"/>
      <c r="BR43" s="66"/>
      <c r="BS43" s="66"/>
      <c r="BT43" s="66"/>
      <c r="BU43" s="66"/>
      <c r="BV43" s="66"/>
      <c r="BW43" s="66"/>
      <c r="BX43" s="66"/>
      <c r="BY43" s="66"/>
      <c r="BZ43" s="67"/>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8"/>
      <c r="BM44" s="69"/>
      <c r="BN44" s="69"/>
      <c r="BO44" s="69"/>
      <c r="BP44" s="69"/>
      <c r="BQ44" s="69"/>
      <c r="BR44" s="69"/>
      <c r="BS44" s="69"/>
      <c r="BT44" s="69"/>
      <c r="BU44" s="69"/>
      <c r="BV44" s="69"/>
      <c r="BW44" s="69"/>
      <c r="BX44" s="69"/>
      <c r="BY44" s="69"/>
      <c r="BZ44" s="70"/>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115</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117</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【102.87】</v>
      </c>
      <c r="F85" s="26" t="str">
        <f>データ!AT6</f>
        <v>【76.63】</v>
      </c>
      <c r="G85" s="26" t="str">
        <f>データ!BE6</f>
        <v>【49.61】</v>
      </c>
      <c r="H85" s="26" t="str">
        <f>データ!BP6</f>
        <v>【1,218.70】</v>
      </c>
      <c r="I85" s="26" t="str">
        <f>データ!CA6</f>
        <v>【74.17】</v>
      </c>
      <c r="J85" s="26" t="str">
        <f>データ!CL6</f>
        <v>【218.56】</v>
      </c>
      <c r="K85" s="26" t="str">
        <f>データ!CW6</f>
        <v>【42.86】</v>
      </c>
      <c r="L85" s="26" t="str">
        <f>データ!DH6</f>
        <v>【84.20】</v>
      </c>
      <c r="M85" s="26" t="str">
        <f>データ!DS6</f>
        <v>【25.37】</v>
      </c>
      <c r="N85" s="26" t="str">
        <f>データ!ED6</f>
        <v>【6.20】</v>
      </c>
      <c r="O85" s="26" t="str">
        <f>データ!EO6</f>
        <v>【0.28】</v>
      </c>
    </row>
  </sheetData>
  <sheetProtection algorithmName="SHA-512" hashValue="N3mE5dHKeqcZIMjg/AfnJ/UVCiRmSkQCNnSa9B03pb6tdB0cTg1CXm0f3eKiZpAxMqKoeR9WXBbJXfhgW4yiQQ==" saltValue="lYwfbGwcnjXjqOuWqUIbF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83" t="s">
        <v>52</v>
      </c>
      <c r="I3" s="84"/>
      <c r="J3" s="84"/>
      <c r="K3" s="84"/>
      <c r="L3" s="84"/>
      <c r="M3" s="84"/>
      <c r="N3" s="84"/>
      <c r="O3" s="84"/>
      <c r="P3" s="84"/>
      <c r="Q3" s="84"/>
      <c r="R3" s="84"/>
      <c r="S3" s="84"/>
      <c r="T3" s="84"/>
      <c r="U3" s="84"/>
      <c r="V3" s="84"/>
      <c r="W3" s="84"/>
      <c r="X3" s="85"/>
      <c r="Y3" s="89" t="s">
        <v>53</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54</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8" x14ac:dyDescent="0.15">
      <c r="A4" s="28" t="s">
        <v>55</v>
      </c>
      <c r="B4" s="30"/>
      <c r="C4" s="30"/>
      <c r="D4" s="30"/>
      <c r="E4" s="30"/>
      <c r="F4" s="30"/>
      <c r="G4" s="30"/>
      <c r="H4" s="86"/>
      <c r="I4" s="87"/>
      <c r="J4" s="87"/>
      <c r="K4" s="87"/>
      <c r="L4" s="87"/>
      <c r="M4" s="87"/>
      <c r="N4" s="87"/>
      <c r="O4" s="87"/>
      <c r="P4" s="87"/>
      <c r="Q4" s="87"/>
      <c r="R4" s="87"/>
      <c r="S4" s="87"/>
      <c r="T4" s="87"/>
      <c r="U4" s="87"/>
      <c r="V4" s="87"/>
      <c r="W4" s="87"/>
      <c r="X4" s="88"/>
      <c r="Y4" s="82" t="s">
        <v>56</v>
      </c>
      <c r="Z4" s="82"/>
      <c r="AA4" s="82"/>
      <c r="AB4" s="82"/>
      <c r="AC4" s="82"/>
      <c r="AD4" s="82"/>
      <c r="AE4" s="82"/>
      <c r="AF4" s="82"/>
      <c r="AG4" s="82"/>
      <c r="AH4" s="82"/>
      <c r="AI4" s="82"/>
      <c r="AJ4" s="82" t="s">
        <v>57</v>
      </c>
      <c r="AK4" s="82"/>
      <c r="AL4" s="82"/>
      <c r="AM4" s="82"/>
      <c r="AN4" s="82"/>
      <c r="AO4" s="82"/>
      <c r="AP4" s="82"/>
      <c r="AQ4" s="82"/>
      <c r="AR4" s="82"/>
      <c r="AS4" s="82"/>
      <c r="AT4" s="82"/>
      <c r="AU4" s="82" t="s">
        <v>58</v>
      </c>
      <c r="AV4" s="82"/>
      <c r="AW4" s="82"/>
      <c r="AX4" s="82"/>
      <c r="AY4" s="82"/>
      <c r="AZ4" s="82"/>
      <c r="BA4" s="82"/>
      <c r="BB4" s="82"/>
      <c r="BC4" s="82"/>
      <c r="BD4" s="82"/>
      <c r="BE4" s="82"/>
      <c r="BF4" s="82" t="s">
        <v>59</v>
      </c>
      <c r="BG4" s="82"/>
      <c r="BH4" s="82"/>
      <c r="BI4" s="82"/>
      <c r="BJ4" s="82"/>
      <c r="BK4" s="82"/>
      <c r="BL4" s="82"/>
      <c r="BM4" s="82"/>
      <c r="BN4" s="82"/>
      <c r="BO4" s="82"/>
      <c r="BP4" s="82"/>
      <c r="BQ4" s="82" t="s">
        <v>60</v>
      </c>
      <c r="BR4" s="82"/>
      <c r="BS4" s="82"/>
      <c r="BT4" s="82"/>
      <c r="BU4" s="82"/>
      <c r="BV4" s="82"/>
      <c r="BW4" s="82"/>
      <c r="BX4" s="82"/>
      <c r="BY4" s="82"/>
      <c r="BZ4" s="82"/>
      <c r="CA4" s="82"/>
      <c r="CB4" s="82" t="s">
        <v>61</v>
      </c>
      <c r="CC4" s="82"/>
      <c r="CD4" s="82"/>
      <c r="CE4" s="82"/>
      <c r="CF4" s="82"/>
      <c r="CG4" s="82"/>
      <c r="CH4" s="82"/>
      <c r="CI4" s="82"/>
      <c r="CJ4" s="82"/>
      <c r="CK4" s="82"/>
      <c r="CL4" s="82"/>
      <c r="CM4" s="82" t="s">
        <v>62</v>
      </c>
      <c r="CN4" s="82"/>
      <c r="CO4" s="82"/>
      <c r="CP4" s="82"/>
      <c r="CQ4" s="82"/>
      <c r="CR4" s="82"/>
      <c r="CS4" s="82"/>
      <c r="CT4" s="82"/>
      <c r="CU4" s="82"/>
      <c r="CV4" s="82"/>
      <c r="CW4" s="82"/>
      <c r="CX4" s="82" t="s">
        <v>63</v>
      </c>
      <c r="CY4" s="82"/>
      <c r="CZ4" s="82"/>
      <c r="DA4" s="82"/>
      <c r="DB4" s="82"/>
      <c r="DC4" s="82"/>
      <c r="DD4" s="82"/>
      <c r="DE4" s="82"/>
      <c r="DF4" s="82"/>
      <c r="DG4" s="82"/>
      <c r="DH4" s="82"/>
      <c r="DI4" s="82" t="s">
        <v>64</v>
      </c>
      <c r="DJ4" s="82"/>
      <c r="DK4" s="82"/>
      <c r="DL4" s="82"/>
      <c r="DM4" s="82"/>
      <c r="DN4" s="82"/>
      <c r="DO4" s="82"/>
      <c r="DP4" s="82"/>
      <c r="DQ4" s="82"/>
      <c r="DR4" s="82"/>
      <c r="DS4" s="82"/>
      <c r="DT4" s="82" t="s">
        <v>65</v>
      </c>
      <c r="DU4" s="82"/>
      <c r="DV4" s="82"/>
      <c r="DW4" s="82"/>
      <c r="DX4" s="82"/>
      <c r="DY4" s="82"/>
      <c r="DZ4" s="82"/>
      <c r="EA4" s="82"/>
      <c r="EB4" s="82"/>
      <c r="EC4" s="82"/>
      <c r="ED4" s="82"/>
      <c r="EE4" s="82" t="s">
        <v>66</v>
      </c>
      <c r="EF4" s="82"/>
      <c r="EG4" s="82"/>
      <c r="EH4" s="82"/>
      <c r="EI4" s="82"/>
      <c r="EJ4" s="82"/>
      <c r="EK4" s="82"/>
      <c r="EL4" s="82"/>
      <c r="EM4" s="82"/>
      <c r="EN4" s="82"/>
      <c r="EO4" s="82"/>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273015</v>
      </c>
      <c r="D6" s="33">
        <f t="shared" si="3"/>
        <v>46</v>
      </c>
      <c r="E6" s="33">
        <f t="shared" si="3"/>
        <v>17</v>
      </c>
      <c r="F6" s="33">
        <f t="shared" si="3"/>
        <v>4</v>
      </c>
      <c r="G6" s="33">
        <f t="shared" si="3"/>
        <v>0</v>
      </c>
      <c r="H6" s="33" t="str">
        <f t="shared" si="3"/>
        <v>大阪府　島本町</v>
      </c>
      <c r="I6" s="33" t="str">
        <f t="shared" si="3"/>
        <v>法適用</v>
      </c>
      <c r="J6" s="33" t="str">
        <f t="shared" si="3"/>
        <v>下水道事業</v>
      </c>
      <c r="K6" s="33" t="str">
        <f t="shared" si="3"/>
        <v>特定環境保全公共下水道</v>
      </c>
      <c r="L6" s="33" t="str">
        <f t="shared" si="3"/>
        <v>D2</v>
      </c>
      <c r="M6" s="33" t="str">
        <f t="shared" si="3"/>
        <v>非設置</v>
      </c>
      <c r="N6" s="34" t="str">
        <f t="shared" si="3"/>
        <v>-</v>
      </c>
      <c r="O6" s="34">
        <f t="shared" si="3"/>
        <v>79.03</v>
      </c>
      <c r="P6" s="34">
        <f t="shared" si="3"/>
        <v>0.42</v>
      </c>
      <c r="Q6" s="34">
        <f t="shared" si="3"/>
        <v>100</v>
      </c>
      <c r="R6" s="34">
        <f t="shared" si="3"/>
        <v>2024</v>
      </c>
      <c r="S6" s="34">
        <f t="shared" si="3"/>
        <v>31642</v>
      </c>
      <c r="T6" s="34">
        <f t="shared" si="3"/>
        <v>16.809999999999999</v>
      </c>
      <c r="U6" s="34">
        <f t="shared" si="3"/>
        <v>1882.33</v>
      </c>
      <c r="V6" s="34">
        <f t="shared" si="3"/>
        <v>134</v>
      </c>
      <c r="W6" s="34">
        <f t="shared" si="3"/>
        <v>0.08</v>
      </c>
      <c r="X6" s="34">
        <f t="shared" si="3"/>
        <v>1675</v>
      </c>
      <c r="Y6" s="35" t="str">
        <f>IF(Y7="",NA(),Y7)</f>
        <v>-</v>
      </c>
      <c r="Z6" s="35" t="str">
        <f t="shared" ref="Z6:AH6" si="4">IF(Z7="",NA(),Z7)</f>
        <v>-</v>
      </c>
      <c r="AA6" s="35" t="str">
        <f t="shared" si="4"/>
        <v>-</v>
      </c>
      <c r="AB6" s="35" t="str">
        <f t="shared" si="4"/>
        <v>-</v>
      </c>
      <c r="AC6" s="35">
        <f t="shared" si="4"/>
        <v>100</v>
      </c>
      <c r="AD6" s="35" t="str">
        <f t="shared" si="4"/>
        <v>-</v>
      </c>
      <c r="AE6" s="35" t="str">
        <f t="shared" si="4"/>
        <v>-</v>
      </c>
      <c r="AF6" s="35" t="str">
        <f t="shared" si="4"/>
        <v>-</v>
      </c>
      <c r="AG6" s="35" t="str">
        <f t="shared" si="4"/>
        <v>-</v>
      </c>
      <c r="AH6" s="35">
        <f t="shared" si="4"/>
        <v>102.73</v>
      </c>
      <c r="AI6" s="34" t="str">
        <f>IF(AI7="","",IF(AI7="-","【-】","【"&amp;SUBSTITUTE(TEXT(AI7,"#,##0.00"),"-","△")&amp;"】"))</f>
        <v>【102.87】</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94.97</v>
      </c>
      <c r="AT6" s="34" t="str">
        <f>IF(AT7="","",IF(AT7="-","【-】","【"&amp;SUBSTITUTE(TEXT(AT7,"#,##0.00"),"-","△")&amp;"】"))</f>
        <v>【76.63】</v>
      </c>
      <c r="AU6" s="35" t="str">
        <f>IF(AU7="",NA(),AU7)</f>
        <v>-</v>
      </c>
      <c r="AV6" s="35" t="str">
        <f t="shared" ref="AV6:BD6" si="6">IF(AV7="",NA(),AV7)</f>
        <v>-</v>
      </c>
      <c r="AW6" s="35" t="str">
        <f t="shared" si="6"/>
        <v>-</v>
      </c>
      <c r="AX6" s="35" t="str">
        <f t="shared" si="6"/>
        <v>-</v>
      </c>
      <c r="AY6" s="35">
        <f t="shared" si="6"/>
        <v>29.72</v>
      </c>
      <c r="AZ6" s="35" t="str">
        <f t="shared" si="6"/>
        <v>-</v>
      </c>
      <c r="BA6" s="35" t="str">
        <f t="shared" si="6"/>
        <v>-</v>
      </c>
      <c r="BB6" s="35" t="str">
        <f t="shared" si="6"/>
        <v>-</v>
      </c>
      <c r="BC6" s="35" t="str">
        <f t="shared" si="6"/>
        <v>-</v>
      </c>
      <c r="BD6" s="35">
        <f t="shared" si="6"/>
        <v>47.72</v>
      </c>
      <c r="BE6" s="34" t="str">
        <f>IF(BE7="","",IF(BE7="-","【-】","【"&amp;SUBSTITUTE(TEXT(BE7,"#,##0.00"),"-","△")&amp;"】"))</f>
        <v>【49.61】</v>
      </c>
      <c r="BF6" s="35" t="str">
        <f>IF(BF7="",NA(),BF7)</f>
        <v>-</v>
      </c>
      <c r="BG6" s="35" t="str">
        <f t="shared" ref="BG6:BO6" si="7">IF(BG7="",NA(),BG7)</f>
        <v>-</v>
      </c>
      <c r="BH6" s="35" t="str">
        <f t="shared" si="7"/>
        <v>-</v>
      </c>
      <c r="BI6" s="35" t="str">
        <f t="shared" si="7"/>
        <v>-</v>
      </c>
      <c r="BJ6" s="35">
        <f t="shared" si="7"/>
        <v>3767.48</v>
      </c>
      <c r="BK6" s="35" t="str">
        <f t="shared" si="7"/>
        <v>-</v>
      </c>
      <c r="BL6" s="35" t="str">
        <f t="shared" si="7"/>
        <v>-</v>
      </c>
      <c r="BM6" s="35" t="str">
        <f t="shared" si="7"/>
        <v>-</v>
      </c>
      <c r="BN6" s="35" t="str">
        <f t="shared" si="7"/>
        <v>-</v>
      </c>
      <c r="BO6" s="35">
        <f t="shared" si="7"/>
        <v>1206.79</v>
      </c>
      <c r="BP6" s="34" t="str">
        <f>IF(BP7="","",IF(BP7="-","【-】","【"&amp;SUBSTITUTE(TEXT(BP7,"#,##0.00"),"-","△")&amp;"】"))</f>
        <v>【1,218.70】</v>
      </c>
      <c r="BQ6" s="35" t="str">
        <f>IF(BQ7="",NA(),BQ7)</f>
        <v>-</v>
      </c>
      <c r="BR6" s="35" t="str">
        <f t="shared" ref="BR6:BZ6" si="8">IF(BR7="",NA(),BR7)</f>
        <v>-</v>
      </c>
      <c r="BS6" s="35" t="str">
        <f t="shared" si="8"/>
        <v>-</v>
      </c>
      <c r="BT6" s="35" t="str">
        <f t="shared" si="8"/>
        <v>-</v>
      </c>
      <c r="BU6" s="35">
        <f t="shared" si="8"/>
        <v>11</v>
      </c>
      <c r="BV6" s="35" t="str">
        <f t="shared" si="8"/>
        <v>-</v>
      </c>
      <c r="BW6" s="35" t="str">
        <f t="shared" si="8"/>
        <v>-</v>
      </c>
      <c r="BX6" s="35" t="str">
        <f t="shared" si="8"/>
        <v>-</v>
      </c>
      <c r="BY6" s="35" t="str">
        <f t="shared" si="8"/>
        <v>-</v>
      </c>
      <c r="BZ6" s="35">
        <f t="shared" si="8"/>
        <v>71.84</v>
      </c>
      <c r="CA6" s="34" t="str">
        <f>IF(CA7="","",IF(CA7="-","【-】","【"&amp;SUBSTITUTE(TEXT(CA7,"#,##0.00"),"-","△")&amp;"】"))</f>
        <v>【74.17】</v>
      </c>
      <c r="CB6" s="35" t="str">
        <f>IF(CB7="",NA(),CB7)</f>
        <v>-</v>
      </c>
      <c r="CC6" s="35" t="str">
        <f t="shared" ref="CC6:CK6" si="9">IF(CC7="",NA(),CC7)</f>
        <v>-</v>
      </c>
      <c r="CD6" s="35" t="str">
        <f t="shared" si="9"/>
        <v>-</v>
      </c>
      <c r="CE6" s="35" t="str">
        <f t="shared" si="9"/>
        <v>-</v>
      </c>
      <c r="CF6" s="35">
        <f t="shared" si="9"/>
        <v>948.4</v>
      </c>
      <c r="CG6" s="35" t="str">
        <f t="shared" si="9"/>
        <v>-</v>
      </c>
      <c r="CH6" s="35" t="str">
        <f t="shared" si="9"/>
        <v>-</v>
      </c>
      <c r="CI6" s="35" t="str">
        <f t="shared" si="9"/>
        <v>-</v>
      </c>
      <c r="CJ6" s="35" t="str">
        <f t="shared" si="9"/>
        <v>-</v>
      </c>
      <c r="CK6" s="35">
        <f t="shared" si="9"/>
        <v>228.47</v>
      </c>
      <c r="CL6" s="34" t="str">
        <f>IF(CL7="","",IF(CL7="-","【-】","【"&amp;SUBSTITUTE(TEXT(CL7,"#,##0.00"),"-","△")&amp;"】"))</f>
        <v>【218.56】</v>
      </c>
      <c r="CM6" s="35" t="str">
        <f>IF(CM7="",NA(),CM7)</f>
        <v>-</v>
      </c>
      <c r="CN6" s="35" t="str">
        <f t="shared" ref="CN6:CV6" si="10">IF(CN7="",NA(),CN7)</f>
        <v>-</v>
      </c>
      <c r="CO6" s="35" t="str">
        <f t="shared" si="10"/>
        <v>-</v>
      </c>
      <c r="CP6" s="35" t="str">
        <f t="shared" si="10"/>
        <v>-</v>
      </c>
      <c r="CQ6" s="35" t="str">
        <f t="shared" si="10"/>
        <v>-</v>
      </c>
      <c r="CR6" s="35" t="str">
        <f t="shared" si="10"/>
        <v>-</v>
      </c>
      <c r="CS6" s="35" t="str">
        <f t="shared" si="10"/>
        <v>-</v>
      </c>
      <c r="CT6" s="35" t="str">
        <f t="shared" si="10"/>
        <v>-</v>
      </c>
      <c r="CU6" s="35" t="str">
        <f t="shared" si="10"/>
        <v>-</v>
      </c>
      <c r="CV6" s="35">
        <f t="shared" si="10"/>
        <v>42.47</v>
      </c>
      <c r="CW6" s="34" t="str">
        <f>IF(CW7="","",IF(CW7="-","【-】","【"&amp;SUBSTITUTE(TEXT(CW7,"#,##0.00"),"-","△")&amp;"】"))</f>
        <v>【42.86】</v>
      </c>
      <c r="CX6" s="35" t="str">
        <f>IF(CX7="",NA(),CX7)</f>
        <v>-</v>
      </c>
      <c r="CY6" s="35" t="str">
        <f t="shared" ref="CY6:DG6" si="11">IF(CY7="",NA(),CY7)</f>
        <v>-</v>
      </c>
      <c r="CZ6" s="35" t="str">
        <f t="shared" si="11"/>
        <v>-</v>
      </c>
      <c r="DA6" s="35" t="str">
        <f t="shared" si="11"/>
        <v>-</v>
      </c>
      <c r="DB6" s="35">
        <f t="shared" si="11"/>
        <v>97.76</v>
      </c>
      <c r="DC6" s="35" t="str">
        <f t="shared" si="11"/>
        <v>-</v>
      </c>
      <c r="DD6" s="35" t="str">
        <f t="shared" si="11"/>
        <v>-</v>
      </c>
      <c r="DE6" s="35" t="str">
        <f t="shared" si="11"/>
        <v>-</v>
      </c>
      <c r="DF6" s="35" t="str">
        <f t="shared" si="11"/>
        <v>-</v>
      </c>
      <c r="DG6" s="35">
        <f t="shared" si="11"/>
        <v>83.75</v>
      </c>
      <c r="DH6" s="34" t="str">
        <f>IF(DH7="","",IF(DH7="-","【-】","【"&amp;SUBSTITUTE(TEXT(DH7,"#,##0.00"),"-","△")&amp;"】"))</f>
        <v>【84.20】</v>
      </c>
      <c r="DI6" s="35" t="str">
        <f>IF(DI7="",NA(),DI7)</f>
        <v>-</v>
      </c>
      <c r="DJ6" s="35" t="str">
        <f t="shared" ref="DJ6:DR6" si="12">IF(DJ7="",NA(),DJ7)</f>
        <v>-</v>
      </c>
      <c r="DK6" s="35" t="str">
        <f t="shared" si="12"/>
        <v>-</v>
      </c>
      <c r="DL6" s="35" t="str">
        <f t="shared" si="12"/>
        <v>-</v>
      </c>
      <c r="DM6" s="35">
        <f t="shared" si="12"/>
        <v>3.61</v>
      </c>
      <c r="DN6" s="35" t="str">
        <f t="shared" si="12"/>
        <v>-</v>
      </c>
      <c r="DO6" s="35" t="str">
        <f t="shared" si="12"/>
        <v>-</v>
      </c>
      <c r="DP6" s="35" t="str">
        <f t="shared" si="12"/>
        <v>-</v>
      </c>
      <c r="DQ6" s="35" t="str">
        <f t="shared" si="12"/>
        <v>-</v>
      </c>
      <c r="DR6" s="35">
        <f t="shared" si="12"/>
        <v>24.68</v>
      </c>
      <c r="DS6" s="34" t="str">
        <f>IF(DS7="","",IF(DS7="-","【-】","【"&amp;SUBSTITUTE(TEXT(DS7,"#,##0.00"),"-","△")&amp;"】"))</f>
        <v>【25.37】</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5">
        <f t="shared" si="13"/>
        <v>8.6199999999999992</v>
      </c>
      <c r="ED6" s="34" t="str">
        <f>IF(ED7="","",IF(ED7="-","【-】","【"&amp;SUBSTITUTE(TEXT(ED7,"#,##0.00"),"-","△")&amp;"】"))</f>
        <v>【6.20】</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0.36</v>
      </c>
      <c r="EO6" s="34" t="str">
        <f>IF(EO7="","",IF(EO7="-","【-】","【"&amp;SUBSTITUTE(TEXT(EO7,"#,##0.00"),"-","△")&amp;"】"))</f>
        <v>【0.28】</v>
      </c>
    </row>
    <row r="7" spans="1:148" s="36" customFormat="1" x14ac:dyDescent="0.15">
      <c r="A7" s="28"/>
      <c r="B7" s="37">
        <v>2019</v>
      </c>
      <c r="C7" s="37">
        <v>273015</v>
      </c>
      <c r="D7" s="37">
        <v>46</v>
      </c>
      <c r="E7" s="37">
        <v>17</v>
      </c>
      <c r="F7" s="37">
        <v>4</v>
      </c>
      <c r="G7" s="37">
        <v>0</v>
      </c>
      <c r="H7" s="37" t="s">
        <v>96</v>
      </c>
      <c r="I7" s="37" t="s">
        <v>97</v>
      </c>
      <c r="J7" s="37" t="s">
        <v>98</v>
      </c>
      <c r="K7" s="37" t="s">
        <v>99</v>
      </c>
      <c r="L7" s="37" t="s">
        <v>100</v>
      </c>
      <c r="M7" s="37" t="s">
        <v>101</v>
      </c>
      <c r="N7" s="38" t="s">
        <v>102</v>
      </c>
      <c r="O7" s="38">
        <v>79.03</v>
      </c>
      <c r="P7" s="38">
        <v>0.42</v>
      </c>
      <c r="Q7" s="38">
        <v>100</v>
      </c>
      <c r="R7" s="38">
        <v>2024</v>
      </c>
      <c r="S7" s="38">
        <v>31642</v>
      </c>
      <c r="T7" s="38">
        <v>16.809999999999999</v>
      </c>
      <c r="U7" s="38">
        <v>1882.33</v>
      </c>
      <c r="V7" s="38">
        <v>134</v>
      </c>
      <c r="W7" s="38">
        <v>0.08</v>
      </c>
      <c r="X7" s="38">
        <v>1675</v>
      </c>
      <c r="Y7" s="38" t="s">
        <v>102</v>
      </c>
      <c r="Z7" s="38" t="s">
        <v>102</v>
      </c>
      <c r="AA7" s="38" t="s">
        <v>102</v>
      </c>
      <c r="AB7" s="38" t="s">
        <v>102</v>
      </c>
      <c r="AC7" s="38">
        <v>100</v>
      </c>
      <c r="AD7" s="38" t="s">
        <v>102</v>
      </c>
      <c r="AE7" s="38" t="s">
        <v>102</v>
      </c>
      <c r="AF7" s="38" t="s">
        <v>102</v>
      </c>
      <c r="AG7" s="38" t="s">
        <v>102</v>
      </c>
      <c r="AH7" s="38">
        <v>102.73</v>
      </c>
      <c r="AI7" s="38">
        <v>102.87</v>
      </c>
      <c r="AJ7" s="38" t="s">
        <v>102</v>
      </c>
      <c r="AK7" s="38" t="s">
        <v>102</v>
      </c>
      <c r="AL7" s="38" t="s">
        <v>102</v>
      </c>
      <c r="AM7" s="38" t="s">
        <v>102</v>
      </c>
      <c r="AN7" s="38">
        <v>0</v>
      </c>
      <c r="AO7" s="38" t="s">
        <v>102</v>
      </c>
      <c r="AP7" s="38" t="s">
        <v>102</v>
      </c>
      <c r="AQ7" s="38" t="s">
        <v>102</v>
      </c>
      <c r="AR7" s="38" t="s">
        <v>102</v>
      </c>
      <c r="AS7" s="38">
        <v>94.97</v>
      </c>
      <c r="AT7" s="38">
        <v>76.63</v>
      </c>
      <c r="AU7" s="38" t="s">
        <v>102</v>
      </c>
      <c r="AV7" s="38" t="s">
        <v>102</v>
      </c>
      <c r="AW7" s="38" t="s">
        <v>102</v>
      </c>
      <c r="AX7" s="38" t="s">
        <v>102</v>
      </c>
      <c r="AY7" s="38">
        <v>29.72</v>
      </c>
      <c r="AZ7" s="38" t="s">
        <v>102</v>
      </c>
      <c r="BA7" s="38" t="s">
        <v>102</v>
      </c>
      <c r="BB7" s="38" t="s">
        <v>102</v>
      </c>
      <c r="BC7" s="38" t="s">
        <v>102</v>
      </c>
      <c r="BD7" s="38">
        <v>47.72</v>
      </c>
      <c r="BE7" s="38">
        <v>49.61</v>
      </c>
      <c r="BF7" s="38" t="s">
        <v>102</v>
      </c>
      <c r="BG7" s="38" t="s">
        <v>102</v>
      </c>
      <c r="BH7" s="38" t="s">
        <v>102</v>
      </c>
      <c r="BI7" s="38" t="s">
        <v>102</v>
      </c>
      <c r="BJ7" s="38">
        <v>3767.48</v>
      </c>
      <c r="BK7" s="38" t="s">
        <v>102</v>
      </c>
      <c r="BL7" s="38" t="s">
        <v>102</v>
      </c>
      <c r="BM7" s="38" t="s">
        <v>102</v>
      </c>
      <c r="BN7" s="38" t="s">
        <v>102</v>
      </c>
      <c r="BO7" s="38">
        <v>1206.79</v>
      </c>
      <c r="BP7" s="38">
        <v>1218.7</v>
      </c>
      <c r="BQ7" s="38" t="s">
        <v>102</v>
      </c>
      <c r="BR7" s="38" t="s">
        <v>102</v>
      </c>
      <c r="BS7" s="38" t="s">
        <v>102</v>
      </c>
      <c r="BT7" s="38" t="s">
        <v>102</v>
      </c>
      <c r="BU7" s="38">
        <v>11</v>
      </c>
      <c r="BV7" s="38" t="s">
        <v>102</v>
      </c>
      <c r="BW7" s="38" t="s">
        <v>102</v>
      </c>
      <c r="BX7" s="38" t="s">
        <v>102</v>
      </c>
      <c r="BY7" s="38" t="s">
        <v>102</v>
      </c>
      <c r="BZ7" s="38">
        <v>71.84</v>
      </c>
      <c r="CA7" s="38">
        <v>74.17</v>
      </c>
      <c r="CB7" s="38" t="s">
        <v>102</v>
      </c>
      <c r="CC7" s="38" t="s">
        <v>102</v>
      </c>
      <c r="CD7" s="38" t="s">
        <v>102</v>
      </c>
      <c r="CE7" s="38" t="s">
        <v>102</v>
      </c>
      <c r="CF7" s="38">
        <v>948.4</v>
      </c>
      <c r="CG7" s="38" t="s">
        <v>102</v>
      </c>
      <c r="CH7" s="38" t="s">
        <v>102</v>
      </c>
      <c r="CI7" s="38" t="s">
        <v>102</v>
      </c>
      <c r="CJ7" s="38" t="s">
        <v>102</v>
      </c>
      <c r="CK7" s="38">
        <v>228.47</v>
      </c>
      <c r="CL7" s="38">
        <v>218.56</v>
      </c>
      <c r="CM7" s="38" t="s">
        <v>102</v>
      </c>
      <c r="CN7" s="38" t="s">
        <v>102</v>
      </c>
      <c r="CO7" s="38" t="s">
        <v>102</v>
      </c>
      <c r="CP7" s="38" t="s">
        <v>102</v>
      </c>
      <c r="CQ7" s="38" t="s">
        <v>102</v>
      </c>
      <c r="CR7" s="38" t="s">
        <v>102</v>
      </c>
      <c r="CS7" s="38" t="s">
        <v>102</v>
      </c>
      <c r="CT7" s="38" t="s">
        <v>102</v>
      </c>
      <c r="CU7" s="38" t="s">
        <v>102</v>
      </c>
      <c r="CV7" s="38">
        <v>42.47</v>
      </c>
      <c r="CW7" s="38">
        <v>42.86</v>
      </c>
      <c r="CX7" s="38" t="s">
        <v>102</v>
      </c>
      <c r="CY7" s="38" t="s">
        <v>102</v>
      </c>
      <c r="CZ7" s="38" t="s">
        <v>102</v>
      </c>
      <c r="DA7" s="38" t="s">
        <v>102</v>
      </c>
      <c r="DB7" s="38">
        <v>97.76</v>
      </c>
      <c r="DC7" s="38" t="s">
        <v>102</v>
      </c>
      <c r="DD7" s="38" t="s">
        <v>102</v>
      </c>
      <c r="DE7" s="38" t="s">
        <v>102</v>
      </c>
      <c r="DF7" s="38" t="s">
        <v>102</v>
      </c>
      <c r="DG7" s="38">
        <v>83.75</v>
      </c>
      <c r="DH7" s="38">
        <v>84.2</v>
      </c>
      <c r="DI7" s="38" t="s">
        <v>102</v>
      </c>
      <c r="DJ7" s="38" t="s">
        <v>102</v>
      </c>
      <c r="DK7" s="38" t="s">
        <v>102</v>
      </c>
      <c r="DL7" s="38" t="s">
        <v>102</v>
      </c>
      <c r="DM7" s="38">
        <v>3.61</v>
      </c>
      <c r="DN7" s="38" t="s">
        <v>102</v>
      </c>
      <c r="DO7" s="38" t="s">
        <v>102</v>
      </c>
      <c r="DP7" s="38" t="s">
        <v>102</v>
      </c>
      <c r="DQ7" s="38" t="s">
        <v>102</v>
      </c>
      <c r="DR7" s="38">
        <v>24.68</v>
      </c>
      <c r="DS7" s="38">
        <v>25.37</v>
      </c>
      <c r="DT7" s="38" t="s">
        <v>102</v>
      </c>
      <c r="DU7" s="38" t="s">
        <v>102</v>
      </c>
      <c r="DV7" s="38" t="s">
        <v>102</v>
      </c>
      <c r="DW7" s="38" t="s">
        <v>102</v>
      </c>
      <c r="DX7" s="38">
        <v>0</v>
      </c>
      <c r="DY7" s="38" t="s">
        <v>102</v>
      </c>
      <c r="DZ7" s="38" t="s">
        <v>102</v>
      </c>
      <c r="EA7" s="38" t="s">
        <v>102</v>
      </c>
      <c r="EB7" s="38" t="s">
        <v>102</v>
      </c>
      <c r="EC7" s="38">
        <v>8.6199999999999992</v>
      </c>
      <c r="ED7" s="38">
        <v>6.2</v>
      </c>
      <c r="EE7" s="38" t="s">
        <v>102</v>
      </c>
      <c r="EF7" s="38" t="s">
        <v>102</v>
      </c>
      <c r="EG7" s="38" t="s">
        <v>102</v>
      </c>
      <c r="EH7" s="38" t="s">
        <v>102</v>
      </c>
      <c r="EI7" s="38">
        <v>0</v>
      </c>
      <c r="EJ7" s="38" t="s">
        <v>102</v>
      </c>
      <c r="EK7" s="38" t="s">
        <v>102</v>
      </c>
      <c r="EL7" s="38" t="s">
        <v>102</v>
      </c>
      <c r="EM7" s="38" t="s">
        <v>102</v>
      </c>
      <c r="EN7" s="38">
        <v>0.36</v>
      </c>
      <c r="EO7" s="38">
        <v>0.28000000000000003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111</v>
      </c>
      <c r="D13" t="s">
        <v>112</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三宅 俊彦</dc:creator>
  <cp:lastModifiedBy>yoshida</cp:lastModifiedBy>
  <cp:lastPrinted>2021-02-17T02:39:29Z</cp:lastPrinted>
  <dcterms:created xsi:type="dcterms:W3CDTF">2021-02-17T02:40:03Z</dcterms:created>
  <dcterms:modified xsi:type="dcterms:W3CDTF">2021-02-19T06:20:25Z</dcterms:modified>
</cp:coreProperties>
</file>