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32 大阪狭山市\"/>
    </mc:Choice>
  </mc:AlternateContent>
  <workbookProtection workbookAlgorithmName="SHA-512" workbookHashValue="Jk37fsWif5/8F4KnSNVLaiDNQLrWh2qAuUzYlCsuogrVV1R/DjsiBJ2K5FVBlN4v3nXzCa+QcF4o0e3HpT95YQ==" workbookSaltValue="AbA5nXaFFkOlRlz6KYQPg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<sst xmlns="http://schemas.openxmlformats.org/spreadsheetml/2006/main" count="257" uniqueCount="117">
  <si>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</si>
  <si>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</si>
  <si>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</si>
  <si>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</si>
  <si>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</si>
  <si>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</si>
  <si>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</si>
  <si>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</si>
  <si>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</si>
  <si>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</si>
  <si>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</si>
  <si>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</si>
  <si>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</si>
  <si>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</si>
  <si>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</si>
  <si>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</si>
  <si>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</si>
  <si>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</si>
  <si>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</si>
  <si>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</si>
  <si>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</si>
  <si>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</si>
  <si>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</si>
  <si>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</si>
  <si>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</si>
  <si>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</si>
  <si>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</si>
  <si>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</si>
  <si>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</si>
  <si>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</si>
  <si>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</si>
  <si>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</si>
  <si>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</si>
  <si>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</si>
  <si>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</si>
  <si>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</si>
  <si>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</si>
  <si>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</si>
  <si>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</si>
  <si>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</si>
  <si>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</si>
  <si>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</si>
  <si>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</si>
  <si>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</si>
  <si>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</si>
  <si>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</si>
  <si>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</si>
  <si>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</si>
  <si>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</si>
  <si>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</si>
  <si>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</si>
  <si>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</si>
  <si>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</si>
  <si>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</si>
  <si>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</si>
  <si>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</si>
  <si>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</si>
  <si>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</si>
  <si>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</si>
  <si>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</si>
  <si>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</si>
  <si>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</si>
  <si>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</si>
  <si>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</si>
  <si>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</si>
  <si>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</si>
  <si>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</si>
  <si>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</si>
  <si>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</si>
  <si>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</si>
  <si>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</si>
  <si>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</si>
  <si>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</si>
  <si>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</si>
  <si>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</si>
  <si>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</si>
  <si>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</si>
  <si>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</si>
  <si>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</si>
  <si>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</si>
  <si>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</si>
  <si>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</si>
  <si>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</si>
  <si>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</si>
  <si>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</si>
  <si>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</si>
  <si>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</si>
  <si>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</si>
  <si>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</si>
  <si>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</si>
  <si>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</si>
  <si>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</si>
  <si>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</si>
  <si>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</si>
  <si>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</si>
  <si>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</si>
  <si>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大阪狭山市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</si>
  <si>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</si>
  <si>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</si>
  <si>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</si>
  <si>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</si>
  <si>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</si>
  <si>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</si>
  <si>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</si>
  <si>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</si>
  <si>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</si>
  <si>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</si>
  <si>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</si>
  <si>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</si>
  <si>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</si>
  <si>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</si>
  <si>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</si>
  <si>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</si>
  <si>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</si>
  <si>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本市の汚水整備事業については、ほぼ100％完了していますが、事業開始から相当年数が経っており、今後は管渠の更新事業が増加していくことが見込まれます。
　現在のところ、経常収支比率や経費回収率は100％程度で推移しており、起債残高も借入額を抑制することにより減少する見込みですが、既に水洗化率も高いことから使用料収入の増加が見込めない状況にあります。
　こうした状況においても安定的な経営を継続していくため、平成31年3月に策定した経営戦略に基づき、更なる経営の効率化を進めてまいります。　</t>
    <rPh sb="59" eb="61">
      <t>ゾウカ</t>
    </rPh>
    <rPh sb="68" eb="70">
      <t>ミコ</t>
    </rPh>
    <rPh sb="101" eb="103">
      <t>テイド</t>
    </rPh>
    <rPh sb="104" eb="106">
      <t>スイイ</t>
    </rPh>
    <rPh sb="204" eb="206">
      <t>ヘイセイ</t>
    </rPh>
    <rPh sb="208" eb="209">
      <t>ネン</t>
    </rPh>
    <rPh sb="210" eb="211">
      <t>ガツ</t>
    </rPh>
    <rPh sb="212" eb="214">
      <t>サクテイ</t>
    </rPh>
    <phoneticPr fontId="4"/>
  </si>
  <si>
    <t>　①有形固定資産減価償却率は、減価償却の進行状況や資産の経過年数を知ることができる指標であり、数値が高いほど法定耐用年数に近い資産が多いことを示していますが、法定耐用年数に達する管渠が、まだ少ないことから類似団体平均値より低くなっています。
　②管渠老朽化率は、法定耐用年数を超えた管渠延長割合を示す指標で、令和元年度より耐用年数である50年を経過した管渠が発生したことにより前年度から増加しています。
　③管渠改善率は、当該年度に更新した管渠延長の割合を表した指標で、事業開始が古いことから順次更新を行っており、令和元年度は、類似団体平均値並みとなっています。</t>
    <rPh sb="79" eb="81">
      <t>ホウテイ</t>
    </rPh>
    <rPh sb="81" eb="83">
      <t>タイヨウ</t>
    </rPh>
    <rPh sb="83" eb="85">
      <t>ネンスウ</t>
    </rPh>
    <rPh sb="86" eb="87">
      <t>タッ</t>
    </rPh>
    <rPh sb="89" eb="91">
      <t>カンキョ</t>
    </rPh>
    <rPh sb="95" eb="96">
      <t>スク</t>
    </rPh>
    <rPh sb="102" eb="104">
      <t>ルイジ</t>
    </rPh>
    <rPh sb="104" eb="106">
      <t>ダンタイ</t>
    </rPh>
    <rPh sb="106" eb="109">
      <t>ヘイキンチ</t>
    </rPh>
    <rPh sb="111" eb="112">
      <t>ヒク</t>
    </rPh>
    <rPh sb="154" eb="156">
      <t>レイワ</t>
    </rPh>
    <rPh sb="156" eb="158">
      <t>ガンネン</t>
    </rPh>
    <rPh sb="158" eb="159">
      <t>ド</t>
    </rPh>
    <rPh sb="161" eb="163">
      <t>タイヨウ</t>
    </rPh>
    <rPh sb="163" eb="165">
      <t>ネンスウ</t>
    </rPh>
    <rPh sb="170" eb="171">
      <t>ネン</t>
    </rPh>
    <rPh sb="172" eb="174">
      <t>ケイカ</t>
    </rPh>
    <rPh sb="176" eb="178">
      <t>カンキョ</t>
    </rPh>
    <rPh sb="179" eb="181">
      <t>ハッセイ</t>
    </rPh>
    <rPh sb="188" eb="190">
      <t>ゼンネン</t>
    </rPh>
    <rPh sb="190" eb="191">
      <t>ド</t>
    </rPh>
    <rPh sb="193" eb="195">
      <t>ゾウカ</t>
    </rPh>
    <rPh sb="235" eb="237">
      <t>ジギョウ</t>
    </rPh>
    <rPh sb="237" eb="239">
      <t>カイシ</t>
    </rPh>
    <rPh sb="240" eb="241">
      <t>フル</t>
    </rPh>
    <rPh sb="246" eb="248">
      <t>ジュンジ</t>
    </rPh>
    <rPh sb="248" eb="250">
      <t>コウシン</t>
    </rPh>
    <rPh sb="251" eb="252">
      <t>オコナ</t>
    </rPh>
    <rPh sb="257" eb="259">
      <t>レイワ</t>
    </rPh>
    <rPh sb="259" eb="261">
      <t>ガンネン</t>
    </rPh>
    <rPh sb="261" eb="262">
      <t>ド</t>
    </rPh>
    <rPh sb="264" eb="266">
      <t>ルイジ</t>
    </rPh>
    <rPh sb="266" eb="268">
      <t>ダンタイ</t>
    </rPh>
    <rPh sb="268" eb="271">
      <t>ヘイキンチ</t>
    </rPh>
    <rPh sb="271" eb="272">
      <t>ナ</t>
    </rPh>
    <phoneticPr fontId="4"/>
  </si>
  <si>
    <t>　①経常収支比率は、類似団体平均値に比べ低くなっていますが、100％を超えています。
　②累積欠損金は、計上していません。
　③流動比率は、100％以上が望ましいとされていますが、過去の下水道整備のために借り入れた起債の償還額が大きいことや資本費平準化債の借換えが令和2年度にあることから流動負債が増加した結果、前年度より低下しています。
　④企業債残高対事業規模比率は、近年償還額より借入額が少なくなっているため、前年度より低下しています。
　⑤経費回収率は、前年度より使用料が増加したことにより改善しています。
　⑥汚水処理原価は、前年度より使用量が増加したことにより1㎥あたりの汚水処理に要した費用が低下しています。
　⑦施設利用率は、単独処理場を設置していないため、当該値は計上していません。
　⑧水洗化率は、早期より下水道整備を始めたことから、類似団体平均値より高くなっています。
＊なお、平成28年度より地方公営企業法を適用した為、平成27年度の数値については計上されていません。</t>
    <rPh sb="2" eb="6">
      <t>ケイジョウシュウシ</t>
    </rPh>
    <rPh sb="6" eb="8">
      <t>ヒリツ</t>
    </rPh>
    <rPh sb="10" eb="12">
      <t>ルイジ</t>
    </rPh>
    <rPh sb="12" eb="14">
      <t>ダンタイ</t>
    </rPh>
    <rPh sb="14" eb="17">
      <t>ヘイキンチ</t>
    </rPh>
    <rPh sb="18" eb="19">
      <t>クラ</t>
    </rPh>
    <rPh sb="20" eb="21">
      <t>ヒク</t>
    </rPh>
    <rPh sb="35" eb="36">
      <t>コ</t>
    </rPh>
    <rPh sb="45" eb="47">
      <t>ルイセキ</t>
    </rPh>
    <rPh sb="47" eb="49">
      <t>ケッソン</t>
    </rPh>
    <rPh sb="49" eb="50">
      <t>キン</t>
    </rPh>
    <rPh sb="52" eb="54">
      <t>ケイジョウ</t>
    </rPh>
    <rPh sb="64" eb="66">
      <t>リュウドウ</t>
    </rPh>
    <rPh sb="66" eb="68">
      <t>ヒリツ</t>
    </rPh>
    <rPh sb="74" eb="76">
      <t>イジョウ</t>
    </rPh>
    <rPh sb="77" eb="78">
      <t>ノゾ</t>
    </rPh>
    <rPh sb="90" eb="92">
      <t>カコ</t>
    </rPh>
    <rPh sb="93" eb="96">
      <t>ゲスイドウ</t>
    </rPh>
    <rPh sb="96" eb="98">
      <t>セイビ</t>
    </rPh>
    <rPh sb="102" eb="103">
      <t>カ</t>
    </rPh>
    <rPh sb="104" eb="105">
      <t>イ</t>
    </rPh>
    <rPh sb="107" eb="109">
      <t>キサイ</t>
    </rPh>
    <rPh sb="110" eb="112">
      <t>ショウカン</t>
    </rPh>
    <rPh sb="112" eb="113">
      <t>ガク</t>
    </rPh>
    <rPh sb="114" eb="115">
      <t>オオ</t>
    </rPh>
    <rPh sb="120" eb="122">
      <t>シホン</t>
    </rPh>
    <rPh sb="122" eb="123">
      <t>ヒ</t>
    </rPh>
    <rPh sb="123" eb="126">
      <t>ヘイジュンカ</t>
    </rPh>
    <rPh sb="126" eb="127">
      <t>サイ</t>
    </rPh>
    <rPh sb="128" eb="130">
      <t>カリカエ</t>
    </rPh>
    <rPh sb="132" eb="133">
      <t>レイ</t>
    </rPh>
    <rPh sb="133" eb="134">
      <t>ワ</t>
    </rPh>
    <rPh sb="135" eb="136">
      <t>ネン</t>
    </rPh>
    <rPh sb="136" eb="137">
      <t>ド</t>
    </rPh>
    <rPh sb="144" eb="146">
      <t>リュウドウ</t>
    </rPh>
    <rPh sb="146" eb="148">
      <t>フサイ</t>
    </rPh>
    <rPh sb="149" eb="151">
      <t>ゾウカ</t>
    </rPh>
    <rPh sb="153" eb="155">
      <t>ケッカ</t>
    </rPh>
    <rPh sb="156" eb="158">
      <t>ゼンネン</t>
    </rPh>
    <rPh sb="158" eb="159">
      <t>ド</t>
    </rPh>
    <rPh sb="161" eb="163">
      <t>テイカ</t>
    </rPh>
    <rPh sb="172" eb="174">
      <t>キギョウ</t>
    </rPh>
    <rPh sb="174" eb="175">
      <t>サイ</t>
    </rPh>
    <rPh sb="175" eb="177">
      <t>ザンダカ</t>
    </rPh>
    <rPh sb="177" eb="178">
      <t>タイ</t>
    </rPh>
    <rPh sb="188" eb="190">
      <t>ショウカン</t>
    </rPh>
    <rPh sb="190" eb="191">
      <t>ガク</t>
    </rPh>
    <rPh sb="193" eb="195">
      <t>カリイレ</t>
    </rPh>
    <rPh sb="195" eb="196">
      <t>ガク</t>
    </rPh>
    <rPh sb="197" eb="198">
      <t>スク</t>
    </rPh>
    <rPh sb="208" eb="211">
      <t>ゼンネンド</t>
    </rPh>
    <rPh sb="213" eb="215">
      <t>テイカ</t>
    </rPh>
    <rPh sb="224" eb="226">
      <t>ケイヒ</t>
    </rPh>
    <rPh sb="226" eb="228">
      <t>カイシュウ</t>
    </rPh>
    <rPh sb="228" eb="229">
      <t>リツ</t>
    </rPh>
    <rPh sb="231" eb="233">
      <t>ゼンネン</t>
    </rPh>
    <rPh sb="233" eb="234">
      <t>ド</t>
    </rPh>
    <rPh sb="240" eb="242">
      <t>ゾウカ</t>
    </rPh>
    <rPh sb="249" eb="251">
      <t>カイゼン</t>
    </rPh>
    <rPh sb="260" eb="262">
      <t>オスイ</t>
    </rPh>
    <rPh sb="262" eb="264">
      <t>ショリ</t>
    </rPh>
    <rPh sb="264" eb="266">
      <t>ゲンカ</t>
    </rPh>
    <rPh sb="268" eb="271">
      <t>ゼンネンド</t>
    </rPh>
    <rPh sb="273" eb="276">
      <t>シヨウリョウ</t>
    </rPh>
    <rPh sb="277" eb="279">
      <t>ゾウカ</t>
    </rPh>
    <rPh sb="292" eb="294">
      <t>オスイ</t>
    </rPh>
    <rPh sb="294" eb="296">
      <t>ショリ</t>
    </rPh>
    <rPh sb="297" eb="298">
      <t>ヨウ</t>
    </rPh>
    <rPh sb="300" eb="302">
      <t>ヒヨウ</t>
    </rPh>
    <rPh sb="303" eb="305">
      <t>テイカ</t>
    </rPh>
    <rPh sb="314" eb="316">
      <t>シセツ</t>
    </rPh>
    <rPh sb="316" eb="318">
      <t>リヨウ</t>
    </rPh>
    <rPh sb="318" eb="319">
      <t>リツ</t>
    </rPh>
    <rPh sb="321" eb="323">
      <t>タンドク</t>
    </rPh>
    <rPh sb="323" eb="326">
      <t>ショリジョウ</t>
    </rPh>
    <rPh sb="327" eb="329">
      <t>セッチ</t>
    </rPh>
    <rPh sb="337" eb="339">
      <t>トウガイ</t>
    </rPh>
    <rPh sb="339" eb="340">
      <t>チ</t>
    </rPh>
    <rPh sb="341" eb="343">
      <t>ケイジョウ</t>
    </rPh>
    <rPh sb="353" eb="356">
      <t>スイセンカ</t>
    </rPh>
    <rPh sb="356" eb="357">
      <t>リツ</t>
    </rPh>
    <rPh sb="359" eb="361">
      <t>ソウキ</t>
    </rPh>
    <rPh sb="363" eb="366">
      <t>ゲスイドウ</t>
    </rPh>
    <rPh sb="366" eb="368">
      <t>セイビ</t>
    </rPh>
    <rPh sb="369" eb="370">
      <t>ハジ</t>
    </rPh>
    <rPh sb="377" eb="379">
      <t>ルイジ</t>
    </rPh>
    <rPh sb="379" eb="381">
      <t>ダンタイ</t>
    </rPh>
    <rPh sb="381" eb="384">
      <t>ヘイキンチ</t>
    </rPh>
    <rPh sb="386" eb="387">
      <t>タカ</t>
    </rPh>
    <rPh sb="401" eb="403">
      <t>ヘイセイ</t>
    </rPh>
    <rPh sb="405" eb="407">
      <t>ネンド</t>
    </rPh>
    <rPh sb="409" eb="411">
      <t>チホウ</t>
    </rPh>
    <rPh sb="411" eb="413">
      <t>コウエイ</t>
    </rPh>
    <rPh sb="413" eb="415">
      <t>キギョウ</t>
    </rPh>
    <rPh sb="415" eb="416">
      <t>ホウ</t>
    </rPh>
    <rPh sb="417" eb="419">
      <t>テキヨウ</t>
    </rPh>
    <rPh sb="421" eb="422">
      <t>タメ</t>
    </rPh>
    <rPh sb="423" eb="425">
      <t>ヘイセイ</t>
    </rPh>
    <rPh sb="427" eb="429">
      <t>ネンド</t>
    </rPh>
    <rPh sb="430" eb="432">
      <t>スウチ</t>
    </rPh>
    <rPh sb="437" eb="439">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</si>
</sst>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0.18</c:v>
                </c:pt>
                <c:pt idx="2">
                  <c:v>0.12</c:v>
                </c:pt>
                <c:pt idx="3">
                  <c:v>0.19</c:v>
                </c:pt>
                <c:pt idx="4">
                  <c:v>0.12</c:v>
                </c:pt>
              </c:numCache>
            </c:numRef>
          </c:val>
          <c:extLst>
            <c:ext xmlns:c16="http://schemas.microsoft.com/office/drawing/2014/chart" uri="{C3380CC4-5D6E-409C-BE32-E72D297353CC}">
              <c16:uniqueId val="{00000000-B826-4F30-9E6F-DFD41EF8A43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0.14000000000000001</c:v>
                </c:pt>
                <c:pt idx="3">
                  <c:v>0.13</c:v>
                </c:pt>
                <c:pt idx="4">
                  <c:v>0.12</c:v>
                </c:pt>
              </c:numCache>
            </c:numRef>
          </c:val>
          <c:smooth val="0"/>
          <c:extLst>
            <c:ext xmlns:c16="http://schemas.microsoft.com/office/drawing/2014/chart" uri="{C3380CC4-5D6E-409C-BE32-E72D297353CC}">
              <c16:uniqueId val="{00000001-B826-4F30-9E6F-DFD41EF8A43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29-42E0-9AB2-63CE6351FC3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58.12</c:v>
                </c:pt>
                <c:pt idx="2">
                  <c:v>58.83</c:v>
                </c:pt>
                <c:pt idx="3">
                  <c:v>56.51</c:v>
                </c:pt>
                <c:pt idx="4">
                  <c:v>57.04</c:v>
                </c:pt>
              </c:numCache>
            </c:numRef>
          </c:val>
          <c:smooth val="0"/>
          <c:extLst>
            <c:ext xmlns:c16="http://schemas.microsoft.com/office/drawing/2014/chart" uri="{C3380CC4-5D6E-409C-BE32-E72D297353CC}">
              <c16:uniqueId val="{00000001-A329-42E0-9AB2-63CE6351FC3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96.9</c:v>
                </c:pt>
                <c:pt idx="2">
                  <c:v>96.98</c:v>
                </c:pt>
                <c:pt idx="3">
                  <c:v>97.08</c:v>
                </c:pt>
                <c:pt idx="4">
                  <c:v>97.14</c:v>
                </c:pt>
              </c:numCache>
            </c:numRef>
          </c:val>
          <c:extLst>
            <c:ext xmlns:c16="http://schemas.microsoft.com/office/drawing/2014/chart" uri="{C3380CC4-5D6E-409C-BE32-E72D297353CC}">
              <c16:uniqueId val="{00000000-7A8F-4BAC-BB97-40E603F36B0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93.07</c:v>
                </c:pt>
                <c:pt idx="2">
                  <c:v>92.9</c:v>
                </c:pt>
                <c:pt idx="3">
                  <c:v>93.91</c:v>
                </c:pt>
                <c:pt idx="4">
                  <c:v>93.73</c:v>
                </c:pt>
              </c:numCache>
            </c:numRef>
          </c:val>
          <c:smooth val="0"/>
          <c:extLst>
            <c:ext xmlns:c16="http://schemas.microsoft.com/office/drawing/2014/chart" uri="{C3380CC4-5D6E-409C-BE32-E72D297353CC}">
              <c16:uniqueId val="{00000001-7A8F-4BAC-BB97-40E603F36B0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100.54</c:v>
                </c:pt>
                <c:pt idx="2">
                  <c:v>100.49</c:v>
                </c:pt>
                <c:pt idx="3">
                  <c:v>103.17</c:v>
                </c:pt>
                <c:pt idx="4">
                  <c:v>102.31</c:v>
                </c:pt>
              </c:numCache>
            </c:numRef>
          </c:val>
          <c:extLst>
            <c:ext xmlns:c16="http://schemas.microsoft.com/office/drawing/2014/chart" uri="{C3380CC4-5D6E-409C-BE32-E72D297353CC}">
              <c16:uniqueId val="{00000000-3CEA-4791-9879-F4AE9AB73FF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106.63</c:v>
                </c:pt>
                <c:pt idx="2">
                  <c:v>106.41</c:v>
                </c:pt>
                <c:pt idx="3">
                  <c:v>107.95</c:v>
                </c:pt>
                <c:pt idx="4">
                  <c:v>106.32</c:v>
                </c:pt>
              </c:numCache>
            </c:numRef>
          </c:val>
          <c:smooth val="0"/>
          <c:extLst>
            <c:ext xmlns:c16="http://schemas.microsoft.com/office/drawing/2014/chart" uri="{C3380CC4-5D6E-409C-BE32-E72D297353CC}">
              <c16:uniqueId val="{00000001-3CEA-4791-9879-F4AE9AB73FF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3.75</c:v>
                </c:pt>
                <c:pt idx="2">
                  <c:v>7.49</c:v>
                </c:pt>
                <c:pt idx="3">
                  <c:v>11.09</c:v>
                </c:pt>
                <c:pt idx="4">
                  <c:v>14.5</c:v>
                </c:pt>
              </c:numCache>
            </c:numRef>
          </c:val>
          <c:extLst>
            <c:ext xmlns:c16="http://schemas.microsoft.com/office/drawing/2014/chart" uri="{C3380CC4-5D6E-409C-BE32-E72D297353CC}">
              <c16:uniqueId val="{00000000-3AB5-413A-BEC9-DC8A92BF832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26.07</c:v>
                </c:pt>
                <c:pt idx="2">
                  <c:v>23.42</c:v>
                </c:pt>
                <c:pt idx="3">
                  <c:v>22.74</c:v>
                </c:pt>
                <c:pt idx="4">
                  <c:v>21.22</c:v>
                </c:pt>
              </c:numCache>
            </c:numRef>
          </c:val>
          <c:smooth val="0"/>
          <c:extLst>
            <c:ext xmlns:c16="http://schemas.microsoft.com/office/drawing/2014/chart" uri="{C3380CC4-5D6E-409C-BE32-E72D297353CC}">
              <c16:uniqueId val="{00000001-3AB5-413A-BEC9-DC8A92BF832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formatCode="#,##0.00;&quot;△&quot;#,##0.00;&quot;-&quot;">
                  <c:v>1</c:v>
                </c:pt>
              </c:numCache>
            </c:numRef>
          </c:val>
          <c:extLst>
            <c:ext xmlns:c16="http://schemas.microsoft.com/office/drawing/2014/chart" uri="{C3380CC4-5D6E-409C-BE32-E72D297353CC}">
              <c16:uniqueId val="{00000000-830E-4DBE-82E5-0B2FC289B40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0.15</c:v>
                </c:pt>
                <c:pt idx="2">
                  <c:v>0.15</c:v>
                </c:pt>
                <c:pt idx="3">
                  <c:v>0.18</c:v>
                </c:pt>
                <c:pt idx="4">
                  <c:v>0.83</c:v>
                </c:pt>
              </c:numCache>
            </c:numRef>
          </c:val>
          <c:smooth val="0"/>
          <c:extLst>
            <c:ext xmlns:c16="http://schemas.microsoft.com/office/drawing/2014/chart" uri="{C3380CC4-5D6E-409C-BE32-E72D297353CC}">
              <c16:uniqueId val="{00000001-830E-4DBE-82E5-0B2FC289B40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540-4A9F-8500-890F47F7B1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26.43</c:v>
                </c:pt>
                <c:pt idx="2">
                  <c:v>25.32</c:v>
                </c:pt>
                <c:pt idx="3">
                  <c:v>1.03</c:v>
                </c:pt>
                <c:pt idx="4">
                  <c:v>1.35</c:v>
                </c:pt>
              </c:numCache>
            </c:numRef>
          </c:val>
          <c:smooth val="0"/>
          <c:extLst>
            <c:ext xmlns:c16="http://schemas.microsoft.com/office/drawing/2014/chart" uri="{C3380CC4-5D6E-409C-BE32-E72D297353CC}">
              <c16:uniqueId val="{00000001-D540-4A9F-8500-890F47F7B1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65.02</c:v>
                </c:pt>
                <c:pt idx="2">
                  <c:v>71.75</c:v>
                </c:pt>
                <c:pt idx="3">
                  <c:v>72.739999999999995</c:v>
                </c:pt>
                <c:pt idx="4">
                  <c:v>54.61</c:v>
                </c:pt>
              </c:numCache>
            </c:numRef>
          </c:val>
          <c:extLst>
            <c:ext xmlns:c16="http://schemas.microsoft.com/office/drawing/2014/chart" uri="{C3380CC4-5D6E-409C-BE32-E72D297353CC}">
              <c16:uniqueId val="{00000000-E92A-476F-A6F8-910C434A6E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72.44</c:v>
                </c:pt>
                <c:pt idx="2">
                  <c:v>78.56</c:v>
                </c:pt>
                <c:pt idx="3">
                  <c:v>80.5</c:v>
                </c:pt>
                <c:pt idx="4">
                  <c:v>71.540000000000006</c:v>
                </c:pt>
              </c:numCache>
            </c:numRef>
          </c:val>
          <c:smooth val="0"/>
          <c:extLst>
            <c:ext xmlns:c16="http://schemas.microsoft.com/office/drawing/2014/chart" uri="{C3380CC4-5D6E-409C-BE32-E72D297353CC}">
              <c16:uniqueId val="{00000001-E92A-476F-A6F8-910C434A6E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749.9</c:v>
                </c:pt>
                <c:pt idx="2">
                  <c:v>711.69</c:v>
                </c:pt>
                <c:pt idx="3">
                  <c:v>674.99</c:v>
                </c:pt>
                <c:pt idx="4">
                  <c:v>627.74</c:v>
                </c:pt>
              </c:numCache>
            </c:numRef>
          </c:val>
          <c:extLst>
            <c:ext xmlns:c16="http://schemas.microsoft.com/office/drawing/2014/chart" uri="{C3380CC4-5D6E-409C-BE32-E72D297353CC}">
              <c16:uniqueId val="{00000000-FE3D-440D-9921-849F97B79A7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625.12</c:v>
                </c:pt>
                <c:pt idx="2">
                  <c:v>610.16999999999996</c:v>
                </c:pt>
                <c:pt idx="3">
                  <c:v>605.9</c:v>
                </c:pt>
                <c:pt idx="4">
                  <c:v>653.69000000000005</c:v>
                </c:pt>
              </c:numCache>
            </c:numRef>
          </c:val>
          <c:smooth val="0"/>
          <c:extLst>
            <c:ext xmlns:c16="http://schemas.microsoft.com/office/drawing/2014/chart" uri="{C3380CC4-5D6E-409C-BE32-E72D297353CC}">
              <c16:uniqueId val="{00000001-FE3D-440D-9921-849F97B79A7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109.24</c:v>
                </c:pt>
                <c:pt idx="2">
                  <c:v>99.28</c:v>
                </c:pt>
                <c:pt idx="3">
                  <c:v>104.04</c:v>
                </c:pt>
                <c:pt idx="4">
                  <c:v>106.13</c:v>
                </c:pt>
              </c:numCache>
            </c:numRef>
          </c:val>
          <c:extLst>
            <c:ext xmlns:c16="http://schemas.microsoft.com/office/drawing/2014/chart" uri="{C3380CC4-5D6E-409C-BE32-E72D297353CC}">
              <c16:uniqueId val="{00000000-D227-4E15-A34C-9636ABF00A5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89.74</c:v>
                </c:pt>
                <c:pt idx="2">
                  <c:v>88.37</c:v>
                </c:pt>
                <c:pt idx="3">
                  <c:v>89.41</c:v>
                </c:pt>
                <c:pt idx="4">
                  <c:v>88.05</c:v>
                </c:pt>
              </c:numCache>
            </c:numRef>
          </c:val>
          <c:smooth val="0"/>
          <c:extLst>
            <c:ext xmlns:c16="http://schemas.microsoft.com/office/drawing/2014/chart" uri="{C3380CC4-5D6E-409C-BE32-E72D297353CC}">
              <c16:uniqueId val="{00000001-D227-4E15-A34C-9636ABF00A5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126.31</c:v>
                </c:pt>
                <c:pt idx="2">
                  <c:v>138.72</c:v>
                </c:pt>
                <c:pt idx="3">
                  <c:v>132.13999999999999</c:v>
                </c:pt>
                <c:pt idx="4">
                  <c:v>129.65</c:v>
                </c:pt>
              </c:numCache>
            </c:numRef>
          </c:val>
          <c:extLst>
            <c:ext xmlns:c16="http://schemas.microsoft.com/office/drawing/2014/chart" uri="{C3380CC4-5D6E-409C-BE32-E72D297353CC}">
              <c16:uniqueId val="{00000000-4C73-49CE-AE10-2333C09E983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141.24</c:v>
                </c:pt>
                <c:pt idx="2">
                  <c:v>143.05000000000001</c:v>
                </c:pt>
                <c:pt idx="3">
                  <c:v>142.05000000000001</c:v>
                </c:pt>
                <c:pt idx="4">
                  <c:v>141.15</c:v>
                </c:pt>
              </c:numCache>
            </c:numRef>
          </c:val>
          <c:smooth val="0"/>
          <c:extLst>
            <c:ext xmlns:c16="http://schemas.microsoft.com/office/drawing/2014/chart" uri="{C3380CC4-5D6E-409C-BE32-E72D297353CC}">
              <c16:uniqueId val="{00000001-4C73-49CE-AE10-2333C09E983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大阪狭山市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9">
        <f>データ!S6</f>
        <v>58746</v>
      </c>
      <c r="AM8" s="69"/>
      <c r="AN8" s="69"/>
      <c r="AO8" s="69"/>
      <c r="AP8" s="69"/>
      <c r="AQ8" s="69"/>
      <c r="AR8" s="69"/>
      <c r="AS8" s="69"/>
      <c r="AT8" s="68">
        <f>データ!T6</f>
        <v>11.92</v>
      </c>
      <c r="AU8" s="68"/>
      <c r="AV8" s="68"/>
      <c r="AW8" s="68"/>
      <c r="AX8" s="68"/>
      <c r="AY8" s="68"/>
      <c r="AZ8" s="68"/>
      <c r="BA8" s="68"/>
      <c r="BB8" s="68">
        <f>データ!U6</f>
        <v>4928.3599999999997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71.34</v>
      </c>
      <c r="J10" s="68"/>
      <c r="K10" s="68"/>
      <c r="L10" s="68"/>
      <c r="M10" s="68"/>
      <c r="N10" s="68"/>
      <c r="O10" s="68"/>
      <c r="P10" s="68">
        <f>データ!P6</f>
        <v>99.98</v>
      </c>
      <c r="Q10" s="68"/>
      <c r="R10" s="68"/>
      <c r="S10" s="68"/>
      <c r="T10" s="68"/>
      <c r="U10" s="68"/>
      <c r="V10" s="68"/>
      <c r="W10" s="68">
        <f>データ!Q6</f>
        <v>91.75</v>
      </c>
      <c r="X10" s="68"/>
      <c r="Y10" s="68"/>
      <c r="Z10" s="68"/>
      <c r="AA10" s="68"/>
      <c r="AB10" s="68"/>
      <c r="AC10" s="68"/>
      <c r="AD10" s="69">
        <f>データ!R6</f>
        <v>2222</v>
      </c>
      <c r="AE10" s="69"/>
      <c r="AF10" s="69"/>
      <c r="AG10" s="69"/>
      <c r="AH10" s="69"/>
      <c r="AI10" s="69"/>
      <c r="AJ10" s="69"/>
      <c r="AK10" s="2"/>
      <c r="AL10" s="69">
        <f>データ!V6</f>
        <v>58678</v>
      </c>
      <c r="AM10" s="69"/>
      <c r="AN10" s="69"/>
      <c r="AO10" s="69"/>
      <c r="AP10" s="69"/>
      <c r="AQ10" s="69"/>
      <c r="AR10" s="69"/>
      <c r="AS10" s="69"/>
      <c r="AT10" s="68">
        <f>データ!W6</f>
        <v>8.8000000000000007</v>
      </c>
      <c r="AU10" s="68"/>
      <c r="AV10" s="68"/>
      <c r="AW10" s="68"/>
      <c r="AX10" s="68"/>
      <c r="AY10" s="68"/>
      <c r="AZ10" s="68"/>
      <c r="BA10" s="68"/>
      <c r="BB10" s="68">
        <f>データ!X6</f>
        <v>6667.95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B+dixAOKEr01b6YxSe6b0reVbQUvvm2Qk2Ebtoptt+q6TeEYM1zHJ8k6+DVDl0aflJKGaR8ULk+HoDDBzYeG5Q==" saltValue="CokiIEeG1KHwWSH9ETuf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272311</v>
      </c>
      <c r="D6" s="33">
        <f t="shared" si="3"/>
        <v>46</v>
      </c>
      <c r="E6" s="33">
        <f t="shared" si="3"/>
        <v>17</v>
      </c>
      <c r="F6" s="33">
        <f t="shared" si="3"/>
        <v>1</v>
      </c>
      <c r="G6" s="33">
        <f t="shared" si="3"/>
        <v>0</v>
      </c>
      <c r="H6" s="33" t="str">
        <f t="shared" si="3"/>
        <v>大阪府　大阪狭山市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71.34</v>
      </c>
      <c r="P6" s="34">
        <f t="shared" si="3"/>
        <v>99.98</v>
      </c>
      <c r="Q6" s="34">
        <f t="shared" si="3"/>
        <v>91.75</v>
      </c>
      <c r="R6" s="34">
        <f t="shared" si="3"/>
        <v>2222</v>
      </c>
      <c r="S6" s="34">
        <f t="shared" si="3"/>
        <v>58746</v>
      </c>
      <c r="T6" s="34">
        <f t="shared" si="3"/>
        <v>11.92</v>
      </c>
      <c r="U6" s="34">
        <f t="shared" si="3"/>
        <v>4928.3599999999997</v>
      </c>
      <c r="V6" s="34">
        <f t="shared" si="3"/>
        <v>58678</v>
      </c>
      <c r="W6" s="34">
        <f t="shared" si="3"/>
        <v>8.8000000000000007</v>
      </c>
      <c r="X6" s="34">
        <f t="shared" si="3"/>
        <v>6667.95</v>
      </c>
      <c r="Y6" s="35" t="str">
        <f>IF(Y7="",NA(),Y7)</f>
        <v>-</v>
      </c>
      <c r="Z6" s="35">
        <f t="shared" ref="Z6:AH6" si="4">IF(Z7="",NA(),Z7)</f>
        <v>100.54</v>
      </c>
      <c r="AA6" s="35">
        <f t="shared" si="4"/>
        <v>100.49</v>
      </c>
      <c r="AB6" s="35">
        <f t="shared" si="4"/>
        <v>103.17</v>
      </c>
      <c r="AC6" s="35">
        <f t="shared" si="4"/>
        <v>102.31</v>
      </c>
      <c r="AD6" s="35" t="str">
        <f t="shared" si="4"/>
        <v>-</v>
      </c>
      <c r="AE6" s="35">
        <f t="shared" si="4"/>
        <v>106.63</v>
      </c>
      <c r="AF6" s="35">
        <f t="shared" si="4"/>
        <v>106.41</v>
      </c>
      <c r="AG6" s="35">
        <f t="shared" si="4"/>
        <v>107.95</v>
      </c>
      <c r="AH6" s="35">
        <f t="shared" si="4"/>
        <v>106.32</v>
      </c>
      <c r="AI6" s="34" t="str">
        <f>IF(AI7="","",IF(AI7="-","【-】","【"&amp;SUBSTITUTE(TEXT(AI7,"#,##0.00"),"-","△")&amp;"】"))</f>
        <v>【108.07】</v>
      </c>
      <c r="AJ6" s="35" t="str">
        <f>IF(AJ7="",NA(),AJ7)</f>
        <v>-</v>
      </c>
      <c r="AK6" s="34">
        <f t="shared" ref="AK6:AS6" si="5">IF(AK7="",NA(),AK7)</f>
        <v>0</v>
      </c>
      <c r="AL6" s="34">
        <f t="shared" si="5"/>
        <v>0</v>
      </c>
      <c r="AM6" s="34">
        <f t="shared" si="5"/>
        <v>0</v>
      </c>
      <c r="AN6" s="34">
        <f t="shared" si="5"/>
        <v>0</v>
      </c>
      <c r="AO6" s="35" t="str">
        <f t="shared" si="5"/>
        <v>-</v>
      </c>
      <c r="AP6" s="35">
        <f t="shared" si="5"/>
        <v>26.43</v>
      </c>
      <c r="AQ6" s="35">
        <f t="shared" si="5"/>
        <v>25.32</v>
      </c>
      <c r="AR6" s="35">
        <f t="shared" si="5"/>
        <v>1.03</v>
      </c>
      <c r="AS6" s="35">
        <f t="shared" si="5"/>
        <v>1.35</v>
      </c>
      <c r="AT6" s="34" t="str">
        <f>IF(AT7="","",IF(AT7="-","【-】","【"&amp;SUBSTITUTE(TEXT(AT7,"#,##0.00"),"-","△")&amp;"】"))</f>
        <v>【3.09】</v>
      </c>
      <c r="AU6" s="35" t="str">
        <f>IF(AU7="",NA(),AU7)</f>
        <v>-</v>
      </c>
      <c r="AV6" s="35">
        <f t="shared" ref="AV6:BD6" si="6">IF(AV7="",NA(),AV7)</f>
        <v>65.02</v>
      </c>
      <c r="AW6" s="35">
        <f t="shared" si="6"/>
        <v>71.75</v>
      </c>
      <c r="AX6" s="35">
        <f t="shared" si="6"/>
        <v>72.739999999999995</v>
      </c>
      <c r="AY6" s="35">
        <f t="shared" si="6"/>
        <v>54.61</v>
      </c>
      <c r="AZ6" s="35" t="str">
        <f t="shared" si="6"/>
        <v>-</v>
      </c>
      <c r="BA6" s="35">
        <f t="shared" si="6"/>
        <v>72.44</v>
      </c>
      <c r="BB6" s="35">
        <f t="shared" si="6"/>
        <v>78.56</v>
      </c>
      <c r="BC6" s="35">
        <f t="shared" si="6"/>
        <v>80.5</v>
      </c>
      <c r="BD6" s="35">
        <f t="shared" si="6"/>
        <v>71.540000000000006</v>
      </c>
      <c r="BE6" s="34" t="str">
        <f>IF(BE7="","",IF(BE7="-","【-】","【"&amp;SUBSTITUTE(TEXT(BE7,"#,##0.00"),"-","△")&amp;"】"))</f>
        <v>【69.54】</v>
      </c>
      <c r="BF6" s="35" t="str">
        <f>IF(BF7="",NA(),BF7)</f>
        <v>-</v>
      </c>
      <c r="BG6" s="35">
        <f t="shared" ref="BG6:BO6" si="7">IF(BG7="",NA(),BG7)</f>
        <v>749.9</v>
      </c>
      <c r="BH6" s="35">
        <f t="shared" si="7"/>
        <v>711.69</v>
      </c>
      <c r="BI6" s="35">
        <f t="shared" si="7"/>
        <v>674.99</v>
      </c>
      <c r="BJ6" s="35">
        <f t="shared" si="7"/>
        <v>627.74</v>
      </c>
      <c r="BK6" s="35" t="str">
        <f t="shared" si="7"/>
        <v>-</v>
      </c>
      <c r="BL6" s="35">
        <f t="shared" si="7"/>
        <v>625.12</v>
      </c>
      <c r="BM6" s="35">
        <f t="shared" si="7"/>
        <v>610.16999999999996</v>
      </c>
      <c r="BN6" s="35">
        <f t="shared" si="7"/>
        <v>605.9</v>
      </c>
      <c r="BO6" s="35">
        <f t="shared" si="7"/>
        <v>653.69000000000005</v>
      </c>
      <c r="BP6" s="34" t="str">
        <f>IF(BP7="","",IF(BP7="-","【-】","【"&amp;SUBSTITUTE(TEXT(BP7,"#,##0.00"),"-","△")&amp;"】"))</f>
        <v>【682.51】</v>
      </c>
      <c r="BQ6" s="35" t="str">
        <f>IF(BQ7="",NA(),BQ7)</f>
        <v>-</v>
      </c>
      <c r="BR6" s="35">
        <f t="shared" ref="BR6:BZ6" si="8">IF(BR7="",NA(),BR7)</f>
        <v>109.24</v>
      </c>
      <c r="BS6" s="35">
        <f t="shared" si="8"/>
        <v>99.28</v>
      </c>
      <c r="BT6" s="35">
        <f t="shared" si="8"/>
        <v>104.04</v>
      </c>
      <c r="BU6" s="35">
        <f t="shared" si="8"/>
        <v>106.13</v>
      </c>
      <c r="BV6" s="35" t="str">
        <f t="shared" si="8"/>
        <v>-</v>
      </c>
      <c r="BW6" s="35">
        <f t="shared" si="8"/>
        <v>89.74</v>
      </c>
      <c r="BX6" s="35">
        <f t="shared" si="8"/>
        <v>88.37</v>
      </c>
      <c r="BY6" s="35">
        <f t="shared" si="8"/>
        <v>89.41</v>
      </c>
      <c r="BZ6" s="35">
        <f t="shared" si="8"/>
        <v>88.05</v>
      </c>
      <c r="CA6" s="34" t="str">
        <f>IF(CA7="","",IF(CA7="-","【-】","【"&amp;SUBSTITUTE(TEXT(CA7,"#,##0.00"),"-","△")&amp;"】"))</f>
        <v>【100.34】</v>
      </c>
      <c r="CB6" s="35" t="str">
        <f>IF(CB7="",NA(),CB7)</f>
        <v>-</v>
      </c>
      <c r="CC6" s="35">
        <f t="shared" ref="CC6:CK6" si="9">IF(CC7="",NA(),CC7)</f>
        <v>126.31</v>
      </c>
      <c r="CD6" s="35">
        <f t="shared" si="9"/>
        <v>138.72</v>
      </c>
      <c r="CE6" s="35">
        <f t="shared" si="9"/>
        <v>132.13999999999999</v>
      </c>
      <c r="CF6" s="35">
        <f t="shared" si="9"/>
        <v>129.65</v>
      </c>
      <c r="CG6" s="35" t="str">
        <f t="shared" si="9"/>
        <v>-</v>
      </c>
      <c r="CH6" s="35">
        <f t="shared" si="9"/>
        <v>141.24</v>
      </c>
      <c r="CI6" s="35">
        <f t="shared" si="9"/>
        <v>143.05000000000001</v>
      </c>
      <c r="CJ6" s="35">
        <f t="shared" si="9"/>
        <v>142.05000000000001</v>
      </c>
      <c r="CK6" s="35">
        <f t="shared" si="9"/>
        <v>141.15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f t="shared" si="10"/>
        <v>58.12</v>
      </c>
      <c r="CT6" s="35">
        <f t="shared" si="10"/>
        <v>58.83</v>
      </c>
      <c r="CU6" s="35">
        <f t="shared" si="10"/>
        <v>56.51</v>
      </c>
      <c r="CV6" s="35">
        <f t="shared" si="10"/>
        <v>57.04</v>
      </c>
      <c r="CW6" s="34" t="str">
        <f>IF(CW7="","",IF(CW7="-","【-】","【"&amp;SUBSTITUTE(TEXT(CW7,"#,##0.00"),"-","△")&amp;"】"))</f>
        <v>【59.64】</v>
      </c>
      <c r="CX6" s="35" t="str">
        <f>IF(CX7="",NA(),CX7)</f>
        <v>-</v>
      </c>
      <c r="CY6" s="35">
        <f t="shared" ref="CY6:DG6" si="11">IF(CY7="",NA(),CY7)</f>
        <v>96.9</v>
      </c>
      <c r="CZ6" s="35">
        <f t="shared" si="11"/>
        <v>96.98</v>
      </c>
      <c r="DA6" s="35">
        <f t="shared" si="11"/>
        <v>97.08</v>
      </c>
      <c r="DB6" s="35">
        <f t="shared" si="11"/>
        <v>97.14</v>
      </c>
      <c r="DC6" s="35" t="str">
        <f t="shared" si="11"/>
        <v>-</v>
      </c>
      <c r="DD6" s="35">
        <f t="shared" si="11"/>
        <v>93.07</v>
      </c>
      <c r="DE6" s="35">
        <f t="shared" si="11"/>
        <v>92.9</v>
      </c>
      <c r="DF6" s="35">
        <f t="shared" si="11"/>
        <v>93.91</v>
      </c>
      <c r="DG6" s="35">
        <f t="shared" si="11"/>
        <v>93.73</v>
      </c>
      <c r="DH6" s="34" t="str">
        <f>IF(DH7="","",IF(DH7="-","【-】","【"&amp;SUBSTITUTE(TEXT(DH7,"#,##0.00"),"-","△")&amp;"】"))</f>
        <v>【95.35】</v>
      </c>
      <c r="DI6" s="35" t="str">
        <f>IF(DI7="",NA(),DI7)</f>
        <v>-</v>
      </c>
      <c r="DJ6" s="35">
        <f t="shared" ref="DJ6:DR6" si="12">IF(DJ7="",NA(),DJ7)</f>
        <v>3.75</v>
      </c>
      <c r="DK6" s="35">
        <f t="shared" si="12"/>
        <v>7.49</v>
      </c>
      <c r="DL6" s="35">
        <f t="shared" si="12"/>
        <v>11.09</v>
      </c>
      <c r="DM6" s="35">
        <f t="shared" si="12"/>
        <v>14.5</v>
      </c>
      <c r="DN6" s="35" t="str">
        <f t="shared" si="12"/>
        <v>-</v>
      </c>
      <c r="DO6" s="35">
        <f t="shared" si="12"/>
        <v>26.07</v>
      </c>
      <c r="DP6" s="35">
        <f t="shared" si="12"/>
        <v>23.42</v>
      </c>
      <c r="DQ6" s="35">
        <f t="shared" si="12"/>
        <v>22.74</v>
      </c>
      <c r="DR6" s="35">
        <f t="shared" si="12"/>
        <v>21.22</v>
      </c>
      <c r="DS6" s="34" t="str">
        <f>IF(DS7="","",IF(DS7="-","【-】","【"&amp;SUBSTITUTE(TEXT(DS7,"#,##0.00"),"-","△")&amp;"】"))</f>
        <v>【38.57】</v>
      </c>
      <c r="DT6" s="35" t="str">
        <f>IF(DT7="",NA(),DT7)</f>
        <v>-</v>
      </c>
      <c r="DU6" s="34">
        <f t="shared" ref="DU6:EC6" si="13">IF(DU7="",NA(),DU7)</f>
        <v>0</v>
      </c>
      <c r="DV6" s="34">
        <f t="shared" si="13"/>
        <v>0</v>
      </c>
      <c r="DW6" s="34">
        <f t="shared" si="13"/>
        <v>0</v>
      </c>
      <c r="DX6" s="35">
        <f t="shared" si="13"/>
        <v>1</v>
      </c>
      <c r="DY6" s="35" t="str">
        <f t="shared" si="13"/>
        <v>-</v>
      </c>
      <c r="DZ6" s="35">
        <f t="shared" si="13"/>
        <v>0.15</v>
      </c>
      <c r="EA6" s="35">
        <f t="shared" si="13"/>
        <v>0.15</v>
      </c>
      <c r="EB6" s="35">
        <f t="shared" si="13"/>
        <v>0.18</v>
      </c>
      <c r="EC6" s="35">
        <f t="shared" si="13"/>
        <v>0.83</v>
      </c>
      <c r="ED6" s="34" t="str">
        <f>IF(ED7="","",IF(ED7="-","【-】","【"&amp;SUBSTITUTE(TEXT(ED7,"#,##0.00"),"-","△")&amp;"】"))</f>
        <v>【5.90】</v>
      </c>
      <c r="EE6" s="35" t="str">
        <f>IF(EE7="",NA(),EE7)</f>
        <v>-</v>
      </c>
      <c r="EF6" s="35">
        <f t="shared" ref="EF6:EN6" si="14">IF(EF7="",NA(),EF7)</f>
        <v>0.18</v>
      </c>
      <c r="EG6" s="35">
        <f t="shared" si="14"/>
        <v>0.12</v>
      </c>
      <c r="EH6" s="35">
        <f t="shared" si="14"/>
        <v>0.19</v>
      </c>
      <c r="EI6" s="35">
        <f t="shared" si="14"/>
        <v>0.12</v>
      </c>
      <c r="EJ6" s="35" t="str">
        <f t="shared" si="14"/>
        <v>-</v>
      </c>
      <c r="EK6" s="35">
        <f t="shared" si="14"/>
        <v>0.1</v>
      </c>
      <c r="EL6" s="35">
        <f t="shared" si="14"/>
        <v>0.14000000000000001</v>
      </c>
      <c r="EM6" s="35">
        <f t="shared" si="14"/>
        <v>0.13</v>
      </c>
      <c r="EN6" s="35">
        <f t="shared" si="14"/>
        <v>0.12</v>
      </c>
      <c r="EO6" s="34" t="str">
        <f>IF(EO7="","",IF(EO7="-","【-】","【"&amp;SUBSTITUTE(TEXT(EO7,"#,##0.00"),"-","△")&amp;"】"))</f>
        <v>【0.22】</v>
      </c>
    </row>
    <row r="7" spans="1:148" s="36" customFormat="1" x14ac:dyDescent="0.15">
      <c r="A7" s="28"/>
      <c r="B7" s="37">
        <v>2019</v>
      </c>
      <c r="C7" s="37">
        <v>272311</v>
      </c>
      <c r="D7" s="37">
        <v>46</v>
      </c>
      <c r="E7" s="37">
        <v>17</v>
      </c>
      <c r="F7" s="37">
        <v>1</v>
      </c>
      <c r="G7" s="37">
        <v>0</v>
      </c>
      <c r="H7" s="37" t="s">
        <v>96</v>
      </c>
      <c r="I7" s="37" t="s">
        <v>97</v>
      </c>
      <c r="J7" s="37" t="s">
        <v>98</v>
      </c>
      <c r="K7" s="37" t="s">
        <v>99</v>
      </c>
      <c r="L7" s="37" t="s">
        <v>100</v>
      </c>
      <c r="M7" s="37" t="s">
        <v>101</v>
      </c>
      <c r="N7" s="38" t="s">
        <v>102</v>
      </c>
      <c r="O7" s="38">
        <v>71.34</v>
      </c>
      <c r="P7" s="38">
        <v>99.98</v>
      </c>
      <c r="Q7" s="38">
        <v>91.75</v>
      </c>
      <c r="R7" s="38">
        <v>2222</v>
      </c>
      <c r="S7" s="38">
        <v>58746</v>
      </c>
      <c r="T7" s="38">
        <v>11.92</v>
      </c>
      <c r="U7" s="38">
        <v>4928.3599999999997</v>
      </c>
      <c r="V7" s="38">
        <v>58678</v>
      </c>
      <c r="W7" s="38">
        <v>8.8000000000000007</v>
      </c>
      <c r="X7" s="38">
        <v>6667.95</v>
      </c>
      <c r="Y7" s="38" t="s">
        <v>102</v>
      </c>
      <c r="Z7" s="38">
        <v>100.54</v>
      </c>
      <c r="AA7" s="38">
        <v>100.49</v>
      </c>
      <c r="AB7" s="38">
        <v>103.17</v>
      </c>
      <c r="AC7" s="38">
        <v>102.31</v>
      </c>
      <c r="AD7" s="38" t="s">
        <v>102</v>
      </c>
      <c r="AE7" s="38">
        <v>106.63</v>
      </c>
      <c r="AF7" s="38">
        <v>106.41</v>
      </c>
      <c r="AG7" s="38">
        <v>107.95</v>
      </c>
      <c r="AH7" s="38">
        <v>106.32</v>
      </c>
      <c r="AI7" s="38">
        <v>108.07</v>
      </c>
      <c r="AJ7" s="38" t="s">
        <v>102</v>
      </c>
      <c r="AK7" s="38">
        <v>0</v>
      </c>
      <c r="AL7" s="38">
        <v>0</v>
      </c>
      <c r="AM7" s="38">
        <v>0</v>
      </c>
      <c r="AN7" s="38">
        <v>0</v>
      </c>
      <c r="AO7" s="38" t="s">
        <v>102</v>
      </c>
      <c r="AP7" s="38">
        <v>26.43</v>
      </c>
      <c r="AQ7" s="38">
        <v>25.32</v>
      </c>
      <c r="AR7" s="38">
        <v>1.03</v>
      </c>
      <c r="AS7" s="38">
        <v>1.35</v>
      </c>
      <c r="AT7" s="38">
        <v>3.09</v>
      </c>
      <c r="AU7" s="38" t="s">
        <v>102</v>
      </c>
      <c r="AV7" s="38">
        <v>65.02</v>
      </c>
      <c r="AW7" s="38">
        <v>71.75</v>
      </c>
      <c r="AX7" s="38">
        <v>72.739999999999995</v>
      </c>
      <c r="AY7" s="38">
        <v>54.61</v>
      </c>
      <c r="AZ7" s="38" t="s">
        <v>102</v>
      </c>
      <c r="BA7" s="38">
        <v>72.44</v>
      </c>
      <c r="BB7" s="38">
        <v>78.56</v>
      </c>
      <c r="BC7" s="38">
        <v>80.5</v>
      </c>
      <c r="BD7" s="38">
        <v>71.540000000000006</v>
      </c>
      <c r="BE7" s="38">
        <v>69.540000000000006</v>
      </c>
      <c r="BF7" s="38" t="s">
        <v>102</v>
      </c>
      <c r="BG7" s="38">
        <v>749.9</v>
      </c>
      <c r="BH7" s="38">
        <v>711.69</v>
      </c>
      <c r="BI7" s="38">
        <v>674.99</v>
      </c>
      <c r="BJ7" s="38">
        <v>627.74</v>
      </c>
      <c r="BK7" s="38" t="s">
        <v>102</v>
      </c>
      <c r="BL7" s="38">
        <v>625.12</v>
      </c>
      <c r="BM7" s="38">
        <v>610.16999999999996</v>
      </c>
      <c r="BN7" s="38">
        <v>605.9</v>
      </c>
      <c r="BO7" s="38">
        <v>653.69000000000005</v>
      </c>
      <c r="BP7" s="38">
        <v>682.51</v>
      </c>
      <c r="BQ7" s="38" t="s">
        <v>102</v>
      </c>
      <c r="BR7" s="38">
        <v>109.24</v>
      </c>
      <c r="BS7" s="38">
        <v>99.28</v>
      </c>
      <c r="BT7" s="38">
        <v>104.04</v>
      </c>
      <c r="BU7" s="38">
        <v>106.13</v>
      </c>
      <c r="BV7" s="38" t="s">
        <v>102</v>
      </c>
      <c r="BW7" s="38">
        <v>89.74</v>
      </c>
      <c r="BX7" s="38">
        <v>88.37</v>
      </c>
      <c r="BY7" s="38">
        <v>89.41</v>
      </c>
      <c r="BZ7" s="38">
        <v>88.05</v>
      </c>
      <c r="CA7" s="38">
        <v>100.34</v>
      </c>
      <c r="CB7" s="38" t="s">
        <v>102</v>
      </c>
      <c r="CC7" s="38">
        <v>126.31</v>
      </c>
      <c r="CD7" s="38">
        <v>138.72</v>
      </c>
      <c r="CE7" s="38">
        <v>132.13999999999999</v>
      </c>
      <c r="CF7" s="38">
        <v>129.65</v>
      </c>
      <c r="CG7" s="38" t="s">
        <v>102</v>
      </c>
      <c r="CH7" s="38">
        <v>141.24</v>
      </c>
      <c r="CI7" s="38">
        <v>143.05000000000001</v>
      </c>
      <c r="CJ7" s="38">
        <v>142.05000000000001</v>
      </c>
      <c r="CK7" s="38">
        <v>141.15</v>
      </c>
      <c r="CL7" s="38">
        <v>136.15</v>
      </c>
      <c r="CM7" s="38" t="s">
        <v>102</v>
      </c>
      <c r="CN7" s="38" t="s">
        <v>102</v>
      </c>
      <c r="CO7" s="38" t="s">
        <v>102</v>
      </c>
      <c r="CP7" s="38" t="s">
        <v>102</v>
      </c>
      <c r="CQ7" s="38" t="s">
        <v>102</v>
      </c>
      <c r="CR7" s="38" t="s">
        <v>102</v>
      </c>
      <c r="CS7" s="38">
        <v>58.12</v>
      </c>
      <c r="CT7" s="38">
        <v>58.83</v>
      </c>
      <c r="CU7" s="38">
        <v>56.51</v>
      </c>
      <c r="CV7" s="38">
        <v>57.04</v>
      </c>
      <c r="CW7" s="38">
        <v>59.64</v>
      </c>
      <c r="CX7" s="38" t="s">
        <v>102</v>
      </c>
      <c r="CY7" s="38">
        <v>96.9</v>
      </c>
      <c r="CZ7" s="38">
        <v>96.98</v>
      </c>
      <c r="DA7" s="38">
        <v>97.08</v>
      </c>
      <c r="DB7" s="38">
        <v>97.14</v>
      </c>
      <c r="DC7" s="38" t="s">
        <v>102</v>
      </c>
      <c r="DD7" s="38">
        <v>93.07</v>
      </c>
      <c r="DE7" s="38">
        <v>92.9</v>
      </c>
      <c r="DF7" s="38">
        <v>93.91</v>
      </c>
      <c r="DG7" s="38">
        <v>93.73</v>
      </c>
      <c r="DH7" s="38">
        <v>95.35</v>
      </c>
      <c r="DI7" s="38" t="s">
        <v>102</v>
      </c>
      <c r="DJ7" s="38">
        <v>3.75</v>
      </c>
      <c r="DK7" s="38">
        <v>7.49</v>
      </c>
      <c r="DL7" s="38">
        <v>11.09</v>
      </c>
      <c r="DM7" s="38">
        <v>14.5</v>
      </c>
      <c r="DN7" s="38" t="s">
        <v>102</v>
      </c>
      <c r="DO7" s="38">
        <v>26.07</v>
      </c>
      <c r="DP7" s="38">
        <v>23.42</v>
      </c>
      <c r="DQ7" s="38">
        <v>22.74</v>
      </c>
      <c r="DR7" s="38">
        <v>21.22</v>
      </c>
      <c r="DS7" s="38">
        <v>38.57</v>
      </c>
      <c r="DT7" s="38" t="s">
        <v>102</v>
      </c>
      <c r="DU7" s="38">
        <v>0</v>
      </c>
      <c r="DV7" s="38">
        <v>0</v>
      </c>
      <c r="DW7" s="38">
        <v>0</v>
      </c>
      <c r="DX7" s="38">
        <v>1</v>
      </c>
      <c r="DY7" s="38" t="s">
        <v>102</v>
      </c>
      <c r="DZ7" s="38">
        <v>0.15</v>
      </c>
      <c r="EA7" s="38">
        <v>0.15</v>
      </c>
      <c r="EB7" s="38">
        <v>0.18</v>
      </c>
      <c r="EC7" s="38">
        <v>0.83</v>
      </c>
      <c r="ED7" s="38">
        <v>5.9</v>
      </c>
      <c r="EE7" s="38" t="s">
        <v>102</v>
      </c>
      <c r="EF7" s="38">
        <v>0.18</v>
      </c>
      <c r="EG7" s="38">
        <v>0.12</v>
      </c>
      <c r="EH7" s="38">
        <v>0.19</v>
      </c>
      <c r="EI7" s="38">
        <v>0.12</v>
      </c>
      <c r="EJ7" s="38" t="s">
        <v>102</v>
      </c>
      <c r="EK7" s="38">
        <v>0.1</v>
      </c>
      <c r="EL7" s="38">
        <v>0.14000000000000001</v>
      </c>
      <c r="EM7" s="38">
        <v>0.13</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2021-02-19T07:43:00Z</cp:lastPrinted>
  <dcterms:created xsi:type="dcterms:W3CDTF">2020-12-04T02:28:37Z</dcterms:created>
  <dcterms:modified xsi:type="dcterms:W3CDTF">2021-02-19T07:43:02Z</dcterms:modified>
  <cp:category/>
</cp:coreProperties>
</file>