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23 羽曳野市●\"/>
    </mc:Choice>
  </mc:AlternateContent>
  <workbookProtection workbookAlgorithmName="SHA-512" workbookHashValue="GyqfOIGm5NWJ36aaUCyYAhRdJSlaR9/WGOJO227X1ajYjCsALbQ/CycXFS1e3RbD+1OVv6NLCU9XXl88Galdgg==" workbookSaltValue="UN3FzxpPJjKGss+t2nxu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<sst xmlns="http://schemas.openxmlformats.org/spreadsheetml/2006/main" count="228" uniqueCount="113">
  <si>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</si>
  <si>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</si>
  <si>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</si>
  <si>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</si>
  <si>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</si>
  <si>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</si>
  <si>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</si>
  <si>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</si>
  <si>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</si>
  <si>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</si>
  <si>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</si>
  <si>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</si>
  <si>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</si>
  <si>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</si>
  <si>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</si>
  <si>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</si>
  <si>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</si>
  <si>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</si>
  <si>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</si>
  <si>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</si>
  <si>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</si>
  <si>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</si>
  <si>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</si>
  <si>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</si>
  <si>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</si>
  <si>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</si>
  <si>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</si>
  <si>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</si>
  <si>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</si>
  <si>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</si>
  <si>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</si>
  <si>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</si>
  <si>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</si>
  <si>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</si>
  <si>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</si>
  <si>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</si>
  <si>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</si>
  <si>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</si>
  <si>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</si>
  <si>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</si>
  <si>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</si>
  <si>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</si>
  <si>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</si>
  <si>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</si>
  <si>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</si>
  <si>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</si>
  <si>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</si>
  <si>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</si>
  <si>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</si>
  <si>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</si>
  <si>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</si>
  <si>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</si>
  <si>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</si>
  <si>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</si>
  <si>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</si>
  <si>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</si>
  <si>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</si>
  <si>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</si>
  <si>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</si>
  <si>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</si>
  <si>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</si>
  <si>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</si>
  <si>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</si>
  <si>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</si>
  <si>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</si>
  <si>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</si>
  <si>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</si>
  <si>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</si>
  <si>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</si>
  <si>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</si>
  <si>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</si>
  <si>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</si>
  <si>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</si>
  <si>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</si>
  <si>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</si>
  <si>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</si>
  <si>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</si>
  <si>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</si>
  <si>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</si>
  <si>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</si>
  <si>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</si>
  <si>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</si>
  <si>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</si>
  <si>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</si>
  <si>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</si>
  <si>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</si>
  <si>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</si>
  <si>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</si>
  <si>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</si>
  <si>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</si>
  <si>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</si>
  <si>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</si>
  <si>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</si>
  <si>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</si>
  <si>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</si>
  <si>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</si>
  <si>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</si>
  <si>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</si>
  <si>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</si>
  <si>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</si>
  <si>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</si>
  <si>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</si>
  <si>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</si>
  <si>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</si>
  <si>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</si>
  <si>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</si>
  <si>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</si>
  <si>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</si>
  <si>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</si>
  <si>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</si>
  <si>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類似団体平均値と比較すると、前年に引き続き、①から⑧の全指標について、良好な数値であることから、健全かつ効率的な経営をしていると考えられる。
　令和元年度について、③流動比率が前年と比較して大幅に増加している。主な原因は流動負債の未払金の減少である。未払金が減少した主な原因は金額の高い工事請負費の多くが年度内に支出済となり、期末に未払金として計上されなかったためである。</t>
    <rPh sb="1" eb="3">
      <t>ルイジ</t>
    </rPh>
    <rPh sb="3" eb="5">
      <t>ダンタイ</t>
    </rPh>
    <rPh sb="5" eb="8">
      <t>ヘイキンチ</t>
    </rPh>
    <rPh sb="9" eb="11">
      <t>ヒカク</t>
    </rPh>
    <rPh sb="15" eb="17">
      <t>ゼンネン</t>
    </rPh>
    <rPh sb="18" eb="19">
      <t>ヒ</t>
    </rPh>
    <rPh sb="20" eb="21">
      <t>ツヅ</t>
    </rPh>
    <rPh sb="28" eb="29">
      <t>ゼン</t>
    </rPh>
    <rPh sb="29" eb="31">
      <t>シヒョウ</t>
    </rPh>
    <rPh sb="36" eb="38">
      <t>リョウコウ</t>
    </rPh>
    <rPh sb="39" eb="41">
      <t>スウチ</t>
    </rPh>
    <rPh sb="49" eb="51">
      <t>ケンゼン</t>
    </rPh>
    <rPh sb="53" eb="55">
      <t>コウリツ</t>
    </rPh>
    <rPh sb="55" eb="56">
      <t>テキ</t>
    </rPh>
    <rPh sb="57" eb="59">
      <t>ケイエイ</t>
    </rPh>
    <rPh sb="65" eb="66">
      <t>カンガ</t>
    </rPh>
    <rPh sb="73" eb="75">
      <t>レイワ</t>
    </rPh>
    <rPh sb="75" eb="77">
      <t>ガンネン</t>
    </rPh>
    <rPh sb="77" eb="78">
      <t>ド</t>
    </rPh>
    <rPh sb="84" eb="86">
      <t>リュウドウ</t>
    </rPh>
    <rPh sb="86" eb="88">
      <t>ヒリツ</t>
    </rPh>
    <rPh sb="89" eb="91">
      <t>ゼンネン</t>
    </rPh>
    <rPh sb="92" eb="94">
      <t>ヒカク</t>
    </rPh>
    <rPh sb="96" eb="98">
      <t>オオハバ</t>
    </rPh>
    <rPh sb="99" eb="101">
      <t>ゾウカ</t>
    </rPh>
    <rPh sb="106" eb="107">
      <t>オモ</t>
    </rPh>
    <rPh sb="108" eb="110">
      <t>ゲンイン</t>
    </rPh>
    <rPh sb="111" eb="113">
      <t>リュウドウ</t>
    </rPh>
    <rPh sb="113" eb="115">
      <t>フサイ</t>
    </rPh>
    <rPh sb="116" eb="119">
      <t>ミバライキン</t>
    </rPh>
    <rPh sb="120" eb="122">
      <t>ゲンショウ</t>
    </rPh>
    <rPh sb="130" eb="132">
      <t>ゲンショウ</t>
    </rPh>
    <rPh sb="134" eb="135">
      <t>オモ</t>
    </rPh>
    <rPh sb="136" eb="138">
      <t>ゲンイン</t>
    </rPh>
    <rPh sb="139" eb="141">
      <t>キンガク</t>
    </rPh>
    <rPh sb="142" eb="143">
      <t>タカ</t>
    </rPh>
    <rPh sb="144" eb="146">
      <t>コウジ</t>
    </rPh>
    <rPh sb="146" eb="148">
      <t>ウケオイ</t>
    </rPh>
    <rPh sb="148" eb="149">
      <t>ヒ</t>
    </rPh>
    <rPh sb="150" eb="151">
      <t>オオ</t>
    </rPh>
    <rPh sb="153" eb="156">
      <t>ネンドナイ</t>
    </rPh>
    <rPh sb="157" eb="159">
      <t>シシュツ</t>
    </rPh>
    <rPh sb="159" eb="160">
      <t>スミ</t>
    </rPh>
    <rPh sb="164" eb="166">
      <t>キマツ</t>
    </rPh>
    <rPh sb="167" eb="170">
      <t>ミバライキン</t>
    </rPh>
    <phoneticPr fontId="4"/>
  </si>
  <si>
    <t>　上記「1．経営の健全性・効率性について」のとおり健全かつ効率的な経営を確保するとともに、「２．老朽化の状況について」のとおり管路経年化率は類似団体平均値と比べ高水準であることから、引き続き施設及び管路の更新を着実に進めていくことが重要であると考える。
　このことから、第6次水道施設整備事業（7ヶ年事業）及び施設改良事業により、施設・管路の耐震化及び老朽化対策を着実に推し進めていく。一方で、経営についても、平成28年度に策定した経営戦略（羽曳野市水道事業ビジョン）に基づき、引き続き健全かつ効率的な経営を確保するよう努めていく。</t>
    <rPh sb="1" eb="3">
      <t>ジョウキ</t>
    </rPh>
    <rPh sb="6" eb="8">
      <t>ケイエイ</t>
    </rPh>
    <rPh sb="9" eb="12">
      <t>ケンゼンセイ</t>
    </rPh>
    <rPh sb="13" eb="16">
      <t>コウリツセイ</t>
    </rPh>
    <rPh sb="25" eb="27">
      <t>ケンゼン</t>
    </rPh>
    <rPh sb="29" eb="32">
      <t>コウリツテキ</t>
    </rPh>
    <rPh sb="33" eb="35">
      <t>ケイエイ</t>
    </rPh>
    <rPh sb="36" eb="38">
      <t>カクホ</t>
    </rPh>
    <rPh sb="48" eb="51">
      <t>ロウキュウカ</t>
    </rPh>
    <rPh sb="52" eb="54">
      <t>ジョウキョウ</t>
    </rPh>
    <rPh sb="63" eb="65">
      <t>カンロ</t>
    </rPh>
    <rPh sb="65" eb="68">
      <t>ケイネンカ</t>
    </rPh>
    <rPh sb="68" eb="69">
      <t>リツ</t>
    </rPh>
    <rPh sb="70" eb="72">
      <t>ルイジ</t>
    </rPh>
    <rPh sb="72" eb="74">
      <t>ダンタイ</t>
    </rPh>
    <rPh sb="74" eb="77">
      <t>ヘイキンチ</t>
    </rPh>
    <rPh sb="78" eb="79">
      <t>クラ</t>
    </rPh>
    <rPh sb="80" eb="83">
      <t>コウスイジュン</t>
    </rPh>
    <rPh sb="91" eb="92">
      <t>ヒ</t>
    </rPh>
    <rPh sb="93" eb="94">
      <t>ツヅ</t>
    </rPh>
    <rPh sb="95" eb="97">
      <t>シセツ</t>
    </rPh>
    <rPh sb="97" eb="98">
      <t>オヨ</t>
    </rPh>
    <rPh sb="99" eb="101">
      <t>カンロ</t>
    </rPh>
    <rPh sb="102" eb="104">
      <t>コウシン</t>
    </rPh>
    <rPh sb="105" eb="107">
      <t>チャクジツ</t>
    </rPh>
    <rPh sb="108" eb="109">
      <t>スス</t>
    </rPh>
    <rPh sb="116" eb="118">
      <t>ジュウヨウ</t>
    </rPh>
    <rPh sb="122" eb="123">
      <t>カンガ</t>
    </rPh>
    <rPh sb="135" eb="136">
      <t>ダイ</t>
    </rPh>
    <rPh sb="137" eb="138">
      <t>ジ</t>
    </rPh>
    <rPh sb="138" eb="140">
      <t>スイドウ</t>
    </rPh>
    <rPh sb="140" eb="142">
      <t>シセツ</t>
    </rPh>
    <rPh sb="142" eb="144">
      <t>セイビ</t>
    </rPh>
    <rPh sb="144" eb="146">
      <t>ジギョウ</t>
    </rPh>
    <rPh sb="149" eb="150">
      <t>ネン</t>
    </rPh>
    <rPh sb="150" eb="152">
      <t>ジギョウ</t>
    </rPh>
    <rPh sb="153" eb="154">
      <t>オヨ</t>
    </rPh>
    <rPh sb="155" eb="157">
      <t>シセツ</t>
    </rPh>
    <rPh sb="157" eb="159">
      <t>カイリョウ</t>
    </rPh>
    <rPh sb="159" eb="161">
      <t>ジギョウ</t>
    </rPh>
    <rPh sb="165" eb="167">
      <t>シセツ</t>
    </rPh>
    <rPh sb="168" eb="170">
      <t>カンロ</t>
    </rPh>
    <rPh sb="171" eb="174">
      <t>タイシンカ</t>
    </rPh>
    <rPh sb="174" eb="175">
      <t>オヨ</t>
    </rPh>
    <rPh sb="176" eb="179">
      <t>ロウキュウカ</t>
    </rPh>
    <rPh sb="179" eb="181">
      <t>タイサク</t>
    </rPh>
    <rPh sb="182" eb="184">
      <t>チャクジツ</t>
    </rPh>
    <rPh sb="185" eb="186">
      <t>オ</t>
    </rPh>
    <rPh sb="187" eb="188">
      <t>スス</t>
    </rPh>
    <rPh sb="193" eb="195">
      <t>イッポウ</t>
    </rPh>
    <rPh sb="197" eb="199">
      <t>ケイエイ</t>
    </rPh>
    <rPh sb="205" eb="207">
      <t>ヘイセイ</t>
    </rPh>
    <rPh sb="209" eb="211">
      <t>ネンド</t>
    </rPh>
    <rPh sb="212" eb="214">
      <t>サクテイ</t>
    </rPh>
    <rPh sb="216" eb="218">
      <t>ケイエイ</t>
    </rPh>
    <rPh sb="218" eb="220">
      <t>センリャク</t>
    </rPh>
    <rPh sb="221" eb="225">
      <t>ハビキノシ</t>
    </rPh>
    <rPh sb="225" eb="227">
      <t>スイドウ</t>
    </rPh>
    <rPh sb="227" eb="229">
      <t>ジギョウ</t>
    </rPh>
    <rPh sb="235" eb="236">
      <t>モト</t>
    </rPh>
    <rPh sb="239" eb="240">
      <t>ヒ</t>
    </rPh>
    <rPh sb="241" eb="242">
      <t>ツヅ</t>
    </rPh>
    <rPh sb="243" eb="245">
      <t>ケンゼン</t>
    </rPh>
    <rPh sb="247" eb="250">
      <t>コウリツテキ</t>
    </rPh>
    <rPh sb="251" eb="253">
      <t>ケイエイ</t>
    </rPh>
    <rPh sb="254" eb="256">
      <t>カクホ</t>
    </rPh>
    <rPh sb="260" eb="261">
      <t>ツト</t>
    </rPh>
    <phoneticPr fontId="4"/>
  </si>
  <si>
    <t>　①有形固定資産減価償却率が類似団体平均値を下回っていること、③管路更新率が類似団体平均値を上回っていることから、全般的な施設更新及び管路更新については着実に実施できていると考えられる。
　しかし、②管路経年化率は類似団体平均値と比較すると依然として高水準であり、かつ前年と比較すると増加している。これは③管路更新率が減少していることにも関係しており、主な原因は、工事件数は前年と大きな差は無かったが、１件あたりの延長が長い工事が無かったことによるものである。
　なお、③管路更新率は前年に比べ減少しているが、類似団体平均値と比較すると約1.76倍を維持している。このことから、更新については着実に実施できており、今後の②管路経年化率の改善につながっていくと考える。</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4">
      <t>シタマワ</t>
    </rPh>
    <rPh sb="32" eb="34">
      <t>カンロ</t>
    </rPh>
    <rPh sb="34" eb="36">
      <t>コウシン</t>
    </rPh>
    <rPh sb="36" eb="37">
      <t>リツ</t>
    </rPh>
    <rPh sb="38" eb="40">
      <t>ルイジ</t>
    </rPh>
    <rPh sb="40" eb="42">
      <t>ダンタイ</t>
    </rPh>
    <rPh sb="42" eb="45">
      <t>ヘイキンチ</t>
    </rPh>
    <rPh sb="46" eb="48">
      <t>ウワマワ</t>
    </rPh>
    <rPh sb="57" eb="60">
      <t>ゼンパンテキ</t>
    </rPh>
    <rPh sb="61" eb="63">
      <t>シセツ</t>
    </rPh>
    <rPh sb="63" eb="65">
      <t>コウシン</t>
    </rPh>
    <rPh sb="65" eb="66">
      <t>オヨ</t>
    </rPh>
    <rPh sb="67" eb="69">
      <t>カンロ</t>
    </rPh>
    <rPh sb="69" eb="71">
      <t>コウシン</t>
    </rPh>
    <rPh sb="76" eb="78">
      <t>チャクジツ</t>
    </rPh>
    <rPh sb="79" eb="81">
      <t>ジッシ</t>
    </rPh>
    <rPh sb="87" eb="88">
      <t>カンガ</t>
    </rPh>
    <rPh sb="107" eb="109">
      <t>ルイジ</t>
    </rPh>
    <rPh sb="109" eb="111">
      <t>ダンタイ</t>
    </rPh>
    <rPh sb="111" eb="114">
      <t>ヘイキンチ</t>
    </rPh>
    <rPh sb="115" eb="117">
      <t>ヒカク</t>
    </rPh>
    <rPh sb="120" eb="122">
      <t>イゼン</t>
    </rPh>
    <rPh sb="125" eb="128">
      <t>コウスイジュン</t>
    </rPh>
    <rPh sb="134" eb="136">
      <t>ゼンネン</t>
    </rPh>
    <rPh sb="142" eb="144">
      <t>ゾウカ</t>
    </rPh>
    <rPh sb="153" eb="155">
      <t>カンロ</t>
    </rPh>
    <rPh sb="155" eb="157">
      <t>コウシン</t>
    </rPh>
    <rPh sb="157" eb="158">
      <t>リツ</t>
    </rPh>
    <rPh sb="159" eb="161">
      <t>ゲンショウ</t>
    </rPh>
    <rPh sb="169" eb="171">
      <t>カンケイ</t>
    </rPh>
    <rPh sb="176" eb="177">
      <t>オモ</t>
    </rPh>
    <rPh sb="182" eb="184">
      <t>コウジ</t>
    </rPh>
    <rPh sb="184" eb="186">
      <t>ケンスウ</t>
    </rPh>
    <rPh sb="187" eb="189">
      <t>ゼンネン</t>
    </rPh>
    <rPh sb="190" eb="191">
      <t>オオ</t>
    </rPh>
    <rPh sb="193" eb="194">
      <t>サ</t>
    </rPh>
    <rPh sb="195" eb="196">
      <t>ナ</t>
    </rPh>
    <rPh sb="202" eb="203">
      <t>ケン</t>
    </rPh>
    <rPh sb="207" eb="209">
      <t>エンチョウ</t>
    </rPh>
    <rPh sb="210" eb="211">
      <t>ナガ</t>
    </rPh>
    <rPh sb="212" eb="214">
      <t>コウジ</t>
    </rPh>
    <rPh sb="215" eb="216">
      <t>ナ</t>
    </rPh>
    <rPh sb="236" eb="238">
      <t>カンロ</t>
    </rPh>
    <rPh sb="238" eb="240">
      <t>コウシン</t>
    </rPh>
    <rPh sb="240" eb="241">
      <t>リツ</t>
    </rPh>
    <rPh sb="242" eb="244">
      <t>ゼンネン</t>
    </rPh>
    <rPh sb="245" eb="246">
      <t>クラ</t>
    </rPh>
    <rPh sb="247" eb="249">
      <t>ゲンショウ</t>
    </rPh>
    <rPh sb="255" eb="257">
      <t>ルイジ</t>
    </rPh>
    <rPh sb="257" eb="259">
      <t>ダンタイ</t>
    </rPh>
    <rPh sb="259" eb="262">
      <t>ヘイキンチ</t>
    </rPh>
    <rPh sb="263" eb="265">
      <t>ヒカク</t>
    </rPh>
    <rPh sb="268" eb="269">
      <t>ヤク</t>
    </rPh>
    <rPh sb="273" eb="274">
      <t>バイ</t>
    </rPh>
    <rPh sb="275" eb="277">
      <t>イジ</t>
    </rPh>
    <rPh sb="289" eb="291">
      <t>コウシン</t>
    </rPh>
    <rPh sb="296" eb="298">
      <t>チャクジツ</t>
    </rPh>
    <rPh sb="299" eb="301">
      <t>ジッシ</t>
    </rPh>
    <rPh sb="307" eb="309">
      <t>コンゴ</t>
    </rPh>
    <rPh sb="311" eb="313">
      <t>カンロ</t>
    </rPh>
    <rPh sb="313" eb="316">
      <t>ケイネンカ</t>
    </rPh>
    <rPh sb="316" eb="317">
      <t>リツ</t>
    </rPh>
    <rPh sb="318" eb="320">
      <t>カイゼン</t>
    </rPh>
    <rPh sb="329" eb="3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</si>
</sst>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1.06</c:v>
                </c:pt>
                <c:pt idx="1">
                  <c:v>0.82</c:v>
                </c:pt>
                <c:pt idx="2">
                  <c:v>1.32</c:v>
                </c:pt>
                <c:pt idx="3">
                  <c:v>1.4</c:v>
                </c:pt>
                <c:pt idx="4">
                  <c:v>1.1599999999999999</c:v>
                </c:pt>
              </c:numCache>
            </c:numRef>
          </c:val>
          <c:extLst>
            <c:ext xmlns:c16="http://schemas.microsoft.com/office/drawing/2014/chart" uri="{C3380CC4-5D6E-409C-BE32-E72D297353CC}">
              <c16:uniqueId val="{00000000-8572-4216-B4CE-64842EE956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8572-4216-B4CE-64842EE956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72.459999999999994</c:v>
                </c:pt>
                <c:pt idx="1">
                  <c:v>72.5</c:v>
                </c:pt>
                <c:pt idx="2">
                  <c:v>71.53</c:v>
                </c:pt>
                <c:pt idx="3">
                  <c:v>70.66</c:v>
                </c:pt>
                <c:pt idx="4">
                  <c:v>82.48</c:v>
                </c:pt>
              </c:numCache>
            </c:numRef>
          </c:val>
          <c:extLst>
            <c:ext xmlns:c16="http://schemas.microsoft.com/office/drawing/2014/chart" uri="{C3380CC4-5D6E-409C-BE32-E72D297353CC}">
              <c16:uniqueId val="{00000000-F3BF-46A2-AE7E-006F80031A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F3BF-46A2-AE7E-006F80031A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96.1</c:v>
                </c:pt>
                <c:pt idx="1">
                  <c:v>95.79</c:v>
                </c:pt>
                <c:pt idx="2">
                  <c:v>96.02</c:v>
                </c:pt>
                <c:pt idx="3">
                  <c:v>96.39</c:v>
                </c:pt>
                <c:pt idx="4">
                  <c:v>95.79</c:v>
                </c:pt>
              </c:numCache>
            </c:numRef>
          </c:val>
          <c:extLst>
            <c:ext xmlns:c16="http://schemas.microsoft.com/office/drawing/2014/chart" uri="{C3380CC4-5D6E-409C-BE32-E72D297353CC}">
              <c16:uniqueId val="{00000000-329E-4F1E-86A8-F0C02407F3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329E-4F1E-86A8-F0C02407F3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119.81</c:v>
                </c:pt>
                <c:pt idx="1">
                  <c:v>126.34</c:v>
                </c:pt>
                <c:pt idx="2">
                  <c:v>124.01</c:v>
                </c:pt>
                <c:pt idx="3">
                  <c:v>121.41</c:v>
                </c:pt>
                <c:pt idx="4">
                  <c:v>123.52</c:v>
                </c:pt>
              </c:numCache>
            </c:numRef>
          </c:val>
          <c:extLst>
            <c:ext xmlns:c16="http://schemas.microsoft.com/office/drawing/2014/chart" uri="{C3380CC4-5D6E-409C-BE32-E72D297353CC}">
              <c16:uniqueId val="{00000000-7F35-40B8-9318-2A2CE25976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7F35-40B8-9318-2A2CE25976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41.06</c:v>
                </c:pt>
                <c:pt idx="1">
                  <c:v>42.58</c:v>
                </c:pt>
                <c:pt idx="2">
                  <c:v>43.86</c:v>
                </c:pt>
                <c:pt idx="3">
                  <c:v>43.36</c:v>
                </c:pt>
                <c:pt idx="4">
                  <c:v>44.83</c:v>
                </c:pt>
              </c:numCache>
            </c:numRef>
          </c:val>
          <c:extLst>
            <c:ext xmlns:c16="http://schemas.microsoft.com/office/drawing/2014/chart" uri="{C3380CC4-5D6E-409C-BE32-E72D297353CC}">
              <c16:uniqueId val="{00000000-62C5-4B04-A097-EDA3C7797C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62C5-4B04-A097-EDA3C7797C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24.11</c:v>
                </c:pt>
                <c:pt idx="1">
                  <c:v>24.19</c:v>
                </c:pt>
                <c:pt idx="2">
                  <c:v>27.39</c:v>
                </c:pt>
                <c:pt idx="3">
                  <c:v>26.4</c:v>
                </c:pt>
                <c:pt idx="4">
                  <c:v>27.43</c:v>
                </c:pt>
              </c:numCache>
            </c:numRef>
          </c:val>
          <c:extLst>
            <c:ext xmlns:c16="http://schemas.microsoft.com/office/drawing/2014/chart" uri="{C3380CC4-5D6E-409C-BE32-E72D297353CC}">
              <c16:uniqueId val="{00000000-3A79-488D-BC0B-BCEE61C50B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3A79-488D-BC0B-BCEE61C50B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9-42AC-81CD-D3786F6264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7FF9-42AC-81CD-D3786F6264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251.63</c:v>
                </c:pt>
                <c:pt idx="1">
                  <c:v>293.98</c:v>
                </c:pt>
                <c:pt idx="2">
                  <c:v>379.19</c:v>
                </c:pt>
                <c:pt idx="3">
                  <c:v>411.49</c:v>
                </c:pt>
                <c:pt idx="4">
                  <c:v>506.63</c:v>
                </c:pt>
              </c:numCache>
            </c:numRef>
          </c:val>
          <c:extLst>
            <c:ext xmlns:c16="http://schemas.microsoft.com/office/drawing/2014/chart" uri="{C3380CC4-5D6E-409C-BE32-E72D297353CC}">
              <c16:uniqueId val="{00000000-9BB1-46A4-8AE1-7C88E1C5C3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9BB1-46A4-8AE1-7C88E1C5C3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58.58</c:v>
                </c:pt>
                <c:pt idx="1">
                  <c:v>53.17</c:v>
                </c:pt>
                <c:pt idx="2">
                  <c:v>47.91</c:v>
                </c:pt>
                <c:pt idx="3">
                  <c:v>42.19</c:v>
                </c:pt>
                <c:pt idx="4">
                  <c:v>37.01</c:v>
                </c:pt>
              </c:numCache>
            </c:numRef>
          </c:val>
          <c:extLst>
            <c:ext xmlns:c16="http://schemas.microsoft.com/office/drawing/2014/chart" uri="{C3380CC4-5D6E-409C-BE32-E72D297353CC}">
              <c16:uniqueId val="{00000000-866B-45A1-8B31-1566AC1329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866B-45A1-8B31-1566AC1329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115.5</c:v>
                </c:pt>
                <c:pt idx="1">
                  <c:v>126.68</c:v>
                </c:pt>
                <c:pt idx="2">
                  <c:v>123.94</c:v>
                </c:pt>
                <c:pt idx="3">
                  <c:v>118.89</c:v>
                </c:pt>
                <c:pt idx="4">
                  <c:v>120.88</c:v>
                </c:pt>
              </c:numCache>
            </c:numRef>
          </c:val>
          <c:extLst>
            <c:ext xmlns:c16="http://schemas.microsoft.com/office/drawing/2014/chart" uri="{C3380CC4-5D6E-409C-BE32-E72D297353CC}">
              <c16:uniqueId val="{00000000-3D35-4ABB-A717-B24B8C6D69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D35-4ABB-A717-B24B8C6D69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138.19999999999999</c:v>
                </c:pt>
                <c:pt idx="1">
                  <c:v>125.9</c:v>
                </c:pt>
                <c:pt idx="2">
                  <c:v>128.36000000000001</c:v>
                </c:pt>
                <c:pt idx="3">
                  <c:v>133.51</c:v>
                </c:pt>
                <c:pt idx="4">
                  <c:v>130.55000000000001</c:v>
                </c:pt>
              </c:numCache>
            </c:numRef>
          </c:val>
          <c:extLst>
            <c:ext xmlns:c16="http://schemas.microsoft.com/office/drawing/2014/chart" uri="{C3380CC4-5D6E-409C-BE32-E72D297353CC}">
              <c16:uniqueId val="{00000000-B048-4672-B1B5-2F5DF5A72A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B048-4672-B1B5-2F5DF5A72A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羽曳野市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111042</v>
      </c>
      <c r="AM8" s="71"/>
      <c r="AN8" s="71"/>
      <c r="AO8" s="71"/>
      <c r="AP8" s="71"/>
      <c r="AQ8" s="71"/>
      <c r="AR8" s="71"/>
      <c r="AS8" s="71"/>
      <c r="AT8" s="67">
        <f>データ!$S$6</f>
        <v>26.45</v>
      </c>
      <c r="AU8" s="68"/>
      <c r="AV8" s="68"/>
      <c r="AW8" s="68"/>
      <c r="AX8" s="68"/>
      <c r="AY8" s="68"/>
      <c r="AZ8" s="68"/>
      <c r="BA8" s="68"/>
      <c r="BB8" s="70">
        <f>データ!$T$6</f>
        <v>4198.1899999999996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93.38</v>
      </c>
      <c r="J10" s="68"/>
      <c r="K10" s="68"/>
      <c r="L10" s="68"/>
      <c r="M10" s="68"/>
      <c r="N10" s="68"/>
      <c r="O10" s="69"/>
      <c r="P10" s="70">
        <f>データ!$P$6</f>
        <v>100</v>
      </c>
      <c r="Q10" s="70"/>
      <c r="R10" s="70"/>
      <c r="S10" s="70"/>
      <c r="T10" s="70"/>
      <c r="U10" s="70"/>
      <c r="V10" s="70"/>
      <c r="W10" s="71">
        <f>データ!$Q$6</f>
        <v>2744</v>
      </c>
      <c r="X10" s="71"/>
      <c r="Y10" s="71"/>
      <c r="Z10" s="71"/>
      <c r="AA10" s="71"/>
      <c r="AB10" s="71"/>
      <c r="AC10" s="71"/>
      <c r="AD10" s="2"/>
      <c r="AE10" s="2"/>
      <c r="AF10" s="2"/>
      <c r="AG10" s="2"/>
      <c r="AH10" s="4"/>
      <c r="AI10" s="4"/>
      <c r="AJ10" s="4"/>
      <c r="AK10" s="4"/>
      <c r="AL10" s="71">
        <f>データ!$U$6</f>
        <v>108174</v>
      </c>
      <c r="AM10" s="71"/>
      <c r="AN10" s="71"/>
      <c r="AO10" s="71"/>
      <c r="AP10" s="71"/>
      <c r="AQ10" s="71"/>
      <c r="AR10" s="71"/>
      <c r="AS10" s="71"/>
      <c r="AT10" s="67">
        <f>データ!$V$6</f>
        <v>26.33</v>
      </c>
      <c r="AU10" s="68"/>
      <c r="AV10" s="68"/>
      <c r="AW10" s="68"/>
      <c r="AX10" s="68"/>
      <c r="AY10" s="68"/>
      <c r="AZ10" s="68"/>
      <c r="BA10" s="68"/>
      <c r="BB10" s="70">
        <f>データ!$W$6</f>
        <v>4108.3900000000003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twFrYTd/ZDQZMUPDakJMW3OThMuUtCGs4b+9LV8tYDBPOsldQkYR5C2gVpxn2L9j3Jq9+cqsDNyS//TnCLcrQ==" saltValue="syy9AHty4L+LWhHxnxON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272221</v>
      </c>
      <c r="D6" s="34">
        <f t="shared" si="3"/>
        <v>46</v>
      </c>
      <c r="E6" s="34">
        <f t="shared" si="3"/>
        <v>1</v>
      </c>
      <c r="F6" s="34">
        <f t="shared" si="3"/>
        <v>0</v>
      </c>
      <c r="G6" s="34">
        <f t="shared" si="3"/>
        <v>1</v>
      </c>
      <c r="H6" s="34" t="str">
        <f t="shared" si="3"/>
        <v>大阪府　羽曳野市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93.38</v>
      </c>
      <c r="P6" s="35">
        <f t="shared" si="3"/>
        <v>100</v>
      </c>
      <c r="Q6" s="35">
        <f t="shared" si="3"/>
        <v>2744</v>
      </c>
      <c r="R6" s="35">
        <f t="shared" si="3"/>
        <v>111042</v>
      </c>
      <c r="S6" s="35">
        <f t="shared" si="3"/>
        <v>26.45</v>
      </c>
      <c r="T6" s="35">
        <f t="shared" si="3"/>
        <v>4198.1899999999996</v>
      </c>
      <c r="U6" s="35">
        <f t="shared" si="3"/>
        <v>108174</v>
      </c>
      <c r="V6" s="35">
        <f t="shared" si="3"/>
        <v>26.33</v>
      </c>
      <c r="W6" s="35">
        <f t="shared" si="3"/>
        <v>4108.3900000000003</v>
      </c>
      <c r="X6" s="36">
        <f>IF(X7="",NA(),X7)</f>
        <v>119.81</v>
      </c>
      <c r="Y6" s="36">
        <f t="shared" ref="Y6:AG6" si="4">IF(Y7="",NA(),Y7)</f>
        <v>126.34</v>
      </c>
      <c r="Z6" s="36">
        <f t="shared" si="4"/>
        <v>124.01</v>
      </c>
      <c r="AA6" s="36">
        <f t="shared" si="4"/>
        <v>121.41</v>
      </c>
      <c r="AB6" s="36">
        <f t="shared" si="4"/>
        <v>123.52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251.63</v>
      </c>
      <c r="AU6" s="36">
        <f t="shared" ref="AU6:BC6" si="6">IF(AU7="",NA(),AU7)</f>
        <v>293.98</v>
      </c>
      <c r="AV6" s="36">
        <f t="shared" si="6"/>
        <v>379.19</v>
      </c>
      <c r="AW6" s="36">
        <f t="shared" si="6"/>
        <v>411.49</v>
      </c>
      <c r="AX6" s="36">
        <f t="shared" si="6"/>
        <v>506.63</v>
      </c>
      <c r="AY6" s="36">
        <f t="shared" si="6"/>
        <v>352.05</v>
      </c>
      <c r="AZ6" s="36">
        <f t="shared" si="6"/>
        <v>349.04</v>
      </c>
      <c r="BA6" s="36">
        <f t="shared" si="6"/>
        <v>337.49</v>
      </c>
      <c r="BB6" s="36">
        <f t="shared" si="6"/>
        <v>335.6</v>
      </c>
      <c r="BC6" s="36">
        <f t="shared" si="6"/>
        <v>358.91</v>
      </c>
      <c r="BD6" s="35" t="str">
        <f>IF(BD7="","",IF(BD7="-","【-】","【"&amp;SUBSTITUTE(TEXT(BD7,"#,##0.00"),"-","△")&amp;"】"))</f>
        <v>【264.97】</v>
      </c>
      <c r="BE6" s="36">
        <f>IF(BE7="",NA(),BE7)</f>
        <v>58.58</v>
      </c>
      <c r="BF6" s="36">
        <f t="shared" ref="BF6:BN6" si="7">IF(BF7="",NA(),BF7)</f>
        <v>53.17</v>
      </c>
      <c r="BG6" s="36">
        <f t="shared" si="7"/>
        <v>47.91</v>
      </c>
      <c r="BH6" s="36">
        <f t="shared" si="7"/>
        <v>42.19</v>
      </c>
      <c r="BI6" s="36">
        <f t="shared" si="7"/>
        <v>37.01</v>
      </c>
      <c r="BJ6" s="36">
        <f t="shared" si="7"/>
        <v>250.76</v>
      </c>
      <c r="BK6" s="36">
        <f t="shared" si="7"/>
        <v>254.54</v>
      </c>
      <c r="BL6" s="36">
        <f t="shared" si="7"/>
        <v>265.92</v>
      </c>
      <c r="BM6" s="36">
        <f t="shared" si="7"/>
        <v>258.26</v>
      </c>
      <c r="BN6" s="36">
        <f t="shared" si="7"/>
        <v>247.27</v>
      </c>
      <c r="BO6" s="35" t="str">
        <f>IF(BO7="","",IF(BO7="-","【-】","【"&amp;SUBSTITUTE(TEXT(BO7,"#,##0.00"),"-","△")&amp;"】"))</f>
        <v>【266.61】</v>
      </c>
      <c r="BP6" s="36">
        <f>IF(BP7="",NA(),BP7)</f>
        <v>115.5</v>
      </c>
      <c r="BQ6" s="36">
        <f t="shared" ref="BQ6:BY6" si="8">IF(BQ7="",NA(),BQ7)</f>
        <v>126.68</v>
      </c>
      <c r="BR6" s="36">
        <f t="shared" si="8"/>
        <v>123.94</v>
      </c>
      <c r="BS6" s="36">
        <f t="shared" si="8"/>
        <v>118.89</v>
      </c>
      <c r="BT6" s="36">
        <f t="shared" si="8"/>
        <v>120.88</v>
      </c>
      <c r="BU6" s="36">
        <f t="shared" si="8"/>
        <v>106.69</v>
      </c>
      <c r="BV6" s="36">
        <f t="shared" si="8"/>
        <v>106.52</v>
      </c>
      <c r="BW6" s="36">
        <f t="shared" si="8"/>
        <v>105.86</v>
      </c>
      <c r="BX6" s="36">
        <f t="shared" si="8"/>
        <v>106.07</v>
      </c>
      <c r="BY6" s="36">
        <f t="shared" si="8"/>
        <v>105.34</v>
      </c>
      <c r="BZ6" s="35" t="str">
        <f>IF(BZ7="","",IF(BZ7="-","【-】","【"&amp;SUBSTITUTE(TEXT(BZ7,"#,##0.00"),"-","△")&amp;"】"))</f>
        <v>【103.24】</v>
      </c>
      <c r="CA6" s="36">
        <f>IF(CA7="",NA(),CA7)</f>
        <v>138.19999999999999</v>
      </c>
      <c r="CB6" s="36">
        <f t="shared" ref="CB6:CJ6" si="9">IF(CB7="",NA(),CB7)</f>
        <v>125.9</v>
      </c>
      <c r="CC6" s="36">
        <f t="shared" si="9"/>
        <v>128.36000000000001</v>
      </c>
      <c r="CD6" s="36">
        <f t="shared" si="9"/>
        <v>133.51</v>
      </c>
      <c r="CE6" s="36">
        <f t="shared" si="9"/>
        <v>130.55000000000001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72.459999999999994</v>
      </c>
      <c r="CM6" s="36">
        <f t="shared" ref="CM6:CU6" si="10">IF(CM7="",NA(),CM7)</f>
        <v>72.5</v>
      </c>
      <c r="CN6" s="36">
        <f t="shared" si="10"/>
        <v>71.53</v>
      </c>
      <c r="CO6" s="36">
        <f t="shared" si="10"/>
        <v>70.66</v>
      </c>
      <c r="CP6" s="36">
        <f t="shared" si="10"/>
        <v>82.48</v>
      </c>
      <c r="CQ6" s="36">
        <f t="shared" si="10"/>
        <v>62.26</v>
      </c>
      <c r="CR6" s="36">
        <f t="shared" si="10"/>
        <v>62.1</v>
      </c>
      <c r="CS6" s="36">
        <f t="shared" si="10"/>
        <v>62.38</v>
      </c>
      <c r="CT6" s="36">
        <f t="shared" si="10"/>
        <v>62.83</v>
      </c>
      <c r="CU6" s="36">
        <f t="shared" si="10"/>
        <v>62.05</v>
      </c>
      <c r="CV6" s="35" t="str">
        <f>IF(CV7="","",IF(CV7="-","【-】","【"&amp;SUBSTITUTE(TEXT(CV7,"#,##0.00"),"-","△")&amp;"】"))</f>
        <v>【60.00】</v>
      </c>
      <c r="CW6" s="36">
        <f>IF(CW7="",NA(),CW7)</f>
        <v>96.1</v>
      </c>
      <c r="CX6" s="36">
        <f t="shared" ref="CX6:DF6" si="11">IF(CX7="",NA(),CX7)</f>
        <v>95.79</v>
      </c>
      <c r="CY6" s="36">
        <f t="shared" si="11"/>
        <v>96.02</v>
      </c>
      <c r="CZ6" s="36">
        <f t="shared" si="11"/>
        <v>96.39</v>
      </c>
      <c r="DA6" s="36">
        <f t="shared" si="11"/>
        <v>95.79</v>
      </c>
      <c r="DB6" s="36">
        <f t="shared" si="11"/>
        <v>89.5</v>
      </c>
      <c r="DC6" s="36">
        <f t="shared" si="11"/>
        <v>89.52</v>
      </c>
      <c r="DD6" s="36">
        <f t="shared" si="11"/>
        <v>89.17</v>
      </c>
      <c r="DE6" s="36">
        <f t="shared" si="11"/>
        <v>88.86</v>
      </c>
      <c r="DF6" s="36">
        <f t="shared" si="11"/>
        <v>89.11</v>
      </c>
      <c r="DG6" s="35" t="str">
        <f>IF(DG7="","",IF(DG7="-","【-】","【"&amp;SUBSTITUTE(TEXT(DG7,"#,##0.00"),"-","△")&amp;"】"))</f>
        <v>【89.80】</v>
      </c>
      <c r="DH6" s="36">
        <f>IF(DH7="",NA(),DH7)</f>
        <v>41.06</v>
      </c>
      <c r="DI6" s="36">
        <f t="shared" ref="DI6:DQ6" si="12">IF(DI7="",NA(),DI7)</f>
        <v>42.58</v>
      </c>
      <c r="DJ6" s="36">
        <f t="shared" si="12"/>
        <v>43.86</v>
      </c>
      <c r="DK6" s="36">
        <f t="shared" si="12"/>
        <v>43.36</v>
      </c>
      <c r="DL6" s="36">
        <f t="shared" si="12"/>
        <v>44.83</v>
      </c>
      <c r="DM6" s="36">
        <f t="shared" si="12"/>
        <v>45.89</v>
      </c>
      <c r="DN6" s="36">
        <f t="shared" si="12"/>
        <v>46.58</v>
      </c>
      <c r="DO6" s="36">
        <f t="shared" si="12"/>
        <v>46.99</v>
      </c>
      <c r="DP6" s="36">
        <f t="shared" si="12"/>
        <v>47.89</v>
      </c>
      <c r="DQ6" s="36">
        <f t="shared" si="12"/>
        <v>48.69</v>
      </c>
      <c r="DR6" s="35" t="str">
        <f>IF(DR7="","",IF(DR7="-","【-】","【"&amp;SUBSTITUTE(TEXT(DR7,"#,##0.00"),"-","△")&amp;"】"))</f>
        <v>【49.59】</v>
      </c>
      <c r="DS6" s="36">
        <f>IF(DS7="",NA(),DS7)</f>
        <v>24.11</v>
      </c>
      <c r="DT6" s="36">
        <f t="shared" ref="DT6:EB6" si="13">IF(DT7="",NA(),DT7)</f>
        <v>24.19</v>
      </c>
      <c r="DU6" s="36">
        <f t="shared" si="13"/>
        <v>27.39</v>
      </c>
      <c r="DV6" s="36">
        <f t="shared" si="13"/>
        <v>26.4</v>
      </c>
      <c r="DW6" s="36">
        <f t="shared" si="13"/>
        <v>27.43</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1.06</v>
      </c>
      <c r="EE6" s="36">
        <f t="shared" ref="EE6:EM6" si="14">IF(EE7="",NA(),EE7)</f>
        <v>0.82</v>
      </c>
      <c r="EF6" s="36">
        <f t="shared" si="14"/>
        <v>1.32</v>
      </c>
      <c r="EG6" s="36">
        <f t="shared" si="14"/>
        <v>1.4</v>
      </c>
      <c r="EH6" s="36">
        <f t="shared" si="14"/>
        <v>1.1599999999999999</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272221</v>
      </c>
      <c r="D7" s="38">
        <v>46</v>
      </c>
      <c r="E7" s="38">
        <v>1</v>
      </c>
      <c r="F7" s="38">
        <v>0</v>
      </c>
      <c r="G7" s="38">
        <v>1</v>
      </c>
      <c r="H7" s="38" t="s">
        <v>92</v>
      </c>
      <c r="I7" s="38" t="s">
        <v>93</v>
      </c>
      <c r="J7" s="38" t="s">
        <v>94</v>
      </c>
      <c r="K7" s="38" t="s">
        <v>95</v>
      </c>
      <c r="L7" s="38" t="s">
        <v>96</v>
      </c>
      <c r="M7" s="38" t="s">
        <v>97</v>
      </c>
      <c r="N7" s="39" t="s">
        <v>98</v>
      </c>
      <c r="O7" s="39">
        <v>93.38</v>
      </c>
      <c r="P7" s="39">
        <v>100</v>
      </c>
      <c r="Q7" s="39">
        <v>2744</v>
      </c>
      <c r="R7" s="39">
        <v>111042</v>
      </c>
      <c r="S7" s="39">
        <v>26.45</v>
      </c>
      <c r="T7" s="39">
        <v>4198.1899999999996</v>
      </c>
      <c r="U7" s="39">
        <v>108174</v>
      </c>
      <c r="V7" s="39">
        <v>26.33</v>
      </c>
      <c r="W7" s="39">
        <v>4108.3900000000003</v>
      </c>
      <c r="X7" s="39">
        <v>119.81</v>
      </c>
      <c r="Y7" s="39">
        <v>126.34</v>
      </c>
      <c r="Z7" s="39">
        <v>124.01</v>
      </c>
      <c r="AA7" s="39">
        <v>121.41</v>
      </c>
      <c r="AB7" s="39">
        <v>123.52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251.63</v>
      </c>
      <c r="AU7" s="39">
        <v>293.98</v>
      </c>
      <c r="AV7" s="39">
        <v>379.19</v>
      </c>
      <c r="AW7" s="39">
        <v>411.49</v>
      </c>
      <c r="AX7" s="39">
        <v>506.63</v>
      </c>
      <c r="AY7" s="39">
        <v>352.05</v>
      </c>
      <c r="AZ7" s="39">
        <v>349.04</v>
      </c>
      <c r="BA7" s="39">
        <v>337.49</v>
      </c>
      <c r="BB7" s="39">
        <v>335.6</v>
      </c>
      <c r="BC7" s="39">
        <v>358.91</v>
      </c>
      <c r="BD7" s="39">
        <v>264.97000000000003</v>
      </c>
      <c r="BE7" s="39">
        <v>58.58</v>
      </c>
      <c r="BF7" s="39">
        <v>53.17</v>
      </c>
      <c r="BG7" s="39">
        <v>47.91</v>
      </c>
      <c r="BH7" s="39">
        <v>42.19</v>
      </c>
      <c r="BI7" s="39">
        <v>37.01</v>
      </c>
      <c r="BJ7" s="39">
        <v>250.76</v>
      </c>
      <c r="BK7" s="39">
        <v>254.54</v>
      </c>
      <c r="BL7" s="39">
        <v>265.92</v>
      </c>
      <c r="BM7" s="39">
        <v>258.26</v>
      </c>
      <c r="BN7" s="39">
        <v>247.27</v>
      </c>
      <c r="BO7" s="39">
        <v>266.61</v>
      </c>
      <c r="BP7" s="39">
        <v>115.5</v>
      </c>
      <c r="BQ7" s="39">
        <v>126.68</v>
      </c>
      <c r="BR7" s="39">
        <v>123.94</v>
      </c>
      <c r="BS7" s="39">
        <v>118.89</v>
      </c>
      <c r="BT7" s="39">
        <v>120.88</v>
      </c>
      <c r="BU7" s="39">
        <v>106.69</v>
      </c>
      <c r="BV7" s="39">
        <v>106.52</v>
      </c>
      <c r="BW7" s="39">
        <v>105.86</v>
      </c>
      <c r="BX7" s="39">
        <v>106.07</v>
      </c>
      <c r="BY7" s="39">
        <v>105.34</v>
      </c>
      <c r="BZ7" s="39">
        <v>103.24</v>
      </c>
      <c r="CA7" s="39">
        <v>138.19999999999999</v>
      </c>
      <c r="CB7" s="39">
        <v>125.9</v>
      </c>
      <c r="CC7" s="39">
        <v>128.36000000000001</v>
      </c>
      <c r="CD7" s="39">
        <v>133.51</v>
      </c>
      <c r="CE7" s="39">
        <v>130.55000000000001</v>
      </c>
      <c r="CF7" s="39">
        <v>154.91999999999999</v>
      </c>
      <c r="CG7" s="39">
        <v>155.80000000000001</v>
      </c>
      <c r="CH7" s="39">
        <v>158.58000000000001</v>
      </c>
      <c r="CI7" s="39">
        <v>159.22</v>
      </c>
      <c r="CJ7" s="39">
        <v>159.6</v>
      </c>
      <c r="CK7" s="39">
        <v>168.38</v>
      </c>
      <c r="CL7" s="39">
        <v>72.459999999999994</v>
      </c>
      <c r="CM7" s="39">
        <v>72.5</v>
      </c>
      <c r="CN7" s="39">
        <v>71.53</v>
      </c>
      <c r="CO7" s="39">
        <v>70.66</v>
      </c>
      <c r="CP7" s="39">
        <v>82.48</v>
      </c>
      <c r="CQ7" s="39">
        <v>62.26</v>
      </c>
      <c r="CR7" s="39">
        <v>62.1</v>
      </c>
      <c r="CS7" s="39">
        <v>62.38</v>
      </c>
      <c r="CT7" s="39">
        <v>62.83</v>
      </c>
      <c r="CU7" s="39">
        <v>62.05</v>
      </c>
      <c r="CV7" s="39">
        <v>60</v>
      </c>
      <c r="CW7" s="39">
        <v>96.1</v>
      </c>
      <c r="CX7" s="39">
        <v>95.79</v>
      </c>
      <c r="CY7" s="39">
        <v>96.02</v>
      </c>
      <c r="CZ7" s="39">
        <v>96.39</v>
      </c>
      <c r="DA7" s="39">
        <v>95.79</v>
      </c>
      <c r="DB7" s="39">
        <v>89.5</v>
      </c>
      <c r="DC7" s="39">
        <v>89.52</v>
      </c>
      <c r="DD7" s="39">
        <v>89.17</v>
      </c>
      <c r="DE7" s="39">
        <v>88.86</v>
      </c>
      <c r="DF7" s="39">
        <v>89.11</v>
      </c>
      <c r="DG7" s="39">
        <v>89.8</v>
      </c>
      <c r="DH7" s="39">
        <v>41.06</v>
      </c>
      <c r="DI7" s="39">
        <v>42.58</v>
      </c>
      <c r="DJ7" s="39">
        <v>43.86</v>
      </c>
      <c r="DK7" s="39">
        <v>43.36</v>
      </c>
      <c r="DL7" s="39">
        <v>44.83</v>
      </c>
      <c r="DM7" s="39">
        <v>45.89</v>
      </c>
      <c r="DN7" s="39">
        <v>46.58</v>
      </c>
      <c r="DO7" s="39">
        <v>46.99</v>
      </c>
      <c r="DP7" s="39">
        <v>47.89</v>
      </c>
      <c r="DQ7" s="39">
        <v>48.69</v>
      </c>
      <c r="DR7" s="39">
        <v>49.59</v>
      </c>
      <c r="DS7" s="39">
        <v>24.11</v>
      </c>
      <c r="DT7" s="39">
        <v>24.19</v>
      </c>
      <c r="DU7" s="39">
        <v>27.39</v>
      </c>
      <c r="DV7" s="39">
        <v>26.4</v>
      </c>
      <c r="DW7" s="39">
        <v>27.43</v>
      </c>
      <c r="DX7" s="39">
        <v>13.14</v>
      </c>
      <c r="DY7" s="39">
        <v>14.45</v>
      </c>
      <c r="DZ7" s="39">
        <v>15.83</v>
      </c>
      <c r="EA7" s="39">
        <v>16.899999999999999</v>
      </c>
      <c r="EB7" s="39">
        <v>18.260000000000002</v>
      </c>
      <c r="EC7" s="39">
        <v>19.440000000000001</v>
      </c>
      <c r="ED7" s="39">
        <v>1.06</v>
      </c>
      <c r="EE7" s="39">
        <v>0.82</v>
      </c>
      <c r="EF7" s="39">
        <v>1.32</v>
      </c>
      <c r="EG7" s="39">
        <v>1.4</v>
      </c>
      <c r="EH7" s="39">
        <v>1.1599999999999999</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2021-01-22T12:57:50Z</cp:lastPrinted>
  <dcterms:created xsi:type="dcterms:W3CDTF">2020-12-04T02:11:30Z</dcterms:created>
  <dcterms:modified xsi:type="dcterms:W3CDTF">2021-02-10T07:03:28Z</dcterms:modified>
  <cp:category/>
</cp:coreProperties>
</file>