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0 和泉市\"/>
    </mc:Choice>
  </mc:AlternateContent>
  <workbookProtection workbookAlgorithmName="SHA-512" workbookHashValue="laOh8GfSbI7AavybXrHicJfJkYin00vlpBKpJ1AzBRuUTcldwVFgV7TuV/VtgTAws5pLgCmDuS+vuaiKYLegJg==" workbookSaltValue="fR2f+GzBY4j2RbZxh1jg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W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<sst xmlns="http://schemas.openxmlformats.org/spreadsheetml/2006/main" count="236" uniqueCount="117">
  <si>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</si>
  <si>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</si>
  <si>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</si>
  <si>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</si>
  <si>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</si>
  <si>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</si>
  <si>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</si>
  <si>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</si>
  <si>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</si>
  <si>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</si>
  <si>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</si>
  <si>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</si>
  <si>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</si>
  <si>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</si>
  <si>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</si>
  <si>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</si>
  <si>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</si>
  <si>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</si>
  <si>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</si>
  <si>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</si>
  <si>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</si>
  <si>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</si>
  <si>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</si>
  <si>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</si>
  <si>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</si>
  <si>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</si>
  <si>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</si>
  <si>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</si>
  <si>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</si>
  <si>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</si>
  <si>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</si>
  <si>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</si>
  <si>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</si>
  <si>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</si>
  <si>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</si>
  <si>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</si>
  <si>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</si>
  <si>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</si>
  <si>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</si>
  <si>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</si>
  <si>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</si>
  <si>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</si>
  <si>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</si>
  <si>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</si>
  <si>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</si>
  <si>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</si>
  <si>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</si>
  <si>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</si>
  <si>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</si>
  <si>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</si>
  <si>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</si>
  <si>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</si>
  <si>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</si>
  <si>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</si>
  <si>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</si>
  <si>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</si>
  <si>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</si>
  <si>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</si>
  <si>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</si>
  <si>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</si>
  <si>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</si>
  <si>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</si>
  <si>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</si>
  <si>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</si>
  <si>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</si>
  <si>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</si>
  <si>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</si>
  <si>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</si>
  <si>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</si>
  <si>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</si>
  <si>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</si>
  <si>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</si>
  <si>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</si>
  <si>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</si>
  <si>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</si>
  <si>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</si>
  <si>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</si>
  <si>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</si>
  <si>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</si>
  <si>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</si>
  <si>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</si>
  <si>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</si>
  <si>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</si>
  <si>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</si>
  <si>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</si>
  <si>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</si>
  <si>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</si>
  <si>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</si>
  <si>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</si>
  <si>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</si>
  <si>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</si>
  <si>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</si>
  <si>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</si>
  <si>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</si>
  <si>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</si>
  <si>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</si>
  <si>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</si>
  <si>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</si>
  <si>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</si>
  <si>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</si>
  <si>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</si>
  <si>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</si>
  <si>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</si>
  <si>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</si>
  <si>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</si>
  <si>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</si>
  <si>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</si>
  <si>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</si>
  <si>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</si>
  <si>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</si>
  <si>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</si>
  <si>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</si>
  <si>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</si>
  <si>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</si>
  <si>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つつ、今後発生が見込まれ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phoneticPr fontId="4"/>
  </si>
  <si>
    <t>　和泉市の公共下水道は、昭和50年度に都市計画決定を行い、昭和52年度から事業を進めていますので、現在、耐用年数が経過している管渠はありません。
　今後の老朽化対策の一環として、令和元年度は、公共下水道ストックマネジメント計画策定に向け、下水道施設内の調査に着手しました。</t>
    <rPh sb="74" eb="76">
      <t>コンゴ</t>
    </rPh>
    <rPh sb="77" eb="80">
      <t>ロウキュウカ</t>
    </rPh>
    <rPh sb="80" eb="82">
      <t>タイサク</t>
    </rPh>
    <rPh sb="83" eb="85">
      <t>イッカン</t>
    </rPh>
    <rPh sb="89" eb="91">
      <t>レイワ</t>
    </rPh>
    <rPh sb="91" eb="92">
      <t>モト</t>
    </rPh>
    <rPh sb="92" eb="94">
      <t>ネンド</t>
    </rPh>
    <rPh sb="96" eb="98">
      <t>コウキョウ</t>
    </rPh>
    <rPh sb="98" eb="100">
      <t>ゲスイ</t>
    </rPh>
    <rPh sb="100" eb="101">
      <t>ドウ</t>
    </rPh>
    <rPh sb="111" eb="113">
      <t>ケイカク</t>
    </rPh>
    <rPh sb="113" eb="115">
      <t>サクテイ</t>
    </rPh>
    <rPh sb="116" eb="117">
      <t>ム</t>
    </rPh>
    <rPh sb="119" eb="121">
      <t>ゲスイ</t>
    </rPh>
    <rPh sb="121" eb="122">
      <t>ドウ</t>
    </rPh>
    <rPh sb="122" eb="124">
      <t>シセツ</t>
    </rPh>
    <rPh sb="124" eb="125">
      <t>ナイ</t>
    </rPh>
    <rPh sb="126" eb="128">
      <t>チョウサ</t>
    </rPh>
    <rPh sb="129" eb="131">
      <t>チャクシュ</t>
    </rPh>
    <phoneticPr fontId="4"/>
  </si>
  <si>
    <t xml:space="preserve"> ①経常収支比率は、平成30年度に料金改定を行って以来大きく上昇し、類似団体平均値(以下、平均値)より高く、健全な経営状態を保てています。
　②累積欠損金比率は、累積欠損金が発生していないため計上していません。
　③流動比率については、平均値と比べて低くなっており、前年度と同様に資金的に苦しい経営となっていることがわかります。また、④企業債残高対事業規模比率は前年度から下がった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Ph sb="25" eb="27">
      <t>イライ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</si>
</sst>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D7-44FA-93DF-423416C0997D}"/>
            </c:ext>
          </c:extLst>
        </c:ser>
        <c:dLbls>
          <c:showLegendKey val="0"/>
          <c:showVal val="0"/>
          <c:showCatName val="0"/>
          <c:showSerName val="0"/>
          <c:showPercent val="0"/>
          <c:showBubbleSize val="0"/>
        </c:dLbls>
        <c:gapWidth val="150"/>
        <c:axId val="93600000"/>
        <c:axId val="936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0.17</c:v>
                </c:pt>
                <c:pt idx="3">
                  <c:v>0.12</c:v>
                </c:pt>
                <c:pt idx="4">
                  <c:v>0.19</c:v>
                </c:pt>
              </c:numCache>
            </c:numRef>
          </c:val>
          <c:smooth val="0"/>
          <c:extLst>
            <c:ext xmlns:c16="http://schemas.microsoft.com/office/drawing/2014/chart" uri="{C3380CC4-5D6E-409C-BE32-E72D297353CC}">
              <c16:uniqueId val="{00000001-44D7-44FA-93DF-423416C0997D}"/>
            </c:ext>
          </c:extLst>
        </c:ser>
        <c:dLbls>
          <c:showLegendKey val="0"/>
          <c:showVal val="0"/>
          <c:showCatName val="0"/>
          <c:showSerName val="0"/>
          <c:showPercent val="0"/>
          <c:showBubbleSize val="0"/>
        </c:dLbls>
        <c:marker val="1"/>
        <c:smooth val="0"/>
        <c:axId val="93600000"/>
        <c:axId val="93602176"/>
      </c:lineChart>
      <c:dateAx>
        <c:axId val="93600000"/>
        <c:scaling>
          <c:orientation val="minMax"/>
        </c:scaling>
        <c:delete val="1"/>
        <c:axPos val="b"/>
        <c:numFmt formatCode="&quot;H&quot;yy" sourceLinked="1"/>
        <c:majorTickMark val="none"/>
        <c:minorTickMark val="none"/>
        <c:tickLblPos val="none"/>
        <c:crossAx val="93602176"/>
        <c:crosses val="autoZero"/>
        <c:auto val="1"/>
        <c:lblOffset val="100"/>
        <c:baseTimeUnit val="years"/>
      </c:dateAx>
      <c:valAx>
        <c:axId val="936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4C-49E2-B706-B36377CEEB14}"/>
            </c:ext>
          </c:extLst>
        </c:ser>
        <c:dLbls>
          <c:showLegendKey val="0"/>
          <c:showVal val="0"/>
          <c:showCatName val="0"/>
          <c:showSerName val="0"/>
          <c:showPercent val="0"/>
          <c:showBubbleSize val="0"/>
        </c:dLbls>
        <c:gapWidth val="150"/>
        <c:axId val="95165824"/>
        <c:axId val="951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63.26</c:v>
                </c:pt>
                <c:pt idx="2">
                  <c:v>61.54</c:v>
                </c:pt>
                <c:pt idx="3">
                  <c:v>68.3</c:v>
                </c:pt>
                <c:pt idx="4">
                  <c:v>61.32</c:v>
                </c:pt>
              </c:numCache>
            </c:numRef>
          </c:val>
          <c:smooth val="0"/>
          <c:extLst>
            <c:ext xmlns:c16="http://schemas.microsoft.com/office/drawing/2014/chart" uri="{C3380CC4-5D6E-409C-BE32-E72D297353CC}">
              <c16:uniqueId val="{00000001-7D4C-49E2-B706-B36377CEEB14}"/>
            </c:ext>
          </c:extLst>
        </c:ser>
        <c:dLbls>
          <c:showLegendKey val="0"/>
          <c:showVal val="0"/>
          <c:showCatName val="0"/>
          <c:showSerName val="0"/>
          <c:showPercent val="0"/>
          <c:showBubbleSize val="0"/>
        </c:dLbls>
        <c:marker val="1"/>
        <c:smooth val="0"/>
        <c:axId val="95165824"/>
        <c:axId val="95168000"/>
      </c:lineChart>
      <c:dateAx>
        <c:axId val="95165824"/>
        <c:scaling>
          <c:orientation val="minMax"/>
        </c:scaling>
        <c:delete val="1"/>
        <c:axPos val="b"/>
        <c:numFmt formatCode="&quot;H&quot;yy" sourceLinked="1"/>
        <c:majorTickMark val="none"/>
        <c:minorTickMark val="none"/>
        <c:tickLblPos val="none"/>
        <c:crossAx val="95168000"/>
        <c:crosses val="autoZero"/>
        <c:auto val="1"/>
        <c:lblOffset val="100"/>
        <c:baseTimeUnit val="years"/>
      </c:dateAx>
      <c:valAx>
        <c:axId val="951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89.67</c:v>
                </c:pt>
                <c:pt idx="1">
                  <c:v>89.86</c:v>
                </c:pt>
                <c:pt idx="2">
                  <c:v>90.05</c:v>
                </c:pt>
                <c:pt idx="3">
                  <c:v>90.35</c:v>
                </c:pt>
                <c:pt idx="4">
                  <c:v>90.57</c:v>
                </c:pt>
              </c:numCache>
            </c:numRef>
          </c:val>
          <c:extLst>
            <c:ext xmlns:c16="http://schemas.microsoft.com/office/drawing/2014/chart" uri="{C3380CC4-5D6E-409C-BE32-E72D297353CC}">
              <c16:uniqueId val="{00000000-F7BB-4C43-B27B-C25293ED0A68}"/>
            </c:ext>
          </c:extLst>
        </c:ser>
        <c:dLbls>
          <c:showLegendKey val="0"/>
          <c:showVal val="0"/>
          <c:showCatName val="0"/>
          <c:showSerName val="0"/>
          <c:showPercent val="0"/>
          <c:showBubbleSize val="0"/>
        </c:dLbls>
        <c:gapWidth val="150"/>
        <c:axId val="95211520"/>
        <c:axId val="952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94.07</c:v>
                </c:pt>
                <c:pt idx="2">
                  <c:v>94.13</c:v>
                </c:pt>
                <c:pt idx="3">
                  <c:v>96.78</c:v>
                </c:pt>
                <c:pt idx="4">
                  <c:v>94.58</c:v>
                </c:pt>
              </c:numCache>
            </c:numRef>
          </c:val>
          <c:smooth val="0"/>
          <c:extLst>
            <c:ext xmlns:c16="http://schemas.microsoft.com/office/drawing/2014/chart" uri="{C3380CC4-5D6E-409C-BE32-E72D297353CC}">
              <c16:uniqueId val="{00000001-F7BB-4C43-B27B-C25293ED0A68}"/>
            </c:ext>
          </c:extLst>
        </c:ser>
        <c:dLbls>
          <c:showLegendKey val="0"/>
          <c:showVal val="0"/>
          <c:showCatName val="0"/>
          <c:showSerName val="0"/>
          <c:showPercent val="0"/>
          <c:showBubbleSize val="0"/>
        </c:dLbls>
        <c:marker val="1"/>
        <c:smooth val="0"/>
        <c:axId val="95211520"/>
        <c:axId val="95213440"/>
      </c:lineChart>
      <c:dateAx>
        <c:axId val="95211520"/>
        <c:scaling>
          <c:orientation val="minMax"/>
        </c:scaling>
        <c:delete val="1"/>
        <c:axPos val="b"/>
        <c:numFmt formatCode="&quot;H&quot;yy" sourceLinked="1"/>
        <c:majorTickMark val="none"/>
        <c:minorTickMark val="none"/>
        <c:tickLblPos val="none"/>
        <c:crossAx val="95213440"/>
        <c:crosses val="autoZero"/>
        <c:auto val="1"/>
        <c:lblOffset val="100"/>
        <c:baseTimeUnit val="years"/>
      </c:dateAx>
      <c:valAx>
        <c:axId val="95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101.85</c:v>
                </c:pt>
                <c:pt idx="1">
                  <c:v>102.01</c:v>
                </c:pt>
                <c:pt idx="2">
                  <c:v>102.47</c:v>
                </c:pt>
                <c:pt idx="3">
                  <c:v>109.55</c:v>
                </c:pt>
                <c:pt idx="4">
                  <c:v>111.4</c:v>
                </c:pt>
              </c:numCache>
            </c:numRef>
          </c:val>
          <c:extLst>
            <c:ext xmlns:c16="http://schemas.microsoft.com/office/drawing/2014/chart" uri="{C3380CC4-5D6E-409C-BE32-E72D297353CC}">
              <c16:uniqueId val="{00000000-1BB3-4635-8877-9FD2FA237FBB}"/>
            </c:ext>
          </c:extLst>
        </c:ser>
        <c:dLbls>
          <c:showLegendKey val="0"/>
          <c:showVal val="0"/>
          <c:showCatName val="0"/>
          <c:showSerName val="0"/>
          <c:showPercent val="0"/>
          <c:showBubbleSize val="0"/>
        </c:dLbls>
        <c:gapWidth val="150"/>
        <c:axId val="93620864"/>
        <c:axId val="936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107.45</c:v>
                </c:pt>
                <c:pt idx="2">
                  <c:v>107.43</c:v>
                </c:pt>
                <c:pt idx="3">
                  <c:v>106.78</c:v>
                </c:pt>
                <c:pt idx="4">
                  <c:v>107.03</c:v>
                </c:pt>
              </c:numCache>
            </c:numRef>
          </c:val>
          <c:smooth val="0"/>
          <c:extLst>
            <c:ext xmlns:c16="http://schemas.microsoft.com/office/drawing/2014/chart" uri="{C3380CC4-5D6E-409C-BE32-E72D297353CC}">
              <c16:uniqueId val="{00000001-1BB3-4635-8877-9FD2FA237FBB}"/>
            </c:ext>
          </c:extLst>
        </c:ser>
        <c:dLbls>
          <c:showLegendKey val="0"/>
          <c:showVal val="0"/>
          <c:showCatName val="0"/>
          <c:showSerName val="0"/>
          <c:showPercent val="0"/>
          <c:showBubbleSize val="0"/>
        </c:dLbls>
        <c:marker val="1"/>
        <c:smooth val="0"/>
        <c:axId val="93620864"/>
        <c:axId val="93643520"/>
      </c:lineChart>
      <c:dateAx>
        <c:axId val="93620864"/>
        <c:scaling>
          <c:orientation val="minMax"/>
        </c:scaling>
        <c:delete val="1"/>
        <c:axPos val="b"/>
        <c:numFmt formatCode="&quot;H&quot;yy" sourceLinked="1"/>
        <c:majorTickMark val="none"/>
        <c:minorTickMark val="none"/>
        <c:tickLblPos val="none"/>
        <c:crossAx val="93643520"/>
        <c:crosses val="autoZero"/>
        <c:auto val="1"/>
        <c:lblOffset val="100"/>
        <c:baseTimeUnit val="years"/>
      </c:dateAx>
      <c:valAx>
        <c:axId val="9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12.83</c:v>
                </c:pt>
                <c:pt idx="1">
                  <c:v>15.15</c:v>
                </c:pt>
                <c:pt idx="2">
                  <c:v>17.579999999999998</c:v>
                </c:pt>
                <c:pt idx="3">
                  <c:v>20.010000000000002</c:v>
                </c:pt>
                <c:pt idx="4">
                  <c:v>22.29</c:v>
                </c:pt>
              </c:numCache>
            </c:numRef>
          </c:val>
          <c:extLst>
            <c:ext xmlns:c16="http://schemas.microsoft.com/office/drawing/2014/chart" uri="{C3380CC4-5D6E-409C-BE32-E72D297353CC}">
              <c16:uniqueId val="{00000000-4856-4A30-80D0-C4F70DA54E71}"/>
            </c:ext>
          </c:extLst>
        </c:ser>
        <c:dLbls>
          <c:showLegendKey val="0"/>
          <c:showVal val="0"/>
          <c:showCatName val="0"/>
          <c:showSerName val="0"/>
          <c:showPercent val="0"/>
          <c:showBubbleSize val="0"/>
        </c:dLbls>
        <c:gapWidth val="150"/>
        <c:axId val="93658112"/>
        <c:axId val="936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28.95</c:v>
                </c:pt>
                <c:pt idx="2">
                  <c:v>30.11</c:v>
                </c:pt>
                <c:pt idx="3">
                  <c:v>29.38</c:v>
                </c:pt>
                <c:pt idx="4">
                  <c:v>31.01</c:v>
                </c:pt>
              </c:numCache>
            </c:numRef>
          </c:val>
          <c:smooth val="0"/>
          <c:extLst>
            <c:ext xmlns:c16="http://schemas.microsoft.com/office/drawing/2014/chart" uri="{C3380CC4-5D6E-409C-BE32-E72D297353CC}">
              <c16:uniqueId val="{00000001-4856-4A30-80D0-C4F70DA54E71}"/>
            </c:ext>
          </c:extLst>
        </c:ser>
        <c:dLbls>
          <c:showLegendKey val="0"/>
          <c:showVal val="0"/>
          <c:showCatName val="0"/>
          <c:showSerName val="0"/>
          <c:showPercent val="0"/>
          <c:showBubbleSize val="0"/>
        </c:dLbls>
        <c:marker val="1"/>
        <c:smooth val="0"/>
        <c:axId val="93658112"/>
        <c:axId val="93672576"/>
      </c:lineChart>
      <c:dateAx>
        <c:axId val="93658112"/>
        <c:scaling>
          <c:orientation val="minMax"/>
        </c:scaling>
        <c:delete val="1"/>
        <c:axPos val="b"/>
        <c:numFmt formatCode="&quot;H&quot;yy" sourceLinked="1"/>
        <c:majorTickMark val="none"/>
        <c:minorTickMark val="none"/>
        <c:tickLblPos val="none"/>
        <c:crossAx val="93672576"/>
        <c:crosses val="autoZero"/>
        <c:auto val="1"/>
        <c:lblOffset val="100"/>
        <c:baseTimeUnit val="years"/>
      </c:dateAx>
      <c:valAx>
        <c:axId val="93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5-4269-A02D-15AA8C21E293}"/>
            </c:ext>
          </c:extLst>
        </c:ser>
        <c:dLbls>
          <c:showLegendKey val="0"/>
          <c:showVal val="0"/>
          <c:showCatName val="0"/>
          <c:showSerName val="0"/>
          <c:showPercent val="0"/>
          <c:showBubbleSize val="0"/>
        </c:dLbls>
        <c:gapWidth val="150"/>
        <c:axId val="93687168"/>
        <c:axId val="936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4.07</c:v>
                </c:pt>
                <c:pt idx="2">
                  <c:v>4.54</c:v>
                </c:pt>
                <c:pt idx="3">
                  <c:v>3.45</c:v>
                </c:pt>
                <c:pt idx="4">
                  <c:v>4.95</c:v>
                </c:pt>
              </c:numCache>
            </c:numRef>
          </c:val>
          <c:smooth val="0"/>
          <c:extLst>
            <c:ext xmlns:c16="http://schemas.microsoft.com/office/drawing/2014/chart" uri="{C3380CC4-5D6E-409C-BE32-E72D297353CC}">
              <c16:uniqueId val="{00000001-D6C5-4269-A02D-15AA8C21E293}"/>
            </c:ext>
          </c:extLst>
        </c:ser>
        <c:dLbls>
          <c:showLegendKey val="0"/>
          <c:showVal val="0"/>
          <c:showCatName val="0"/>
          <c:showSerName val="0"/>
          <c:showPercent val="0"/>
          <c:showBubbleSize val="0"/>
        </c:dLbls>
        <c:marker val="1"/>
        <c:smooth val="0"/>
        <c:axId val="93687168"/>
        <c:axId val="93697536"/>
      </c:lineChart>
      <c:dateAx>
        <c:axId val="93687168"/>
        <c:scaling>
          <c:orientation val="minMax"/>
        </c:scaling>
        <c:delete val="1"/>
        <c:axPos val="b"/>
        <c:numFmt formatCode="&quot;H&quot;yy" sourceLinked="1"/>
        <c:majorTickMark val="none"/>
        <c:minorTickMark val="none"/>
        <c:tickLblPos val="none"/>
        <c:crossAx val="93697536"/>
        <c:crosses val="autoZero"/>
        <c:auto val="1"/>
        <c:lblOffset val="100"/>
        <c:baseTimeUnit val="years"/>
      </c:dateAx>
      <c:valAx>
        <c:axId val="936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49-4DD7-9BFD-EAA2A276909C}"/>
            </c:ext>
          </c:extLst>
        </c:ser>
        <c:dLbls>
          <c:showLegendKey val="0"/>
          <c:showVal val="0"/>
          <c:showCatName val="0"/>
          <c:showSerName val="0"/>
          <c:showPercent val="0"/>
          <c:showBubbleSize val="0"/>
        </c:dLbls>
        <c:gapWidth val="150"/>
        <c:axId val="93921280"/>
        <c:axId val="939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11.01</c:v>
                </c:pt>
                <c:pt idx="2">
                  <c:v>10.199999999999999</c:v>
                </c:pt>
                <c:pt idx="3">
                  <c:v>0.19</c:v>
                </c:pt>
                <c:pt idx="4">
                  <c:v>7.69</c:v>
                </c:pt>
              </c:numCache>
            </c:numRef>
          </c:val>
          <c:smooth val="0"/>
          <c:extLst>
            <c:ext xmlns:c16="http://schemas.microsoft.com/office/drawing/2014/chart" uri="{C3380CC4-5D6E-409C-BE32-E72D297353CC}">
              <c16:uniqueId val="{00000001-3849-4DD7-9BFD-EAA2A276909C}"/>
            </c:ext>
          </c:extLst>
        </c:ser>
        <c:dLbls>
          <c:showLegendKey val="0"/>
          <c:showVal val="0"/>
          <c:showCatName val="0"/>
          <c:showSerName val="0"/>
          <c:showPercent val="0"/>
          <c:showBubbleSize val="0"/>
        </c:dLbls>
        <c:marker val="1"/>
        <c:smooth val="0"/>
        <c:axId val="93921280"/>
        <c:axId val="93923200"/>
      </c:lineChart>
      <c:dateAx>
        <c:axId val="93921280"/>
        <c:scaling>
          <c:orientation val="minMax"/>
        </c:scaling>
        <c:delete val="1"/>
        <c:axPos val="b"/>
        <c:numFmt formatCode="&quot;H&quot;yy" sourceLinked="1"/>
        <c:majorTickMark val="none"/>
        <c:minorTickMark val="none"/>
        <c:tickLblPos val="none"/>
        <c:crossAx val="93923200"/>
        <c:crosses val="autoZero"/>
        <c:auto val="1"/>
        <c:lblOffset val="100"/>
        <c:baseTimeUnit val="years"/>
      </c:dateAx>
      <c:valAx>
        <c:axId val="939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18.95</c:v>
                </c:pt>
                <c:pt idx="1">
                  <c:v>16.16</c:v>
                </c:pt>
                <c:pt idx="2">
                  <c:v>20.74</c:v>
                </c:pt>
                <c:pt idx="3">
                  <c:v>25.62</c:v>
                </c:pt>
                <c:pt idx="4">
                  <c:v>30.33</c:v>
                </c:pt>
              </c:numCache>
            </c:numRef>
          </c:val>
          <c:extLst>
            <c:ext xmlns:c16="http://schemas.microsoft.com/office/drawing/2014/chart" uri="{C3380CC4-5D6E-409C-BE32-E72D297353CC}">
              <c16:uniqueId val="{00000000-B302-41B3-A225-97625A762A52}"/>
            </c:ext>
          </c:extLst>
        </c:ser>
        <c:dLbls>
          <c:showLegendKey val="0"/>
          <c:showVal val="0"/>
          <c:showCatName val="0"/>
          <c:showSerName val="0"/>
          <c:showPercent val="0"/>
          <c:showBubbleSize val="0"/>
        </c:dLbls>
        <c:gapWidth val="150"/>
        <c:axId val="93933952"/>
        <c:axId val="939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54.03</c:v>
                </c:pt>
                <c:pt idx="2">
                  <c:v>65.83</c:v>
                </c:pt>
                <c:pt idx="3">
                  <c:v>80.64</c:v>
                </c:pt>
                <c:pt idx="4">
                  <c:v>73.02</c:v>
                </c:pt>
              </c:numCache>
            </c:numRef>
          </c:val>
          <c:smooth val="0"/>
          <c:extLst>
            <c:ext xmlns:c16="http://schemas.microsoft.com/office/drawing/2014/chart" uri="{C3380CC4-5D6E-409C-BE32-E72D297353CC}">
              <c16:uniqueId val="{00000001-B302-41B3-A225-97625A762A52}"/>
            </c:ext>
          </c:extLst>
        </c:ser>
        <c:dLbls>
          <c:showLegendKey val="0"/>
          <c:showVal val="0"/>
          <c:showCatName val="0"/>
          <c:showSerName val="0"/>
          <c:showPercent val="0"/>
          <c:showBubbleSize val="0"/>
        </c:dLbls>
        <c:marker val="1"/>
        <c:smooth val="0"/>
        <c:axId val="93933952"/>
        <c:axId val="93935872"/>
      </c:lineChart>
      <c:dateAx>
        <c:axId val="93933952"/>
        <c:scaling>
          <c:orientation val="minMax"/>
        </c:scaling>
        <c:delete val="1"/>
        <c:axPos val="b"/>
        <c:numFmt formatCode="&quot;H&quot;yy" sourceLinked="1"/>
        <c:majorTickMark val="none"/>
        <c:minorTickMark val="none"/>
        <c:tickLblPos val="none"/>
        <c:crossAx val="93935872"/>
        <c:crosses val="autoZero"/>
        <c:auto val="1"/>
        <c:lblOffset val="100"/>
        <c:baseTimeUnit val="years"/>
      </c:dateAx>
      <c:valAx>
        <c:axId val="939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1252.07</c:v>
                </c:pt>
                <c:pt idx="1">
                  <c:v>1219.57</c:v>
                </c:pt>
                <c:pt idx="2">
                  <c:v>1176.24</c:v>
                </c:pt>
                <c:pt idx="3">
                  <c:v>1018.56</c:v>
                </c:pt>
                <c:pt idx="4">
                  <c:v>975.09</c:v>
                </c:pt>
              </c:numCache>
            </c:numRef>
          </c:val>
          <c:extLst>
            <c:ext xmlns:c16="http://schemas.microsoft.com/office/drawing/2014/chart" uri="{C3380CC4-5D6E-409C-BE32-E72D297353CC}">
              <c16:uniqueId val="{00000000-FFAB-43CD-B74B-0472BAFE162E}"/>
            </c:ext>
          </c:extLst>
        </c:ser>
        <c:dLbls>
          <c:showLegendKey val="0"/>
          <c:showVal val="0"/>
          <c:showCatName val="0"/>
          <c:showSerName val="0"/>
          <c:showPercent val="0"/>
          <c:showBubbleSize val="0"/>
        </c:dLbls>
        <c:gapWidth val="150"/>
        <c:axId val="93971200"/>
        <c:axId val="939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802.49</c:v>
                </c:pt>
                <c:pt idx="2">
                  <c:v>805.14</c:v>
                </c:pt>
                <c:pt idx="3">
                  <c:v>606.79999999999995</c:v>
                </c:pt>
                <c:pt idx="4">
                  <c:v>708.89</c:v>
                </c:pt>
              </c:numCache>
            </c:numRef>
          </c:val>
          <c:smooth val="0"/>
          <c:extLst>
            <c:ext xmlns:c16="http://schemas.microsoft.com/office/drawing/2014/chart" uri="{C3380CC4-5D6E-409C-BE32-E72D297353CC}">
              <c16:uniqueId val="{00000001-FFAB-43CD-B74B-0472BAFE162E}"/>
            </c:ext>
          </c:extLst>
        </c:ser>
        <c:dLbls>
          <c:showLegendKey val="0"/>
          <c:showVal val="0"/>
          <c:showCatName val="0"/>
          <c:showSerName val="0"/>
          <c:showPercent val="0"/>
          <c:showBubbleSize val="0"/>
        </c:dLbls>
        <c:marker val="1"/>
        <c:smooth val="0"/>
        <c:axId val="93971200"/>
        <c:axId val="93973120"/>
      </c:lineChart>
      <c:dateAx>
        <c:axId val="93971200"/>
        <c:scaling>
          <c:orientation val="minMax"/>
        </c:scaling>
        <c:delete val="1"/>
        <c:axPos val="b"/>
        <c:numFmt formatCode="&quot;H&quot;yy" sourceLinked="1"/>
        <c:majorTickMark val="none"/>
        <c:minorTickMark val="none"/>
        <c:tickLblPos val="none"/>
        <c:crossAx val="93973120"/>
        <c:crosses val="autoZero"/>
        <c:auto val="1"/>
        <c:lblOffset val="100"/>
        <c:baseTimeUnit val="years"/>
      </c:dateAx>
      <c:valAx>
        <c:axId val="939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101.59</c:v>
                </c:pt>
                <c:pt idx="1">
                  <c:v>102.15</c:v>
                </c:pt>
                <c:pt idx="2">
                  <c:v>104.9</c:v>
                </c:pt>
                <c:pt idx="3">
                  <c:v>119.19</c:v>
                </c:pt>
                <c:pt idx="4">
                  <c:v>122.74</c:v>
                </c:pt>
              </c:numCache>
            </c:numRef>
          </c:val>
          <c:extLst>
            <c:ext xmlns:c16="http://schemas.microsoft.com/office/drawing/2014/chart" uri="{C3380CC4-5D6E-409C-BE32-E72D297353CC}">
              <c16:uniqueId val="{00000000-142B-4554-B45E-AE6B93FF1810}"/>
            </c:ext>
          </c:extLst>
        </c:ser>
        <c:dLbls>
          <c:showLegendKey val="0"/>
          <c:showVal val="0"/>
          <c:showCatName val="0"/>
          <c:showSerName val="0"/>
          <c:showPercent val="0"/>
          <c:showBubbleSize val="0"/>
        </c:dLbls>
        <c:gapWidth val="150"/>
        <c:axId val="95036544"/>
        <c:axId val="950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103.18</c:v>
                </c:pt>
                <c:pt idx="2">
                  <c:v>100.22</c:v>
                </c:pt>
                <c:pt idx="3">
                  <c:v>101.84</c:v>
                </c:pt>
                <c:pt idx="4">
                  <c:v>97.91</c:v>
                </c:pt>
              </c:numCache>
            </c:numRef>
          </c:val>
          <c:smooth val="0"/>
          <c:extLst>
            <c:ext xmlns:c16="http://schemas.microsoft.com/office/drawing/2014/chart" uri="{C3380CC4-5D6E-409C-BE32-E72D297353CC}">
              <c16:uniqueId val="{00000001-142B-4554-B45E-AE6B93FF1810}"/>
            </c:ext>
          </c:extLst>
        </c:ser>
        <c:dLbls>
          <c:showLegendKey val="0"/>
          <c:showVal val="0"/>
          <c:showCatName val="0"/>
          <c:showSerName val="0"/>
          <c:showPercent val="0"/>
          <c:showBubbleSize val="0"/>
        </c:dLbls>
        <c:marker val="1"/>
        <c:smooth val="0"/>
        <c:axId val="95036544"/>
        <c:axId val="95038464"/>
      </c:lineChart>
      <c:dateAx>
        <c:axId val="95036544"/>
        <c:scaling>
          <c:orientation val="minMax"/>
        </c:scaling>
        <c:delete val="1"/>
        <c:axPos val="b"/>
        <c:numFmt formatCode="&quot;H&quot;yy" sourceLinked="1"/>
        <c:majorTickMark val="none"/>
        <c:minorTickMark val="none"/>
        <c:tickLblPos val="none"/>
        <c:crossAx val="95038464"/>
        <c:crosses val="autoZero"/>
        <c:auto val="1"/>
        <c:lblOffset val="100"/>
        <c:baseTimeUnit val="years"/>
      </c:dateAx>
      <c:valAx>
        <c:axId val="95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120.4</c:v>
                </c:pt>
                <c:pt idx="1">
                  <c:v>119.59</c:v>
                </c:pt>
                <c:pt idx="2">
                  <c:v>116.25</c:v>
                </c:pt>
                <c:pt idx="3">
                  <c:v>114.39</c:v>
                </c:pt>
                <c:pt idx="4">
                  <c:v>112.91</c:v>
                </c:pt>
              </c:numCache>
            </c:numRef>
          </c:val>
          <c:extLst>
            <c:ext xmlns:c16="http://schemas.microsoft.com/office/drawing/2014/chart" uri="{C3380CC4-5D6E-409C-BE32-E72D297353CC}">
              <c16:uniqueId val="{00000000-4C4E-45B4-9015-84136D94B03D}"/>
            </c:ext>
          </c:extLst>
        </c:ser>
        <c:dLbls>
          <c:showLegendKey val="0"/>
          <c:showVal val="0"/>
          <c:showCatName val="0"/>
          <c:showSerName val="0"/>
          <c:showPercent val="0"/>
          <c:showBubbleSize val="0"/>
        </c:dLbls>
        <c:gapWidth val="150"/>
        <c:axId val="95067136"/>
        <c:axId val="950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141.11000000000001</c:v>
                </c:pt>
                <c:pt idx="2">
                  <c:v>144.79</c:v>
                </c:pt>
                <c:pt idx="3">
                  <c:v>119.39</c:v>
                </c:pt>
                <c:pt idx="4">
                  <c:v>144.11000000000001</c:v>
                </c:pt>
              </c:numCache>
            </c:numRef>
          </c:val>
          <c:smooth val="0"/>
          <c:extLst>
            <c:ext xmlns:c16="http://schemas.microsoft.com/office/drawing/2014/chart" uri="{C3380CC4-5D6E-409C-BE32-E72D297353CC}">
              <c16:uniqueId val="{00000001-4C4E-45B4-9015-84136D94B03D}"/>
            </c:ext>
          </c:extLst>
        </c:ser>
        <c:dLbls>
          <c:showLegendKey val="0"/>
          <c:showVal val="0"/>
          <c:showCatName val="0"/>
          <c:showSerName val="0"/>
          <c:showPercent val="0"/>
          <c:showBubbleSize val="0"/>
        </c:dLbls>
        <c:marker val="1"/>
        <c:smooth val="0"/>
        <c:axId val="95067136"/>
        <c:axId val="95085696"/>
      </c:lineChart>
      <c:dateAx>
        <c:axId val="95067136"/>
        <c:scaling>
          <c:orientation val="minMax"/>
        </c:scaling>
        <c:delete val="1"/>
        <c:axPos val="b"/>
        <c:numFmt formatCode="&quot;H&quot;yy" sourceLinked="1"/>
        <c:majorTickMark val="none"/>
        <c:minorTickMark val="none"/>
        <c:tickLblPos val="none"/>
        <c:crossAx val="95085696"/>
        <c:crosses val="autoZero"/>
        <c:auto val="1"/>
        <c:lblOffset val="100"/>
        <c:baseTimeUnit val="years"/>
      </c:dateAx>
      <c:valAx>
        <c:axId val="95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和泉市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186079</v>
      </c>
      <c r="AM8" s="69"/>
      <c r="AN8" s="69"/>
      <c r="AO8" s="69"/>
      <c r="AP8" s="69"/>
      <c r="AQ8" s="69"/>
      <c r="AR8" s="69"/>
      <c r="AS8" s="69"/>
      <c r="AT8" s="68">
        <f>データ!T6</f>
        <v>84.98</v>
      </c>
      <c r="AU8" s="68"/>
      <c r="AV8" s="68"/>
      <c r="AW8" s="68"/>
      <c r="AX8" s="68"/>
      <c r="AY8" s="68"/>
      <c r="AZ8" s="68"/>
      <c r="BA8" s="68"/>
      <c r="BB8" s="68">
        <f>データ!U6</f>
        <v>2189.6799999999998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63.78</v>
      </c>
      <c r="J10" s="68"/>
      <c r="K10" s="68"/>
      <c r="L10" s="68"/>
      <c r="M10" s="68"/>
      <c r="N10" s="68"/>
      <c r="O10" s="68"/>
      <c r="P10" s="68">
        <f>データ!P6</f>
        <v>88.07</v>
      </c>
      <c r="Q10" s="68"/>
      <c r="R10" s="68"/>
      <c r="S10" s="68"/>
      <c r="T10" s="68"/>
      <c r="U10" s="68"/>
      <c r="V10" s="68"/>
      <c r="W10" s="68">
        <f>データ!Q6</f>
        <v>80.88</v>
      </c>
      <c r="X10" s="68"/>
      <c r="Y10" s="68"/>
      <c r="Z10" s="68"/>
      <c r="AA10" s="68"/>
      <c r="AB10" s="68"/>
      <c r="AC10" s="68"/>
      <c r="AD10" s="69">
        <f>データ!R6</f>
        <v>2530</v>
      </c>
      <c r="AE10" s="69"/>
      <c r="AF10" s="69"/>
      <c r="AG10" s="69"/>
      <c r="AH10" s="69"/>
      <c r="AI10" s="69"/>
      <c r="AJ10" s="69"/>
      <c r="AK10" s="2"/>
      <c r="AL10" s="69">
        <f>データ!V6</f>
        <v>163620</v>
      </c>
      <c r="AM10" s="69"/>
      <c r="AN10" s="69"/>
      <c r="AO10" s="69"/>
      <c r="AP10" s="69"/>
      <c r="AQ10" s="69"/>
      <c r="AR10" s="69"/>
      <c r="AS10" s="69"/>
      <c r="AT10" s="68">
        <f>データ!W6</f>
        <v>21.92</v>
      </c>
      <c r="AU10" s="68"/>
      <c r="AV10" s="68"/>
      <c r="AW10" s="68"/>
      <c r="AX10" s="68"/>
      <c r="AY10" s="68"/>
      <c r="AZ10" s="68"/>
      <c r="BA10" s="68"/>
      <c r="BB10" s="68">
        <f>データ!X6</f>
        <v>7464.42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JCT8OBtlaZBC9GXpWR1AmMRIz8U9Fsg3TnNAehp+iEfxU7YaOzDUFntANq+Yi67UuwWqRo32QErVyFbSRwQOA==" saltValue="eupHnatVdvm11vyVTgA3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272191</v>
      </c>
      <c r="D6" s="33">
        <f t="shared" si="3"/>
        <v>46</v>
      </c>
      <c r="E6" s="33">
        <f t="shared" si="3"/>
        <v>17</v>
      </c>
      <c r="F6" s="33">
        <f t="shared" si="3"/>
        <v>1</v>
      </c>
      <c r="G6" s="33">
        <f t="shared" si="3"/>
        <v>0</v>
      </c>
      <c r="H6" s="33" t="str">
        <f t="shared" si="3"/>
        <v>大阪府　和泉市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63.78</v>
      </c>
      <c r="P6" s="34">
        <f t="shared" si="3"/>
        <v>88.07</v>
      </c>
      <c r="Q6" s="34">
        <f t="shared" si="3"/>
        <v>80.88</v>
      </c>
      <c r="R6" s="34">
        <f t="shared" si="3"/>
        <v>2530</v>
      </c>
      <c r="S6" s="34">
        <f t="shared" si="3"/>
        <v>186079</v>
      </c>
      <c r="T6" s="34">
        <f t="shared" si="3"/>
        <v>84.98</v>
      </c>
      <c r="U6" s="34">
        <f t="shared" si="3"/>
        <v>2189.6799999999998</v>
      </c>
      <c r="V6" s="34">
        <f t="shared" si="3"/>
        <v>163620</v>
      </c>
      <c r="W6" s="34">
        <f t="shared" si="3"/>
        <v>21.92</v>
      </c>
      <c r="X6" s="34">
        <f t="shared" si="3"/>
        <v>7464.42</v>
      </c>
      <c r="Y6" s="35">
        <f>IF(Y7="",NA(),Y7)</f>
        <v>101.85</v>
      </c>
      <c r="Z6" s="35">
        <f t="shared" ref="Z6:AH6" si="4">IF(Z7="",NA(),Z7)</f>
        <v>102.01</v>
      </c>
      <c r="AA6" s="35">
        <f t="shared" si="4"/>
        <v>102.47</v>
      </c>
      <c r="AB6" s="35">
        <f t="shared" si="4"/>
        <v>109.55</v>
      </c>
      <c r="AC6" s="35">
        <f t="shared" si="4"/>
        <v>111.4</v>
      </c>
      <c r="AD6" s="35">
        <f t="shared" si="4"/>
        <v>105.91</v>
      </c>
      <c r="AE6" s="35">
        <f t="shared" si="4"/>
        <v>107.45</v>
      </c>
      <c r="AF6" s="35">
        <f t="shared" si="4"/>
        <v>107.43</v>
      </c>
      <c r="AG6" s="35">
        <f t="shared" si="4"/>
        <v>106.78</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5">
        <f t="shared" si="5"/>
        <v>11.01</v>
      </c>
      <c r="AQ6" s="35">
        <f t="shared" si="5"/>
        <v>10.199999999999999</v>
      </c>
      <c r="AR6" s="35">
        <f t="shared" si="5"/>
        <v>0.19</v>
      </c>
      <c r="AS6" s="35">
        <f t="shared" si="5"/>
        <v>7.69</v>
      </c>
      <c r="AT6" s="34" t="str">
        <f>IF(AT7="","",IF(AT7="-","【-】","【"&amp;SUBSTITUTE(TEXT(AT7,"#,##0.00"),"-","△")&amp;"】"))</f>
        <v>【3.09】</v>
      </c>
      <c r="AU6" s="35">
        <f>IF(AU7="",NA(),AU7)</f>
        <v>18.95</v>
      </c>
      <c r="AV6" s="35">
        <f t="shared" ref="AV6:BD6" si="6">IF(AV7="",NA(),AV7)</f>
        <v>16.16</v>
      </c>
      <c r="AW6" s="35">
        <f t="shared" si="6"/>
        <v>20.74</v>
      </c>
      <c r="AX6" s="35">
        <f t="shared" si="6"/>
        <v>25.62</v>
      </c>
      <c r="AY6" s="35">
        <f t="shared" si="6"/>
        <v>30.33</v>
      </c>
      <c r="AZ6" s="35">
        <f t="shared" si="6"/>
        <v>66.900000000000006</v>
      </c>
      <c r="BA6" s="35">
        <f t="shared" si="6"/>
        <v>54.03</v>
      </c>
      <c r="BB6" s="35">
        <f t="shared" si="6"/>
        <v>65.83</v>
      </c>
      <c r="BC6" s="35">
        <f t="shared" si="6"/>
        <v>80.64</v>
      </c>
      <c r="BD6" s="35">
        <f t="shared" si="6"/>
        <v>73.02</v>
      </c>
      <c r="BE6" s="34" t="str">
        <f>IF(BE7="","",IF(BE7="-","【-】","【"&amp;SUBSTITUTE(TEXT(BE7,"#,##0.00"),"-","△")&amp;"】"))</f>
        <v>【69.54】</v>
      </c>
      <c r="BF6" s="35">
        <f>IF(BF7="",NA(),BF7)</f>
        <v>1252.07</v>
      </c>
      <c r="BG6" s="35">
        <f t="shared" ref="BG6:BO6" si="7">IF(BG7="",NA(),BG7)</f>
        <v>1219.57</v>
      </c>
      <c r="BH6" s="35">
        <f t="shared" si="7"/>
        <v>1176.24</v>
      </c>
      <c r="BI6" s="35">
        <f t="shared" si="7"/>
        <v>1018.56</v>
      </c>
      <c r="BJ6" s="35">
        <f t="shared" si="7"/>
        <v>975.09</v>
      </c>
      <c r="BK6" s="35">
        <f t="shared" si="7"/>
        <v>643.19000000000005</v>
      </c>
      <c r="BL6" s="35">
        <f t="shared" si="7"/>
        <v>802.49</v>
      </c>
      <c r="BM6" s="35">
        <f t="shared" si="7"/>
        <v>805.14</v>
      </c>
      <c r="BN6" s="35">
        <f t="shared" si="7"/>
        <v>606.79999999999995</v>
      </c>
      <c r="BO6" s="35">
        <f t="shared" si="7"/>
        <v>708.89</v>
      </c>
      <c r="BP6" s="34" t="str">
        <f>IF(BP7="","",IF(BP7="-","【-】","【"&amp;SUBSTITUTE(TEXT(BP7,"#,##0.00"),"-","△")&amp;"】"))</f>
        <v>【682.51】</v>
      </c>
      <c r="BQ6" s="35">
        <f>IF(BQ7="",NA(),BQ7)</f>
        <v>101.59</v>
      </c>
      <c r="BR6" s="35">
        <f t="shared" ref="BR6:BZ6" si="8">IF(BR7="",NA(),BR7)</f>
        <v>102.15</v>
      </c>
      <c r="BS6" s="35">
        <f t="shared" si="8"/>
        <v>104.9</v>
      </c>
      <c r="BT6" s="35">
        <f t="shared" si="8"/>
        <v>119.19</v>
      </c>
      <c r="BU6" s="35">
        <f t="shared" si="8"/>
        <v>122.74</v>
      </c>
      <c r="BV6" s="35">
        <f t="shared" si="8"/>
        <v>101.54</v>
      </c>
      <c r="BW6" s="35">
        <f t="shared" si="8"/>
        <v>103.18</v>
      </c>
      <c r="BX6" s="35">
        <f t="shared" si="8"/>
        <v>100.22</v>
      </c>
      <c r="BY6" s="35">
        <f t="shared" si="8"/>
        <v>101.84</v>
      </c>
      <c r="BZ6" s="35">
        <f t="shared" si="8"/>
        <v>97.91</v>
      </c>
      <c r="CA6" s="34" t="str">
        <f>IF(CA7="","",IF(CA7="-","【-】","【"&amp;SUBSTITUTE(TEXT(CA7,"#,##0.00"),"-","△")&amp;"】"))</f>
        <v>【100.34】</v>
      </c>
      <c r="CB6" s="35">
        <f>IF(CB7="",NA(),CB7)</f>
        <v>120.4</v>
      </c>
      <c r="CC6" s="35">
        <f t="shared" ref="CC6:CK6" si="9">IF(CC7="",NA(),CC7)</f>
        <v>119.59</v>
      </c>
      <c r="CD6" s="35">
        <f t="shared" si="9"/>
        <v>116.25</v>
      </c>
      <c r="CE6" s="35">
        <f t="shared" si="9"/>
        <v>114.39</v>
      </c>
      <c r="CF6" s="35">
        <f t="shared" si="9"/>
        <v>112.91</v>
      </c>
      <c r="CG6" s="35">
        <f t="shared" si="9"/>
        <v>116.15</v>
      </c>
      <c r="CH6" s="35">
        <f t="shared" si="9"/>
        <v>141.11000000000001</v>
      </c>
      <c r="CI6" s="35">
        <f t="shared" si="9"/>
        <v>144.79</v>
      </c>
      <c r="CJ6" s="35">
        <f t="shared" si="9"/>
        <v>119.39</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63.26</v>
      </c>
      <c r="CT6" s="35">
        <f t="shared" si="10"/>
        <v>61.54</v>
      </c>
      <c r="CU6" s="35">
        <f t="shared" si="10"/>
        <v>68.3</v>
      </c>
      <c r="CV6" s="35">
        <f t="shared" si="10"/>
        <v>61.32</v>
      </c>
      <c r="CW6" s="34" t="str">
        <f>IF(CW7="","",IF(CW7="-","【-】","【"&amp;SUBSTITUTE(TEXT(CW7,"#,##0.00"),"-","△")&amp;"】"))</f>
        <v>【59.64】</v>
      </c>
      <c r="CX6" s="35">
        <f>IF(CX7="",NA(),CX7)</f>
        <v>89.67</v>
      </c>
      <c r="CY6" s="35">
        <f t="shared" ref="CY6:DG6" si="11">IF(CY7="",NA(),CY7)</f>
        <v>89.86</v>
      </c>
      <c r="CZ6" s="35">
        <f t="shared" si="11"/>
        <v>90.05</v>
      </c>
      <c r="DA6" s="35">
        <f t="shared" si="11"/>
        <v>90.35</v>
      </c>
      <c r="DB6" s="35">
        <f t="shared" si="11"/>
        <v>90.57</v>
      </c>
      <c r="DC6" s="35">
        <f t="shared" si="11"/>
        <v>96.84</v>
      </c>
      <c r="DD6" s="35">
        <f t="shared" si="11"/>
        <v>94.07</v>
      </c>
      <c r="DE6" s="35">
        <f t="shared" si="11"/>
        <v>94.13</v>
      </c>
      <c r="DF6" s="35">
        <f t="shared" si="11"/>
        <v>96.78</v>
      </c>
      <c r="DG6" s="35">
        <f t="shared" si="11"/>
        <v>94.58</v>
      </c>
      <c r="DH6" s="34" t="str">
        <f>IF(DH7="","",IF(DH7="-","【-】","【"&amp;SUBSTITUTE(TEXT(DH7,"#,##0.00"),"-","△")&amp;"】"))</f>
        <v>【95.35】</v>
      </c>
      <c r="DI6" s="35">
        <f>IF(DI7="",NA(),DI7)</f>
        <v>12.83</v>
      </c>
      <c r="DJ6" s="35">
        <f t="shared" ref="DJ6:DR6" si="12">IF(DJ7="",NA(),DJ7)</f>
        <v>15.15</v>
      </c>
      <c r="DK6" s="35">
        <f t="shared" si="12"/>
        <v>17.579999999999998</v>
      </c>
      <c r="DL6" s="35">
        <f t="shared" si="12"/>
        <v>20.010000000000002</v>
      </c>
      <c r="DM6" s="35">
        <f t="shared" si="12"/>
        <v>22.29</v>
      </c>
      <c r="DN6" s="35">
        <f t="shared" si="12"/>
        <v>22.87</v>
      </c>
      <c r="DO6" s="35">
        <f t="shared" si="12"/>
        <v>28.95</v>
      </c>
      <c r="DP6" s="35">
        <f t="shared" si="12"/>
        <v>30.11</v>
      </c>
      <c r="DQ6" s="35">
        <f t="shared" si="12"/>
        <v>29.38</v>
      </c>
      <c r="DR6" s="35">
        <f t="shared" si="12"/>
        <v>31.01</v>
      </c>
      <c r="DS6" s="34" t="str">
        <f>IF(DS7="","",IF(DS7="-","【-】","【"&amp;SUBSTITUTE(TEXT(DS7,"#,##0.00"),"-","△")&amp;"】"))</f>
        <v>【38.57】</v>
      </c>
      <c r="DT6" s="34">
        <f>IF(DT7="",NA(),DT7)</f>
        <v>0</v>
      </c>
      <c r="DU6" s="34">
        <f t="shared" ref="DU6:EC6" si="13">IF(DU7="",NA(),DU7)</f>
        <v>0</v>
      </c>
      <c r="DV6" s="34">
        <f t="shared" si="13"/>
        <v>0</v>
      </c>
      <c r="DW6" s="34">
        <f t="shared" si="13"/>
        <v>0</v>
      </c>
      <c r="DX6" s="34">
        <f t="shared" si="13"/>
        <v>0</v>
      </c>
      <c r="DY6" s="35">
        <f t="shared" si="13"/>
        <v>1.2</v>
      </c>
      <c r="DZ6" s="35">
        <f t="shared" si="13"/>
        <v>4.07</v>
      </c>
      <c r="EA6" s="35">
        <f t="shared" si="13"/>
        <v>4.54</v>
      </c>
      <c r="EB6" s="35">
        <f t="shared" si="13"/>
        <v>3.45</v>
      </c>
      <c r="EC6" s="35">
        <f t="shared" si="13"/>
        <v>4.95</v>
      </c>
      <c r="ED6" s="34" t="str">
        <f>IF(ED7="","",IF(ED7="-","【-】","【"&amp;SUBSTITUTE(TEXT(ED7,"#,##0.00"),"-","△")&amp;"】"))</f>
        <v>【5.90】</v>
      </c>
      <c r="EE6" s="34">
        <f>IF(EE7="",NA(),EE7)</f>
        <v>0</v>
      </c>
      <c r="EF6" s="34">
        <f t="shared" ref="EF6:EN6" si="14">IF(EF7="",NA(),EF7)</f>
        <v>0</v>
      </c>
      <c r="EG6" s="34">
        <f t="shared" si="14"/>
        <v>0</v>
      </c>
      <c r="EH6" s="34">
        <f t="shared" si="14"/>
        <v>0</v>
      </c>
      <c r="EI6" s="34">
        <f t="shared" si="14"/>
        <v>0</v>
      </c>
      <c r="EJ6" s="35">
        <f t="shared" si="14"/>
        <v>0.11</v>
      </c>
      <c r="EK6" s="35">
        <f t="shared" si="14"/>
        <v>0.13</v>
      </c>
      <c r="EL6" s="35">
        <f t="shared" si="14"/>
        <v>0.17</v>
      </c>
      <c r="EM6" s="35">
        <f t="shared" si="14"/>
        <v>0.12</v>
      </c>
      <c r="EN6" s="35">
        <f t="shared" si="14"/>
        <v>0.19</v>
      </c>
      <c r="EO6" s="34" t="str">
        <f>IF(EO7="","",IF(EO7="-","【-】","【"&amp;SUBSTITUTE(TEXT(EO7,"#,##0.00"),"-","△")&amp;"】"))</f>
        <v>【0.22】</v>
      </c>
    </row>
    <row r="7" spans="1:148" s="36" customFormat="1" x14ac:dyDescent="0.15">
      <c r="A7" s="28"/>
      <c r="B7" s="37">
        <v>2019</v>
      </c>
      <c r="C7" s="37">
        <v>272191</v>
      </c>
      <c r="D7" s="37">
        <v>46</v>
      </c>
      <c r="E7" s="37">
        <v>17</v>
      </c>
      <c r="F7" s="37">
        <v>1</v>
      </c>
      <c r="G7" s="37">
        <v>0</v>
      </c>
      <c r="H7" s="37" t="s">
        <v>96</v>
      </c>
      <c r="I7" s="37" t="s">
        <v>97</v>
      </c>
      <c r="J7" s="37" t="s">
        <v>98</v>
      </c>
      <c r="K7" s="37" t="s">
        <v>99</v>
      </c>
      <c r="L7" s="37" t="s">
        <v>100</v>
      </c>
      <c r="M7" s="37" t="s">
        <v>101</v>
      </c>
      <c r="N7" s="38" t="s">
        <v>102</v>
      </c>
      <c r="O7" s="38">
        <v>63.78</v>
      </c>
      <c r="P7" s="38">
        <v>88.07</v>
      </c>
      <c r="Q7" s="38">
        <v>80.88</v>
      </c>
      <c r="R7" s="38">
        <v>2530</v>
      </c>
      <c r="S7" s="38">
        <v>186079</v>
      </c>
      <c r="T7" s="38">
        <v>84.98</v>
      </c>
      <c r="U7" s="38">
        <v>2189.6799999999998</v>
      </c>
      <c r="V7" s="38">
        <v>163620</v>
      </c>
      <c r="W7" s="38">
        <v>21.92</v>
      </c>
      <c r="X7" s="38">
        <v>7464.42</v>
      </c>
      <c r="Y7" s="38">
        <v>101.85</v>
      </c>
      <c r="Z7" s="38">
        <v>102.01</v>
      </c>
      <c r="AA7" s="38">
        <v>102.47</v>
      </c>
      <c r="AB7" s="38">
        <v>109.55</v>
      </c>
      <c r="AC7" s="38">
        <v>111.4</v>
      </c>
      <c r="AD7" s="38">
        <v>105.91</v>
      </c>
      <c r="AE7" s="38">
        <v>107.45</v>
      </c>
      <c r="AF7" s="38">
        <v>107.43</v>
      </c>
      <c r="AG7" s="38">
        <v>106.78</v>
      </c>
      <c r="AH7" s="38">
        <v>107.03</v>
      </c>
      <c r="AI7" s="38">
        <v>108.07</v>
      </c>
      <c r="AJ7" s="38">
        <v>0</v>
      </c>
      <c r="AK7" s="38">
        <v>0</v>
      </c>
      <c r="AL7" s="38">
        <v>0</v>
      </c>
      <c r="AM7" s="38">
        <v>0</v>
      </c>
      <c r="AN7" s="38">
        <v>0</v>
      </c>
      <c r="AO7" s="38">
        <v>0</v>
      </c>
      <c r="AP7" s="38">
        <v>11.01</v>
      </c>
      <c r="AQ7" s="38">
        <v>10.199999999999999</v>
      </c>
      <c r="AR7" s="38">
        <v>0.19</v>
      </c>
      <c r="AS7" s="38">
        <v>7.69</v>
      </c>
      <c r="AT7" s="38">
        <v>3.09</v>
      </c>
      <c r="AU7" s="38">
        <v>18.95</v>
      </c>
      <c r="AV7" s="38">
        <v>16.16</v>
      </c>
      <c r="AW7" s="38">
        <v>20.74</v>
      </c>
      <c r="AX7" s="38">
        <v>25.62</v>
      </c>
      <c r="AY7" s="38">
        <v>30.33</v>
      </c>
      <c r="AZ7" s="38">
        <v>66.900000000000006</v>
      </c>
      <c r="BA7" s="38">
        <v>54.03</v>
      </c>
      <c r="BB7" s="38">
        <v>65.83</v>
      </c>
      <c r="BC7" s="38">
        <v>80.64</v>
      </c>
      <c r="BD7" s="38">
        <v>73.02</v>
      </c>
      <c r="BE7" s="38">
        <v>69.540000000000006</v>
      </c>
      <c r="BF7" s="38">
        <v>1252.07</v>
      </c>
      <c r="BG7" s="38">
        <v>1219.57</v>
      </c>
      <c r="BH7" s="38">
        <v>1176.24</v>
      </c>
      <c r="BI7" s="38">
        <v>1018.56</v>
      </c>
      <c r="BJ7" s="38">
        <v>975.09</v>
      </c>
      <c r="BK7" s="38">
        <v>643.19000000000005</v>
      </c>
      <c r="BL7" s="38">
        <v>802.49</v>
      </c>
      <c r="BM7" s="38">
        <v>805.14</v>
      </c>
      <c r="BN7" s="38">
        <v>606.79999999999995</v>
      </c>
      <c r="BO7" s="38">
        <v>708.89</v>
      </c>
      <c r="BP7" s="38">
        <v>682.51</v>
      </c>
      <c r="BQ7" s="38">
        <v>101.59</v>
      </c>
      <c r="BR7" s="38">
        <v>102.15</v>
      </c>
      <c r="BS7" s="38">
        <v>104.9</v>
      </c>
      <c r="BT7" s="38">
        <v>119.19</v>
      </c>
      <c r="BU7" s="38">
        <v>122.74</v>
      </c>
      <c r="BV7" s="38">
        <v>101.54</v>
      </c>
      <c r="BW7" s="38">
        <v>103.18</v>
      </c>
      <c r="BX7" s="38">
        <v>100.22</v>
      </c>
      <c r="BY7" s="38">
        <v>101.84</v>
      </c>
      <c r="BZ7" s="38">
        <v>97.91</v>
      </c>
      <c r="CA7" s="38">
        <v>100.34</v>
      </c>
      <c r="CB7" s="38">
        <v>120.4</v>
      </c>
      <c r="CC7" s="38">
        <v>119.59</v>
      </c>
      <c r="CD7" s="38">
        <v>116.25</v>
      </c>
      <c r="CE7" s="38">
        <v>114.39</v>
      </c>
      <c r="CF7" s="38">
        <v>112.91</v>
      </c>
      <c r="CG7" s="38">
        <v>116.15</v>
      </c>
      <c r="CH7" s="38">
        <v>141.11000000000001</v>
      </c>
      <c r="CI7" s="38">
        <v>144.79</v>
      </c>
      <c r="CJ7" s="38">
        <v>119.39</v>
      </c>
      <c r="CK7" s="38">
        <v>144.11000000000001</v>
      </c>
      <c r="CL7" s="38">
        <v>136.15</v>
      </c>
      <c r="CM7" s="38" t="s">
        <v>102</v>
      </c>
      <c r="CN7" s="38" t="s">
        <v>102</v>
      </c>
      <c r="CO7" s="38" t="s">
        <v>102</v>
      </c>
      <c r="CP7" s="38" t="s">
        <v>102</v>
      </c>
      <c r="CQ7" s="38" t="s">
        <v>102</v>
      </c>
      <c r="CR7" s="38">
        <v>72.239999999999995</v>
      </c>
      <c r="CS7" s="38">
        <v>63.26</v>
      </c>
      <c r="CT7" s="38">
        <v>61.54</v>
      </c>
      <c r="CU7" s="38">
        <v>68.3</v>
      </c>
      <c r="CV7" s="38">
        <v>61.32</v>
      </c>
      <c r="CW7" s="38">
        <v>59.64</v>
      </c>
      <c r="CX7" s="38">
        <v>89.67</v>
      </c>
      <c r="CY7" s="38">
        <v>89.86</v>
      </c>
      <c r="CZ7" s="38">
        <v>90.05</v>
      </c>
      <c r="DA7" s="38">
        <v>90.35</v>
      </c>
      <c r="DB7" s="38">
        <v>90.57</v>
      </c>
      <c r="DC7" s="38">
        <v>96.84</v>
      </c>
      <c r="DD7" s="38">
        <v>94.07</v>
      </c>
      <c r="DE7" s="38">
        <v>94.13</v>
      </c>
      <c r="DF7" s="38">
        <v>96.78</v>
      </c>
      <c r="DG7" s="38">
        <v>94.58</v>
      </c>
      <c r="DH7" s="38">
        <v>95.35</v>
      </c>
      <c r="DI7" s="38">
        <v>12.83</v>
      </c>
      <c r="DJ7" s="38">
        <v>15.15</v>
      </c>
      <c r="DK7" s="38">
        <v>17.579999999999998</v>
      </c>
      <c r="DL7" s="38">
        <v>20.010000000000002</v>
      </c>
      <c r="DM7" s="38">
        <v>22.29</v>
      </c>
      <c r="DN7" s="38">
        <v>22.87</v>
      </c>
      <c r="DO7" s="38">
        <v>28.95</v>
      </c>
      <c r="DP7" s="38">
        <v>30.11</v>
      </c>
      <c r="DQ7" s="38">
        <v>29.38</v>
      </c>
      <c r="DR7" s="38">
        <v>31.01</v>
      </c>
      <c r="DS7" s="38">
        <v>38.57</v>
      </c>
      <c r="DT7" s="38">
        <v>0</v>
      </c>
      <c r="DU7" s="38">
        <v>0</v>
      </c>
      <c r="DV7" s="38">
        <v>0</v>
      </c>
      <c r="DW7" s="38">
        <v>0</v>
      </c>
      <c r="DX7" s="38">
        <v>0</v>
      </c>
      <c r="DY7" s="38">
        <v>1.2</v>
      </c>
      <c r="DZ7" s="38">
        <v>4.07</v>
      </c>
      <c r="EA7" s="38">
        <v>4.54</v>
      </c>
      <c r="EB7" s="38">
        <v>3.45</v>
      </c>
      <c r="EC7" s="38">
        <v>4.95</v>
      </c>
      <c r="ED7" s="38">
        <v>5.9</v>
      </c>
      <c r="EE7" s="38">
        <v>0</v>
      </c>
      <c r="EF7" s="38">
        <v>0</v>
      </c>
      <c r="EG7" s="38">
        <v>0</v>
      </c>
      <c r="EH7" s="38">
        <v>0</v>
      </c>
      <c r="EI7" s="38">
        <v>0</v>
      </c>
      <c r="EJ7" s="38">
        <v>0.11</v>
      </c>
      <c r="EK7" s="38">
        <v>0.13</v>
      </c>
      <c r="EL7" s="38">
        <v>0.17</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古城　裕介</dc:creator>
  <cp:lastModifiedBy>大阪府</cp:lastModifiedBy>
  <cp:lastPrinted>2021-02-10T01:43:22Z</cp:lastPrinted>
  <dcterms:created xsi:type="dcterms:W3CDTF">2021-02-10T01:45:11Z</dcterms:created>
  <dcterms:modified xsi:type="dcterms:W3CDTF">2021-02-10T02:01:44Z</dcterms:modified>
</cp:coreProperties>
</file>