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18 松原市●\"/>
    </mc:Choice>
  </mc:AlternateContent>
  <workbookProtection workbookAlgorithmName="SHA-512" workbookHashValue="Gp/fvWJ4Lpt3CYwsgJIpYCfbAiVen2bekFi8KVto2IukO38DIP8048nwAkED4SsLGAB5wFXPYm9d5gHe3S2SrA==" workbookSaltValue="4Uugs7WCJrHd2zo2tDtHn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<sst xmlns="http://schemas.openxmlformats.org/spreadsheetml/2006/main" count="320" uniqueCount="116">
  <si>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</si>
  <si>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</si>
  <si>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</si>
  <si>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</si>
  <si>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</si>
  <si>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</si>
  <si>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</si>
  <si>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</si>
  <si>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</si>
  <si>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</si>
  <si>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</si>
  <si>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</si>
  <si>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</si>
  <si>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</si>
  <si>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</si>
  <si>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</si>
  <si>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</si>
  <si>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</si>
  <si>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</si>
  <si>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</si>
  <si>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</si>
  <si>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</si>
  <si>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</si>
  <si>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</si>
  <si>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</si>
  <si>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</si>
  <si>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</si>
  <si>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</si>
  <si>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</si>
  <si>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</si>
  <si>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</si>
  <si>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</si>
  <si>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</si>
  <si>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</si>
  <si>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</si>
  <si>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</si>
  <si>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</si>
  <si>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</si>
  <si>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</si>
  <si>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</si>
  <si>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</si>
  <si>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</si>
  <si>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</si>
  <si>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</si>
  <si>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</si>
  <si>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</si>
  <si>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</si>
  <si>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</si>
  <si>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</si>
  <si>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</si>
  <si>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</si>
  <si>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</si>
  <si>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</si>
  <si>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</si>
  <si>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</si>
  <si>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</si>
  <si>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</si>
  <si>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</si>
  <si>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</si>
  <si>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</si>
  <si>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</si>
  <si>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</si>
  <si>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</si>
  <si>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</si>
  <si>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</si>
  <si>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</si>
  <si>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</si>
  <si>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</si>
  <si>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</si>
  <si>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</si>
  <si>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</si>
  <si>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</si>
  <si>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</si>
  <si>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</si>
  <si>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</si>
  <si>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</si>
  <si>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</si>
  <si>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</si>
  <si>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</si>
  <si>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</si>
  <si>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</si>
  <si>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</si>
  <si>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</si>
  <si>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</si>
  <si>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</si>
  <si>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</si>
  <si>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</si>
  <si>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</si>
  <si>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</si>
  <si>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</si>
  <si>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</si>
  <si>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</si>
  <si>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</si>
  <si>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</si>
  <si>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</si>
  <si>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</si>
  <si>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松原市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</si>
  <si>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</si>
  <si>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</si>
  <si>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</si>
  <si>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</si>
  <si>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</si>
  <si>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</si>
  <si>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</si>
  <si>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</si>
  <si>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</si>
  <si>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</si>
  <si>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</si>
  <si>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</si>
  <si>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</si>
  <si>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</si>
  <si>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</si>
  <si>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</si>
  <si>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本市の下水道事業は、昭和45年から流域関連公共下水道として下水道整備に着手し、昭和60年度より供用開始しました。現在のところ法定耐用年数50年を経過した管渠はありません。</t>
    <rPh sb="1" eb="2">
      <t>ホン</t>
    </rPh>
    <rPh sb="2" eb="3">
      <t>シ</t>
    </rPh>
    <rPh sb="4" eb="7">
      <t>ゲスイドウ</t>
    </rPh>
    <rPh sb="7" eb="9">
      <t>ジギョウ</t>
    </rPh>
    <rPh sb="11" eb="13">
      <t>ショウワ</t>
    </rPh>
    <rPh sb="15" eb="16">
      <t>ネン</t>
    </rPh>
    <rPh sb="18" eb="20">
      <t>リュウイキ</t>
    </rPh>
    <rPh sb="20" eb="22">
      <t>カンレン</t>
    </rPh>
    <rPh sb="22" eb="24">
      <t>コウキョウ</t>
    </rPh>
    <rPh sb="24" eb="27">
      <t>ゲスイドウ</t>
    </rPh>
    <rPh sb="30" eb="33">
      <t>ゲスイドウ</t>
    </rPh>
    <rPh sb="33" eb="35">
      <t>セイビ</t>
    </rPh>
    <rPh sb="36" eb="38">
      <t>チャクシュ</t>
    </rPh>
    <rPh sb="40" eb="42">
      <t>ショウワ</t>
    </rPh>
    <rPh sb="44" eb="46">
      <t>ネンド</t>
    </rPh>
    <rPh sb="48" eb="50">
      <t>キョウヨウ</t>
    </rPh>
    <rPh sb="50" eb="52">
      <t>カイシ</t>
    </rPh>
    <rPh sb="57" eb="59">
      <t>ゲンザイ</t>
    </rPh>
    <rPh sb="63" eb="65">
      <t>ホウテイ</t>
    </rPh>
    <rPh sb="65" eb="67">
      <t>タイヨウ</t>
    </rPh>
    <rPh sb="67" eb="69">
      <t>ネンスウ</t>
    </rPh>
    <rPh sb="71" eb="72">
      <t>ネン</t>
    </rPh>
    <rPh sb="73" eb="75">
      <t>ケイカ</t>
    </rPh>
    <rPh sb="77" eb="79">
      <t>カンキョ</t>
    </rPh>
    <phoneticPr fontId="4"/>
  </si>
  <si>
    <t>　本市の下水道事業は、市の重要施策として位置づけ、供用開始から約20年余りの比較的短期間で急速に整備拡大を図ったことにより、企業債の借入が多く、「④企業債残高対事業規模比率」は類似団体平均値を大きく上回っています。またこれにより流動負債が大きくなっており、「③流動比率」は類似団体平均値を大きく下回っています。
　令和元年度より地方公営企業法を適用したことにより、経営の健全性を判断するベースは、今までの元利償還額から利息償還額と減価償却費になりましたが、法非適用時と同様、利息償還額や減価償却費が大きいことや、流域下水道維持管理負担金が年々増加する傾向にあることにより、「⑥汚水処理原価」も類似団体平均値を大きく上回っています。
　平成19年度に下水道事業健全化計画を策定し、39.9％の使用料改定、平成23年度にも22.0％の使用料改定を実施したものの、必要な汚水処理経費全てを使用料で賄うまでに至らず、「⑤経費回収率」は令和元年度で88.42％と低く、それに伴って「①経常収支比率」は類似団体平均値を下回り、「②累積欠損金比率」は類似団体平均値を上回っており、非常に厳しい経営状況になっています。
　整備普及率は令和元年度末で98.03％となりましたが、「⑧水洗化率」は91.88％と低く、水洗化促進のため水洗便所改造助成、融資あっ旋等の制度の見直しや再任用職員による啓発活動等を実施しています。
　なお、「⑦施設利用率」については、単独処理場を設置していないため、未計上となります。</t>
    <rPh sb="1" eb="2">
      <t>ホン</t>
    </rPh>
    <rPh sb="2" eb="3">
      <t>シ</t>
    </rPh>
    <rPh sb="4" eb="7">
      <t>ゲスイドウ</t>
    </rPh>
    <rPh sb="7" eb="9">
      <t>ジギョウ</t>
    </rPh>
    <rPh sb="11" eb="12">
      <t>シ</t>
    </rPh>
    <rPh sb="13" eb="15">
      <t>ジュウヨウ</t>
    </rPh>
    <rPh sb="15" eb="17">
      <t>シサク</t>
    </rPh>
    <rPh sb="20" eb="22">
      <t>イチ</t>
    </rPh>
    <rPh sb="25" eb="27">
      <t>キョウヨウ</t>
    </rPh>
    <rPh sb="27" eb="29">
      <t>カイシ</t>
    </rPh>
    <rPh sb="31" eb="32">
      <t>ヤク</t>
    </rPh>
    <rPh sb="34" eb="35">
      <t>ネン</t>
    </rPh>
    <rPh sb="35" eb="36">
      <t>アマ</t>
    </rPh>
    <rPh sb="38" eb="41">
      <t>ヒカクテキ</t>
    </rPh>
    <rPh sb="41" eb="44">
      <t>タンキカン</t>
    </rPh>
    <rPh sb="45" eb="47">
      <t>キュウソク</t>
    </rPh>
    <rPh sb="48" eb="50">
      <t>セイビ</t>
    </rPh>
    <rPh sb="50" eb="52">
      <t>カクダイ</t>
    </rPh>
    <rPh sb="53" eb="54">
      <t>ハカ</t>
    </rPh>
    <rPh sb="62" eb="64">
      <t>キギョウ</t>
    </rPh>
    <rPh sb="64" eb="65">
      <t>サイ</t>
    </rPh>
    <rPh sb="66" eb="68">
      <t>カリイレ</t>
    </rPh>
    <rPh sb="69" eb="70">
      <t>オオ</t>
    </rPh>
    <rPh sb="74" eb="76">
      <t>キギョウ</t>
    </rPh>
    <rPh sb="76" eb="77">
      <t>サイ</t>
    </rPh>
    <rPh sb="77" eb="79">
      <t>ザンダカ</t>
    </rPh>
    <rPh sb="79" eb="80">
      <t>タイ</t>
    </rPh>
    <rPh sb="80" eb="82">
      <t>ジギョウ</t>
    </rPh>
    <rPh sb="82" eb="84">
      <t>キボ</t>
    </rPh>
    <rPh sb="84" eb="86">
      <t>ヒリツ</t>
    </rPh>
    <rPh sb="88" eb="90">
      <t>ルイジ</t>
    </rPh>
    <rPh sb="90" eb="92">
      <t>ダンタイ</t>
    </rPh>
    <rPh sb="92" eb="94">
      <t>ヘイキン</t>
    </rPh>
    <rPh sb="94" eb="95">
      <t>チ</t>
    </rPh>
    <rPh sb="96" eb="97">
      <t>オオ</t>
    </rPh>
    <rPh sb="99" eb="101">
      <t>ウワマワ</t>
    </rPh>
    <rPh sb="114" eb="116">
      <t>リュウドウ</t>
    </rPh>
    <rPh sb="116" eb="118">
      <t>フサイ</t>
    </rPh>
    <rPh sb="119" eb="120">
      <t>オオ</t>
    </rPh>
    <rPh sb="130" eb="132">
      <t>リュウドウ</t>
    </rPh>
    <rPh sb="132" eb="134">
      <t>ヒリツ</t>
    </rPh>
    <rPh sb="136" eb="138">
      <t>ルイジ</t>
    </rPh>
    <rPh sb="138" eb="140">
      <t>ダンタイ</t>
    </rPh>
    <rPh sb="140" eb="142">
      <t>ヘイキン</t>
    </rPh>
    <rPh sb="142" eb="143">
      <t>チ</t>
    </rPh>
    <rPh sb="144" eb="145">
      <t>オオ</t>
    </rPh>
    <rPh sb="147" eb="149">
      <t>シタマワ</t>
    </rPh>
    <rPh sb="157" eb="159">
      <t>レイワ</t>
    </rPh>
    <rPh sb="159" eb="161">
      <t>ガンネン</t>
    </rPh>
    <rPh sb="161" eb="162">
      <t>ド</t>
    </rPh>
    <rPh sb="164" eb="166">
      <t>チホウ</t>
    </rPh>
    <rPh sb="166" eb="168">
      <t>コウエイ</t>
    </rPh>
    <rPh sb="168" eb="170">
      <t>キギョウ</t>
    </rPh>
    <rPh sb="170" eb="171">
      <t>ホウ</t>
    </rPh>
    <rPh sb="172" eb="174">
      <t>テキヨウ</t>
    </rPh>
    <rPh sb="182" eb="184">
      <t>ケイエイ</t>
    </rPh>
    <rPh sb="185" eb="188">
      <t>ケンゼンセイ</t>
    </rPh>
    <rPh sb="189" eb="191">
      <t>ハンダン</t>
    </rPh>
    <rPh sb="198" eb="199">
      <t>イマ</t>
    </rPh>
    <rPh sb="202" eb="204">
      <t>ガンリ</t>
    </rPh>
    <rPh sb="204" eb="206">
      <t>ショウカン</t>
    </rPh>
    <rPh sb="206" eb="207">
      <t>ガク</t>
    </rPh>
    <rPh sb="209" eb="211">
      <t>リソク</t>
    </rPh>
    <rPh sb="211" eb="213">
      <t>ショウカン</t>
    </rPh>
    <rPh sb="213" eb="214">
      <t>ガク</t>
    </rPh>
    <rPh sb="215" eb="217">
      <t>ゲンカ</t>
    </rPh>
    <rPh sb="217" eb="219">
      <t>ショウキャク</t>
    </rPh>
    <rPh sb="219" eb="220">
      <t>ヒ</t>
    </rPh>
    <rPh sb="228" eb="229">
      <t>ホウ</t>
    </rPh>
    <rPh sb="229" eb="230">
      <t>ヒ</t>
    </rPh>
    <rPh sb="230" eb="232">
      <t>テキヨウ</t>
    </rPh>
    <rPh sb="232" eb="233">
      <t>ジ</t>
    </rPh>
    <rPh sb="234" eb="236">
      <t>ドウヨウ</t>
    </rPh>
    <rPh sb="237" eb="239">
      <t>リソク</t>
    </rPh>
    <rPh sb="239" eb="241">
      <t>ショウカン</t>
    </rPh>
    <rPh sb="241" eb="242">
      <t>ガク</t>
    </rPh>
    <rPh sb="243" eb="245">
      <t>ゲンカ</t>
    </rPh>
    <rPh sb="245" eb="247">
      <t>ショウキャク</t>
    </rPh>
    <rPh sb="247" eb="248">
      <t>ヒ</t>
    </rPh>
    <rPh sb="249" eb="250">
      <t>オオ</t>
    </rPh>
    <rPh sb="256" eb="258">
      <t>リュウイキ</t>
    </rPh>
    <rPh sb="258" eb="261">
      <t>ゲスイドウ</t>
    </rPh>
    <rPh sb="261" eb="263">
      <t>イジ</t>
    </rPh>
    <rPh sb="263" eb="265">
      <t>カンリ</t>
    </rPh>
    <rPh sb="265" eb="268">
      <t>フタンキン</t>
    </rPh>
    <rPh sb="269" eb="271">
      <t>ネンネン</t>
    </rPh>
    <rPh sb="271" eb="273">
      <t>ゾウカ</t>
    </rPh>
    <rPh sb="275" eb="277">
      <t>ケイコウ</t>
    </rPh>
    <rPh sb="288" eb="290">
      <t>オスイ</t>
    </rPh>
    <rPh sb="290" eb="292">
      <t>ショリ</t>
    </rPh>
    <rPh sb="292" eb="294">
      <t>ゲンカ</t>
    </rPh>
    <rPh sb="296" eb="298">
      <t>ルイジ</t>
    </rPh>
    <rPh sb="298" eb="300">
      <t>ダンタイ</t>
    </rPh>
    <rPh sb="300" eb="302">
      <t>ヘイキン</t>
    </rPh>
    <rPh sb="302" eb="303">
      <t>チ</t>
    </rPh>
    <rPh sb="304" eb="305">
      <t>オオ</t>
    </rPh>
    <rPh sb="307" eb="309">
      <t>ウワマワ</t>
    </rPh>
    <rPh sb="317" eb="319">
      <t>ヘイセイ</t>
    </rPh>
    <rPh sb="321" eb="323">
      <t>ネンド</t>
    </rPh>
    <rPh sb="324" eb="327">
      <t>ゲスイドウ</t>
    </rPh>
    <rPh sb="327" eb="329">
      <t>ジギョウ</t>
    </rPh>
    <rPh sb="329" eb="332">
      <t>ケンゼンカ</t>
    </rPh>
    <rPh sb="332" eb="334">
      <t>ケイカク</t>
    </rPh>
    <rPh sb="335" eb="337">
      <t>サクテイ</t>
    </rPh>
    <rPh sb="345" eb="348">
      <t>シヨウリョウ</t>
    </rPh>
    <rPh sb="348" eb="350">
      <t>カイテイ</t>
    </rPh>
    <rPh sb="351" eb="353">
      <t>ヘイセイ</t>
    </rPh>
    <rPh sb="355" eb="356">
      <t>ネン</t>
    </rPh>
    <rPh sb="356" eb="357">
      <t>ド</t>
    </rPh>
    <rPh sb="365" eb="368">
      <t>シヨウリョウ</t>
    </rPh>
    <rPh sb="368" eb="370">
      <t>カイテイ</t>
    </rPh>
    <rPh sb="371" eb="373">
      <t>ジッシ</t>
    </rPh>
    <rPh sb="379" eb="381">
      <t>ヒツヨウ</t>
    </rPh>
    <rPh sb="382" eb="384">
      <t>オスイ</t>
    </rPh>
    <rPh sb="384" eb="386">
      <t>ショリ</t>
    </rPh>
    <rPh sb="386" eb="388">
      <t>ケイヒ</t>
    </rPh>
    <rPh sb="388" eb="389">
      <t>スベ</t>
    </rPh>
    <rPh sb="391" eb="394">
      <t>シヨウリョウ</t>
    </rPh>
    <rPh sb="395" eb="396">
      <t>マカナ</t>
    </rPh>
    <rPh sb="400" eb="401">
      <t>イタ</t>
    </rPh>
    <rPh sb="406" eb="408">
      <t>ケイヒ</t>
    </rPh>
    <rPh sb="408" eb="410">
      <t>カイシュウ</t>
    </rPh>
    <rPh sb="410" eb="411">
      <t>リツ</t>
    </rPh>
    <rPh sb="413" eb="415">
      <t>レイワ</t>
    </rPh>
    <rPh sb="415" eb="417">
      <t>ガンネン</t>
    </rPh>
    <rPh sb="417" eb="418">
      <t>ド</t>
    </rPh>
    <rPh sb="426" eb="427">
      <t>ヒク</t>
    </rPh>
    <rPh sb="432" eb="433">
      <t>トモナ</t>
    </rPh>
    <rPh sb="437" eb="439">
      <t>ケイジョウ</t>
    </rPh>
    <rPh sb="439" eb="441">
      <t>シュウシ</t>
    </rPh>
    <rPh sb="441" eb="443">
      <t>ヒリツ</t>
    </rPh>
    <rPh sb="445" eb="447">
      <t>ルイジ</t>
    </rPh>
    <rPh sb="447" eb="449">
      <t>ダンタイ</t>
    </rPh>
    <rPh sb="449" eb="451">
      <t>ヘイキン</t>
    </rPh>
    <rPh sb="451" eb="452">
      <t>チ</t>
    </rPh>
    <rPh sb="453" eb="455">
      <t>シタマワ</t>
    </rPh>
    <rPh sb="459" eb="461">
      <t>ルイセキ</t>
    </rPh>
    <rPh sb="461" eb="463">
      <t>ケッソン</t>
    </rPh>
    <rPh sb="463" eb="464">
      <t>キン</t>
    </rPh>
    <rPh sb="464" eb="466">
      <t>ヒリツ</t>
    </rPh>
    <rPh sb="468" eb="470">
      <t>ルイジ</t>
    </rPh>
    <rPh sb="470" eb="472">
      <t>ダンタイ</t>
    </rPh>
    <rPh sb="472" eb="474">
      <t>ヘイキン</t>
    </rPh>
    <rPh sb="474" eb="475">
      <t>チ</t>
    </rPh>
    <rPh sb="476" eb="478">
      <t>ウワマワ</t>
    </rPh>
    <rPh sb="483" eb="485">
      <t>ヒジョウ</t>
    </rPh>
    <rPh sb="486" eb="487">
      <t>キビ</t>
    </rPh>
    <rPh sb="489" eb="491">
      <t>ケイエイ</t>
    </rPh>
    <rPh sb="491" eb="493">
      <t>ジョウキョウ</t>
    </rPh>
    <rPh sb="503" eb="505">
      <t>セイビ</t>
    </rPh>
    <rPh sb="505" eb="507">
      <t>フキュウ</t>
    </rPh>
    <rPh sb="507" eb="508">
      <t>リツ</t>
    </rPh>
    <rPh sb="509" eb="511">
      <t>レイワ</t>
    </rPh>
    <rPh sb="511" eb="513">
      <t>ガンネン</t>
    </rPh>
    <rPh sb="513" eb="514">
      <t>ド</t>
    </rPh>
    <rPh sb="514" eb="515">
      <t>マツ</t>
    </rPh>
    <rPh sb="532" eb="535">
      <t>スイセンカ</t>
    </rPh>
    <rPh sb="535" eb="536">
      <t>リツ</t>
    </rPh>
    <rPh sb="545" eb="546">
      <t>ヒク</t>
    </rPh>
    <rPh sb="548" eb="551">
      <t>スイセンカ</t>
    </rPh>
    <rPh sb="551" eb="553">
      <t>ソクシン</t>
    </rPh>
    <rPh sb="556" eb="558">
      <t>スイセン</t>
    </rPh>
    <rPh sb="558" eb="560">
      <t>ベンジョ</t>
    </rPh>
    <rPh sb="560" eb="562">
      <t>カイゾウ</t>
    </rPh>
    <rPh sb="562" eb="564">
      <t>ジョセイ</t>
    </rPh>
    <rPh sb="565" eb="567">
      <t>ユウシ</t>
    </rPh>
    <rPh sb="569" eb="570">
      <t>セン</t>
    </rPh>
    <rPh sb="570" eb="571">
      <t>トウ</t>
    </rPh>
    <rPh sb="572" eb="574">
      <t>セイド</t>
    </rPh>
    <rPh sb="575" eb="577">
      <t>ミナオ</t>
    </rPh>
    <rPh sb="579" eb="582">
      <t>サイニンヨウ</t>
    </rPh>
    <rPh sb="582" eb="584">
      <t>ショクイン</t>
    </rPh>
    <rPh sb="587" eb="589">
      <t>ケイハツ</t>
    </rPh>
    <rPh sb="589" eb="591">
      <t>カツドウ</t>
    </rPh>
    <rPh sb="591" eb="592">
      <t>トウ</t>
    </rPh>
    <rPh sb="593" eb="595">
      <t>ジッシ</t>
    </rPh>
    <rPh sb="608" eb="610">
      <t>シセツ</t>
    </rPh>
    <rPh sb="610" eb="612">
      <t>リヨウ</t>
    </rPh>
    <rPh sb="612" eb="613">
      <t>リツ</t>
    </rPh>
    <rPh sb="620" eb="622">
      <t>タンドク</t>
    </rPh>
    <rPh sb="622" eb="624">
      <t>ショリ</t>
    </rPh>
    <rPh sb="624" eb="625">
      <t>ジョウ</t>
    </rPh>
    <rPh sb="626" eb="628">
      <t>セッチ</t>
    </rPh>
    <rPh sb="636" eb="637">
      <t>ミ</t>
    </rPh>
    <rPh sb="637" eb="639">
      <t>ケイジョウ</t>
    </rPh>
    <phoneticPr fontId="4"/>
  </si>
  <si>
    <t>　近年の節水意識の向上や節水機器の普及により使用料収入は伸び悩んでいることから、特に水道の使用水量の大口使用者への下水道接続のため、効率的に普及及び水洗化促進を行っているが、いまだ使用料収入だけでは賄えず、厳しい経営状況となっています。
　しかしながら、固定資産が法定耐用年数に近づいており、今後の資産管理として令和元年度に、ストックマネジメント計画を策定しました。この計画に基づき、令和2年度には点検・調査を進めており、効果的で効率的な維持管理及び改築を進めていく予定です。
　また、使用料収入の更なる確保や適正な使用料の設定等に取り組む必要があり、令和2年度には経営戦略の策定に着手しており、今後の下水道事業の持続可能な経営に必要な施策を検討していきます。</t>
    <rPh sb="1" eb="3">
      <t>キンネン</t>
    </rPh>
    <rPh sb="4" eb="6">
      <t>セッスイ</t>
    </rPh>
    <rPh sb="6" eb="8">
      <t>イシキ</t>
    </rPh>
    <rPh sb="9" eb="11">
      <t>コウジョウ</t>
    </rPh>
    <rPh sb="12" eb="14">
      <t>セッスイ</t>
    </rPh>
    <rPh sb="14" eb="16">
      <t>キキ</t>
    </rPh>
    <rPh sb="17" eb="19">
      <t>フキュウ</t>
    </rPh>
    <rPh sb="22" eb="25">
      <t>シヨウリョウ</t>
    </rPh>
    <rPh sb="25" eb="27">
      <t>シュウニュウ</t>
    </rPh>
    <rPh sb="28" eb="29">
      <t>ノ</t>
    </rPh>
    <rPh sb="30" eb="31">
      <t>ナヤ</t>
    </rPh>
    <rPh sb="40" eb="41">
      <t>トク</t>
    </rPh>
    <rPh sb="42" eb="44">
      <t>スイドウ</t>
    </rPh>
    <rPh sb="45" eb="47">
      <t>シヨウ</t>
    </rPh>
    <rPh sb="47" eb="49">
      <t>スイリョウ</t>
    </rPh>
    <rPh sb="50" eb="52">
      <t>オオグチ</t>
    </rPh>
    <rPh sb="52" eb="55">
      <t>シヨウシャ</t>
    </rPh>
    <rPh sb="57" eb="60">
      <t>ゲスイドウ</t>
    </rPh>
    <rPh sb="60" eb="62">
      <t>セツゾク</t>
    </rPh>
    <rPh sb="66" eb="68">
      <t>コウリツ</t>
    </rPh>
    <rPh sb="70" eb="72">
      <t>フキュウ</t>
    </rPh>
    <rPh sb="72" eb="73">
      <t>オヨ</t>
    </rPh>
    <rPh sb="74" eb="77">
      <t>スイセンカ</t>
    </rPh>
    <rPh sb="77" eb="79">
      <t>ソクシン</t>
    </rPh>
    <rPh sb="80" eb="81">
      <t>オコナ</t>
    </rPh>
    <rPh sb="90" eb="93">
      <t>シヨウリョウ</t>
    </rPh>
    <rPh sb="93" eb="95">
      <t>シュウニュウ</t>
    </rPh>
    <rPh sb="99" eb="100">
      <t>マカナ</t>
    </rPh>
    <rPh sb="103" eb="104">
      <t>キビ</t>
    </rPh>
    <rPh sb="106" eb="108">
      <t>ケイエイ</t>
    </rPh>
    <rPh sb="108" eb="110">
      <t>ジョウキョウ</t>
    </rPh>
    <rPh sb="127" eb="129">
      <t>コテイ</t>
    </rPh>
    <rPh sb="129" eb="131">
      <t>シサン</t>
    </rPh>
    <rPh sb="132" eb="134">
      <t>ホウテイ</t>
    </rPh>
    <rPh sb="134" eb="136">
      <t>タイヨウ</t>
    </rPh>
    <rPh sb="136" eb="138">
      <t>ネンスウ</t>
    </rPh>
    <rPh sb="139" eb="140">
      <t>チカ</t>
    </rPh>
    <rPh sb="146" eb="148">
      <t>コンゴ</t>
    </rPh>
    <rPh sb="149" eb="151">
      <t>シサン</t>
    </rPh>
    <rPh sb="151" eb="153">
      <t>カンリ</t>
    </rPh>
    <rPh sb="156" eb="158">
      <t>レイワ</t>
    </rPh>
    <rPh sb="158" eb="160">
      <t>ガンネン</t>
    </rPh>
    <rPh sb="160" eb="161">
      <t>ド</t>
    </rPh>
    <rPh sb="173" eb="175">
      <t>ケイカク</t>
    </rPh>
    <rPh sb="176" eb="178">
      <t>サクテイ</t>
    </rPh>
    <rPh sb="185" eb="187">
      <t>ケイカク</t>
    </rPh>
    <rPh sb="188" eb="189">
      <t>モト</t>
    </rPh>
    <rPh sb="192" eb="194">
      <t>レイワ</t>
    </rPh>
    <rPh sb="195" eb="197">
      <t>ネンド</t>
    </rPh>
    <rPh sb="199" eb="201">
      <t>テンケン</t>
    </rPh>
    <rPh sb="202" eb="204">
      <t>チョウサ</t>
    </rPh>
    <rPh sb="205" eb="206">
      <t>スス</t>
    </rPh>
    <rPh sb="211" eb="214">
      <t>コウカテキ</t>
    </rPh>
    <rPh sb="215" eb="218">
      <t>コウリツテキ</t>
    </rPh>
    <rPh sb="219" eb="221">
      <t>イジ</t>
    </rPh>
    <rPh sb="221" eb="223">
      <t>カンリ</t>
    </rPh>
    <rPh sb="223" eb="224">
      <t>オヨ</t>
    </rPh>
    <rPh sb="225" eb="227">
      <t>カイチク</t>
    </rPh>
    <rPh sb="228" eb="229">
      <t>スス</t>
    </rPh>
    <rPh sb="233" eb="235">
      <t>ヨテイ</t>
    </rPh>
    <rPh sb="243" eb="246">
      <t>シヨウリョウ</t>
    </rPh>
    <rPh sb="246" eb="248">
      <t>シュウニュウ</t>
    </rPh>
    <rPh sb="249" eb="250">
      <t>サラ</t>
    </rPh>
    <rPh sb="252" eb="254">
      <t>カクホ</t>
    </rPh>
    <rPh sb="255" eb="257">
      <t>テキセイ</t>
    </rPh>
    <rPh sb="258" eb="261">
      <t>シヨウリョウ</t>
    </rPh>
    <rPh sb="262" eb="264">
      <t>セッテイ</t>
    </rPh>
    <rPh sb="264" eb="265">
      <t>トウ</t>
    </rPh>
    <rPh sb="266" eb="267">
      <t>ト</t>
    </rPh>
    <rPh sb="268" eb="269">
      <t>ク</t>
    </rPh>
    <rPh sb="270" eb="272">
      <t>ヒツヨウ</t>
    </rPh>
    <rPh sb="276" eb="278">
      <t>レイワ</t>
    </rPh>
    <rPh sb="279" eb="281">
      <t>ネンド</t>
    </rPh>
    <rPh sb="283" eb="285">
      <t>ケイエイ</t>
    </rPh>
    <rPh sb="285" eb="287">
      <t>センリャク</t>
    </rPh>
    <rPh sb="288" eb="290">
      <t>サクテイ</t>
    </rPh>
    <rPh sb="291" eb="293">
      <t>チャクシュ</t>
    </rPh>
    <rPh sb="298" eb="300">
      <t>コンゴ</t>
    </rPh>
    <rPh sb="301" eb="304">
      <t>ゲスイドウ</t>
    </rPh>
    <rPh sb="304" eb="306">
      <t>ジギョウ</t>
    </rPh>
    <rPh sb="307" eb="309">
      <t>ジゾク</t>
    </rPh>
    <rPh sb="309" eb="311">
      <t>カノウ</t>
    </rPh>
    <rPh sb="312" eb="314">
      <t>ケイエイ</t>
    </rPh>
    <rPh sb="315" eb="317">
      <t>ヒツヨウ</t>
    </rPh>
    <rPh sb="318" eb="320">
      <t>シサク</t>
    </rPh>
    <rPh sb="321" eb="323">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</si>
</sst>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83B-4A24-852D-D3B2FD9D477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0.16</c:v>
                </c:pt>
              </c:numCache>
            </c:numRef>
          </c:val>
          <c:smooth val="0"/>
          <c:extLst>
            <c:ext xmlns:c16="http://schemas.microsoft.com/office/drawing/2014/chart" uri="{C3380CC4-5D6E-409C-BE32-E72D297353CC}">
              <c16:uniqueId val="{00000001-283B-4A24-852D-D3B2FD9D477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76-40A8-8324-A0920C80972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62.97</c:v>
                </c:pt>
              </c:numCache>
            </c:numRef>
          </c:val>
          <c:smooth val="0"/>
          <c:extLst>
            <c:ext xmlns:c16="http://schemas.microsoft.com/office/drawing/2014/chart" uri="{C3380CC4-5D6E-409C-BE32-E72D297353CC}">
              <c16:uniqueId val="{00000001-0776-40A8-8324-A0920C80972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91.88</c:v>
                </c:pt>
              </c:numCache>
            </c:numRef>
          </c:val>
          <c:extLst>
            <c:ext xmlns:c16="http://schemas.microsoft.com/office/drawing/2014/chart" uri="{C3380CC4-5D6E-409C-BE32-E72D297353CC}">
              <c16:uniqueId val="{00000000-32E7-4262-B18C-E12F583424E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96.97</c:v>
                </c:pt>
              </c:numCache>
            </c:numRef>
          </c:val>
          <c:smooth val="0"/>
          <c:extLst>
            <c:ext xmlns:c16="http://schemas.microsoft.com/office/drawing/2014/chart" uri="{C3380CC4-5D6E-409C-BE32-E72D297353CC}">
              <c16:uniqueId val="{00000001-32E7-4262-B18C-E12F583424E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96.83</c:v>
                </c:pt>
              </c:numCache>
            </c:numRef>
          </c:val>
          <c:extLst>
            <c:ext xmlns:c16="http://schemas.microsoft.com/office/drawing/2014/chart" uri="{C3380CC4-5D6E-409C-BE32-E72D297353CC}">
              <c16:uniqueId val="{00000000-6E3F-4D21-A901-1B1A0D2CDB7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109</c:v>
                </c:pt>
              </c:numCache>
            </c:numRef>
          </c:val>
          <c:smooth val="0"/>
          <c:extLst>
            <c:ext xmlns:c16="http://schemas.microsoft.com/office/drawing/2014/chart" uri="{C3380CC4-5D6E-409C-BE32-E72D297353CC}">
              <c16:uniqueId val="{00000001-6E3F-4D21-A901-1B1A0D2CDB7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3.45</c:v>
                </c:pt>
              </c:numCache>
            </c:numRef>
          </c:val>
          <c:extLst>
            <c:ext xmlns:c16="http://schemas.microsoft.com/office/drawing/2014/chart" uri="{C3380CC4-5D6E-409C-BE32-E72D297353CC}">
              <c16:uniqueId val="{00000000-BE60-4766-A316-9B4065F4065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24.54</c:v>
                </c:pt>
              </c:numCache>
            </c:numRef>
          </c:val>
          <c:smooth val="0"/>
          <c:extLst>
            <c:ext xmlns:c16="http://schemas.microsoft.com/office/drawing/2014/chart" uri="{C3380CC4-5D6E-409C-BE32-E72D297353CC}">
              <c16:uniqueId val="{00000001-BE60-4766-A316-9B4065F4065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F63-45E9-96AB-BA86DA1F23C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7.66</c:v>
                </c:pt>
              </c:numCache>
            </c:numRef>
          </c:val>
          <c:smooth val="0"/>
          <c:extLst>
            <c:ext xmlns:c16="http://schemas.microsoft.com/office/drawing/2014/chart" uri="{C3380CC4-5D6E-409C-BE32-E72D297353CC}">
              <c16:uniqueId val="{00000001-9F63-45E9-96AB-BA86DA1F23C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4.74</c:v>
                </c:pt>
              </c:numCache>
            </c:numRef>
          </c:val>
          <c:extLst>
            <c:ext xmlns:c16="http://schemas.microsoft.com/office/drawing/2014/chart" uri="{C3380CC4-5D6E-409C-BE32-E72D297353CC}">
              <c16:uniqueId val="{00000000-FCF3-4549-88D3-BF52C78E6E1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0.28000000000000003</c:v>
                </c:pt>
              </c:numCache>
            </c:numRef>
          </c:val>
          <c:smooth val="0"/>
          <c:extLst>
            <c:ext xmlns:c16="http://schemas.microsoft.com/office/drawing/2014/chart" uri="{C3380CC4-5D6E-409C-BE32-E72D297353CC}">
              <c16:uniqueId val="{00000001-FCF3-4549-88D3-BF52C78E6E1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19.489999999999998</c:v>
                </c:pt>
              </c:numCache>
            </c:numRef>
          </c:val>
          <c:extLst>
            <c:ext xmlns:c16="http://schemas.microsoft.com/office/drawing/2014/chart" uri="{C3380CC4-5D6E-409C-BE32-E72D297353CC}">
              <c16:uniqueId val="{00000000-84F8-4AB5-B05D-B44AE86D6F5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71.19</c:v>
                </c:pt>
              </c:numCache>
            </c:numRef>
          </c:val>
          <c:smooth val="0"/>
          <c:extLst>
            <c:ext xmlns:c16="http://schemas.microsoft.com/office/drawing/2014/chart" uri="{C3380CC4-5D6E-409C-BE32-E72D297353CC}">
              <c16:uniqueId val="{00000001-84F8-4AB5-B05D-B44AE86D6F5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1763.31</c:v>
                </c:pt>
              </c:numCache>
            </c:numRef>
          </c:val>
          <c:extLst>
            <c:ext xmlns:c16="http://schemas.microsoft.com/office/drawing/2014/chart" uri="{C3380CC4-5D6E-409C-BE32-E72D297353CC}">
              <c16:uniqueId val="{00000000-CBB9-4F5C-8D9B-EC3D2C298CD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517.34</c:v>
                </c:pt>
              </c:numCache>
            </c:numRef>
          </c:val>
          <c:smooth val="0"/>
          <c:extLst>
            <c:ext xmlns:c16="http://schemas.microsoft.com/office/drawing/2014/chart" uri="{C3380CC4-5D6E-409C-BE32-E72D297353CC}">
              <c16:uniqueId val="{00000001-CBB9-4F5C-8D9B-EC3D2C298CD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88.42</c:v>
                </c:pt>
              </c:numCache>
            </c:numRef>
          </c:val>
          <c:extLst>
            <c:ext xmlns:c16="http://schemas.microsoft.com/office/drawing/2014/chart" uri="{C3380CC4-5D6E-409C-BE32-E72D297353CC}">
              <c16:uniqueId val="{00000000-A695-475E-8D7F-8264E981767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99.89</c:v>
                </c:pt>
              </c:numCache>
            </c:numRef>
          </c:val>
          <c:smooth val="0"/>
          <c:extLst>
            <c:ext xmlns:c16="http://schemas.microsoft.com/office/drawing/2014/chart" uri="{C3380CC4-5D6E-409C-BE32-E72D297353CC}">
              <c16:uniqueId val="{00000001-A695-475E-8D7F-8264E981767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174.93</c:v>
                </c:pt>
              </c:numCache>
            </c:numRef>
          </c:val>
          <c:extLst>
            <c:ext xmlns:c16="http://schemas.microsoft.com/office/drawing/2014/chart" uri="{C3380CC4-5D6E-409C-BE32-E72D297353CC}">
              <c16:uniqueId val="{00000000-F7DE-453A-9E6D-EC23DD100B6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112.4</c:v>
                </c:pt>
              </c:numCache>
            </c:numRef>
          </c:val>
          <c:smooth val="0"/>
          <c:extLst>
            <c:ext xmlns:c16="http://schemas.microsoft.com/office/drawing/2014/chart" uri="{C3380CC4-5D6E-409C-BE32-E72D297353CC}">
              <c16:uniqueId val="{00000001-F7DE-453A-9E6D-EC23DD100B6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松原市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Aa</v>
      </c>
      <c r="X8" s="49"/>
      <c r="Y8" s="49"/>
      <c r="Z8" s="49"/>
      <c r="AA8" s="49"/>
      <c r="AB8" s="49"/>
      <c r="AC8" s="49"/>
      <c r="AD8" s="50" t="str">
        <f>データ!$M$6</f>
        <v>非設置</v>
      </c>
      <c r="AE8" s="50"/>
      <c r="AF8" s="50"/>
      <c r="AG8" s="50"/>
      <c r="AH8" s="50"/>
      <c r="AI8" s="50"/>
      <c r="AJ8" s="50"/>
      <c r="AK8" s="3"/>
      <c r="AL8" s="51">
        <f>データ!S6</f>
        <v>119577</v>
      </c>
      <c r="AM8" s="51"/>
      <c r="AN8" s="51"/>
      <c r="AO8" s="51"/>
      <c r="AP8" s="51"/>
      <c r="AQ8" s="51"/>
      <c r="AR8" s="51"/>
      <c r="AS8" s="51"/>
      <c r="AT8" s="46">
        <f>データ!T6</f>
        <v>16.66</v>
      </c>
      <c r="AU8" s="46"/>
      <c r="AV8" s="46"/>
      <c r="AW8" s="46"/>
      <c r="AX8" s="46"/>
      <c r="AY8" s="46"/>
      <c r="AZ8" s="46"/>
      <c r="BA8" s="46"/>
      <c r="BB8" s="46">
        <f>データ!U6</f>
        <v>7177.49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38.08</v>
      </c>
      <c r="J10" s="46"/>
      <c r="K10" s="46"/>
      <c r="L10" s="46"/>
      <c r="M10" s="46"/>
      <c r="N10" s="46"/>
      <c r="O10" s="46"/>
      <c r="P10" s="46">
        <f>データ!P6</f>
        <v>98.03</v>
      </c>
      <c r="Q10" s="46"/>
      <c r="R10" s="46"/>
      <c r="S10" s="46"/>
      <c r="T10" s="46"/>
      <c r="U10" s="46"/>
      <c r="V10" s="46"/>
      <c r="W10" s="46">
        <f>データ!Q6</f>
        <v>82.63</v>
      </c>
      <c r="X10" s="46"/>
      <c r="Y10" s="46"/>
      <c r="Z10" s="46"/>
      <c r="AA10" s="46"/>
      <c r="AB10" s="46"/>
      <c r="AC10" s="46"/>
      <c r="AD10" s="51">
        <f>データ!R6</f>
        <v>2868</v>
      </c>
      <c r="AE10" s="51"/>
      <c r="AF10" s="51"/>
      <c r="AG10" s="51"/>
      <c r="AH10" s="51"/>
      <c r="AI10" s="51"/>
      <c r="AJ10" s="51"/>
      <c r="AK10" s="2"/>
      <c r="AL10" s="51">
        <f>データ!V6</f>
        <v>116877</v>
      </c>
      <c r="AM10" s="51"/>
      <c r="AN10" s="51"/>
      <c r="AO10" s="51"/>
      <c r="AP10" s="51"/>
      <c r="AQ10" s="51"/>
      <c r="AR10" s="51"/>
      <c r="AS10" s="51"/>
      <c r="AT10" s="46">
        <f>データ!W6</f>
        <v>10.07</v>
      </c>
      <c r="AU10" s="46"/>
      <c r="AV10" s="46"/>
      <c r="AW10" s="46"/>
      <c r="AX10" s="46"/>
      <c r="AY10" s="46"/>
      <c r="AZ10" s="46"/>
      <c r="BA10" s="46"/>
      <c r="BB10" s="46">
        <f>データ!X6</f>
        <v>11606.45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114</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hh6H5tqqHh6l8yoBBRP+5BYJbisPo8Aw0uQNRjTPT5JMB2SNO2QEKt4xbBQ7MbzblMEOX0aDZLZN+uWG+hWnZg==" saltValue="E1zapd234Ms4QQoaKbbBL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272175</v>
      </c>
      <c r="D6" s="33">
        <f t="shared" si="3"/>
        <v>46</v>
      </c>
      <c r="E6" s="33">
        <f t="shared" si="3"/>
        <v>17</v>
      </c>
      <c r="F6" s="33">
        <f t="shared" si="3"/>
        <v>1</v>
      </c>
      <c r="G6" s="33">
        <f t="shared" si="3"/>
        <v>0</v>
      </c>
      <c r="H6" s="33" t="str">
        <f t="shared" si="3"/>
        <v>大阪府　松原市</v>
      </c>
      <c r="I6" s="33" t="str">
        <f t="shared" si="3"/>
        <v>法適用</v>
      </c>
      <c r="J6" s="33" t="str">
        <f t="shared" si="3"/>
        <v>下水道事業</v>
      </c>
      <c r="K6" s="33" t="str">
        <f t="shared" si="3"/>
        <v>公共下水道</v>
      </c>
      <c r="L6" s="33" t="str">
        <f t="shared" si="3"/>
        <v>Aa</v>
      </c>
      <c r="M6" s="33" t="str">
        <f t="shared" si="3"/>
        <v>非設置</v>
      </c>
      <c r="N6" s="34" t="str">
        <f t="shared" si="3"/>
        <v>-</v>
      </c>
      <c r="O6" s="34">
        <f t="shared" si="3"/>
        <v>38.08</v>
      </c>
      <c r="P6" s="34">
        <f t="shared" si="3"/>
        <v>98.03</v>
      </c>
      <c r="Q6" s="34">
        <f t="shared" si="3"/>
        <v>82.63</v>
      </c>
      <c r="R6" s="34">
        <f t="shared" si="3"/>
        <v>2868</v>
      </c>
      <c r="S6" s="34">
        <f t="shared" si="3"/>
        <v>119577</v>
      </c>
      <c r="T6" s="34">
        <f t="shared" si="3"/>
        <v>16.66</v>
      </c>
      <c r="U6" s="34">
        <f t="shared" si="3"/>
        <v>7177.49</v>
      </c>
      <c r="V6" s="34">
        <f t="shared" si="3"/>
        <v>116877</v>
      </c>
      <c r="W6" s="34">
        <f t="shared" si="3"/>
        <v>10.07</v>
      </c>
      <c r="X6" s="34">
        <f t="shared" si="3"/>
        <v>11606.45</v>
      </c>
      <c r="Y6" s="35" t="str">
        <f>IF(Y7="",NA(),Y7)</f>
        <v>-</v>
      </c>
      <c r="Z6" s="35" t="str">
        <f t="shared" ref="Z6:AH6" si="4">IF(Z7="",NA(),Z7)</f>
        <v>-</v>
      </c>
      <c r="AA6" s="35" t="str">
        <f t="shared" si="4"/>
        <v>-</v>
      </c>
      <c r="AB6" s="35" t="str">
        <f t="shared" si="4"/>
        <v>-</v>
      </c>
      <c r="AC6" s="35">
        <f t="shared" si="4"/>
        <v>96.83</v>
      </c>
      <c r="AD6" s="35" t="str">
        <f t="shared" si="4"/>
        <v>-</v>
      </c>
      <c r="AE6" s="35" t="str">
        <f t="shared" si="4"/>
        <v>-</v>
      </c>
      <c r="AF6" s="35" t="str">
        <f t="shared" si="4"/>
        <v>-</v>
      </c>
      <c r="AG6" s="35" t="str">
        <f t="shared" si="4"/>
        <v>-</v>
      </c>
      <c r="AH6" s="35">
        <f t="shared" si="4"/>
        <v>109</v>
      </c>
      <c r="AI6" s="34" t="str">
        <f>IF(AI7="","",IF(AI7="-","【-】","【"&amp;SUBSTITUTE(TEXT(AI7,"#,##0.00"),"-","△")&amp;"】"))</f>
        <v>【108.07】</v>
      </c>
      <c r="AJ6" s="35" t="str">
        <f>IF(AJ7="",NA(),AJ7)</f>
        <v>-</v>
      </c>
      <c r="AK6" s="35" t="str">
        <f t="shared" ref="AK6:AS6" si="5">IF(AK7="",NA(),AK7)</f>
        <v>-</v>
      </c>
      <c r="AL6" s="35" t="str">
        <f t="shared" si="5"/>
        <v>-</v>
      </c>
      <c r="AM6" s="35" t="str">
        <f t="shared" si="5"/>
        <v>-</v>
      </c>
      <c r="AN6" s="35">
        <f t="shared" si="5"/>
        <v>4.74</v>
      </c>
      <c r="AO6" s="35" t="str">
        <f t="shared" si="5"/>
        <v>-</v>
      </c>
      <c r="AP6" s="35" t="str">
        <f t="shared" si="5"/>
        <v>-</v>
      </c>
      <c r="AQ6" s="35" t="str">
        <f t="shared" si="5"/>
        <v>-</v>
      </c>
      <c r="AR6" s="35" t="str">
        <f t="shared" si="5"/>
        <v>-</v>
      </c>
      <c r="AS6" s="35">
        <f t="shared" si="5"/>
        <v>0.28000000000000003</v>
      </c>
      <c r="AT6" s="34" t="str">
        <f>IF(AT7="","",IF(AT7="-","【-】","【"&amp;SUBSTITUTE(TEXT(AT7,"#,##0.00"),"-","△")&amp;"】"))</f>
        <v>【3.09】</v>
      </c>
      <c r="AU6" s="35" t="str">
        <f>IF(AU7="",NA(),AU7)</f>
        <v>-</v>
      </c>
      <c r="AV6" s="35" t="str">
        <f t="shared" ref="AV6:BD6" si="6">IF(AV7="",NA(),AV7)</f>
        <v>-</v>
      </c>
      <c r="AW6" s="35" t="str">
        <f t="shared" si="6"/>
        <v>-</v>
      </c>
      <c r="AX6" s="35" t="str">
        <f t="shared" si="6"/>
        <v>-</v>
      </c>
      <c r="AY6" s="35">
        <f t="shared" si="6"/>
        <v>19.489999999999998</v>
      </c>
      <c r="AZ6" s="35" t="str">
        <f t="shared" si="6"/>
        <v>-</v>
      </c>
      <c r="BA6" s="35" t="str">
        <f t="shared" si="6"/>
        <v>-</v>
      </c>
      <c r="BB6" s="35" t="str">
        <f t="shared" si="6"/>
        <v>-</v>
      </c>
      <c r="BC6" s="35" t="str">
        <f t="shared" si="6"/>
        <v>-</v>
      </c>
      <c r="BD6" s="35">
        <f t="shared" si="6"/>
        <v>71.19</v>
      </c>
      <c r="BE6" s="34" t="str">
        <f>IF(BE7="","",IF(BE7="-","【-】","【"&amp;SUBSTITUTE(TEXT(BE7,"#,##0.00"),"-","△")&amp;"】"))</f>
        <v>【69.54】</v>
      </c>
      <c r="BF6" s="35" t="str">
        <f>IF(BF7="",NA(),BF7)</f>
        <v>-</v>
      </c>
      <c r="BG6" s="35" t="str">
        <f t="shared" ref="BG6:BO6" si="7">IF(BG7="",NA(),BG7)</f>
        <v>-</v>
      </c>
      <c r="BH6" s="35" t="str">
        <f t="shared" si="7"/>
        <v>-</v>
      </c>
      <c r="BI6" s="35" t="str">
        <f t="shared" si="7"/>
        <v>-</v>
      </c>
      <c r="BJ6" s="35">
        <f t="shared" si="7"/>
        <v>1763.31</v>
      </c>
      <c r="BK6" s="35" t="str">
        <f t="shared" si="7"/>
        <v>-</v>
      </c>
      <c r="BL6" s="35" t="str">
        <f t="shared" si="7"/>
        <v>-</v>
      </c>
      <c r="BM6" s="35" t="str">
        <f t="shared" si="7"/>
        <v>-</v>
      </c>
      <c r="BN6" s="35" t="str">
        <f t="shared" si="7"/>
        <v>-</v>
      </c>
      <c r="BO6" s="35">
        <f t="shared" si="7"/>
        <v>517.34</v>
      </c>
      <c r="BP6" s="34" t="str">
        <f>IF(BP7="","",IF(BP7="-","【-】","【"&amp;SUBSTITUTE(TEXT(BP7,"#,##0.00"),"-","△")&amp;"】"))</f>
        <v>【682.51】</v>
      </c>
      <c r="BQ6" s="35" t="str">
        <f>IF(BQ7="",NA(),BQ7)</f>
        <v>-</v>
      </c>
      <c r="BR6" s="35" t="str">
        <f t="shared" ref="BR6:BZ6" si="8">IF(BR7="",NA(),BR7)</f>
        <v>-</v>
      </c>
      <c r="BS6" s="35" t="str">
        <f t="shared" si="8"/>
        <v>-</v>
      </c>
      <c r="BT6" s="35" t="str">
        <f t="shared" si="8"/>
        <v>-</v>
      </c>
      <c r="BU6" s="35">
        <f t="shared" si="8"/>
        <v>88.42</v>
      </c>
      <c r="BV6" s="35" t="str">
        <f t="shared" si="8"/>
        <v>-</v>
      </c>
      <c r="BW6" s="35" t="str">
        <f t="shared" si="8"/>
        <v>-</v>
      </c>
      <c r="BX6" s="35" t="str">
        <f t="shared" si="8"/>
        <v>-</v>
      </c>
      <c r="BY6" s="35" t="str">
        <f t="shared" si="8"/>
        <v>-</v>
      </c>
      <c r="BZ6" s="35">
        <f t="shared" si="8"/>
        <v>99.89</v>
      </c>
      <c r="CA6" s="34" t="str">
        <f>IF(CA7="","",IF(CA7="-","【-】","【"&amp;SUBSTITUTE(TEXT(CA7,"#,##0.00"),"-","△")&amp;"】"))</f>
        <v>【100.34】</v>
      </c>
      <c r="CB6" s="35" t="str">
        <f>IF(CB7="",NA(),CB7)</f>
        <v>-</v>
      </c>
      <c r="CC6" s="35" t="str">
        <f t="shared" ref="CC6:CK6" si="9">IF(CC7="",NA(),CC7)</f>
        <v>-</v>
      </c>
      <c r="CD6" s="35" t="str">
        <f t="shared" si="9"/>
        <v>-</v>
      </c>
      <c r="CE6" s="35" t="str">
        <f t="shared" si="9"/>
        <v>-</v>
      </c>
      <c r="CF6" s="35">
        <f t="shared" si="9"/>
        <v>174.93</v>
      </c>
      <c r="CG6" s="35" t="str">
        <f t="shared" si="9"/>
        <v>-</v>
      </c>
      <c r="CH6" s="35" t="str">
        <f t="shared" si="9"/>
        <v>-</v>
      </c>
      <c r="CI6" s="35" t="str">
        <f t="shared" si="9"/>
        <v>-</v>
      </c>
      <c r="CJ6" s="35" t="str">
        <f t="shared" si="9"/>
        <v>-</v>
      </c>
      <c r="CK6" s="35">
        <f t="shared" si="9"/>
        <v>112.4</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62.97</v>
      </c>
      <c r="CW6" s="34" t="str">
        <f>IF(CW7="","",IF(CW7="-","【-】","【"&amp;SUBSTITUTE(TEXT(CW7,"#,##0.00"),"-","△")&amp;"】"))</f>
        <v>【59.64】</v>
      </c>
      <c r="CX6" s="35" t="str">
        <f>IF(CX7="",NA(),CX7)</f>
        <v>-</v>
      </c>
      <c r="CY6" s="35" t="str">
        <f t="shared" ref="CY6:DG6" si="11">IF(CY7="",NA(),CY7)</f>
        <v>-</v>
      </c>
      <c r="CZ6" s="35" t="str">
        <f t="shared" si="11"/>
        <v>-</v>
      </c>
      <c r="DA6" s="35" t="str">
        <f t="shared" si="11"/>
        <v>-</v>
      </c>
      <c r="DB6" s="35">
        <f t="shared" si="11"/>
        <v>91.88</v>
      </c>
      <c r="DC6" s="35" t="str">
        <f t="shared" si="11"/>
        <v>-</v>
      </c>
      <c r="DD6" s="35" t="str">
        <f t="shared" si="11"/>
        <v>-</v>
      </c>
      <c r="DE6" s="35" t="str">
        <f t="shared" si="11"/>
        <v>-</v>
      </c>
      <c r="DF6" s="35" t="str">
        <f t="shared" si="11"/>
        <v>-</v>
      </c>
      <c r="DG6" s="35">
        <f t="shared" si="11"/>
        <v>96.97</v>
      </c>
      <c r="DH6" s="34" t="str">
        <f>IF(DH7="","",IF(DH7="-","【-】","【"&amp;SUBSTITUTE(TEXT(DH7,"#,##0.00"),"-","△")&amp;"】"))</f>
        <v>【95.35】</v>
      </c>
      <c r="DI6" s="35" t="str">
        <f>IF(DI7="",NA(),DI7)</f>
        <v>-</v>
      </c>
      <c r="DJ6" s="35" t="str">
        <f t="shared" ref="DJ6:DR6" si="12">IF(DJ7="",NA(),DJ7)</f>
        <v>-</v>
      </c>
      <c r="DK6" s="35" t="str">
        <f t="shared" si="12"/>
        <v>-</v>
      </c>
      <c r="DL6" s="35" t="str">
        <f t="shared" si="12"/>
        <v>-</v>
      </c>
      <c r="DM6" s="35">
        <f t="shared" si="12"/>
        <v>3.45</v>
      </c>
      <c r="DN6" s="35" t="str">
        <f t="shared" si="12"/>
        <v>-</v>
      </c>
      <c r="DO6" s="35" t="str">
        <f t="shared" si="12"/>
        <v>-</v>
      </c>
      <c r="DP6" s="35" t="str">
        <f t="shared" si="12"/>
        <v>-</v>
      </c>
      <c r="DQ6" s="35" t="str">
        <f t="shared" si="12"/>
        <v>-</v>
      </c>
      <c r="DR6" s="35">
        <f t="shared" si="12"/>
        <v>24.54</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7.66</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0.16</v>
      </c>
      <c r="EO6" s="34" t="str">
        <f>IF(EO7="","",IF(EO7="-","【-】","【"&amp;SUBSTITUTE(TEXT(EO7,"#,##0.00"),"-","△")&amp;"】"))</f>
        <v>【0.22】</v>
      </c>
    </row>
    <row r="7" spans="1:148" s="36" customFormat="1" x14ac:dyDescent="0.15">
      <c r="A7" s="28"/>
      <c r="B7" s="37">
        <v>2019</v>
      </c>
      <c r="C7" s="37">
        <v>272175</v>
      </c>
      <c r="D7" s="37">
        <v>46</v>
      </c>
      <c r="E7" s="37">
        <v>17</v>
      </c>
      <c r="F7" s="37">
        <v>1</v>
      </c>
      <c r="G7" s="37">
        <v>0</v>
      </c>
      <c r="H7" s="37" t="s">
        <v>96</v>
      </c>
      <c r="I7" s="37" t="s">
        <v>97</v>
      </c>
      <c r="J7" s="37" t="s">
        <v>98</v>
      </c>
      <c r="K7" s="37" t="s">
        <v>99</v>
      </c>
      <c r="L7" s="37" t="s">
        <v>100</v>
      </c>
      <c r="M7" s="37" t="s">
        <v>101</v>
      </c>
      <c r="N7" s="38" t="s">
        <v>102</v>
      </c>
      <c r="O7" s="38">
        <v>38.08</v>
      </c>
      <c r="P7" s="38">
        <v>98.03</v>
      </c>
      <c r="Q7" s="38">
        <v>82.63</v>
      </c>
      <c r="R7" s="38">
        <v>2868</v>
      </c>
      <c r="S7" s="38">
        <v>119577</v>
      </c>
      <c r="T7" s="38">
        <v>16.66</v>
      </c>
      <c r="U7" s="38">
        <v>7177.49</v>
      </c>
      <c r="V7" s="38">
        <v>116877</v>
      </c>
      <c r="W7" s="38">
        <v>10.07</v>
      </c>
      <c r="X7" s="38">
        <v>11606.45</v>
      </c>
      <c r="Y7" s="38" t="s">
        <v>102</v>
      </c>
      <c r="Z7" s="38" t="s">
        <v>102</v>
      </c>
      <c r="AA7" s="38" t="s">
        <v>102</v>
      </c>
      <c r="AB7" s="38" t="s">
        <v>102</v>
      </c>
      <c r="AC7" s="38">
        <v>96.83</v>
      </c>
      <c r="AD7" s="38" t="s">
        <v>102</v>
      </c>
      <c r="AE7" s="38" t="s">
        <v>102</v>
      </c>
      <c r="AF7" s="38" t="s">
        <v>102</v>
      </c>
      <c r="AG7" s="38" t="s">
        <v>102</v>
      </c>
      <c r="AH7" s="38">
        <v>109</v>
      </c>
      <c r="AI7" s="38">
        <v>108.07</v>
      </c>
      <c r="AJ7" s="38" t="s">
        <v>102</v>
      </c>
      <c r="AK7" s="38" t="s">
        <v>102</v>
      </c>
      <c r="AL7" s="38" t="s">
        <v>102</v>
      </c>
      <c r="AM7" s="38" t="s">
        <v>102</v>
      </c>
      <c r="AN7" s="38">
        <v>4.74</v>
      </c>
      <c r="AO7" s="38" t="s">
        <v>102</v>
      </c>
      <c r="AP7" s="38" t="s">
        <v>102</v>
      </c>
      <c r="AQ7" s="38" t="s">
        <v>102</v>
      </c>
      <c r="AR7" s="38" t="s">
        <v>102</v>
      </c>
      <c r="AS7" s="38">
        <v>0.28000000000000003</v>
      </c>
      <c r="AT7" s="38">
        <v>3.09</v>
      </c>
      <c r="AU7" s="38" t="s">
        <v>102</v>
      </c>
      <c r="AV7" s="38" t="s">
        <v>102</v>
      </c>
      <c r="AW7" s="38" t="s">
        <v>102</v>
      </c>
      <c r="AX7" s="38" t="s">
        <v>102</v>
      </c>
      <c r="AY7" s="38">
        <v>19.489999999999998</v>
      </c>
      <c r="AZ7" s="38" t="s">
        <v>102</v>
      </c>
      <c r="BA7" s="38" t="s">
        <v>102</v>
      </c>
      <c r="BB7" s="38" t="s">
        <v>102</v>
      </c>
      <c r="BC7" s="38" t="s">
        <v>102</v>
      </c>
      <c r="BD7" s="38">
        <v>71.19</v>
      </c>
      <c r="BE7" s="38">
        <v>69.540000000000006</v>
      </c>
      <c r="BF7" s="38" t="s">
        <v>102</v>
      </c>
      <c r="BG7" s="38" t="s">
        <v>102</v>
      </c>
      <c r="BH7" s="38" t="s">
        <v>102</v>
      </c>
      <c r="BI7" s="38" t="s">
        <v>102</v>
      </c>
      <c r="BJ7" s="38">
        <v>1763.31</v>
      </c>
      <c r="BK7" s="38" t="s">
        <v>102</v>
      </c>
      <c r="BL7" s="38" t="s">
        <v>102</v>
      </c>
      <c r="BM7" s="38" t="s">
        <v>102</v>
      </c>
      <c r="BN7" s="38" t="s">
        <v>102</v>
      </c>
      <c r="BO7" s="38">
        <v>517.34</v>
      </c>
      <c r="BP7" s="38">
        <v>682.51</v>
      </c>
      <c r="BQ7" s="38" t="s">
        <v>102</v>
      </c>
      <c r="BR7" s="38" t="s">
        <v>102</v>
      </c>
      <c r="BS7" s="38" t="s">
        <v>102</v>
      </c>
      <c r="BT7" s="38" t="s">
        <v>102</v>
      </c>
      <c r="BU7" s="38">
        <v>88.42</v>
      </c>
      <c r="BV7" s="38" t="s">
        <v>102</v>
      </c>
      <c r="BW7" s="38" t="s">
        <v>102</v>
      </c>
      <c r="BX7" s="38" t="s">
        <v>102</v>
      </c>
      <c r="BY7" s="38" t="s">
        <v>102</v>
      </c>
      <c r="BZ7" s="38">
        <v>99.89</v>
      </c>
      <c r="CA7" s="38">
        <v>100.34</v>
      </c>
      <c r="CB7" s="38" t="s">
        <v>102</v>
      </c>
      <c r="CC7" s="38" t="s">
        <v>102</v>
      </c>
      <c r="CD7" s="38" t="s">
        <v>102</v>
      </c>
      <c r="CE7" s="38" t="s">
        <v>102</v>
      </c>
      <c r="CF7" s="38">
        <v>174.93</v>
      </c>
      <c r="CG7" s="38" t="s">
        <v>102</v>
      </c>
      <c r="CH7" s="38" t="s">
        <v>102</v>
      </c>
      <c r="CI7" s="38" t="s">
        <v>102</v>
      </c>
      <c r="CJ7" s="38" t="s">
        <v>102</v>
      </c>
      <c r="CK7" s="38">
        <v>112.4</v>
      </c>
      <c r="CL7" s="38">
        <v>136.15</v>
      </c>
      <c r="CM7" s="38" t="s">
        <v>102</v>
      </c>
      <c r="CN7" s="38" t="s">
        <v>102</v>
      </c>
      <c r="CO7" s="38" t="s">
        <v>102</v>
      </c>
      <c r="CP7" s="38" t="s">
        <v>102</v>
      </c>
      <c r="CQ7" s="38" t="s">
        <v>102</v>
      </c>
      <c r="CR7" s="38" t="s">
        <v>102</v>
      </c>
      <c r="CS7" s="38" t="s">
        <v>102</v>
      </c>
      <c r="CT7" s="38" t="s">
        <v>102</v>
      </c>
      <c r="CU7" s="38" t="s">
        <v>102</v>
      </c>
      <c r="CV7" s="38">
        <v>62.97</v>
      </c>
      <c r="CW7" s="38">
        <v>59.64</v>
      </c>
      <c r="CX7" s="38" t="s">
        <v>102</v>
      </c>
      <c r="CY7" s="38" t="s">
        <v>102</v>
      </c>
      <c r="CZ7" s="38" t="s">
        <v>102</v>
      </c>
      <c r="DA7" s="38" t="s">
        <v>102</v>
      </c>
      <c r="DB7" s="38">
        <v>91.88</v>
      </c>
      <c r="DC7" s="38" t="s">
        <v>102</v>
      </c>
      <c r="DD7" s="38" t="s">
        <v>102</v>
      </c>
      <c r="DE7" s="38" t="s">
        <v>102</v>
      </c>
      <c r="DF7" s="38" t="s">
        <v>102</v>
      </c>
      <c r="DG7" s="38">
        <v>96.97</v>
      </c>
      <c r="DH7" s="38">
        <v>95.35</v>
      </c>
      <c r="DI7" s="38" t="s">
        <v>102</v>
      </c>
      <c r="DJ7" s="38" t="s">
        <v>102</v>
      </c>
      <c r="DK7" s="38" t="s">
        <v>102</v>
      </c>
      <c r="DL7" s="38" t="s">
        <v>102</v>
      </c>
      <c r="DM7" s="38">
        <v>3.45</v>
      </c>
      <c r="DN7" s="38" t="s">
        <v>102</v>
      </c>
      <c r="DO7" s="38" t="s">
        <v>102</v>
      </c>
      <c r="DP7" s="38" t="s">
        <v>102</v>
      </c>
      <c r="DQ7" s="38" t="s">
        <v>102</v>
      </c>
      <c r="DR7" s="38">
        <v>24.54</v>
      </c>
      <c r="DS7" s="38">
        <v>38.57</v>
      </c>
      <c r="DT7" s="38" t="s">
        <v>102</v>
      </c>
      <c r="DU7" s="38" t="s">
        <v>102</v>
      </c>
      <c r="DV7" s="38" t="s">
        <v>102</v>
      </c>
      <c r="DW7" s="38" t="s">
        <v>102</v>
      </c>
      <c r="DX7" s="38">
        <v>0</v>
      </c>
      <c r="DY7" s="38" t="s">
        <v>102</v>
      </c>
      <c r="DZ7" s="38" t="s">
        <v>102</v>
      </c>
      <c r="EA7" s="38" t="s">
        <v>102</v>
      </c>
      <c r="EB7" s="38" t="s">
        <v>102</v>
      </c>
      <c r="EC7" s="38">
        <v>7.66</v>
      </c>
      <c r="ED7" s="38">
        <v>5.9</v>
      </c>
      <c r="EE7" s="38" t="s">
        <v>102</v>
      </c>
      <c r="EF7" s="38" t="s">
        <v>102</v>
      </c>
      <c r="EG7" s="38" t="s">
        <v>102</v>
      </c>
      <c r="EH7" s="38" t="s">
        <v>102</v>
      </c>
      <c r="EI7" s="38">
        <v>0</v>
      </c>
      <c r="EJ7" s="38" t="s">
        <v>102</v>
      </c>
      <c r="EK7" s="38" t="s">
        <v>102</v>
      </c>
      <c r="EL7" s="38" t="s">
        <v>102</v>
      </c>
      <c r="EM7" s="38" t="s">
        <v>102</v>
      </c>
      <c r="EN7" s="38">
        <v>0.16</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2021-02-22T01:05:26Z</cp:lastPrinted>
  <dcterms:created xsi:type="dcterms:W3CDTF">2020-12-04T02:28:28Z</dcterms:created>
  <dcterms:modified xsi:type="dcterms:W3CDTF">2021-02-22T01:05:28Z</dcterms:modified>
  <cp:category/>
</cp:coreProperties>
</file>