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12 茨木市●\"/>
    </mc:Choice>
  </mc:AlternateContent>
  <workbookProtection workbookAlgorithmName="SHA-512" workbookHashValue="UYinsp7gNKL0GZVFyGtn34gM5ngg/h8kqtPnChuT/HzGwefn1//RoRfiX7666F46Xjl9ozURmXPOByWTY4Z/xg==" workbookSaltValue="bSor6tAG7aI/q2qVHId7x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<sst xmlns="http://schemas.openxmlformats.org/spreadsheetml/2006/main" count="236" uniqueCount="117">
  <si>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</si>
  <si>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</si>
  <si>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</si>
  <si>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</si>
  <si>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</si>
  <si>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</si>
  <si>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</si>
  <si>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</si>
  <si>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</si>
  <si>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</si>
  <si>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</si>
  <si>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</si>
  <si>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</si>
  <si>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</si>
  <si>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</si>
  <si>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</si>
  <si>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</si>
  <si>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</si>
  <si>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</si>
  <si>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</si>
  <si>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</si>
  <si>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</si>
  <si>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</si>
  <si>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</si>
  <si>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</si>
  <si>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</si>
  <si>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</si>
  <si>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</si>
  <si>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</si>
  <si>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</si>
  <si>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</si>
  <si>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</si>
  <si>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</si>
  <si>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</si>
  <si>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</si>
  <si>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</si>
  <si>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</si>
  <si>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</si>
  <si>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</si>
  <si>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</si>
  <si>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</si>
  <si>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</si>
  <si>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</si>
  <si>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</si>
  <si>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</si>
  <si>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</si>
  <si>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</si>
  <si>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</si>
  <si>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</si>
  <si>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</si>
  <si>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</si>
  <si>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</si>
  <si>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</si>
  <si>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</si>
  <si>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</si>
  <si>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</si>
  <si>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</si>
  <si>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</si>
  <si>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</si>
  <si>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</si>
  <si>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</si>
  <si>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</si>
  <si>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</si>
  <si>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</si>
  <si>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</si>
  <si>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</si>
  <si>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</si>
  <si>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</si>
  <si>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</si>
  <si>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</si>
  <si>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</si>
  <si>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</si>
  <si>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</si>
  <si>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</si>
  <si>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</si>
  <si>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</si>
  <si>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</si>
  <si>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</si>
  <si>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</si>
  <si>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</si>
  <si>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</si>
  <si>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</si>
  <si>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</si>
  <si>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</si>
  <si>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</si>
  <si>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</si>
  <si>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</si>
  <si>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</si>
  <si>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</si>
  <si>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</si>
  <si>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</si>
  <si>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</si>
  <si>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</si>
  <si>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</si>
  <si>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</si>
  <si>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</si>
  <si>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茨木市</t>
  </si>
  <si>
    <t>法適用</t>
  </si>
  <si>
    <t>下水道事業</t>
  </si>
  <si>
    <t>特定環境保全公共下水道</t>
  </si>
  <si>
    <t>D3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</si>
  <si>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</si>
  <si>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</si>
  <si>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</si>
  <si>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</si>
  <si>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</si>
  <si>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</si>
  <si>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</si>
  <si>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</si>
  <si>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</si>
  <si>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</si>
  <si>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</si>
  <si>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</si>
  <si>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</si>
  <si>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平成29年度に下水道使用料の改定を実施している。
　策定した経営戦略を基に、公共下水道事業と一体として永続的な事業運営を図り、経営の健全性・効率性を確保していくことが重要である。
</t>
    <phoneticPr fontId="4"/>
  </si>
  <si>
    <t>　令和元年度において類似団体平均値と比較すると、効率的な事業運営の点では、①経常収支比率は100％を超えやや高い水準にある。また、⑧水洗化率も高くなっている。これは平成29年度に新たな下水道本管を供用開始したことに伴い、水洗便所設置済み人口が増加したことが要因である。
　また⑥汚水処理原価は平成30年度に低下しているが、これは資産減耗費が減少したことにより汚水処理費が減少したためであり、令和元年度も同様の傾向である。
　経営の健全性の観点では、⑤経費回収率について、平成30年度に上昇しているのは、資産減耗費が減少したことにより汚水処理費が減少したためであり、令和元年度も同様の傾向である。
　他に、④企業債残高対事業規模比率については、類似団体平均値と比較しては高い水準であることから、投資規模が使用料水準と比較して過大なものになっているが、本市における本事業は位置的に公共下水道区域の上流部にあり、処理場まで公共下水道施設を共用しているため公共下水道事業と一体として考えられることにより、下水道事業全体で比較すれば、同水準である。また、④の比率が高いことから企業債の償還額も大きくなる。そのため流動負債が増加し、類似団体平均値と比較して③流動比率が低い水準にある。なお、⑦施設利用率については、汚水処理施設を保有していないため、該当数値はない。</t>
    <rPh sb="1" eb="3">
      <t>レイワ</t>
    </rPh>
    <rPh sb="3" eb="4">
      <t>ガン</t>
    </rPh>
    <rPh sb="153" eb="155">
      <t>テイカ</t>
    </rPh>
    <rPh sb="195" eb="197">
      <t>レイワ</t>
    </rPh>
    <rPh sb="197" eb="198">
      <t>ガン</t>
    </rPh>
    <rPh sb="198" eb="200">
      <t>ネンド</t>
    </rPh>
    <rPh sb="201" eb="203">
      <t>ドウヨウ</t>
    </rPh>
    <rPh sb="204" eb="206">
      <t>ケイコウ</t>
    </rPh>
    <phoneticPr fontId="4"/>
  </si>
  <si>
    <t>　平成16年に事業を開始したことから、令和元年度に更新対象となる管渠はない。</t>
    <rPh sb="19" eb="21">
      <t>レイワ</t>
    </rPh>
    <rPh sb="21" eb="22">
      <t>ガン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</si>
</sst>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46E-4321-BAD3-7CBD55E7B81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0.13</c:v>
                </c:pt>
                <c:pt idx="2">
                  <c:v>0.13</c:v>
                </c:pt>
                <c:pt idx="3">
                  <c:v>0.09</c:v>
                </c:pt>
                <c:pt idx="4">
                  <c:v>0.06</c:v>
                </c:pt>
              </c:numCache>
            </c:numRef>
          </c:val>
          <c:smooth val="0"/>
          <c:extLst>
            <c:ext xmlns:c16="http://schemas.microsoft.com/office/drawing/2014/chart" uri="{C3380CC4-5D6E-409C-BE32-E72D297353CC}">
              <c16:uniqueId val="{00000001-C46E-4321-BAD3-7CBD55E7B81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369-46B4-ABC2-2B8F41A2E1F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37.72</c:v>
                </c:pt>
                <c:pt idx="2">
                  <c:v>37.08</c:v>
                </c:pt>
                <c:pt idx="3">
                  <c:v>37.46</c:v>
                </c:pt>
                <c:pt idx="4">
                  <c:v>37.65</c:v>
                </c:pt>
              </c:numCache>
            </c:numRef>
          </c:val>
          <c:smooth val="0"/>
          <c:extLst>
            <c:ext xmlns:c16="http://schemas.microsoft.com/office/drawing/2014/chart" uri="{C3380CC4-5D6E-409C-BE32-E72D297353CC}">
              <c16:uniqueId val="{00000001-B369-46B4-ABC2-2B8F41A2E1F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68.790000000000006</c:v>
                </c:pt>
                <c:pt idx="1">
                  <c:v>67.92</c:v>
                </c:pt>
                <c:pt idx="2">
                  <c:v>75.989999999999995</c:v>
                </c:pt>
                <c:pt idx="3">
                  <c:v>82.47</c:v>
                </c:pt>
                <c:pt idx="4">
                  <c:v>82.86</c:v>
                </c:pt>
              </c:numCache>
            </c:numRef>
          </c:val>
          <c:extLst>
            <c:ext xmlns:c16="http://schemas.microsoft.com/office/drawing/2014/chart" uri="{C3380CC4-5D6E-409C-BE32-E72D297353CC}">
              <c16:uniqueId val="{00000000-E04F-4447-A476-F23655305CB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68.459999999999994</c:v>
                </c:pt>
                <c:pt idx="2">
                  <c:v>67.22</c:v>
                </c:pt>
                <c:pt idx="3">
                  <c:v>67.459999999999994</c:v>
                </c:pt>
                <c:pt idx="4">
                  <c:v>67.37</c:v>
                </c:pt>
              </c:numCache>
            </c:numRef>
          </c:val>
          <c:smooth val="0"/>
          <c:extLst>
            <c:ext xmlns:c16="http://schemas.microsoft.com/office/drawing/2014/chart" uri="{C3380CC4-5D6E-409C-BE32-E72D297353CC}">
              <c16:uniqueId val="{00000001-E04F-4447-A476-F23655305CB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108.19</c:v>
                </c:pt>
                <c:pt idx="1">
                  <c:v>111.67</c:v>
                </c:pt>
                <c:pt idx="2">
                  <c:v>120.81</c:v>
                </c:pt>
                <c:pt idx="3">
                  <c:v>128</c:v>
                </c:pt>
                <c:pt idx="4">
                  <c:v>136.54</c:v>
                </c:pt>
              </c:numCache>
            </c:numRef>
          </c:val>
          <c:extLst>
            <c:ext xmlns:c16="http://schemas.microsoft.com/office/drawing/2014/chart" uri="{C3380CC4-5D6E-409C-BE32-E72D297353CC}">
              <c16:uniqueId val="{00000000-C733-4209-9185-043408DDDC0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98.32</c:v>
                </c:pt>
                <c:pt idx="1">
                  <c:v>98.04</c:v>
                </c:pt>
                <c:pt idx="2">
                  <c:v>99.91</c:v>
                </c:pt>
                <c:pt idx="3">
                  <c:v>98.03</c:v>
                </c:pt>
                <c:pt idx="4">
                  <c:v>101.38</c:v>
                </c:pt>
              </c:numCache>
            </c:numRef>
          </c:val>
          <c:smooth val="0"/>
          <c:extLst>
            <c:ext xmlns:c16="http://schemas.microsoft.com/office/drawing/2014/chart" uri="{C3380CC4-5D6E-409C-BE32-E72D297353CC}">
              <c16:uniqueId val="{00000001-C733-4209-9185-043408DDDC0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9.67</c:v>
                </c:pt>
                <c:pt idx="1">
                  <c:v>11.33</c:v>
                </c:pt>
                <c:pt idx="2">
                  <c:v>12.74</c:v>
                </c:pt>
                <c:pt idx="3">
                  <c:v>14.73</c:v>
                </c:pt>
                <c:pt idx="4">
                  <c:v>16.72</c:v>
                </c:pt>
              </c:numCache>
            </c:numRef>
          </c:val>
          <c:extLst>
            <c:ext xmlns:c16="http://schemas.microsoft.com/office/drawing/2014/chart" uri="{C3380CC4-5D6E-409C-BE32-E72D297353CC}">
              <c16:uniqueId val="{00000000-8EA9-453B-8276-EFCCD5FD375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17.72</c:v>
                </c:pt>
                <c:pt idx="1">
                  <c:v>18.920000000000002</c:v>
                </c:pt>
                <c:pt idx="2">
                  <c:v>14.76</c:v>
                </c:pt>
                <c:pt idx="3">
                  <c:v>15.02</c:v>
                </c:pt>
                <c:pt idx="4">
                  <c:v>13.2</c:v>
                </c:pt>
              </c:numCache>
            </c:numRef>
          </c:val>
          <c:smooth val="0"/>
          <c:extLst>
            <c:ext xmlns:c16="http://schemas.microsoft.com/office/drawing/2014/chart" uri="{C3380CC4-5D6E-409C-BE32-E72D297353CC}">
              <c16:uniqueId val="{00000001-8EA9-453B-8276-EFCCD5FD375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1E-4515-814D-367F4DD863C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A1E-4515-814D-367F4DD863C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12099.53</c:v>
                </c:pt>
                <c:pt idx="1">
                  <c:v>10009.799999999999</c:v>
                </c:pt>
                <c:pt idx="2">
                  <c:v>8852.7099999999991</c:v>
                </c:pt>
                <c:pt idx="3">
                  <c:v>6464.26</c:v>
                </c:pt>
                <c:pt idx="4">
                  <c:v>6603.55</c:v>
                </c:pt>
              </c:numCache>
            </c:numRef>
          </c:val>
          <c:extLst>
            <c:ext xmlns:c16="http://schemas.microsoft.com/office/drawing/2014/chart" uri="{C3380CC4-5D6E-409C-BE32-E72D297353CC}">
              <c16:uniqueId val="{00000000-EBF2-4BDB-8662-EC9D0175507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201.29</c:v>
                </c:pt>
                <c:pt idx="1">
                  <c:v>208.1</c:v>
                </c:pt>
                <c:pt idx="2">
                  <c:v>148.76</c:v>
                </c:pt>
                <c:pt idx="3">
                  <c:v>179.15</c:v>
                </c:pt>
                <c:pt idx="4">
                  <c:v>360.63</c:v>
                </c:pt>
              </c:numCache>
            </c:numRef>
          </c:val>
          <c:smooth val="0"/>
          <c:extLst>
            <c:ext xmlns:c16="http://schemas.microsoft.com/office/drawing/2014/chart" uri="{C3380CC4-5D6E-409C-BE32-E72D297353CC}">
              <c16:uniqueId val="{00000001-EBF2-4BDB-8662-EC9D0175507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65.06</c:v>
                </c:pt>
                <c:pt idx="1">
                  <c:v>48.11</c:v>
                </c:pt>
                <c:pt idx="2">
                  <c:v>51.95</c:v>
                </c:pt>
                <c:pt idx="3">
                  <c:v>13.23</c:v>
                </c:pt>
                <c:pt idx="4">
                  <c:v>12.85</c:v>
                </c:pt>
              </c:numCache>
            </c:numRef>
          </c:val>
          <c:extLst>
            <c:ext xmlns:c16="http://schemas.microsoft.com/office/drawing/2014/chart" uri="{C3380CC4-5D6E-409C-BE32-E72D297353CC}">
              <c16:uniqueId val="{00000000-49D7-4536-9B50-9BB4BF2531E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81.19</c:v>
                </c:pt>
                <c:pt idx="1">
                  <c:v>75.290000000000006</c:v>
                </c:pt>
                <c:pt idx="2">
                  <c:v>129.05000000000001</c:v>
                </c:pt>
                <c:pt idx="3">
                  <c:v>131.47999999999999</c:v>
                </c:pt>
                <c:pt idx="4">
                  <c:v>75.33</c:v>
                </c:pt>
              </c:numCache>
            </c:numRef>
          </c:val>
          <c:smooth val="0"/>
          <c:extLst>
            <c:ext xmlns:c16="http://schemas.microsoft.com/office/drawing/2014/chart" uri="{C3380CC4-5D6E-409C-BE32-E72D297353CC}">
              <c16:uniqueId val="{00000001-49D7-4536-9B50-9BB4BF2531E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12233.44</c:v>
                </c:pt>
                <c:pt idx="1">
                  <c:v>10340.5</c:v>
                </c:pt>
                <c:pt idx="2">
                  <c:v>8934.17</c:v>
                </c:pt>
                <c:pt idx="3">
                  <c:v>6578.29</c:v>
                </c:pt>
                <c:pt idx="4">
                  <c:v>6319.35</c:v>
                </c:pt>
              </c:numCache>
            </c:numRef>
          </c:val>
          <c:extLst>
            <c:ext xmlns:c16="http://schemas.microsoft.com/office/drawing/2014/chart" uri="{C3380CC4-5D6E-409C-BE32-E72D297353CC}">
              <c16:uniqueId val="{00000000-30D1-422F-B602-DB54D5166E7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1592.72</c:v>
                </c:pt>
                <c:pt idx="2">
                  <c:v>1223.96</c:v>
                </c:pt>
                <c:pt idx="3">
                  <c:v>1269.1500000000001</c:v>
                </c:pt>
                <c:pt idx="4">
                  <c:v>1087.96</c:v>
                </c:pt>
              </c:numCache>
            </c:numRef>
          </c:val>
          <c:smooth val="0"/>
          <c:extLst>
            <c:ext xmlns:c16="http://schemas.microsoft.com/office/drawing/2014/chart" uri="{C3380CC4-5D6E-409C-BE32-E72D297353CC}">
              <c16:uniqueId val="{00000001-30D1-422F-B602-DB54D5166E7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21.12</c:v>
                </c:pt>
                <c:pt idx="1">
                  <c:v>52.76</c:v>
                </c:pt>
                <c:pt idx="2">
                  <c:v>26.67</c:v>
                </c:pt>
                <c:pt idx="3">
                  <c:v>75.88</c:v>
                </c:pt>
                <c:pt idx="4">
                  <c:v>74.89</c:v>
                </c:pt>
              </c:numCache>
            </c:numRef>
          </c:val>
          <c:extLst>
            <c:ext xmlns:c16="http://schemas.microsoft.com/office/drawing/2014/chart" uri="{C3380CC4-5D6E-409C-BE32-E72D297353CC}">
              <c16:uniqueId val="{00000000-42B7-49F3-85F9-4C2373A26EB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53.7</c:v>
                </c:pt>
                <c:pt idx="2">
                  <c:v>61.54</c:v>
                </c:pt>
                <c:pt idx="3">
                  <c:v>63.97</c:v>
                </c:pt>
                <c:pt idx="4">
                  <c:v>59.67</c:v>
                </c:pt>
              </c:numCache>
            </c:numRef>
          </c:val>
          <c:smooth val="0"/>
          <c:extLst>
            <c:ext xmlns:c16="http://schemas.microsoft.com/office/drawing/2014/chart" uri="{C3380CC4-5D6E-409C-BE32-E72D297353CC}">
              <c16:uniqueId val="{00000001-42B7-49F3-85F9-4C2373A26EB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490.29</c:v>
                </c:pt>
                <c:pt idx="1">
                  <c:v>194.66</c:v>
                </c:pt>
                <c:pt idx="2">
                  <c:v>389.44</c:v>
                </c:pt>
                <c:pt idx="3">
                  <c:v>150.01</c:v>
                </c:pt>
                <c:pt idx="4">
                  <c:v>150.02000000000001</c:v>
                </c:pt>
              </c:numCache>
            </c:numRef>
          </c:val>
          <c:extLst>
            <c:ext xmlns:c16="http://schemas.microsoft.com/office/drawing/2014/chart" uri="{C3380CC4-5D6E-409C-BE32-E72D297353CC}">
              <c16:uniqueId val="{00000000-D181-4344-B17D-D747573DBD4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300.35000000000002</c:v>
                </c:pt>
                <c:pt idx="2">
                  <c:v>267.86</c:v>
                </c:pt>
                <c:pt idx="3">
                  <c:v>256.82</c:v>
                </c:pt>
                <c:pt idx="4">
                  <c:v>270.60000000000002</c:v>
                </c:pt>
              </c:numCache>
            </c:numRef>
          </c:val>
          <c:smooth val="0"/>
          <c:extLst>
            <c:ext xmlns:c16="http://schemas.microsoft.com/office/drawing/2014/chart" uri="{C3380CC4-5D6E-409C-BE32-E72D297353CC}">
              <c16:uniqueId val="{00000001-D181-4344-B17D-D747573DBD4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大阪府　茨木市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D3</v>
      </c>
      <c r="X8" s="72"/>
      <c r="Y8" s="72"/>
      <c r="Z8" s="72"/>
      <c r="AA8" s="72"/>
      <c r="AB8" s="72"/>
      <c r="AC8" s="72"/>
      <c r="AD8" s="73" t="str">
        <f>データ!$M$6</f>
        <v>非設置</v>
      </c>
      <c r="AE8" s="73"/>
      <c r="AF8" s="73"/>
      <c r="AG8" s="73"/>
      <c r="AH8" s="73"/>
      <c r="AI8" s="73"/>
      <c r="AJ8" s="73"/>
      <c r="AK8" s="3"/>
      <c r="AL8" s="69">
        <f>データ!S6</f>
        <v>282362</v>
      </c>
      <c r="AM8" s="69"/>
      <c r="AN8" s="69"/>
      <c r="AO8" s="69"/>
      <c r="AP8" s="69"/>
      <c r="AQ8" s="69"/>
      <c r="AR8" s="69"/>
      <c r="AS8" s="69"/>
      <c r="AT8" s="68">
        <f>データ!T6</f>
        <v>76.489999999999995</v>
      </c>
      <c r="AU8" s="68"/>
      <c r="AV8" s="68"/>
      <c r="AW8" s="68"/>
      <c r="AX8" s="68"/>
      <c r="AY8" s="68"/>
      <c r="AZ8" s="68"/>
      <c r="BA8" s="68"/>
      <c r="BB8" s="68">
        <f>データ!U6</f>
        <v>3691.49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38.869999999999997</v>
      </c>
      <c r="J10" s="68"/>
      <c r="K10" s="68"/>
      <c r="L10" s="68"/>
      <c r="M10" s="68"/>
      <c r="N10" s="68"/>
      <c r="O10" s="68"/>
      <c r="P10" s="68">
        <f>データ!P6</f>
        <v>0.2</v>
      </c>
      <c r="Q10" s="68"/>
      <c r="R10" s="68"/>
      <c r="S10" s="68"/>
      <c r="T10" s="68"/>
      <c r="U10" s="68"/>
      <c r="V10" s="68"/>
      <c r="W10" s="68">
        <f>データ!Q6</f>
        <v>100</v>
      </c>
      <c r="X10" s="68"/>
      <c r="Y10" s="68"/>
      <c r="Z10" s="68"/>
      <c r="AA10" s="68"/>
      <c r="AB10" s="68"/>
      <c r="AC10" s="68"/>
      <c r="AD10" s="69">
        <f>データ!R6</f>
        <v>2035</v>
      </c>
      <c r="AE10" s="69"/>
      <c r="AF10" s="69"/>
      <c r="AG10" s="69"/>
      <c r="AH10" s="69"/>
      <c r="AI10" s="69"/>
      <c r="AJ10" s="69"/>
      <c r="AK10" s="2"/>
      <c r="AL10" s="69">
        <f>データ!V6</f>
        <v>560</v>
      </c>
      <c r="AM10" s="69"/>
      <c r="AN10" s="69"/>
      <c r="AO10" s="69"/>
      <c r="AP10" s="69"/>
      <c r="AQ10" s="69"/>
      <c r="AR10" s="69"/>
      <c r="AS10" s="69"/>
      <c r="AT10" s="68">
        <f>データ!W6</f>
        <v>0.26</v>
      </c>
      <c r="AU10" s="68"/>
      <c r="AV10" s="68"/>
      <c r="AW10" s="68"/>
      <c r="AX10" s="68"/>
      <c r="AY10" s="68"/>
      <c r="AZ10" s="68"/>
      <c r="BA10" s="68"/>
      <c r="BB10" s="68">
        <f>データ!X6</f>
        <v>2153.85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115</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116</v>
      </c>
      <c r="BM47" s="85"/>
      <c r="BN47" s="85"/>
      <c r="BO47" s="85"/>
      <c r="BP47" s="85"/>
      <c r="BQ47" s="85"/>
      <c r="BR47" s="85"/>
      <c r="BS47" s="85"/>
      <c r="BT47" s="85"/>
      <c r="BU47" s="85"/>
      <c r="BV47" s="85"/>
      <c r="BW47" s="85"/>
      <c r="BX47" s="85"/>
      <c r="BY47" s="85"/>
      <c r="BZ47" s="8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4"/>
      <c r="BM56" s="85"/>
      <c r="BN56" s="85"/>
      <c r="BO56" s="85"/>
      <c r="BP56" s="85"/>
      <c r="BQ56" s="85"/>
      <c r="BR56" s="85"/>
      <c r="BS56" s="85"/>
      <c r="BT56" s="85"/>
      <c r="BU56" s="85"/>
      <c r="BV56" s="85"/>
      <c r="BW56" s="85"/>
      <c r="BX56" s="85"/>
      <c r="BY56" s="85"/>
      <c r="BZ56" s="8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4"/>
      <c r="BM57" s="85"/>
      <c r="BN57" s="85"/>
      <c r="BO57" s="85"/>
      <c r="BP57" s="85"/>
      <c r="BQ57" s="85"/>
      <c r="BR57" s="85"/>
      <c r="BS57" s="85"/>
      <c r="BT57" s="85"/>
      <c r="BU57" s="85"/>
      <c r="BV57" s="85"/>
      <c r="BW57" s="85"/>
      <c r="BX57" s="85"/>
      <c r="BY57" s="85"/>
      <c r="BZ57" s="8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4"/>
      <c r="BM58" s="85"/>
      <c r="BN58" s="85"/>
      <c r="BO58" s="85"/>
      <c r="BP58" s="85"/>
      <c r="BQ58" s="85"/>
      <c r="BR58" s="85"/>
      <c r="BS58" s="85"/>
      <c r="BT58" s="85"/>
      <c r="BU58" s="85"/>
      <c r="BV58" s="85"/>
      <c r="BW58" s="85"/>
      <c r="BX58" s="85"/>
      <c r="BY58" s="85"/>
      <c r="BZ58" s="8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4"/>
      <c r="BM59" s="85"/>
      <c r="BN59" s="85"/>
      <c r="BO59" s="85"/>
      <c r="BP59" s="85"/>
      <c r="BQ59" s="85"/>
      <c r="BR59" s="85"/>
      <c r="BS59" s="85"/>
      <c r="BT59" s="85"/>
      <c r="BU59" s="85"/>
      <c r="BV59" s="85"/>
      <c r="BW59" s="85"/>
      <c r="BX59" s="85"/>
      <c r="BY59" s="85"/>
      <c r="BZ59" s="86"/>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84"/>
      <c r="BM60" s="85"/>
      <c r="BN60" s="85"/>
      <c r="BO60" s="85"/>
      <c r="BP60" s="85"/>
      <c r="BQ60" s="85"/>
      <c r="BR60" s="85"/>
      <c r="BS60" s="85"/>
      <c r="BT60" s="85"/>
      <c r="BU60" s="85"/>
      <c r="BV60" s="85"/>
      <c r="BW60" s="85"/>
      <c r="BX60" s="85"/>
      <c r="BY60" s="85"/>
      <c r="BZ60" s="86"/>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84"/>
      <c r="BM61" s="85"/>
      <c r="BN61" s="85"/>
      <c r="BO61" s="85"/>
      <c r="BP61" s="85"/>
      <c r="BQ61" s="85"/>
      <c r="BR61" s="85"/>
      <c r="BS61" s="85"/>
      <c r="BT61" s="85"/>
      <c r="BU61" s="85"/>
      <c r="BV61" s="85"/>
      <c r="BW61" s="85"/>
      <c r="BX61" s="85"/>
      <c r="BY61" s="85"/>
      <c r="BZ61" s="8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4vFnoFJlww1IQC7rq9+57evVp0ii14x83mN0sVFlvuCkgZQb1Eco9iOAksfONBPge4SnjlHifO/CLylgKgRMlg==" saltValue="ffWQJZWySXx4rFx/1drvz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272116</v>
      </c>
      <c r="D6" s="33">
        <f t="shared" si="3"/>
        <v>46</v>
      </c>
      <c r="E6" s="33">
        <f t="shared" si="3"/>
        <v>17</v>
      </c>
      <c r="F6" s="33">
        <f t="shared" si="3"/>
        <v>4</v>
      </c>
      <c r="G6" s="33">
        <f t="shared" si="3"/>
        <v>0</v>
      </c>
      <c r="H6" s="33" t="str">
        <f t="shared" si="3"/>
        <v>大阪府　茨木市</v>
      </c>
      <c r="I6" s="33" t="str">
        <f t="shared" si="3"/>
        <v>法適用</v>
      </c>
      <c r="J6" s="33" t="str">
        <f t="shared" si="3"/>
        <v>下水道事業</v>
      </c>
      <c r="K6" s="33" t="str">
        <f t="shared" si="3"/>
        <v>特定環境保全公共下水道</v>
      </c>
      <c r="L6" s="33" t="str">
        <f t="shared" si="3"/>
        <v>D3</v>
      </c>
      <c r="M6" s="33" t="str">
        <f t="shared" si="3"/>
        <v>非設置</v>
      </c>
      <c r="N6" s="34" t="str">
        <f t="shared" si="3"/>
        <v>-</v>
      </c>
      <c r="O6" s="34">
        <f t="shared" si="3"/>
        <v>38.869999999999997</v>
      </c>
      <c r="P6" s="34">
        <f t="shared" si="3"/>
        <v>0.2</v>
      </c>
      <c r="Q6" s="34">
        <f t="shared" si="3"/>
        <v>100</v>
      </c>
      <c r="R6" s="34">
        <f t="shared" si="3"/>
        <v>2035</v>
      </c>
      <c r="S6" s="34">
        <f t="shared" si="3"/>
        <v>282362</v>
      </c>
      <c r="T6" s="34">
        <f t="shared" si="3"/>
        <v>76.489999999999995</v>
      </c>
      <c r="U6" s="34">
        <f t="shared" si="3"/>
        <v>3691.49</v>
      </c>
      <c r="V6" s="34">
        <f t="shared" si="3"/>
        <v>560</v>
      </c>
      <c r="W6" s="34">
        <f t="shared" si="3"/>
        <v>0.26</v>
      </c>
      <c r="X6" s="34">
        <f t="shared" si="3"/>
        <v>2153.85</v>
      </c>
      <c r="Y6" s="35">
        <f>IF(Y7="",NA(),Y7)</f>
        <v>108.19</v>
      </c>
      <c r="Z6" s="35">
        <f t="shared" ref="Z6:AH6" si="4">IF(Z7="",NA(),Z7)</f>
        <v>111.67</v>
      </c>
      <c r="AA6" s="35">
        <f t="shared" si="4"/>
        <v>120.81</v>
      </c>
      <c r="AB6" s="35">
        <f t="shared" si="4"/>
        <v>128</v>
      </c>
      <c r="AC6" s="35">
        <f t="shared" si="4"/>
        <v>136.54</v>
      </c>
      <c r="AD6" s="35">
        <f t="shared" si="4"/>
        <v>98.32</v>
      </c>
      <c r="AE6" s="35">
        <f t="shared" si="4"/>
        <v>98.04</v>
      </c>
      <c r="AF6" s="35">
        <f t="shared" si="4"/>
        <v>99.91</v>
      </c>
      <c r="AG6" s="35">
        <f t="shared" si="4"/>
        <v>98.03</v>
      </c>
      <c r="AH6" s="35">
        <f t="shared" si="4"/>
        <v>101.38</v>
      </c>
      <c r="AI6" s="34" t="str">
        <f>IF(AI7="","",IF(AI7="-","【-】","【"&amp;SUBSTITUTE(TEXT(AI7,"#,##0.00"),"-","△")&amp;"】"))</f>
        <v>【102.87】</v>
      </c>
      <c r="AJ6" s="35">
        <f>IF(AJ7="",NA(),AJ7)</f>
        <v>12099.53</v>
      </c>
      <c r="AK6" s="35">
        <f t="shared" ref="AK6:AS6" si="5">IF(AK7="",NA(),AK7)</f>
        <v>10009.799999999999</v>
      </c>
      <c r="AL6" s="35">
        <f t="shared" si="5"/>
        <v>8852.7099999999991</v>
      </c>
      <c r="AM6" s="35">
        <f t="shared" si="5"/>
        <v>6464.26</v>
      </c>
      <c r="AN6" s="35">
        <f t="shared" si="5"/>
        <v>6603.55</v>
      </c>
      <c r="AO6" s="35">
        <f t="shared" si="5"/>
        <v>201.29</v>
      </c>
      <c r="AP6" s="35">
        <f t="shared" si="5"/>
        <v>208.1</v>
      </c>
      <c r="AQ6" s="35">
        <f t="shared" si="5"/>
        <v>148.76</v>
      </c>
      <c r="AR6" s="35">
        <f t="shared" si="5"/>
        <v>179.15</v>
      </c>
      <c r="AS6" s="35">
        <f t="shared" si="5"/>
        <v>360.63</v>
      </c>
      <c r="AT6" s="34" t="str">
        <f>IF(AT7="","",IF(AT7="-","【-】","【"&amp;SUBSTITUTE(TEXT(AT7,"#,##0.00"),"-","△")&amp;"】"))</f>
        <v>【76.63】</v>
      </c>
      <c r="AU6" s="35">
        <f>IF(AU7="",NA(),AU7)</f>
        <v>65.06</v>
      </c>
      <c r="AV6" s="35">
        <f t="shared" ref="AV6:BD6" si="6">IF(AV7="",NA(),AV7)</f>
        <v>48.11</v>
      </c>
      <c r="AW6" s="35">
        <f t="shared" si="6"/>
        <v>51.95</v>
      </c>
      <c r="AX6" s="35">
        <f t="shared" si="6"/>
        <v>13.23</v>
      </c>
      <c r="AY6" s="35">
        <f t="shared" si="6"/>
        <v>12.85</v>
      </c>
      <c r="AZ6" s="35">
        <f t="shared" si="6"/>
        <v>81.19</v>
      </c>
      <c r="BA6" s="35">
        <f t="shared" si="6"/>
        <v>75.290000000000006</v>
      </c>
      <c r="BB6" s="35">
        <f t="shared" si="6"/>
        <v>129.05000000000001</v>
      </c>
      <c r="BC6" s="35">
        <f t="shared" si="6"/>
        <v>131.47999999999999</v>
      </c>
      <c r="BD6" s="35">
        <f t="shared" si="6"/>
        <v>75.33</v>
      </c>
      <c r="BE6" s="34" t="str">
        <f>IF(BE7="","",IF(BE7="-","【-】","【"&amp;SUBSTITUTE(TEXT(BE7,"#,##0.00"),"-","△")&amp;"】"))</f>
        <v>【49.61】</v>
      </c>
      <c r="BF6" s="35">
        <f>IF(BF7="",NA(),BF7)</f>
        <v>12233.44</v>
      </c>
      <c r="BG6" s="35">
        <f t="shared" ref="BG6:BO6" si="7">IF(BG7="",NA(),BG7)</f>
        <v>10340.5</v>
      </c>
      <c r="BH6" s="35">
        <f t="shared" si="7"/>
        <v>8934.17</v>
      </c>
      <c r="BI6" s="35">
        <f t="shared" si="7"/>
        <v>6578.29</v>
      </c>
      <c r="BJ6" s="35">
        <f t="shared" si="7"/>
        <v>6319.35</v>
      </c>
      <c r="BK6" s="35">
        <f t="shared" si="7"/>
        <v>1673.47</v>
      </c>
      <c r="BL6" s="35">
        <f t="shared" si="7"/>
        <v>1592.72</v>
      </c>
      <c r="BM6" s="35">
        <f t="shared" si="7"/>
        <v>1223.96</v>
      </c>
      <c r="BN6" s="35">
        <f t="shared" si="7"/>
        <v>1269.1500000000001</v>
      </c>
      <c r="BO6" s="35">
        <f t="shared" si="7"/>
        <v>1087.96</v>
      </c>
      <c r="BP6" s="34" t="str">
        <f>IF(BP7="","",IF(BP7="-","【-】","【"&amp;SUBSTITUTE(TEXT(BP7,"#,##0.00"),"-","△")&amp;"】"))</f>
        <v>【1,218.70】</v>
      </c>
      <c r="BQ6" s="35">
        <f>IF(BQ7="",NA(),BQ7)</f>
        <v>21.12</v>
      </c>
      <c r="BR6" s="35">
        <f t="shared" ref="BR6:BZ6" si="8">IF(BR7="",NA(),BR7)</f>
        <v>52.76</v>
      </c>
      <c r="BS6" s="35">
        <f t="shared" si="8"/>
        <v>26.67</v>
      </c>
      <c r="BT6" s="35">
        <f t="shared" si="8"/>
        <v>75.88</v>
      </c>
      <c r="BU6" s="35">
        <f t="shared" si="8"/>
        <v>74.89</v>
      </c>
      <c r="BV6" s="35">
        <f t="shared" si="8"/>
        <v>49.22</v>
      </c>
      <c r="BW6" s="35">
        <f t="shared" si="8"/>
        <v>53.7</v>
      </c>
      <c r="BX6" s="35">
        <f t="shared" si="8"/>
        <v>61.54</v>
      </c>
      <c r="BY6" s="35">
        <f t="shared" si="8"/>
        <v>63.97</v>
      </c>
      <c r="BZ6" s="35">
        <f t="shared" si="8"/>
        <v>59.67</v>
      </c>
      <c r="CA6" s="34" t="str">
        <f>IF(CA7="","",IF(CA7="-","【-】","【"&amp;SUBSTITUTE(TEXT(CA7,"#,##0.00"),"-","△")&amp;"】"))</f>
        <v>【74.17】</v>
      </c>
      <c r="CB6" s="35">
        <f>IF(CB7="",NA(),CB7)</f>
        <v>490.29</v>
      </c>
      <c r="CC6" s="35">
        <f t="shared" ref="CC6:CK6" si="9">IF(CC7="",NA(),CC7)</f>
        <v>194.66</v>
      </c>
      <c r="CD6" s="35">
        <f t="shared" si="9"/>
        <v>389.44</v>
      </c>
      <c r="CE6" s="35">
        <f t="shared" si="9"/>
        <v>150.01</v>
      </c>
      <c r="CF6" s="35">
        <f t="shared" si="9"/>
        <v>150.02000000000001</v>
      </c>
      <c r="CG6" s="35">
        <f t="shared" si="9"/>
        <v>332.02</v>
      </c>
      <c r="CH6" s="35">
        <f t="shared" si="9"/>
        <v>300.35000000000002</v>
      </c>
      <c r="CI6" s="35">
        <f t="shared" si="9"/>
        <v>267.86</v>
      </c>
      <c r="CJ6" s="35">
        <f t="shared" si="9"/>
        <v>256.82</v>
      </c>
      <c r="CK6" s="35">
        <f t="shared" si="9"/>
        <v>270.60000000000002</v>
      </c>
      <c r="CL6" s="34" t="str">
        <f>IF(CL7="","",IF(CL7="-","【-】","【"&amp;SUBSTITUTE(TEXT(CL7,"#,##0.00"),"-","△")&amp;"】"))</f>
        <v>【218.56】</v>
      </c>
      <c r="CM6" s="35" t="str">
        <f>IF(CM7="",NA(),CM7)</f>
        <v>-</v>
      </c>
      <c r="CN6" s="35" t="str">
        <f t="shared" ref="CN6:CV6" si="10">IF(CN7="",NA(),CN7)</f>
        <v>-</v>
      </c>
      <c r="CO6" s="35" t="str">
        <f t="shared" si="10"/>
        <v>-</v>
      </c>
      <c r="CP6" s="35" t="str">
        <f t="shared" si="10"/>
        <v>-</v>
      </c>
      <c r="CQ6" s="35" t="str">
        <f t="shared" si="10"/>
        <v>-</v>
      </c>
      <c r="CR6" s="35">
        <f t="shared" si="10"/>
        <v>36.65</v>
      </c>
      <c r="CS6" s="35">
        <f t="shared" si="10"/>
        <v>37.72</v>
      </c>
      <c r="CT6" s="35">
        <f t="shared" si="10"/>
        <v>37.08</v>
      </c>
      <c r="CU6" s="35">
        <f t="shared" si="10"/>
        <v>37.46</v>
      </c>
      <c r="CV6" s="35">
        <f t="shared" si="10"/>
        <v>37.65</v>
      </c>
      <c r="CW6" s="34" t="str">
        <f>IF(CW7="","",IF(CW7="-","【-】","【"&amp;SUBSTITUTE(TEXT(CW7,"#,##0.00"),"-","△")&amp;"】"))</f>
        <v>【42.86】</v>
      </c>
      <c r="CX6" s="35">
        <f>IF(CX7="",NA(),CX7)</f>
        <v>68.790000000000006</v>
      </c>
      <c r="CY6" s="35">
        <f t="shared" ref="CY6:DG6" si="11">IF(CY7="",NA(),CY7)</f>
        <v>67.92</v>
      </c>
      <c r="CZ6" s="35">
        <f t="shared" si="11"/>
        <v>75.989999999999995</v>
      </c>
      <c r="DA6" s="35">
        <f t="shared" si="11"/>
        <v>82.47</v>
      </c>
      <c r="DB6" s="35">
        <f t="shared" si="11"/>
        <v>82.86</v>
      </c>
      <c r="DC6" s="35">
        <f t="shared" si="11"/>
        <v>68.83</v>
      </c>
      <c r="DD6" s="35">
        <f t="shared" si="11"/>
        <v>68.459999999999994</v>
      </c>
      <c r="DE6" s="35">
        <f t="shared" si="11"/>
        <v>67.22</v>
      </c>
      <c r="DF6" s="35">
        <f t="shared" si="11"/>
        <v>67.459999999999994</v>
      </c>
      <c r="DG6" s="35">
        <f t="shared" si="11"/>
        <v>67.37</v>
      </c>
      <c r="DH6" s="34" t="str">
        <f>IF(DH7="","",IF(DH7="-","【-】","【"&amp;SUBSTITUTE(TEXT(DH7,"#,##0.00"),"-","△")&amp;"】"))</f>
        <v>【84.20】</v>
      </c>
      <c r="DI6" s="35">
        <f>IF(DI7="",NA(),DI7)</f>
        <v>9.67</v>
      </c>
      <c r="DJ6" s="35">
        <f t="shared" ref="DJ6:DR6" si="12">IF(DJ7="",NA(),DJ7)</f>
        <v>11.33</v>
      </c>
      <c r="DK6" s="35">
        <f t="shared" si="12"/>
        <v>12.74</v>
      </c>
      <c r="DL6" s="35">
        <f t="shared" si="12"/>
        <v>14.73</v>
      </c>
      <c r="DM6" s="35">
        <f t="shared" si="12"/>
        <v>16.72</v>
      </c>
      <c r="DN6" s="35">
        <f t="shared" si="12"/>
        <v>17.72</v>
      </c>
      <c r="DO6" s="35">
        <f t="shared" si="12"/>
        <v>18.920000000000002</v>
      </c>
      <c r="DP6" s="35">
        <f t="shared" si="12"/>
        <v>14.76</v>
      </c>
      <c r="DQ6" s="35">
        <f t="shared" si="12"/>
        <v>15.02</v>
      </c>
      <c r="DR6" s="35">
        <f t="shared" si="12"/>
        <v>13.2</v>
      </c>
      <c r="DS6" s="34" t="str">
        <f>IF(DS7="","",IF(DS7="-","【-】","【"&amp;SUBSTITUTE(TEXT(DS7,"#,##0.00"),"-","△")&amp;"】"))</f>
        <v>【25.37】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【6.20】</v>
      </c>
      <c r="EE6" s="34">
        <f>IF(EE7="",NA(),EE7)</f>
        <v>0</v>
      </c>
      <c r="EF6" s="34">
        <f t="shared" ref="EF6:EN6" si="14">IF(EF7="",NA(),EF7)</f>
        <v>0</v>
      </c>
      <c r="EG6" s="34">
        <f t="shared" si="14"/>
        <v>0</v>
      </c>
      <c r="EH6" s="34">
        <f t="shared" si="14"/>
        <v>0</v>
      </c>
      <c r="EI6" s="34">
        <f t="shared" si="14"/>
        <v>0</v>
      </c>
      <c r="EJ6" s="35">
        <f t="shared" si="14"/>
        <v>0.26</v>
      </c>
      <c r="EK6" s="35">
        <f t="shared" si="14"/>
        <v>0.13</v>
      </c>
      <c r="EL6" s="35">
        <f t="shared" si="14"/>
        <v>0.13</v>
      </c>
      <c r="EM6" s="35">
        <f t="shared" si="14"/>
        <v>0.09</v>
      </c>
      <c r="EN6" s="35">
        <f t="shared" si="14"/>
        <v>0.06</v>
      </c>
      <c r="EO6" s="34" t="str">
        <f>IF(EO7="","",IF(EO7="-","【-】","【"&amp;SUBSTITUTE(TEXT(EO7,"#,##0.00"),"-","△")&amp;"】"))</f>
        <v>【0.28】</v>
      </c>
    </row>
    <row r="7" spans="1:148" s="36" customFormat="1" x14ac:dyDescent="0.15">
      <c r="A7" s="28"/>
      <c r="B7" s="37">
        <v>2019</v>
      </c>
      <c r="C7" s="37">
        <v>272116</v>
      </c>
      <c r="D7" s="37">
        <v>46</v>
      </c>
      <c r="E7" s="37">
        <v>17</v>
      </c>
      <c r="F7" s="37">
        <v>4</v>
      </c>
      <c r="G7" s="37">
        <v>0</v>
      </c>
      <c r="H7" s="37" t="s">
        <v>96</v>
      </c>
      <c r="I7" s="37" t="s">
        <v>97</v>
      </c>
      <c r="J7" s="37" t="s">
        <v>98</v>
      </c>
      <c r="K7" s="37" t="s">
        <v>99</v>
      </c>
      <c r="L7" s="37" t="s">
        <v>100</v>
      </c>
      <c r="M7" s="37" t="s">
        <v>101</v>
      </c>
      <c r="N7" s="38" t="s">
        <v>102</v>
      </c>
      <c r="O7" s="38">
        <v>38.869999999999997</v>
      </c>
      <c r="P7" s="38">
        <v>0.2</v>
      </c>
      <c r="Q7" s="38">
        <v>100</v>
      </c>
      <c r="R7" s="38">
        <v>2035</v>
      </c>
      <c r="S7" s="38">
        <v>282362</v>
      </c>
      <c r="T7" s="38">
        <v>76.489999999999995</v>
      </c>
      <c r="U7" s="38">
        <v>3691.49</v>
      </c>
      <c r="V7" s="38">
        <v>560</v>
      </c>
      <c r="W7" s="38">
        <v>0.26</v>
      </c>
      <c r="X7" s="38">
        <v>2153.85</v>
      </c>
      <c r="Y7" s="38">
        <v>108.19</v>
      </c>
      <c r="Z7" s="38">
        <v>111.67</v>
      </c>
      <c r="AA7" s="38">
        <v>120.81</v>
      </c>
      <c r="AB7" s="38">
        <v>128</v>
      </c>
      <c r="AC7" s="38">
        <v>136.54</v>
      </c>
      <c r="AD7" s="38">
        <v>98.32</v>
      </c>
      <c r="AE7" s="38">
        <v>98.04</v>
      </c>
      <c r="AF7" s="38">
        <v>99.91</v>
      </c>
      <c r="AG7" s="38">
        <v>98.03</v>
      </c>
      <c r="AH7" s="38">
        <v>101.38</v>
      </c>
      <c r="AI7" s="38">
        <v>102.87</v>
      </c>
      <c r="AJ7" s="38">
        <v>12099.53</v>
      </c>
      <c r="AK7" s="38">
        <v>10009.799999999999</v>
      </c>
      <c r="AL7" s="38">
        <v>8852.7099999999991</v>
      </c>
      <c r="AM7" s="38">
        <v>6464.26</v>
      </c>
      <c r="AN7" s="38">
        <v>6603.55</v>
      </c>
      <c r="AO7" s="38">
        <v>201.29</v>
      </c>
      <c r="AP7" s="38">
        <v>208.1</v>
      </c>
      <c r="AQ7" s="38">
        <v>148.76</v>
      </c>
      <c r="AR7" s="38">
        <v>179.15</v>
      </c>
      <c r="AS7" s="38">
        <v>360.63</v>
      </c>
      <c r="AT7" s="38">
        <v>76.63</v>
      </c>
      <c r="AU7" s="38">
        <v>65.06</v>
      </c>
      <c r="AV7" s="38">
        <v>48.11</v>
      </c>
      <c r="AW7" s="38">
        <v>51.95</v>
      </c>
      <c r="AX7" s="38">
        <v>13.23</v>
      </c>
      <c r="AY7" s="38">
        <v>12.85</v>
      </c>
      <c r="AZ7" s="38">
        <v>81.19</v>
      </c>
      <c r="BA7" s="38">
        <v>75.290000000000006</v>
      </c>
      <c r="BB7" s="38">
        <v>129.05000000000001</v>
      </c>
      <c r="BC7" s="38">
        <v>131.47999999999999</v>
      </c>
      <c r="BD7" s="38">
        <v>75.33</v>
      </c>
      <c r="BE7" s="38">
        <v>49.61</v>
      </c>
      <c r="BF7" s="38">
        <v>12233.44</v>
      </c>
      <c r="BG7" s="38">
        <v>10340.5</v>
      </c>
      <c r="BH7" s="38">
        <v>8934.17</v>
      </c>
      <c r="BI7" s="38">
        <v>6578.29</v>
      </c>
      <c r="BJ7" s="38">
        <v>6319.35</v>
      </c>
      <c r="BK7" s="38">
        <v>1673.47</v>
      </c>
      <c r="BL7" s="38">
        <v>1592.72</v>
      </c>
      <c r="BM7" s="38">
        <v>1223.96</v>
      </c>
      <c r="BN7" s="38">
        <v>1269.1500000000001</v>
      </c>
      <c r="BO7" s="38">
        <v>1087.96</v>
      </c>
      <c r="BP7" s="38">
        <v>1218.7</v>
      </c>
      <c r="BQ7" s="38">
        <v>21.12</v>
      </c>
      <c r="BR7" s="38">
        <v>52.76</v>
      </c>
      <c r="BS7" s="38">
        <v>26.67</v>
      </c>
      <c r="BT7" s="38">
        <v>75.88</v>
      </c>
      <c r="BU7" s="38">
        <v>74.89</v>
      </c>
      <c r="BV7" s="38">
        <v>49.22</v>
      </c>
      <c r="BW7" s="38">
        <v>53.7</v>
      </c>
      <c r="BX7" s="38">
        <v>61.54</v>
      </c>
      <c r="BY7" s="38">
        <v>63.97</v>
      </c>
      <c r="BZ7" s="38">
        <v>59.67</v>
      </c>
      <c r="CA7" s="38">
        <v>74.17</v>
      </c>
      <c r="CB7" s="38">
        <v>490.29</v>
      </c>
      <c r="CC7" s="38">
        <v>194.66</v>
      </c>
      <c r="CD7" s="38">
        <v>389.44</v>
      </c>
      <c r="CE7" s="38">
        <v>150.01</v>
      </c>
      <c r="CF7" s="38">
        <v>150.02000000000001</v>
      </c>
      <c r="CG7" s="38">
        <v>332.02</v>
      </c>
      <c r="CH7" s="38">
        <v>300.35000000000002</v>
      </c>
      <c r="CI7" s="38">
        <v>267.86</v>
      </c>
      <c r="CJ7" s="38">
        <v>256.82</v>
      </c>
      <c r="CK7" s="38">
        <v>270.60000000000002</v>
      </c>
      <c r="CL7" s="38">
        <v>218.56</v>
      </c>
      <c r="CM7" s="38" t="s">
        <v>102</v>
      </c>
      <c r="CN7" s="38" t="s">
        <v>102</v>
      </c>
      <c r="CO7" s="38" t="s">
        <v>102</v>
      </c>
      <c r="CP7" s="38" t="s">
        <v>102</v>
      </c>
      <c r="CQ7" s="38" t="s">
        <v>102</v>
      </c>
      <c r="CR7" s="38">
        <v>36.65</v>
      </c>
      <c r="CS7" s="38">
        <v>37.72</v>
      </c>
      <c r="CT7" s="38">
        <v>37.08</v>
      </c>
      <c r="CU7" s="38">
        <v>37.46</v>
      </c>
      <c r="CV7" s="38">
        <v>37.65</v>
      </c>
      <c r="CW7" s="38">
        <v>42.86</v>
      </c>
      <c r="CX7" s="38">
        <v>68.790000000000006</v>
      </c>
      <c r="CY7" s="38">
        <v>67.92</v>
      </c>
      <c r="CZ7" s="38">
        <v>75.989999999999995</v>
      </c>
      <c r="DA7" s="38">
        <v>82.47</v>
      </c>
      <c r="DB7" s="38">
        <v>82.86</v>
      </c>
      <c r="DC7" s="38">
        <v>68.83</v>
      </c>
      <c r="DD7" s="38">
        <v>68.459999999999994</v>
      </c>
      <c r="DE7" s="38">
        <v>67.22</v>
      </c>
      <c r="DF7" s="38">
        <v>67.459999999999994</v>
      </c>
      <c r="DG7" s="38">
        <v>67.37</v>
      </c>
      <c r="DH7" s="38">
        <v>84.2</v>
      </c>
      <c r="DI7" s="38">
        <v>9.67</v>
      </c>
      <c r="DJ7" s="38">
        <v>11.33</v>
      </c>
      <c r="DK7" s="38">
        <v>12.74</v>
      </c>
      <c r="DL7" s="38">
        <v>14.73</v>
      </c>
      <c r="DM7" s="38">
        <v>16.72</v>
      </c>
      <c r="DN7" s="38">
        <v>17.72</v>
      </c>
      <c r="DO7" s="38">
        <v>18.920000000000002</v>
      </c>
      <c r="DP7" s="38">
        <v>14.76</v>
      </c>
      <c r="DQ7" s="38">
        <v>15.02</v>
      </c>
      <c r="DR7" s="38">
        <v>13.2</v>
      </c>
      <c r="DS7" s="38">
        <v>25.37</v>
      </c>
      <c r="DT7" s="38">
        <v>0</v>
      </c>
      <c r="DU7" s="38">
        <v>0</v>
      </c>
      <c r="DV7" s="38">
        <v>0</v>
      </c>
      <c r="DW7" s="38">
        <v>0</v>
      </c>
      <c r="DX7" s="38">
        <v>0</v>
      </c>
      <c r="DY7" s="38">
        <v>0</v>
      </c>
      <c r="DZ7" s="38">
        <v>0</v>
      </c>
      <c r="EA7" s="38">
        <v>0</v>
      </c>
      <c r="EB7" s="38">
        <v>0</v>
      </c>
      <c r="EC7" s="38">
        <v>0</v>
      </c>
      <c r="ED7" s="38">
        <v>6.2</v>
      </c>
      <c r="EE7" s="38">
        <v>0</v>
      </c>
      <c r="EF7" s="38">
        <v>0</v>
      </c>
      <c r="EG7" s="38">
        <v>0</v>
      </c>
      <c r="EH7" s="38">
        <v>0</v>
      </c>
      <c r="EI7" s="38">
        <v>0</v>
      </c>
      <c r="EJ7" s="38">
        <v>0.26</v>
      </c>
      <c r="EK7" s="38">
        <v>0.13</v>
      </c>
      <c r="EL7" s="38">
        <v>0.13</v>
      </c>
      <c r="EM7" s="38">
        <v>0.09</v>
      </c>
      <c r="EN7" s="38">
        <v>0.06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2021-01-22T06:50:56Z</cp:lastPrinted>
  <dcterms:created xsi:type="dcterms:W3CDTF">2020-12-04T02:33:47Z</dcterms:created>
  <dcterms:modified xsi:type="dcterms:W3CDTF">2021-02-25T11:52:49Z</dcterms:modified>
  <cp:category/>
</cp:coreProperties>
</file>