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CO34" i="10"/>
  <c r="C34" i="10"/>
  <c r="U34" i="10" s="1"/>
  <c r="U35" i="10" s="1"/>
  <c r="U36"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alcChain>
</file>

<file path=xl/sharedStrings.xml><?xml version="1.0" encoding="utf-8"?>
<sst xmlns="http://schemas.openxmlformats.org/spreadsheetml/2006/main" count="1115" uniqueCount="597">
  <si>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</si>
  <si>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</si>
  <si>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</si>
  <si>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</si>
  <si>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</si>
  <si>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</si>
  <si>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</si>
  <si>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</si>
  <si>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</si>
  <si>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</si>
  <si>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</si>
  <si>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</si>
  <si>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</si>
  <si>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</si>
  <si>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</si>
  <si>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</si>
  <si>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</si>
  <si>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</si>
  <si>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</si>
  <si>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</si>
  <si>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</si>
  <si>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</si>
  <si>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</si>
  <si>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</si>
  <si>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</si>
  <si>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</si>
  <si>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</si>
  <si>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</si>
  <si>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</si>
  <si>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</si>
  <si>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</si>
  <si>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</si>
  <si>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</si>
  <si>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</si>
  <si>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</si>
  <si>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</si>
  <si>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</si>
  <si>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</si>
  <si>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</si>
  <si>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</si>
  <si>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</si>
  <si>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</si>
  <si>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</si>
  <si>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</si>
  <si>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</si>
  <si>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</si>
  <si>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</si>
  <si>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</si>
  <si>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</si>
  <si>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</si>
  <si>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</si>
  <si>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</si>
  <si>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</si>
  <si>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</si>
  <si>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</si>
  <si>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</si>
  <si>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</si>
  <si>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</si>
  <si>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</si>
  <si>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</si>
  <si>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</si>
  <si>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</si>
  <si>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</si>
  <si>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</si>
  <si>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</si>
  <si>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</si>
  <si>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</si>
  <si>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</si>
  <si>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</si>
  <si>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</si>
  <si>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</si>
  <si>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</si>
  <si>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</si>
  <si>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</si>
  <si>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</si>
  <si>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</si>
  <si>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</si>
  <si>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</si>
  <si>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</si>
  <si>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</si>
  <si>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</si>
  <si>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</si>
  <si>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</si>
  <si>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</si>
  <si>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</si>
  <si>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</si>
  <si>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</si>
  <si>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</si>
  <si>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</si>
  <si>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</si>
  <si>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</si>
  <si>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</si>
  <si>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</si>
  <si>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</si>
  <si>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</si>
  <si>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</si>
  <si>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</si>
  <si>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</si>
  <si>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</si>
  <si>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</si>
  <si>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</si>
  <si>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</si>
  <si>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</si>
  <si>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</si>
  <si>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</si>
  <si>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</si>
  <si>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</si>
  <si>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</si>
  <si>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</si>
  <si>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</si>
  <si>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</si>
  <si>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</si>
  <si>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</si>
  <si>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</si>
  <si>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</si>
  <si>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</si>
  <si>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</si>
  <si>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</si>
  <si>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</si>
  <si>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</si>
  <si>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</si>
  <si>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</si>
  <si>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</si>
  <si>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</si>
  <si>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</si>
  <si>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</si>
  <si>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</si>
  <si>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</si>
  <si>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</si>
  <si>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</si>
  <si>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</si>
  <si>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</si>
  <si>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</si>
  <si>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</si>
  <si>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</si>
  <si>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</si>
  <si>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</si>
  <si>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</si>
  <si>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</si>
  <si>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</si>
  <si>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</si>
  <si>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</si>
  <si>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</si>
  <si>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</si>
  <si>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</si>
  <si>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</si>
  <si>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</si>
  <si>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</si>
  <si>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</si>
  <si>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</si>
  <si>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</si>
  <si>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</si>
  <si>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</si>
  <si>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</si>
  <si>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</si>
  <si>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</si>
  <si>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</si>
  <si>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</si>
  <si>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</si>
  <si>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</si>
  <si>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</si>
  <si>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</si>
  <si>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</si>
  <si>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</si>
  <si>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</si>
  <si>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</si>
  <si>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</si>
  <si>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</si>
  <si>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</si>
  <si>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</si>
  <si>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</si>
  <si>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</si>
  <si>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</si>
  <si>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</si>
  <si>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</si>
  <si>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</si>
  <si>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</si>
  <si>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</si>
  <si>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</si>
  <si>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</si>
  <si>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</si>
  <si>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</si>
  <si>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</si>
  <si>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</si>
  <si>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</si>
  <si>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</si>
  <si>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</si>
  <si>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</si>
  <si>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</si>
  <si>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</si>
  <si>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</si>
  <si>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</si>
  <si>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</si>
  <si>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</si>
  <si>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</si>
  <si>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</si>
  <si>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</si>
  <si>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</si>
  <si>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</si>
  <si>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</si>
  <si>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</si>
  <si>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</si>
  <si>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</si>
  <si>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</si>
  <si>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</si>
  <si>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</si>
  <si>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</si>
  <si>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</si>
  <si>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</si>
  <si>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</si>
  <si>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</si>
  <si>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</si>
  <si>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大阪府忠岡町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</si>
  <si>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</si>
  <si>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</si>
  <si>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</si>
  <si>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</si>
  <si>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</si>
  <si>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</si>
  <si>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</si>
  <si>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</si>
  <si>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</si>
  <si>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</si>
  <si>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</si>
  <si>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</si>
  <si>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</si>
  <si>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</si>
  <si>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</si>
  <si>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</si>
  <si>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</si>
  <si>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</si>
  <si>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</si>
  <si>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</si>
  <si>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</si>
  <si>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</si>
  <si>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</si>
  <si>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</si>
  <si>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</si>
  <si>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</si>
  <si>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</si>
  <si>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</si>
  <si>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</si>
  <si>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</si>
  <si>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</si>
  <si>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</si>
  <si>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</si>
  <si>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</si>
  <si>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</si>
  <si>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</si>
  <si>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</si>
  <si>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</si>
  <si>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</si>
  <si>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</si>
  <si>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</si>
  <si>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</si>
  <si>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</si>
  <si>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</si>
  <si>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</si>
  <si>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</si>
  <si>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</si>
  <si>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</si>
  <si>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</si>
  <si>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</si>
  <si>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</si>
  <si>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</si>
  <si>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</si>
  <si>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</si>
  <si>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</si>
  <si>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</si>
  <si>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</si>
  <si>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</si>
  <si>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</si>
  <si>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</si>
  <si>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</si>
  <si>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</si>
  <si>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</si>
  <si>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</si>
  <si>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</si>
  <si>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</si>
  <si>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</si>
  <si>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</si>
  <si>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</si>
  <si>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</si>
  <si>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</si>
  <si>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</si>
  <si>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</si>
  <si>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</si>
  <si>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</si>
  <si>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</si>
  <si>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</si>
  <si>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</si>
  <si>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</si>
  <si>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</si>
  <si>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</si>
  <si>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</si>
  <si>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</si>
  <si>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</si>
  <si>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</si>
  <si>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</si>
  <si>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</si>
  <si>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</si>
  <si>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</si>
  <si>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</si>
  <si>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</si>
  <si>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</si>
  <si>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</si>
  <si>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</si>
  <si>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</si>
  <si>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</si>
  <si>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</si>
  <si>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</si>
  <si>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</si>
  <si>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</si>
  <si>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</si>
  <si>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</si>
  <si>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</si>
  <si>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</si>
  <si>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</si>
  <si>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</si>
  <si>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</si>
  <si>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</si>
  <si>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</si>
  <si>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</si>
  <si>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</si>
  <si>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</si>
  <si>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</si>
  <si>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</si>
  <si>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</si>
  <si>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</si>
  <si>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</si>
  <si>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</si>
  <si>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</si>
  <si>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</si>
  <si>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</si>
  <si>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</si>
  <si>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</si>
  <si>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</si>
  <si>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</si>
  <si>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</si>
  <si>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</si>
  <si>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</si>
  <si>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</si>
  <si>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</si>
  <si>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</si>
  <si>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</si>
  <si>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</si>
  <si>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</si>
  <si>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</si>
  <si>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</si>
  <si>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</si>
  <si>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</si>
  <si>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</si>
  <si>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</si>
  <si>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</si>
  <si>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</si>
  <si>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</si>
  <si>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</si>
  <si>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</si>
  <si>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</si>
  <si>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</si>
  <si>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</si>
  <si>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</si>
  <si>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大阪府忠岡町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</si>
  <si>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</si>
  <si>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</si>
  <si>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</si>
  <si>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</si>
  <si>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</si>
  <si>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</si>
  <si>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</si>
  <si>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</si>
  <si>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</si>
  <si>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</si>
  <si>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</si>
  <si>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</si>
  <si>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</si>
  <si>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</si>
  <si>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</si>
  <si>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</si>
  <si>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</si>
  <si>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</si>
  <si>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</si>
  <si>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</si>
  <si>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</si>
  <si>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</si>
  <si>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</si>
  <si>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</si>
  <si>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</si>
  <si>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</si>
  <si>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</si>
  <si>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</si>
  <si>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</si>
  <si>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</si>
  <si>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</si>
  <si>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</si>
  <si>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</si>
  <si>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</si>
  <si>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</si>
  <si>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</si>
  <si>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</si>
  <si>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</si>
  <si>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</si>
  <si>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</si>
  <si>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</si>
  <si>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</si>
  <si>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</si>
  <si>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</si>
  <si>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</si>
  <si>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</si>
  <si>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</si>
  <si>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</si>
  <si>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</si>
  <si>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</si>
  <si>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</si>
  <si>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</si>
  <si>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</si>
  <si>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</si>
  <si>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</si>
  <si>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</si>
  <si>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</si>
  <si>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</si>
  <si>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</si>
  <si>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</si>
  <si>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</si>
  <si>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</si>
  <si>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</si>
  <si>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</si>
  <si>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</si>
  <si>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</si>
  <si>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</si>
  <si>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</si>
  <si>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</si>
  <si>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</si>
  <si>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</si>
  <si>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</si>
  <si>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</si>
  <si>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</si>
  <si>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</si>
  <si>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</si>
  <si>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</si>
  <si>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</si>
  <si>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</si>
  <si>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</si>
  <si>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</si>
  <si>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</si>
  <si>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</si>
  <si>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</si>
  <si>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</si>
  <si>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</si>
  <si>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</si>
  <si>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</si>
  <si>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</si>
  <si>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</si>
  <si>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</si>
  <si>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</si>
  <si>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</si>
  <si>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</si>
  <si>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</si>
  <si>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</si>
  <si>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</si>
  <si>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</si>
  <si>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</si>
  <si>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</si>
  <si>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</si>
  <si>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</si>
  <si>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</si>
  <si>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</si>
  <si>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</si>
  <si>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</si>
  <si>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</si>
  <si>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</si>
  <si>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</si>
  <si>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</si>
  <si>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</si>
  <si>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</si>
  <si>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</si>
  <si>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</si>
  <si>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</si>
  <si>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</si>
  <si>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</si>
  <si>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</si>
  <si>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</si>
  <si>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</si>
  <si>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</si>
  <si>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</si>
  <si>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</si>
  <si>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</si>
  <si>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</si>
  <si>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</si>
  <si>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</si>
  <si>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</si>
  <si>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</si>
  <si>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</si>
  <si>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</si>
  <si>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</si>
  <si>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</si>
  <si>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</si>
  <si>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</si>
  <si>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</si>
  <si>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</si>
  <si>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</si>
  <si>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</si>
  <si>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</si>
  <si>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</si>
  <si>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</si>
  <si>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</si>
  <si>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</si>
  <si>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</si>
  <si>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</si>
  <si>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</si>
  <si>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</si>
  <si>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</si>
  <si>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</si>
  <si>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</si>
  <si>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</si>
  <si>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</si>
  <si>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</si>
  <si>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</si>
  <si>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</si>
  <si>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</si>
  <si>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</si>
  <si>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</si>
  <si>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</si>
  <si>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</si>
  <si>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</si>
  <si>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</si>
  <si>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</si>
  <si>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</si>
  <si>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</si>
  <si>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</si>
  <si>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</si>
  <si>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</si>
  <si>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</si>
  <si>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</si>
  <si>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</si>
  <si>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</si>
  <si>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</si>
  <si>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</si>
  <si>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</si>
  <si>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</si>
  <si>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</si>
  <si>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</si>
  <si>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</si>
  <si>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</si>
  <si>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</si>
  <si>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</si>
  <si>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</si>
  <si>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</si>
  <si>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</si>
  <si>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5.04</t>
  </si>
  <si>
    <t>▲ 5.42</t>
  </si>
  <si>
    <t>▲ 3.96</t>
  </si>
  <si>
    <t>▲ 0.59</t>
  </si>
  <si>
    <t>水道事業会計</t>
  </si>
  <si>
    <t>一般会計</t>
  </si>
  <si>
    <t>国民健康保険事業勘定特別会計</t>
  </si>
  <si>
    <t>▲ 3.51</t>
  </si>
  <si>
    <t>▲ 2.84</t>
  </si>
  <si>
    <t>▲ 2.13</t>
  </si>
  <si>
    <t>介護保険特別会計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</si>
  <si>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</si>
  <si>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</si>
  <si>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</si>
  <si>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</si>
  <si>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</si>
  <si>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</si>
  <si>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</si>
  <si>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</si>
  <si>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</si>
  <si>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</si>
  <si>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</si>
  <si>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大阪府後期高齢者医療広域連合（一般会計）</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</si>
  <si>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</si>
  <si>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</si>
  <si>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</si>
  <si>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</si>
  <si>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</si>
  <si>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</si>
  <si>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</si>
  <si>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愛の福祉基金</t>
    <rPh sb="0" eb="1">
      <t>アイ</t>
    </rPh>
    <rPh sb="2" eb="4">
      <t>フクシ</t>
    </rPh>
    <rPh sb="4" eb="6">
      <t>キキン</t>
    </rPh>
    <phoneticPr fontId="2"/>
  </si>
  <si>
    <t>国際交流基金</t>
    <rPh sb="0" eb="2">
      <t>コクサイ</t>
    </rPh>
    <rPh sb="2" eb="4">
      <t>コウリュウ</t>
    </rPh>
    <rPh sb="4" eb="6">
      <t>キキン</t>
    </rPh>
    <phoneticPr fontId="2"/>
  </si>
  <si>
    <t>公共施設整備基金</t>
    <rPh sb="0" eb="2">
      <t>コウキョウ</t>
    </rPh>
    <rPh sb="2" eb="4">
      <t>シセツ</t>
    </rPh>
    <rPh sb="4" eb="6">
      <t>セイビ</t>
    </rPh>
    <rPh sb="6" eb="8">
      <t>キキン</t>
    </rPh>
    <phoneticPr fontId="2"/>
  </si>
  <si>
    <t>霊園基金</t>
    <rPh sb="0" eb="2">
      <t>レイエン</t>
    </rPh>
    <rPh sb="2" eb="4">
      <t>キキン</t>
    </rPh>
    <phoneticPr fontId="2"/>
  </si>
  <si>
    <t>奨学資金積立金基金</t>
    <rPh sb="0" eb="2">
      <t>ショウガク</t>
    </rPh>
    <rPh sb="2" eb="4">
      <t>シキン</t>
    </rPh>
    <rPh sb="4" eb="6">
      <t>ツミタテ</t>
    </rPh>
    <rPh sb="6" eb="7">
      <t>キン</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</si>
  <si>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</si>
  <si>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</si>
  <si>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</si>
  <si>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</si>
  <si>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 xml:space="preserve">将来負担比率、有形固定資産減価償却率ともに、類似団体内平均値を上回っています。
　将来負担比率においては、一般会計、下水道事業会計において地方債残高が多額であることが主な要因となっています。しかしながら、現在は地方債の発行を極力抑制するなどしているため、将来負担額については着実に減少しています。有形固定資産減価償却率については、財政的な事情により公共施設の整備等を抑制していることから類似団体内平均値を上回っています。
　今後も、将来負担比率については、地方債残高の減少や充当可能基金の増加により、改善していくことを見込んでいます。公共施設の再編や長寿命化対策については、財政状況を見ながら、実施時期や方針について検討し、適切な施設の管理に努めます。
</t>
    </r>
    <rPh sb="30" eb="31">
      <t>アタイ</t>
    </rPh>
    <rPh sb="201" eb="202">
      <t>アタイ</t>
    </rPh>
    <rPh sb="213" eb="215">
      <t>コンゴ</t>
    </rPh>
    <rPh sb="217" eb="219">
      <t>ショウライ</t>
    </rPh>
    <rPh sb="219" eb="221">
      <t>フタン</t>
    </rPh>
    <rPh sb="221" eb="223">
      <t>ヒリツ</t>
    </rPh>
    <rPh sb="229" eb="232">
      <t>チホウサイ</t>
    </rPh>
    <rPh sb="232" eb="234">
      <t>ザンダカ</t>
    </rPh>
    <rPh sb="235" eb="237">
      <t>ゲンショウ</t>
    </rPh>
    <rPh sb="238" eb="240">
      <t>ジュウトウ</t>
    </rPh>
    <rPh sb="240" eb="242">
      <t>カノウ</t>
    </rPh>
    <rPh sb="242" eb="244">
      <t>キキン</t>
    </rPh>
    <rPh sb="245" eb="247">
      <t>ゾウカ</t>
    </rPh>
    <rPh sb="251" eb="253">
      <t>カイゼン</t>
    </rPh>
    <rPh sb="260" eb="262">
      <t>ミコ</t>
    </rPh>
    <rPh sb="268" eb="270">
      <t>コウキョウ</t>
    </rPh>
    <rPh sb="270" eb="272">
      <t>シセツ</t>
    </rPh>
    <rPh sb="273" eb="275">
      <t>サイヘン</t>
    </rPh>
    <rPh sb="276" eb="280">
      <t>チョウジュミョウカ</t>
    </rPh>
    <rPh sb="280" eb="282">
      <t>タイサク</t>
    </rPh>
    <rPh sb="298" eb="300">
      <t>ジッシ</t>
    </rPh>
    <rPh sb="300" eb="302">
      <t>ジキ</t>
    </rPh>
    <rPh sb="303" eb="305">
      <t>ホウシン</t>
    </rPh>
    <rPh sb="309" eb="311">
      <t>ケントウ</t>
    </rPh>
    <rPh sb="313" eb="315">
      <t>テキセツ</t>
    </rPh>
    <rPh sb="316" eb="318">
      <t>シセツ</t>
    </rPh>
    <rPh sb="319" eb="321">
      <t>カンリ</t>
    </rPh>
    <rPh sb="322" eb="32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</si>
  <si>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</si>
  <si>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</si>
  <si>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</si>
  <si>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</si>
  <si>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</si>
  <si>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</si>
  <si>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将来負担比率、実質公債費比率共に類似団体内平均値を上回って推移しています。
　しかしながら、近年では、地方債発行を必要最小限に抑制していることや、庁舎建設債残高が段階的に償還完了していることなどにより、比率はともに減少傾向にあります。</t>
    </r>
    <rPh sb="24" eb="25">
      <t>アタイ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</si>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</sst>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FC1E-44BF-B085-FC2CCDB66F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51584</c:v>
                </c:pt>
                <c:pt idx="1">
                  <c:v>10268</c:v>
                </c:pt>
                <c:pt idx="2">
                  <c:v>11147</c:v>
                </c:pt>
                <c:pt idx="3">
                  <c:v>14432</c:v>
                </c:pt>
                <c:pt idx="4">
                  <c:v>32759</c:v>
                </c:pt>
              </c:numCache>
            </c:numRef>
          </c:val>
          <c:smooth val="0"/>
          <c:extLst>
            <c:ext xmlns:c16="http://schemas.microsoft.com/office/drawing/2014/chart" uri="{C3380CC4-5D6E-409C-BE32-E72D297353CC}">
              <c16:uniqueId val="{00000001-FC1E-44BF-B085-FC2CCDB66F9C}"/>
            </c:ext>
          </c:extLst>
        </c:ser>
        <c:dLbls>
          <c:showLegendKey val="0"/>
          <c:showVal val="0"/>
          <c:showCatName val="0"/>
          <c:showSerName val="0"/>
          <c:showPercent val="0"/>
          <c:showBubbleSize val="0"/>
        </c:dLbls>
        <c:marker val="1"/>
        <c:smooth val="0"/>
        <c:axId val="209767792"/>
        <c:axId val="209767008"/>
      </c:lineChart>
      <c:catAx>
        <c:axId val="20976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767008"/>
        <c:crosses val="autoZero"/>
        <c:auto val="1"/>
        <c:lblAlgn val="ctr"/>
        <c:lblOffset val="100"/>
        <c:tickLblSkip val="1"/>
        <c:tickMarkSkip val="1"/>
        <c:noMultiLvlLbl val="0"/>
      </c:catAx>
      <c:valAx>
        <c:axId val="2097670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76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0.09</c:v>
                </c:pt>
                <c:pt idx="1">
                  <c:v>0.11</c:v>
                </c:pt>
                <c:pt idx="2">
                  <c:v>0.21</c:v>
                </c:pt>
                <c:pt idx="3">
                  <c:v>0.28000000000000003</c:v>
                </c:pt>
                <c:pt idx="4">
                  <c:v>1.67</c:v>
                </c:pt>
              </c:numCache>
            </c:numRef>
          </c:val>
          <c:extLst>
            <c:ext xmlns:c16="http://schemas.microsoft.com/office/drawing/2014/chart" uri="{C3380CC4-5D6E-409C-BE32-E72D297353CC}">
              <c16:uniqueId val="{00000000-F8A6-407D-BA45-B33D6650BB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16.12</c:v>
                </c:pt>
                <c:pt idx="1">
                  <c:v>10.23</c:v>
                </c:pt>
                <c:pt idx="2">
                  <c:v>6.26</c:v>
                </c:pt>
                <c:pt idx="3">
                  <c:v>5.58</c:v>
                </c:pt>
                <c:pt idx="4">
                  <c:v>7.59</c:v>
                </c:pt>
              </c:numCache>
            </c:numRef>
          </c:val>
          <c:extLst>
            <c:ext xmlns:c16="http://schemas.microsoft.com/office/drawing/2014/chart" uri="{C3380CC4-5D6E-409C-BE32-E72D297353CC}">
              <c16:uniqueId val="{00000001-F8A6-407D-BA45-B33D6650BBAF}"/>
            </c:ext>
          </c:extLst>
        </c:ser>
        <c:dLbls>
          <c:showLegendKey val="0"/>
          <c:showVal val="0"/>
          <c:showCatName val="0"/>
          <c:showSerName val="0"/>
          <c:showPercent val="0"/>
          <c:showBubbleSize val="0"/>
        </c:dLbls>
        <c:gapWidth val="250"/>
        <c:overlap val="100"/>
        <c:axId val="209769360"/>
        <c:axId val="209767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-5.04</c:v>
                </c:pt>
                <c:pt idx="1">
                  <c:v>-5.42</c:v>
                </c:pt>
                <c:pt idx="2">
                  <c:v>-3.96</c:v>
                </c:pt>
                <c:pt idx="3">
                  <c:v>-0.59</c:v>
                </c:pt>
                <c:pt idx="4">
                  <c:v>3.62</c:v>
                </c:pt>
              </c:numCache>
            </c:numRef>
          </c:val>
          <c:smooth val="0"/>
          <c:extLst>
            <c:ext xmlns:c16="http://schemas.microsoft.com/office/drawing/2014/chart" uri="{C3380CC4-5D6E-409C-BE32-E72D297353CC}">
              <c16:uniqueId val="{00000002-F8A6-407D-BA45-B33D6650BBAF}"/>
            </c:ext>
          </c:extLst>
        </c:ser>
        <c:dLbls>
          <c:showLegendKey val="0"/>
          <c:showVal val="0"/>
          <c:showCatName val="0"/>
          <c:showSerName val="0"/>
          <c:showPercent val="0"/>
          <c:showBubbleSize val="0"/>
        </c:dLbls>
        <c:marker val="1"/>
        <c:smooth val="0"/>
        <c:axId val="209769360"/>
        <c:axId val="209767400"/>
      </c:lineChart>
      <c:catAx>
        <c:axId val="20976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767400"/>
        <c:crosses val="autoZero"/>
        <c:auto val="1"/>
        <c:lblAlgn val="ctr"/>
        <c:lblOffset val="100"/>
        <c:tickLblSkip val="1"/>
        <c:tickMarkSkip val="1"/>
        <c:noMultiLvlLbl val="0"/>
      </c:catAx>
      <c:valAx>
        <c:axId val="20976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6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B4-4DE5-8560-E5B8A293F4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B4-4DE5-8560-E5B8A293F4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B4-4DE5-8560-E5B8A293F4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B4-4DE5-8560-E5B8A293F4B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CB4-4DE5-8560-E5B8A293F4B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0.21</c:v>
                </c:pt>
                <c:pt idx="4">
                  <c:v>#N/A</c:v>
                </c:pt>
                <c:pt idx="5">
                  <c:v>0.23</c:v>
                </c:pt>
                <c:pt idx="6">
                  <c:v>#N/A</c:v>
                </c:pt>
                <c:pt idx="7">
                  <c:v>0.2</c:v>
                </c:pt>
                <c:pt idx="8">
                  <c:v>#N/A</c:v>
                </c:pt>
                <c:pt idx="9">
                  <c:v>0.13</c:v>
                </c:pt>
              </c:numCache>
            </c:numRef>
          </c:val>
          <c:extLst>
            <c:ext xmlns:c16="http://schemas.microsoft.com/office/drawing/2014/chart" uri="{C3380CC4-5D6E-409C-BE32-E72D297353CC}">
              <c16:uniqueId val="{00000005-CCB4-4DE5-8560-E5B8A293F4B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0.12</c:v>
                </c:pt>
                <c:pt idx="4">
                  <c:v>#N/A</c:v>
                </c:pt>
                <c:pt idx="5">
                  <c:v>0.23</c:v>
                </c:pt>
                <c:pt idx="6">
                  <c:v>#N/A</c:v>
                </c:pt>
                <c:pt idx="7">
                  <c:v>1.29</c:v>
                </c:pt>
                <c:pt idx="8">
                  <c:v>#N/A</c:v>
                </c:pt>
                <c:pt idx="9">
                  <c:v>0.47</c:v>
                </c:pt>
              </c:numCache>
            </c:numRef>
          </c:val>
          <c:extLst>
            <c:ext xmlns:c16="http://schemas.microsoft.com/office/drawing/2014/chart" uri="{C3380CC4-5D6E-409C-BE32-E72D297353CC}">
              <c16:uniqueId val="{00000006-CCB4-4DE5-8560-E5B8A293F4B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3.51</c:v>
                </c:pt>
                <c:pt idx="1">
                  <c:v>#N/A</c:v>
                </c:pt>
                <c:pt idx="2">
                  <c:v>2.84</c:v>
                </c:pt>
                <c:pt idx="3">
                  <c:v>#N/A</c:v>
                </c:pt>
                <c:pt idx="4">
                  <c:v>2.13</c:v>
                </c:pt>
                <c:pt idx="5">
                  <c:v>#N/A</c:v>
                </c:pt>
                <c:pt idx="6">
                  <c:v>#N/A</c:v>
                </c:pt>
                <c:pt idx="7">
                  <c:v>0.7</c:v>
                </c:pt>
                <c:pt idx="8">
                  <c:v>#N/A</c:v>
                </c:pt>
                <c:pt idx="9">
                  <c:v>0.48</c:v>
                </c:pt>
              </c:numCache>
            </c:numRef>
          </c:val>
          <c:extLst>
            <c:ext xmlns:c16="http://schemas.microsoft.com/office/drawing/2014/chart" uri="{C3380CC4-5D6E-409C-BE32-E72D297353CC}">
              <c16:uniqueId val="{00000007-CCB4-4DE5-8560-E5B8A293F4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0.09</c:v>
                </c:pt>
                <c:pt idx="2">
                  <c:v>#N/A</c:v>
                </c:pt>
                <c:pt idx="3">
                  <c:v>0.11</c:v>
                </c:pt>
                <c:pt idx="4">
                  <c:v>#N/A</c:v>
                </c:pt>
                <c:pt idx="5">
                  <c:v>0.2</c:v>
                </c:pt>
                <c:pt idx="6">
                  <c:v>#N/A</c:v>
                </c:pt>
                <c:pt idx="7">
                  <c:v>0.27</c:v>
                </c:pt>
                <c:pt idx="8">
                  <c:v>#N/A</c:v>
                </c:pt>
                <c:pt idx="9">
                  <c:v>1.66</c:v>
                </c:pt>
              </c:numCache>
            </c:numRef>
          </c:val>
          <c:extLst>
            <c:ext xmlns:c16="http://schemas.microsoft.com/office/drawing/2014/chart" uri="{C3380CC4-5D6E-409C-BE32-E72D297353CC}">
              <c16:uniqueId val="{00000008-CCB4-4DE5-8560-E5B8A293F4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4.72</c:v>
                </c:pt>
                <c:pt idx="2">
                  <c:v>#N/A</c:v>
                </c:pt>
                <c:pt idx="3">
                  <c:v>5.48</c:v>
                </c:pt>
                <c:pt idx="4">
                  <c:v>#N/A</c:v>
                </c:pt>
                <c:pt idx="5">
                  <c:v>6.01</c:v>
                </c:pt>
                <c:pt idx="6">
                  <c:v>#N/A</c:v>
                </c:pt>
                <c:pt idx="7">
                  <c:v>6.93</c:v>
                </c:pt>
                <c:pt idx="8">
                  <c:v>#N/A</c:v>
                </c:pt>
                <c:pt idx="9">
                  <c:v>6.73</c:v>
                </c:pt>
              </c:numCache>
            </c:numRef>
          </c:val>
          <c:extLst>
            <c:ext xmlns:c16="http://schemas.microsoft.com/office/drawing/2014/chart" uri="{C3380CC4-5D6E-409C-BE32-E72D297353CC}">
              <c16:uniqueId val="{00000009-CCB4-4DE5-8560-E5B8A293F4BC}"/>
            </c:ext>
          </c:extLst>
        </c:ser>
        <c:dLbls>
          <c:showLegendKey val="0"/>
          <c:showVal val="0"/>
          <c:showCatName val="0"/>
          <c:showSerName val="0"/>
          <c:showPercent val="0"/>
          <c:showBubbleSize val="0"/>
        </c:dLbls>
        <c:gapWidth val="150"/>
        <c:overlap val="100"/>
        <c:axId val="209768576"/>
        <c:axId val="209770536"/>
      </c:barChart>
      <c:catAx>
        <c:axId val="2097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770536"/>
        <c:crosses val="autoZero"/>
        <c:auto val="1"/>
        <c:lblAlgn val="ctr"/>
        <c:lblOffset val="100"/>
        <c:tickLblSkip val="1"/>
        <c:tickMarkSkip val="1"/>
        <c:noMultiLvlLbl val="0"/>
      </c:catAx>
      <c:valAx>
        <c:axId val="20977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6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761</c:v>
                </c:pt>
                <c:pt idx="5">
                  <c:v>773</c:v>
                </c:pt>
                <c:pt idx="8">
                  <c:v>806</c:v>
                </c:pt>
                <c:pt idx="11">
                  <c:v>831</c:v>
                </c:pt>
                <c:pt idx="14">
                  <c:v>829</c:v>
                </c:pt>
              </c:numCache>
            </c:numRef>
          </c:val>
          <c:extLst>
            <c:ext xmlns:c16="http://schemas.microsoft.com/office/drawing/2014/chart" uri="{C3380CC4-5D6E-409C-BE32-E72D297353CC}">
              <c16:uniqueId val="{00000000-A98D-405E-9292-73806D80CB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8D-405E-9292-73806D80CB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150</c:v>
                </c:pt>
                <c:pt idx="3">
                  <c:v>150</c:v>
                </c:pt>
                <c:pt idx="6">
                  <c:v>150</c:v>
                </c:pt>
                <c:pt idx="9">
                  <c:v>150</c:v>
                </c:pt>
                <c:pt idx="12">
                  <c:v>150</c:v>
                </c:pt>
              </c:numCache>
            </c:numRef>
          </c:val>
          <c:extLst>
            <c:ext xmlns:c16="http://schemas.microsoft.com/office/drawing/2014/chart" uri="{C3380CC4-5D6E-409C-BE32-E72D297353CC}">
              <c16:uniqueId val="{00000002-A98D-405E-9292-73806D80CB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8D-405E-9292-73806D80CB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352</c:v>
                </c:pt>
                <c:pt idx="3">
                  <c:v>372</c:v>
                </c:pt>
                <c:pt idx="6">
                  <c:v>362</c:v>
                </c:pt>
                <c:pt idx="9">
                  <c:v>362</c:v>
                </c:pt>
                <c:pt idx="12">
                  <c:v>355</c:v>
                </c:pt>
              </c:numCache>
            </c:numRef>
          </c:val>
          <c:extLst>
            <c:ext xmlns:c16="http://schemas.microsoft.com/office/drawing/2014/chart" uri="{C3380CC4-5D6E-409C-BE32-E72D297353CC}">
              <c16:uniqueId val="{00000004-A98D-405E-9292-73806D80CB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8D-405E-9292-73806D80CB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8D-405E-9292-73806D80CB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966</c:v>
                </c:pt>
                <c:pt idx="3">
                  <c:v>942</c:v>
                </c:pt>
                <c:pt idx="6">
                  <c:v>963</c:v>
                </c:pt>
                <c:pt idx="9">
                  <c:v>869</c:v>
                </c:pt>
                <c:pt idx="12">
                  <c:v>681</c:v>
                </c:pt>
              </c:numCache>
            </c:numRef>
          </c:val>
          <c:extLst>
            <c:ext xmlns:c16="http://schemas.microsoft.com/office/drawing/2014/chart" uri="{C3380CC4-5D6E-409C-BE32-E72D297353CC}">
              <c16:uniqueId val="{00000007-A98D-405E-9292-73806D80CB36}"/>
            </c:ext>
          </c:extLst>
        </c:ser>
        <c:dLbls>
          <c:showLegendKey val="0"/>
          <c:showVal val="0"/>
          <c:showCatName val="0"/>
          <c:showSerName val="0"/>
          <c:showPercent val="0"/>
          <c:showBubbleSize val="0"/>
        </c:dLbls>
        <c:gapWidth val="100"/>
        <c:overlap val="100"/>
        <c:axId val="215461976"/>
        <c:axId val="21546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707</c:v>
                </c:pt>
                <c:pt idx="2">
                  <c:v>#N/A</c:v>
                </c:pt>
                <c:pt idx="3">
                  <c:v>#N/A</c:v>
                </c:pt>
                <c:pt idx="4">
                  <c:v>691</c:v>
                </c:pt>
                <c:pt idx="5">
                  <c:v>#N/A</c:v>
                </c:pt>
                <c:pt idx="6">
                  <c:v>#N/A</c:v>
                </c:pt>
                <c:pt idx="7">
                  <c:v>669</c:v>
                </c:pt>
                <c:pt idx="8">
                  <c:v>#N/A</c:v>
                </c:pt>
                <c:pt idx="9">
                  <c:v>#N/A</c:v>
                </c:pt>
                <c:pt idx="10">
                  <c:v>550</c:v>
                </c:pt>
                <c:pt idx="11">
                  <c:v>#N/A</c:v>
                </c:pt>
                <c:pt idx="12">
                  <c:v>#N/A</c:v>
                </c:pt>
                <c:pt idx="13">
                  <c:v>357</c:v>
                </c:pt>
                <c:pt idx="14">
                  <c:v>#N/A</c:v>
                </c:pt>
              </c:numCache>
            </c:numRef>
          </c:val>
          <c:smooth val="0"/>
          <c:extLst>
            <c:ext xmlns:c16="http://schemas.microsoft.com/office/drawing/2014/chart" uri="{C3380CC4-5D6E-409C-BE32-E72D297353CC}">
              <c16:uniqueId val="{00000008-A98D-405E-9292-73806D80CB36}"/>
            </c:ext>
          </c:extLst>
        </c:ser>
        <c:dLbls>
          <c:showLegendKey val="0"/>
          <c:showVal val="0"/>
          <c:showCatName val="0"/>
          <c:showSerName val="0"/>
          <c:showPercent val="0"/>
          <c:showBubbleSize val="0"/>
        </c:dLbls>
        <c:marker val="1"/>
        <c:smooth val="0"/>
        <c:axId val="215461976"/>
        <c:axId val="215464720"/>
      </c:lineChart>
      <c:catAx>
        <c:axId val="21546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464720"/>
        <c:crosses val="autoZero"/>
        <c:auto val="1"/>
        <c:lblAlgn val="ctr"/>
        <c:lblOffset val="100"/>
        <c:tickLblSkip val="1"/>
        <c:tickMarkSkip val="1"/>
        <c:noMultiLvlLbl val="0"/>
      </c:catAx>
      <c:valAx>
        <c:axId val="21546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46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8079</c:v>
                </c:pt>
                <c:pt idx="5">
                  <c:v>8028</c:v>
                </c:pt>
                <c:pt idx="8">
                  <c:v>7914</c:v>
                </c:pt>
                <c:pt idx="11">
                  <c:v>7769</c:v>
                </c:pt>
                <c:pt idx="14">
                  <c:v>7679</c:v>
                </c:pt>
              </c:numCache>
            </c:numRef>
          </c:val>
          <c:extLst>
            <c:ext xmlns:c16="http://schemas.microsoft.com/office/drawing/2014/chart" uri="{C3380CC4-5D6E-409C-BE32-E72D297353CC}">
              <c16:uniqueId val="{00000000-2BED-4133-8941-D1175E0172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2369</c:v>
                </c:pt>
                <c:pt idx="5">
                  <c:v>2267</c:v>
                </c:pt>
                <c:pt idx="8">
                  <c:v>2147</c:v>
                </c:pt>
                <c:pt idx="11">
                  <c:v>2078</c:v>
                </c:pt>
                <c:pt idx="14">
                  <c:v>1951</c:v>
                </c:pt>
              </c:numCache>
            </c:numRef>
          </c:val>
          <c:extLst>
            <c:ext xmlns:c16="http://schemas.microsoft.com/office/drawing/2014/chart" uri="{C3380CC4-5D6E-409C-BE32-E72D297353CC}">
              <c16:uniqueId val="{00000001-2BED-4133-8941-D1175E0172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894</c:v>
                </c:pt>
                <c:pt idx="5">
                  <c:v>659</c:v>
                </c:pt>
                <c:pt idx="8">
                  <c:v>447</c:v>
                </c:pt>
                <c:pt idx="11">
                  <c:v>433</c:v>
                </c:pt>
                <c:pt idx="14">
                  <c:v>615</c:v>
                </c:pt>
              </c:numCache>
            </c:numRef>
          </c:val>
          <c:extLst>
            <c:ext xmlns:c16="http://schemas.microsoft.com/office/drawing/2014/chart" uri="{C3380CC4-5D6E-409C-BE32-E72D297353CC}">
              <c16:uniqueId val="{00000002-2BED-4133-8941-D1175E0172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ED-4133-8941-D1175E0172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ED-4133-8941-D1175E0172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ED-4133-8941-D1175E0172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1200</c:v>
                </c:pt>
                <c:pt idx="3">
                  <c:v>1151</c:v>
                </c:pt>
                <c:pt idx="6">
                  <c:v>1183</c:v>
                </c:pt>
                <c:pt idx="9">
                  <c:v>1176</c:v>
                </c:pt>
                <c:pt idx="12">
                  <c:v>1068</c:v>
                </c:pt>
              </c:numCache>
            </c:numRef>
          </c:val>
          <c:extLst>
            <c:ext xmlns:c16="http://schemas.microsoft.com/office/drawing/2014/chart" uri="{C3380CC4-5D6E-409C-BE32-E72D297353CC}">
              <c16:uniqueId val="{00000006-2BED-4133-8941-D1175E0172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ED-4133-8941-D1175E0172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5013</c:v>
                </c:pt>
                <c:pt idx="3">
                  <c:v>4813</c:v>
                </c:pt>
                <c:pt idx="6">
                  <c:v>4573</c:v>
                </c:pt>
                <c:pt idx="9">
                  <c:v>4364</c:v>
                </c:pt>
                <c:pt idx="12">
                  <c:v>4049</c:v>
                </c:pt>
              </c:numCache>
            </c:numRef>
          </c:val>
          <c:extLst>
            <c:ext xmlns:c16="http://schemas.microsoft.com/office/drawing/2014/chart" uri="{C3380CC4-5D6E-409C-BE32-E72D297353CC}">
              <c16:uniqueId val="{00000008-2BED-4133-8941-D1175E0172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600</c:v>
                </c:pt>
                <c:pt idx="3">
                  <c:v>450</c:v>
                </c:pt>
                <c:pt idx="6">
                  <c:v>300</c:v>
                </c:pt>
                <c:pt idx="9">
                  <c:v>150</c:v>
                </c:pt>
                <c:pt idx="12">
                  <c:v>0</c:v>
                </c:pt>
              </c:numCache>
            </c:numRef>
          </c:val>
          <c:extLst>
            <c:ext xmlns:c16="http://schemas.microsoft.com/office/drawing/2014/chart" uri="{C3380CC4-5D6E-409C-BE32-E72D297353CC}">
              <c16:uniqueId val="{00000009-2BED-4133-8941-D1175E0172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8941</c:v>
                </c:pt>
                <c:pt idx="3">
                  <c:v>8578</c:v>
                </c:pt>
                <c:pt idx="6">
                  <c:v>8117</c:v>
                </c:pt>
                <c:pt idx="9">
                  <c:v>7764</c:v>
                </c:pt>
                <c:pt idx="12">
                  <c:v>7796</c:v>
                </c:pt>
              </c:numCache>
            </c:numRef>
          </c:val>
          <c:extLst>
            <c:ext xmlns:c16="http://schemas.microsoft.com/office/drawing/2014/chart" uri="{C3380CC4-5D6E-409C-BE32-E72D297353CC}">
              <c16:uniqueId val="{0000000A-2BED-4133-8941-D1175E017220}"/>
            </c:ext>
          </c:extLst>
        </c:ser>
        <c:dLbls>
          <c:showLegendKey val="0"/>
          <c:showVal val="0"/>
          <c:showCatName val="0"/>
          <c:showSerName val="0"/>
          <c:showPercent val="0"/>
          <c:showBubbleSize val="0"/>
        </c:dLbls>
        <c:gapWidth val="100"/>
        <c:overlap val="100"/>
        <c:axId val="215458448"/>
        <c:axId val="215465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4413</c:v>
                </c:pt>
                <c:pt idx="2">
                  <c:v>#N/A</c:v>
                </c:pt>
                <c:pt idx="3">
                  <c:v>#N/A</c:v>
                </c:pt>
                <c:pt idx="4">
                  <c:v>4039</c:v>
                </c:pt>
                <c:pt idx="5">
                  <c:v>#N/A</c:v>
                </c:pt>
                <c:pt idx="6">
                  <c:v>#N/A</c:v>
                </c:pt>
                <c:pt idx="7">
                  <c:v>3665</c:v>
                </c:pt>
                <c:pt idx="8">
                  <c:v>#N/A</c:v>
                </c:pt>
                <c:pt idx="9">
                  <c:v>#N/A</c:v>
                </c:pt>
                <c:pt idx="10">
                  <c:v>3175</c:v>
                </c:pt>
                <c:pt idx="11">
                  <c:v>#N/A</c:v>
                </c:pt>
                <c:pt idx="12">
                  <c:v>#N/A</c:v>
                </c:pt>
                <c:pt idx="13">
                  <c:v>2669</c:v>
                </c:pt>
                <c:pt idx="14">
                  <c:v>#N/A</c:v>
                </c:pt>
              </c:numCache>
            </c:numRef>
          </c:val>
          <c:smooth val="0"/>
          <c:extLst>
            <c:ext xmlns:c16="http://schemas.microsoft.com/office/drawing/2014/chart" uri="{C3380CC4-5D6E-409C-BE32-E72D297353CC}">
              <c16:uniqueId val="{0000000B-2BED-4133-8941-D1175E017220}"/>
            </c:ext>
          </c:extLst>
        </c:ser>
        <c:dLbls>
          <c:showLegendKey val="0"/>
          <c:showVal val="0"/>
          <c:showCatName val="0"/>
          <c:showSerName val="0"/>
          <c:showPercent val="0"/>
          <c:showBubbleSize val="0"/>
        </c:dLbls>
        <c:marker val="1"/>
        <c:smooth val="0"/>
        <c:axId val="215458448"/>
        <c:axId val="215465112"/>
      </c:lineChart>
      <c:catAx>
        <c:axId val="21545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465112"/>
        <c:crosses val="autoZero"/>
        <c:auto val="1"/>
        <c:lblAlgn val="ctr"/>
        <c:lblOffset val="100"/>
        <c:tickLblSkip val="1"/>
        <c:tickMarkSkip val="1"/>
        <c:noMultiLvlLbl val="0"/>
      </c:catAx>
      <c:valAx>
        <c:axId val="215465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45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260</c:v>
                </c:pt>
                <c:pt idx="1">
                  <c:v>232</c:v>
                </c:pt>
                <c:pt idx="2">
                  <c:v>328</c:v>
                </c:pt>
              </c:numCache>
            </c:numRef>
          </c:val>
          <c:extLst>
            <c:ext xmlns:c16="http://schemas.microsoft.com/office/drawing/2014/chart" uri="{C3380CC4-5D6E-409C-BE32-E72D297353CC}">
              <c16:uniqueId val="{00000000-ACC8-4623-A79E-A929E42D53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CC8-4623-A79E-A929E42D53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148</c:v>
                </c:pt>
                <c:pt idx="1">
                  <c:v>200</c:v>
                </c:pt>
                <c:pt idx="2">
                  <c:v>266</c:v>
                </c:pt>
              </c:numCache>
            </c:numRef>
          </c:val>
          <c:extLst>
            <c:ext xmlns:c16="http://schemas.microsoft.com/office/drawing/2014/chart" uri="{C3380CC4-5D6E-409C-BE32-E72D297353CC}">
              <c16:uniqueId val="{00000002-ACC8-4623-A79E-A929E42D53F3}"/>
            </c:ext>
          </c:extLst>
        </c:ser>
        <c:dLbls>
          <c:showLegendKey val="0"/>
          <c:showVal val="0"/>
          <c:showCatName val="0"/>
          <c:showSerName val="0"/>
          <c:showPercent val="0"/>
          <c:showBubbleSize val="0"/>
        </c:dLbls>
        <c:gapWidth val="120"/>
        <c:overlap val="100"/>
        <c:axId val="215462760"/>
        <c:axId val="215462368"/>
      </c:barChart>
      <c:catAx>
        <c:axId val="21546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462368"/>
        <c:crosses val="autoZero"/>
        <c:auto val="1"/>
        <c:lblAlgn val="ctr"/>
        <c:lblOffset val="100"/>
        <c:tickLblSkip val="1"/>
        <c:tickMarkSkip val="1"/>
        <c:noMultiLvlLbl val="0"/>
      </c:catAx>
      <c:valAx>
        <c:axId val="21546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546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{26E046DC-03C8-4CD0-B0D7-266E2A9CFAA9}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6CB-4CA6-BA48-B905253E86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{AD544671-6F51-42FC-802F-4714FB94D05F}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CB-4CA6-BA48-B905253E86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{7CDE29FB-D98D-4D8F-8F7A-A43714FC11FE}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CB-4CA6-BA48-B905253E86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{D6C8DD4B-B528-4B16-9310-76EE5F3E649D}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CB-4CA6-BA48-B905253E86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{203A7C33-69BE-4669-8E01-93DF559D9DE6}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CB-4CA6-BA48-B905253E86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{1DAFE678-C0AA-4398-81F4-924779C8E69B}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6CB-4CA6-BA48-B905253E86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{6601B4DF-714C-48B4-A826-B0B19701D34E}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6CB-4CA6-BA48-B905253E86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{24E0F5DE-B30B-4859-870F-30CCA6B97A12}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6CB-4CA6-BA48-B905253E86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{A0584E47-CFB1-4A63-92C5-3E2E5C660E89}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6CB-4CA6-BA48-B905253E86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84.9</c:v>
                </c:pt>
                <c:pt idx="16">
                  <c:v>68.3</c:v>
                </c:pt>
                <c:pt idx="24">
                  <c:v>68.5</c:v>
                </c:pt>
                <c:pt idx="32">
                  <c:v>69.400000000000006</c:v>
                </c:pt>
              </c:numCache>
            </c:numRef>
          </c:xVal>
          <c:yVal>
            <c:numRef>
              <c:f>公会計指標分析・財政指標組合せ分析表!$BP$51:$DC$51</c:f>
              <c:numCache>
                <c:formatCode>#,##0.0;"▲ "#,##0.0</c:formatCode>
                <c:ptCount val="40"/>
                <c:pt idx="8">
                  <c:v>111.9</c:v>
                </c:pt>
                <c:pt idx="16">
                  <c:v>103.5</c:v>
                </c:pt>
                <c:pt idx="24">
                  <c:v>89.8</c:v>
                </c:pt>
                <c:pt idx="32">
                  <c:v>72.400000000000006</c:v>
                </c:pt>
              </c:numCache>
            </c:numRef>
          </c:yVal>
          <c:smooth val="0"/>
          <c:extLst>
            <c:ext xmlns:c16="http://schemas.microsoft.com/office/drawing/2014/chart" uri="{C3380CC4-5D6E-409C-BE32-E72D297353CC}">
              <c16:uniqueId val="{00000009-E6CB-4CA6-BA48-B905253E86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{504124FE-D9B5-4177-AC1A-2F39E6F3F6C3}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6CB-4CA6-BA48-B905253E86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{B10A271C-C5C0-4829-8EDD-AE7F7EA9794D}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CB-4CA6-BA48-B905253E86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{C0139003-F78B-4FB3-805F-D0DDC4DB3013}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CB-4CA6-BA48-B905253E86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{1C354A09-9524-4491-87C5-C96BC49637E4}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CB-4CA6-BA48-B905253E86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{55A9E8F5-5438-4A27-B878-BC772471A56C}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CB-4CA6-BA48-B905253E86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{534C5395-CC96-4CA3-9A09-FA53430FDF04}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6CB-4CA6-BA48-B905253E86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{06D03890-0982-4500-AEC5-CD7AA7BCC730}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6CB-4CA6-BA48-B905253E86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{F500F6C5-E3C7-48CD-B685-E64E8690271B}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6CB-4CA6-BA48-B905253E86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{516D1B7F-9B22-4F73-B0A2-DD5CAEAC7C6B}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6CB-4CA6-BA48-B905253E86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E6CB-4CA6-BA48-B905253E86FE}"/>
            </c:ext>
          </c:extLst>
        </c:ser>
        <c:dLbls>
          <c:showLegendKey val="0"/>
          <c:showVal val="1"/>
          <c:showCatName val="0"/>
          <c:showSerName val="0"/>
          <c:showPercent val="0"/>
          <c:showBubbleSize val="0"/>
        </c:dLbls>
        <c:axId val="380965352"/>
        <c:axId val="381270272"/>
      </c:scatterChart>
      <c:valAx>
        <c:axId val="380965352"/>
        <c:scaling>
          <c:orientation val="minMax"/>
          <c:max val="8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1270272"/>
        <c:crosses val="autoZero"/>
        <c:crossBetween val="midCat"/>
      </c:valAx>
      <c:valAx>
        <c:axId val="381270272"/>
        <c:scaling>
          <c:orientation val="minMax"/>
          <c:max val="1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965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{8C71442A-B623-4BDE-9AFC-94A2F21B8E02}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62-45B4-A46C-361434B62E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{3931243D-EAAE-490D-9E88-9D207A97FC71}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62-45B4-A46C-361434B62E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{4B36D15D-4151-4B9C-A658-8CF55FBC068C}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62-45B4-A46C-361434B62E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{1DFD18D5-7CCF-4ACD-BC5A-931E3B392905}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62-45B4-A46C-361434B62E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{94D8610E-04F0-427F-9826-15C24722D511}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62-45B4-A46C-361434B62E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{F904F2EF-DBBD-408C-9362-AA6CF06281DF}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62-45B4-A46C-361434B62E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{E4029D34-3FB7-411C-B321-EB3D29E595FF}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62-45B4-A46C-361434B62E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{BF9459BF-9FBE-408F-92F7-597CFB7478B3}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62-45B4-A46C-361434B62E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{88987C86-5427-4953-8525-21B203C5AD99}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62-45B4-A46C-361434B62E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19.600000000000001</c:v>
                </c:pt>
                <c:pt idx="8">
                  <c:v>19.7</c:v>
                </c:pt>
                <c:pt idx="16">
                  <c:v>19.3</c:v>
                </c:pt>
                <c:pt idx="24">
                  <c:v>17.8</c:v>
                </c:pt>
                <c:pt idx="32">
                  <c:v>14.6</c:v>
                </c:pt>
              </c:numCache>
            </c:numRef>
          </c:xVal>
          <c:yVal>
            <c:numRef>
              <c:f>公会計指標分析・財政指標組合せ分析表!$BP$73:$DC$73</c:f>
              <c:numCache>
                <c:formatCode>#,##0.0;"▲ "#,##0.0</c:formatCode>
                <c:ptCount val="40"/>
                <c:pt idx="0">
                  <c:v>126.1</c:v>
                </c:pt>
                <c:pt idx="8">
                  <c:v>111.9</c:v>
                </c:pt>
                <c:pt idx="16">
                  <c:v>103.5</c:v>
                </c:pt>
                <c:pt idx="24">
                  <c:v>89.8</c:v>
                </c:pt>
                <c:pt idx="32">
                  <c:v>72.400000000000006</c:v>
                </c:pt>
              </c:numCache>
            </c:numRef>
          </c:yVal>
          <c:smooth val="0"/>
          <c:extLst>
            <c:ext xmlns:c16="http://schemas.microsoft.com/office/drawing/2014/chart" uri="{C3380CC4-5D6E-409C-BE32-E72D297353CC}">
              <c16:uniqueId val="{00000009-E662-45B4-A46C-361434B62E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{E72C87D8-FB75-479C-86C1-9DE61D62B5C9}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62-45B4-A46C-361434B62E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{2E26EF0E-A53D-46DB-B973-9348D075BD55}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62-45B4-A46C-361434B62E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{5845F930-DD5A-4DE6-9E82-8EB72BFFB622}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62-45B4-A46C-361434B62E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{0D5BA726-367F-4EBB-868A-CDF5EDAFF5D2}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62-45B4-A46C-361434B62E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{4BD23CF2-86BF-46F5-9CFC-6D0321C0F572}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62-45B4-A46C-361434B62E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{92FD5E9E-952D-4815-A9FB-2397146BA551}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62-45B4-A46C-361434B62E37}"/>
                </c:ext>
              </c:extLst>
            </c:dLbl>
            <c:dLbl>
              <c:idx val="16"/>
              <c:layout>
                <c:manualLayout>
                  <c:x val="-2.428947380512594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{C024C405-B88B-4E9E-9FE9-166913964594}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62-45B4-A46C-361434B62E37}"/>
                </c:ext>
              </c:extLst>
            </c:dLbl>
            <c:dLbl>
              <c:idx val="24"/>
              <c:layout>
                <c:manualLayout>
                  <c:x val="-3.910650943309534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{2943DED3-0AE1-43FE-8512-D44A0B9BD8EE}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62-45B4-A46C-361434B62E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{5C2A1646-B8DB-494D-82DE-D08E64356033}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62-45B4-A46C-361434B62E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E662-45B4-A46C-361434B62E37}"/>
            </c:ext>
          </c:extLst>
        </c:ser>
        <c:dLbls>
          <c:showLegendKey val="0"/>
          <c:showVal val="1"/>
          <c:showCatName val="0"/>
          <c:showSerName val="0"/>
          <c:showPercent val="0"/>
          <c:showBubbleSize val="0"/>
        </c:dLbls>
        <c:axId val="176181480"/>
        <c:axId val="176181872"/>
      </c:scatterChart>
      <c:valAx>
        <c:axId val="176181480"/>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181872"/>
        <c:crosses val="autoZero"/>
        <c:crossBetween val="midCat"/>
      </c:valAx>
      <c:valAx>
        <c:axId val="176181872"/>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181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クリーンセンター長期包括整備運営管理事業における大規模改修分</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や過去に発行した起債の償還により、高い水準で推移していた。</a:t>
          </a:r>
          <a:r>
            <a:rPr kumimoji="1" lang="ja-JP" altLang="en-US" sz="1300" b="0" strike="noStrike" baseline="0">
              <a:solidFill>
                <a:srgbClr val="000000"/>
              </a:solidFill>
              <a:effectLst/>
              <a:latin typeface="ＭＳ ゴシック" panose="020B0609070205080204" pitchFamily="49" charset="-128"/>
              <a:ea typeface="ＭＳ ゴシック" panose="020B0609070205080204" pitchFamily="49" charset="-128"/>
              <a:cs typeface="+mn-cs"/>
            </a:rPr>
            <a:t>しかし、</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年度において、庁舎等建設債の大半が償還完了となったことから、</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元利償還金が大幅に減少し、前年度に引き続き平成</a:t>
          </a:r>
          <a:r>
            <a:rPr kumimoji="1" lang="en-US" altLang="ja-JP" sz="13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年度も実質公債費比率は</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減となっている。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該当なし</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将来負担比率については、債務負担行為に係る支出予定額としてクリーンセンター長期包括整備運営管理事業における大規模改修分が平成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年度以降発生しており、比率が高い要因となっている。平成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年度までは、第三セクターであった財団法人忠岡町開発協会に対する損失補償により、設立法人等の負債額等負担見込額が年々増加していたが、平成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年度末に第三セクター等改革推進債を発行して解散し、地方債に振り替えたことでこれ以上の増加を抑えた。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lang="ja-JP" altLang="en-US" sz="1200" b="1" strike="noStrike" baseline="0">
              <a:solidFill>
                <a:srgbClr val="000000"/>
              </a:solidFill>
              <a:effectLst/>
              <a:latin typeface="ＭＳ ゴシック" panose="020B0609070205080204" pitchFamily="49" charset="-128"/>
              <a:ea typeface="ＭＳ ゴシック" panose="020B0609070205080204" pitchFamily="49" charset="-128"/>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現在は公共事業を抑制し、地方債の発行を極力抑制するなどしているため、</a:t>
          </a:r>
          <a:r>
            <a:rPr kumimoji="1" lang="ja-JP" altLang="en-US" sz="12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200" b="0">
              <a:solidFill>
                <a:srgbClr val="000000"/>
              </a:solidFill>
              <a:effectLst/>
              <a:latin typeface="ＭＳ ゴシック" panose="020B0609070205080204" pitchFamily="49" charset="-128"/>
              <a:ea typeface="ＭＳ ゴシック" panose="020B0609070205080204" pitchFamily="49" charset="-128"/>
              <a:cs typeface="+mn-cs"/>
            </a:rPr>
            <a:t>年度においては、公営企業債繰入見込額の減少等により前年度より減少している。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将来負担額については着実に減少しているが、更なる比率の低下に努め</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ていく。</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大阪府忠岡町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年度においては、前年度と比べ基金総額は増となっている。これは、財政調整基金で、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年ぶりに</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収支調整のため</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の取り崩しが発生しなかったことや、ふるさと忠岡応援寄附金の増加に伴い、各基金の積立額が増えたことが原因である。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適切な行政運営が可能となるよう、計画的に積立を行い、基金残高の増に努める。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国際交流基金：住民の国際交流の促進及び国際都市機能の充実を図るもの。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愛の福祉基金：住民の福祉向上に資する</a:t>
          </a: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奨学資金積立金基金：児童生徒奨学の資金に充てるもの。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公共施設整備基金：公共施設整備事業に要する資金に充てるもの。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霊園基金：霊園事業の円滑な執行を図るもの。</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愛の福祉基金：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ふるさと忠岡応援寄附金などの基金積立が増えたことにより、残高が増となったためである。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ふるさと忠岡応援寄附金などの基金積立が増えたことにより、残高が増となったためである。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国際交流基金：事業に活用したことによる減。</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各基金ごとの特定目的を達成することができるよう、適切な基金運営に努める。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年度においては決算時に歳入不足が発生せず、取り崩しが発生しなかったことや、ふるさと忠岡応援寄附金によって例年以上の積立を行ったため。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年度に財政調整基金を全額取り崩し、それ以降平成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年度まで基金残高が「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」の状態が続</a:t>
          </a: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た。今後、他の基金とのバランスを考えながら、標準財政規模の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％以上の残高を確保できるよう努める。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設置無し。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設置無し。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年度においては、有形固定資産の増加（新規取得）があったため、平成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年度に比べ、</a:t>
          </a:r>
          <a:r>
            <a:rPr kumimoji="1" lang="en-US" altLang="ja-JP" sz="1100">
              <a:solidFill>
                <a:srgbClr val="000000"/>
              </a:solidFill>
              <a:latin typeface="ＭＳ Ｐゴシック" panose="020B0600070205080204" pitchFamily="50" charset="-128"/>
              <a:ea typeface="ＭＳ Ｐゴシック" panose="020B0600070205080204" pitchFamily="50" charset="-128"/>
            </a:rPr>
            <a:t>16.6</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ポイントの改善となりました。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しかしながら、公共施設の整備等を抑制していることから、類似団体内平均値を上回って推移しています。</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今後も、公共施設の再編や長寿命化対策について、財政状況を見ながら、実施時期や方針について検討してまいります。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87757</xdr:rowOff>
    </xdr:from>
    <xdr:to>
      <xdr:col>23</xdr:col>
      <xdr:colOff>85090</xdr:colOff>
      <xdr:row>33</xdr:row>
      <xdr:rowOff>47879</xdr:rowOff>
    </xdr:to>
    <xdr:cxnSp macro="">
      <xdr:nvCxnSpPr>
        <xdr:cNvPr id="62" name="直線コネクタ 61"/>
        <xdr:cNvCxnSpPr/>
      </xdr:nvCxnSpPr>
      <xdr:spPr>
        <a:xfrm flipV="1">
          <a:off x="4760595" y="5488432"/>
          <a:ext cx="1270" cy="98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51706</xdr:rowOff>
    </xdr:from>
    <xdr:ext cx="405111" cy="259045"/>
    <xdr:sp macro="" textlink="">
      <xdr:nvSpPr>
        <xdr:cNvPr id="63" name="有形固定資産減価償却率最小値テキスト"/>
        <xdr:cNvSpPr txBox="1"/>
      </xdr:nvSpPr>
      <xdr:spPr>
        <a:xfrm>
          <a:off x="4813300" y="648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47879</xdr:rowOff>
    </xdr:from>
    <xdr:to>
      <xdr:col>23</xdr:col>
      <xdr:colOff>174625</xdr:colOff>
      <xdr:row>33</xdr:row>
      <xdr:rowOff>47879</xdr:rowOff>
    </xdr:to>
    <xdr:cxnSp macro="">
      <xdr:nvCxnSpPr>
        <xdr:cNvPr id="64" name="直線コネクタ 63"/>
        <xdr:cNvCxnSpPr/>
      </xdr:nvCxnSpPr>
      <xdr:spPr>
        <a:xfrm>
          <a:off x="4673600" y="647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34434</xdr:rowOff>
    </xdr:from>
    <xdr:ext cx="405111" cy="259045"/>
    <xdr:sp macro="" textlink="">
      <xdr:nvSpPr>
        <xdr:cNvPr id="65" name="有形固定資産減価償却率最大値テキスト"/>
        <xdr:cNvSpPr txBox="1"/>
      </xdr:nvSpPr>
      <xdr:spPr>
        <a:xfrm>
          <a:off x="4813300" y="526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87757</xdr:rowOff>
    </xdr:from>
    <xdr:to>
      <xdr:col>23</xdr:col>
      <xdr:colOff>174625</xdr:colOff>
      <xdr:row>27</xdr:row>
      <xdr:rowOff>87757</xdr:rowOff>
    </xdr:to>
    <xdr:cxnSp macro="">
      <xdr:nvCxnSpPr>
        <xdr:cNvPr id="66" name="直線コネクタ 65"/>
        <xdr:cNvCxnSpPr/>
      </xdr:nvCxnSpPr>
      <xdr:spPr>
        <a:xfrm>
          <a:off x="4673600" y="5488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20083</xdr:rowOff>
    </xdr:from>
    <xdr:ext cx="405111" cy="259045"/>
    <xdr:sp macro="" textlink="">
      <xdr:nvSpPr>
        <xdr:cNvPr id="67" name="有形固定資産減価償却率平均値テキスト"/>
        <xdr:cNvSpPr txBox="1"/>
      </xdr:nvSpPr>
      <xdr:spPr>
        <a:xfrm>
          <a:off x="4813300" y="5763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41656</xdr:rowOff>
    </xdr:from>
    <xdr:to>
      <xdr:col>23</xdr:col>
      <xdr:colOff>136525</xdr:colOff>
      <xdr:row>29</xdr:row>
      <xdr:rowOff>143256</xdr:rowOff>
    </xdr:to>
    <xdr:sp macro="" textlink="">
      <xdr:nvSpPr>
        <xdr:cNvPr id="68" name="フローチャート: 判断 67"/>
        <xdr:cNvSpPr/>
      </xdr:nvSpPr>
      <xdr:spPr>
        <a:xfrm>
          <a:off x="47117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28702</xdr:rowOff>
    </xdr:from>
    <xdr:to>
      <xdr:col>19</xdr:col>
      <xdr:colOff>187325</xdr:colOff>
      <xdr:row>29</xdr:row>
      <xdr:rowOff>130302</xdr:rowOff>
    </xdr:to>
    <xdr:sp macro="" textlink="">
      <xdr:nvSpPr>
        <xdr:cNvPr id="69" name="フローチャート: 判断 68"/>
        <xdr:cNvSpPr/>
      </xdr:nvSpPr>
      <xdr:spPr>
        <a:xfrm>
          <a:off x="4000500" y="577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0" name="フローチャート: 判断 6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149606</xdr:rowOff>
    </xdr:from>
    <xdr:to>
      <xdr:col>11</xdr:col>
      <xdr:colOff>187325</xdr:colOff>
      <xdr:row>30</xdr:row>
      <xdr:rowOff>79756</xdr:rowOff>
    </xdr:to>
    <xdr:sp macro="" textlink="">
      <xdr:nvSpPr>
        <xdr:cNvPr id="71" name="フローチャート: 判断 70"/>
        <xdr:cNvSpPr/>
      </xdr:nvSpPr>
      <xdr:spPr>
        <a:xfrm>
          <a:off x="2476500" y="58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162179</xdr:rowOff>
    </xdr:from>
    <xdr:to>
      <xdr:col>23</xdr:col>
      <xdr:colOff>136525</xdr:colOff>
      <xdr:row>28</xdr:row>
      <xdr:rowOff>92329</xdr:rowOff>
    </xdr:to>
    <xdr:sp macro="" textlink="">
      <xdr:nvSpPr>
        <xdr:cNvPr id="77" name="楕円 76"/>
        <xdr:cNvSpPr/>
      </xdr:nvSpPr>
      <xdr:spPr>
        <a:xfrm>
          <a:off x="4711700" y="556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77106</xdr:rowOff>
    </xdr:from>
    <xdr:ext cx="405111" cy="259045"/>
    <xdr:sp macro="" textlink="">
      <xdr:nvSpPr>
        <xdr:cNvPr id="78" name="有形固定資産減価償却率該当値テキスト"/>
        <xdr:cNvSpPr txBox="1"/>
      </xdr:nvSpPr>
      <xdr:spPr>
        <a:xfrm>
          <a:off x="4813300" y="5477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10160</xdr:rowOff>
    </xdr:from>
    <xdr:to>
      <xdr:col>19</xdr:col>
      <xdr:colOff>187325</xdr:colOff>
      <xdr:row>28</xdr:row>
      <xdr:rowOff>111760</xdr:rowOff>
    </xdr:to>
    <xdr:sp macro="" textlink="">
      <xdr:nvSpPr>
        <xdr:cNvPr id="79" name="楕円 78"/>
        <xdr:cNvSpPr/>
      </xdr:nvSpPr>
      <xdr:spPr>
        <a:xfrm>
          <a:off x="4000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60960</xdr:rowOff>
    </xdr:to>
    <xdr:cxnSp macro="">
      <xdr:nvCxnSpPr>
        <xdr:cNvPr id="80" name="直線コネクタ 79"/>
        <xdr:cNvCxnSpPr/>
      </xdr:nvCxnSpPr>
      <xdr:spPr>
        <a:xfrm flipV="1">
          <a:off x="4051300" y="5613654"/>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14478</xdr:rowOff>
    </xdr:from>
    <xdr:to>
      <xdr:col>15</xdr:col>
      <xdr:colOff>187325</xdr:colOff>
      <xdr:row>28</xdr:row>
      <xdr:rowOff>116078</xdr:rowOff>
    </xdr:to>
    <xdr:sp macro="" textlink="">
      <xdr:nvSpPr>
        <xdr:cNvPr id="81" name="楕円 80"/>
        <xdr:cNvSpPr/>
      </xdr:nvSpPr>
      <xdr:spPr>
        <a:xfrm>
          <a:off x="3238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60960</xdr:rowOff>
    </xdr:from>
    <xdr:to>
      <xdr:col>19</xdr:col>
      <xdr:colOff>136525</xdr:colOff>
      <xdr:row>28</xdr:row>
      <xdr:rowOff>65278</xdr:rowOff>
    </xdr:to>
    <xdr:cxnSp macro="">
      <xdr:nvCxnSpPr>
        <xdr:cNvPr id="82" name="直線コネクタ 81"/>
        <xdr:cNvCxnSpPr/>
      </xdr:nvCxnSpPr>
      <xdr:spPr>
        <a:xfrm flipV="1">
          <a:off x="3289300" y="563308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170434</xdr:rowOff>
    </xdr:from>
    <xdr:to>
      <xdr:col>11</xdr:col>
      <xdr:colOff>187325</xdr:colOff>
      <xdr:row>26</xdr:row>
      <xdr:rowOff>100584</xdr:rowOff>
    </xdr:to>
    <xdr:sp macro="" textlink="">
      <xdr:nvSpPr>
        <xdr:cNvPr id="83" name="楕円 82"/>
        <xdr:cNvSpPr/>
      </xdr:nvSpPr>
      <xdr:spPr>
        <a:xfrm>
          <a:off x="2476500" y="52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49784</xdr:rowOff>
    </xdr:from>
    <xdr:to>
      <xdr:col>15</xdr:col>
      <xdr:colOff>136525</xdr:colOff>
      <xdr:row>28</xdr:row>
      <xdr:rowOff>65278</xdr:rowOff>
    </xdr:to>
    <xdr:cxnSp macro="">
      <xdr:nvCxnSpPr>
        <xdr:cNvPr id="84" name="直線コネクタ 83"/>
        <xdr:cNvCxnSpPr/>
      </xdr:nvCxnSpPr>
      <xdr:spPr>
        <a:xfrm>
          <a:off x="2527300" y="5279009"/>
          <a:ext cx="762000" cy="3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121429</xdr:rowOff>
    </xdr:from>
    <xdr:ext cx="405111" cy="259045"/>
    <xdr:sp macro="" textlink="">
      <xdr:nvSpPr>
        <xdr:cNvPr id="85" name="n_1aveValue有形固定資産減価償却率"/>
        <xdr:cNvSpPr txBox="1"/>
      </xdr:nvSpPr>
      <xdr:spPr>
        <a:xfrm>
          <a:off x="3836044" y="5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6"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70883</xdr:rowOff>
    </xdr:from>
    <xdr:ext cx="405111" cy="259045"/>
    <xdr:sp macro="" textlink="">
      <xdr:nvSpPr>
        <xdr:cNvPr id="87" name="n_3aveValue有形固定資産減価償却率"/>
        <xdr:cNvSpPr txBox="1"/>
      </xdr:nvSpPr>
      <xdr:spPr>
        <a:xfrm>
          <a:off x="2324744" y="598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128287</xdr:rowOff>
    </xdr:from>
    <xdr:ext cx="405111" cy="259045"/>
    <xdr:sp macro="" textlink="">
      <xdr:nvSpPr>
        <xdr:cNvPr id="88" name="n_1mainValue有形固定資産減価償却率"/>
        <xdr:cNvSpPr txBox="1"/>
      </xdr:nvSpPr>
      <xdr:spPr>
        <a:xfrm>
          <a:off x="38360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132605</xdr:rowOff>
    </xdr:from>
    <xdr:ext cx="405111" cy="259045"/>
    <xdr:sp macro="" textlink="">
      <xdr:nvSpPr>
        <xdr:cNvPr id="89" name="n_2mainValue有形固定資産減価償却率"/>
        <xdr:cNvSpPr txBox="1"/>
      </xdr:nvSpPr>
      <xdr:spPr>
        <a:xfrm>
          <a:off x="3086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117111</xdr:rowOff>
    </xdr:from>
    <xdr:ext cx="405111" cy="259045"/>
    <xdr:sp macro="" textlink="">
      <xdr:nvSpPr>
        <xdr:cNvPr id="90" name="n_3mainValue有形固定資産減価償却率"/>
        <xdr:cNvSpPr txBox="1"/>
      </xdr:nvSpPr>
      <xdr:spPr>
        <a:xfrm>
          <a:off x="2324744" y="500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債務償還比率が類似団体平均値よりも大きく上回って推移していますが、平成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29</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年度に比べて、</a:t>
          </a:r>
          <a:r>
            <a:rPr kumimoji="1" lang="en-US" altLang="ja-JP" sz="1050">
              <a:solidFill>
                <a:srgbClr val="000000"/>
              </a:solidFill>
              <a:latin typeface="ＭＳ Ｐゴシック" panose="020B0600070205080204" pitchFamily="50" charset="-128"/>
              <a:ea typeface="ＭＳ Ｐゴシック" panose="020B0600070205080204" pitchFamily="50" charset="-128"/>
            </a:rPr>
            <a:t>131.8</a:t>
          </a:r>
          <a:r>
            <a:rPr kumimoji="1" lang="ja-JP" altLang="en-US" sz="1050">
              <a:solidFill>
                <a:srgbClr val="000000"/>
              </a:solidFill>
              <a:latin typeface="ＭＳ Ｐゴシック" panose="020B0600070205080204" pitchFamily="50" charset="-128"/>
              <a:ea typeface="ＭＳ Ｐゴシック" panose="020B0600070205080204" pitchFamily="50" charset="-128"/>
            </a:rPr>
            <a:t>ポイントの改善となりました。</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一般会計において、シビックセンター（庁舎・温水プールなどの複合施設）建設債、いこいの広場（公園）建設債、第三セクター等改革推進債等の地方債残高により、将来負担額が多額であることが類似団体平均値と比較して大きく上回っている主な要因ですが、庁舎建設債残高が段階的に償還完了していることなどにより、今後も比率は改善していく見込みです。</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6" name="直線コネクタ 105"/>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7" name="テキスト ボックス 106"/>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8" name="直線コネクタ 107"/>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09" name="テキスト ボックス 108"/>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0" name="直線コネクタ 109"/>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1" name="テキスト ボックス 110"/>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2" name="直線コネクタ 111"/>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3" name="テキスト ボックス 112"/>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7" name="直線コネクタ 116"/>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8"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9" name="直線コネクタ 118"/>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0"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1" name="直線コネクタ 120"/>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2"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3" name="フローチャート: 判断 122"/>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4" name="フローチャート: 判断 123"/>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103429</xdr:rowOff>
    </xdr:from>
    <xdr:to>
      <xdr:col>76</xdr:col>
      <xdr:colOff>73025</xdr:colOff>
      <xdr:row>29</xdr:row>
      <xdr:rowOff>33579</xdr:rowOff>
    </xdr:to>
    <xdr:sp macro="" textlink="">
      <xdr:nvSpPr>
        <xdr:cNvPr id="130" name="楕円 129"/>
        <xdr:cNvSpPr/>
      </xdr:nvSpPr>
      <xdr:spPr>
        <a:xfrm>
          <a:off x="14744700" y="56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126306</xdr:rowOff>
    </xdr:from>
    <xdr:ext cx="560923" cy="259045"/>
    <xdr:sp macro="" textlink="">
      <xdr:nvSpPr>
        <xdr:cNvPr id="131" name="債務償還比率該当値テキスト"/>
        <xdr:cNvSpPr txBox="1"/>
      </xdr:nvSpPr>
      <xdr:spPr>
        <a:xfrm>
          <a:off x="14846300" y="55269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161056</xdr:rowOff>
    </xdr:from>
    <xdr:to>
      <xdr:col>72</xdr:col>
      <xdr:colOff>123825</xdr:colOff>
      <xdr:row>28</xdr:row>
      <xdr:rowOff>91206</xdr:rowOff>
    </xdr:to>
    <xdr:sp macro="" textlink="">
      <xdr:nvSpPr>
        <xdr:cNvPr id="132" name="楕円 131"/>
        <xdr:cNvSpPr/>
      </xdr:nvSpPr>
      <xdr:spPr>
        <a:xfrm>
          <a:off x="14033500" y="55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40406</xdr:rowOff>
    </xdr:from>
    <xdr:to>
      <xdr:col>76</xdr:col>
      <xdr:colOff>22225</xdr:colOff>
      <xdr:row>28</xdr:row>
      <xdr:rowOff>154229</xdr:rowOff>
    </xdr:to>
    <xdr:cxnSp macro="">
      <xdr:nvCxnSpPr>
        <xdr:cNvPr id="133" name="直線コネクタ 132"/>
        <xdr:cNvCxnSpPr/>
      </xdr:nvCxnSpPr>
      <xdr:spPr>
        <a:xfrm>
          <a:off x="14084300" y="5612531"/>
          <a:ext cx="711200" cy="1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4"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107733</xdr:rowOff>
    </xdr:from>
    <xdr:ext cx="560923" cy="259045"/>
    <xdr:sp macro="" textlink="">
      <xdr:nvSpPr>
        <xdr:cNvPr id="135" name="n_1mainValue債務償還比率"/>
        <xdr:cNvSpPr txBox="1"/>
      </xdr:nvSpPr>
      <xdr:spPr>
        <a:xfrm>
          <a:off x="13791138" y="53369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151130</xdr:rowOff>
    </xdr:from>
    <xdr:to>
      <xdr:col>24</xdr:col>
      <xdr:colOff>114300</xdr:colOff>
      <xdr:row>36</xdr:row>
      <xdr:rowOff>81280</xdr:rowOff>
    </xdr:to>
    <xdr:sp macro="" textlink="">
      <xdr:nvSpPr>
        <xdr:cNvPr id="71" name="楕円 70"/>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2557</xdr:rowOff>
    </xdr:from>
    <xdr:ext cx="405111" cy="259045"/>
    <xdr:sp macro="" textlink="">
      <xdr:nvSpPr>
        <xdr:cNvPr id="72" name="【道路】&#10;有形固定資産減価償却率該当値テキスト"/>
        <xdr:cNvSpPr txBox="1"/>
      </xdr:nvSpPr>
      <xdr:spPr>
        <a:xfrm>
          <a:off x="4673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xdr:rowOff>
    </xdr:from>
    <xdr:to>
      <xdr:col>20</xdr:col>
      <xdr:colOff>38100</xdr:colOff>
      <xdr:row>36</xdr:row>
      <xdr:rowOff>111760</xdr:rowOff>
    </xdr:to>
    <xdr:sp macro="" textlink="">
      <xdr:nvSpPr>
        <xdr:cNvPr id="73" name="楕円 72"/>
        <xdr:cNvSpPr/>
      </xdr:nvSpPr>
      <xdr:spPr>
        <a:xfrm>
          <a:off x="3746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60960</xdr:rowOff>
    </xdr:to>
    <xdr:cxnSp macro="">
      <xdr:nvCxnSpPr>
        <xdr:cNvPr id="74" name="直線コネクタ 73"/>
        <xdr:cNvCxnSpPr/>
      </xdr:nvCxnSpPr>
      <xdr:spPr>
        <a:xfrm flipV="1">
          <a:off x="3797300" y="6202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42545</xdr:rowOff>
    </xdr:from>
    <xdr:to>
      <xdr:col>15</xdr:col>
      <xdr:colOff>101600</xdr:colOff>
      <xdr:row>36</xdr:row>
      <xdr:rowOff>144145</xdr:rowOff>
    </xdr:to>
    <xdr:sp macro="" textlink="">
      <xdr:nvSpPr>
        <xdr:cNvPr id="75" name="楕円 74"/>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36</xdr:row>
      <xdr:rowOff>93345</xdr:rowOff>
    </xdr:to>
    <xdr:cxnSp macro="">
      <xdr:nvCxnSpPr>
        <xdr:cNvPr id="76" name="直線コネクタ 75"/>
        <xdr:cNvCxnSpPr/>
      </xdr:nvCxnSpPr>
      <xdr:spPr>
        <a:xfrm flipV="1">
          <a:off x="2908300" y="6233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7" name="楕円 76"/>
        <xdr:cNvSpPr/>
      </xdr:nvSpPr>
      <xdr:spPr>
        <a:xfrm>
          <a:off x="1968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93345</xdr:rowOff>
    </xdr:from>
    <xdr:to>
      <xdr:col>15</xdr:col>
      <xdr:colOff>50800</xdr:colOff>
      <xdr:row>36</xdr:row>
      <xdr:rowOff>123825</xdr:rowOff>
    </xdr:to>
    <xdr:cxnSp macro="">
      <xdr:nvCxnSpPr>
        <xdr:cNvPr id="78" name="直線コネクタ 77"/>
        <xdr:cNvCxnSpPr/>
      </xdr:nvCxnSpPr>
      <xdr:spPr>
        <a:xfrm flipV="1">
          <a:off x="2019300" y="6265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0"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128287</xdr:rowOff>
    </xdr:from>
    <xdr:ext cx="405111" cy="259045"/>
    <xdr:sp macro="" textlink="">
      <xdr:nvSpPr>
        <xdr:cNvPr id="82" name="n_1mainValue【道路】&#10;有形固定資産減価償却率"/>
        <xdr:cNvSpPr txBox="1"/>
      </xdr:nvSpPr>
      <xdr:spPr>
        <a:xfrm>
          <a:off x="35820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160672</xdr:rowOff>
    </xdr:from>
    <xdr:ext cx="405111" cy="259045"/>
    <xdr:sp macro="" textlink="">
      <xdr:nvSpPr>
        <xdr:cNvPr id="83" name="n_2mainValue【道路】&#10;有形固定資産減価償却率"/>
        <xdr:cNvSpPr txBox="1"/>
      </xdr:nvSpPr>
      <xdr:spPr>
        <a:xfrm>
          <a:off x="2705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4" name="n_3mainValue【道路】&#10;有形固定資産減価償却率"/>
        <xdr:cNvSpPr txBox="1"/>
      </xdr:nvSpPr>
      <xdr:spPr>
        <a:xfrm>
          <a:off x="1816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38455</xdr:rowOff>
    </xdr:from>
    <xdr:to>
      <xdr:col>55</xdr:col>
      <xdr:colOff>50800</xdr:colOff>
      <xdr:row>42</xdr:row>
      <xdr:rowOff>140055</xdr:rowOff>
    </xdr:to>
    <xdr:sp macro="" textlink="">
      <xdr:nvSpPr>
        <xdr:cNvPr id="125" name="楕円 124"/>
        <xdr:cNvSpPr/>
      </xdr:nvSpPr>
      <xdr:spPr>
        <a:xfrm>
          <a:off x="10426700" y="72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38475</xdr:rowOff>
    </xdr:from>
    <xdr:to>
      <xdr:col>50</xdr:col>
      <xdr:colOff>165100</xdr:colOff>
      <xdr:row>42</xdr:row>
      <xdr:rowOff>140075</xdr:rowOff>
    </xdr:to>
    <xdr:sp macro="" textlink="">
      <xdr:nvSpPr>
        <xdr:cNvPr id="127" name="楕円 126"/>
        <xdr:cNvSpPr/>
      </xdr:nvSpPr>
      <xdr:spPr>
        <a:xfrm>
          <a:off x="9588500" y="7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89255</xdr:rowOff>
    </xdr:from>
    <xdr:to>
      <xdr:col>55</xdr:col>
      <xdr:colOff>0</xdr:colOff>
      <xdr:row>42</xdr:row>
      <xdr:rowOff>89275</xdr:rowOff>
    </xdr:to>
    <xdr:cxnSp macro="">
      <xdr:nvCxnSpPr>
        <xdr:cNvPr id="128" name="直線コネクタ 127"/>
        <xdr:cNvCxnSpPr/>
      </xdr:nvCxnSpPr>
      <xdr:spPr>
        <a:xfrm flipV="1">
          <a:off x="9639300" y="7290155"/>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38504</xdr:rowOff>
    </xdr:from>
    <xdr:to>
      <xdr:col>46</xdr:col>
      <xdr:colOff>38100</xdr:colOff>
      <xdr:row>42</xdr:row>
      <xdr:rowOff>140104</xdr:rowOff>
    </xdr:to>
    <xdr:sp macro="" textlink="">
      <xdr:nvSpPr>
        <xdr:cNvPr id="129" name="楕円 128"/>
        <xdr:cNvSpPr/>
      </xdr:nvSpPr>
      <xdr:spPr>
        <a:xfrm>
          <a:off x="8699500" y="72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89275</xdr:rowOff>
    </xdr:from>
    <xdr:to>
      <xdr:col>50</xdr:col>
      <xdr:colOff>114300</xdr:colOff>
      <xdr:row>42</xdr:row>
      <xdr:rowOff>89304</xdr:rowOff>
    </xdr:to>
    <xdr:cxnSp macro="">
      <xdr:nvCxnSpPr>
        <xdr:cNvPr id="130" name="直線コネクタ 129"/>
        <xdr:cNvCxnSpPr/>
      </xdr:nvCxnSpPr>
      <xdr:spPr>
        <a:xfrm flipV="1">
          <a:off x="8750300" y="7290175"/>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38522</xdr:rowOff>
    </xdr:from>
    <xdr:to>
      <xdr:col>41</xdr:col>
      <xdr:colOff>101600</xdr:colOff>
      <xdr:row>42</xdr:row>
      <xdr:rowOff>140122</xdr:rowOff>
    </xdr:to>
    <xdr:sp macro="" textlink="">
      <xdr:nvSpPr>
        <xdr:cNvPr id="131" name="楕円 130"/>
        <xdr:cNvSpPr/>
      </xdr:nvSpPr>
      <xdr:spPr>
        <a:xfrm>
          <a:off x="7810500" y="72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89304</xdr:rowOff>
    </xdr:from>
    <xdr:to>
      <xdr:col>45</xdr:col>
      <xdr:colOff>177800</xdr:colOff>
      <xdr:row>42</xdr:row>
      <xdr:rowOff>89322</xdr:rowOff>
    </xdr:to>
    <xdr:cxnSp macro="">
      <xdr:nvCxnSpPr>
        <xdr:cNvPr id="132" name="直線コネクタ 131"/>
        <xdr:cNvCxnSpPr/>
      </xdr:nvCxnSpPr>
      <xdr:spPr>
        <a:xfrm flipV="1">
          <a:off x="7861300" y="729020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131202</xdr:rowOff>
    </xdr:from>
    <xdr:ext cx="469744" cy="259045"/>
    <xdr:sp macro="" textlink="">
      <xdr:nvSpPr>
        <xdr:cNvPr id="136" name="n_1mainValue【道路】&#10;一人当たり延長"/>
        <xdr:cNvSpPr txBox="1"/>
      </xdr:nvSpPr>
      <xdr:spPr>
        <a:xfrm>
          <a:off x="9391727" y="73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131231</xdr:rowOff>
    </xdr:from>
    <xdr:ext cx="469744" cy="259045"/>
    <xdr:sp macro="" textlink="">
      <xdr:nvSpPr>
        <xdr:cNvPr id="137" name="n_2mainValue【道路】&#10;一人当たり延長"/>
        <xdr:cNvSpPr txBox="1"/>
      </xdr:nvSpPr>
      <xdr:spPr>
        <a:xfrm>
          <a:off x="8515427" y="73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131249</xdr:rowOff>
    </xdr:from>
    <xdr:ext cx="469744" cy="259045"/>
    <xdr:sp macro="" textlink="">
      <xdr:nvSpPr>
        <xdr:cNvPr id="138" name="n_3mainValue【道路】&#10;一人当たり延長"/>
        <xdr:cNvSpPr txBox="1"/>
      </xdr:nvSpPr>
      <xdr:spPr>
        <a:xfrm>
          <a:off x="7626427" y="73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79" name="楕円 178"/>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90912</xdr:rowOff>
    </xdr:from>
    <xdr:ext cx="405111" cy="259045"/>
    <xdr:sp macro="" textlink="">
      <xdr:nvSpPr>
        <xdr:cNvPr id="180" name="【橋りょう・トンネル】&#10;有形固定資産減価償却率該当値テキスト"/>
        <xdr:cNvSpPr txBox="1"/>
      </xdr:nvSpPr>
      <xdr:spPr>
        <a:xfrm>
          <a:off x="4673600"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81" name="楕円 18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19594</xdr:rowOff>
    </xdr:to>
    <xdr:cxnSp macro="">
      <xdr:nvCxnSpPr>
        <xdr:cNvPr id="182" name="直線コネクタ 181"/>
        <xdr:cNvCxnSpPr/>
      </xdr:nvCxnSpPr>
      <xdr:spPr>
        <a:xfrm flipV="1">
          <a:off x="3797300" y="102788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83" name="楕円 182"/>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19594</xdr:rowOff>
    </xdr:from>
    <xdr:to>
      <xdr:col>19</xdr:col>
      <xdr:colOff>177800</xdr:colOff>
      <xdr:row>60</xdr:row>
      <xdr:rowOff>47353</xdr:rowOff>
    </xdr:to>
    <xdr:cxnSp macro="">
      <xdr:nvCxnSpPr>
        <xdr:cNvPr id="184" name="直線コネクタ 183"/>
        <xdr:cNvCxnSpPr/>
      </xdr:nvCxnSpPr>
      <xdr:spPr>
        <a:xfrm flipV="1">
          <a:off x="2908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85" name="楕円 184"/>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75112</xdr:rowOff>
    </xdr:to>
    <xdr:cxnSp macro="">
      <xdr:nvCxnSpPr>
        <xdr:cNvPr id="186" name="直線コネクタ 185"/>
        <xdr:cNvCxnSpPr/>
      </xdr:nvCxnSpPr>
      <xdr:spPr>
        <a:xfrm flipV="1">
          <a:off x="2019300" y="103343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90" name="n_1mainValue【橋りょう・トンネ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89280</xdr:rowOff>
    </xdr:from>
    <xdr:ext cx="405111" cy="259045"/>
    <xdr:sp macro="" textlink="">
      <xdr:nvSpPr>
        <xdr:cNvPr id="191" name="n_2mainValue【橋りょう・トンネル】&#10;有形固定資産減価償却率"/>
        <xdr:cNvSpPr txBox="1"/>
      </xdr:nvSpPr>
      <xdr:spPr>
        <a:xfrm>
          <a:off x="2705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117039</xdr:rowOff>
    </xdr:from>
    <xdr:ext cx="405111" cy="259045"/>
    <xdr:sp macro="" textlink="">
      <xdr:nvSpPr>
        <xdr:cNvPr id="192" name="n_3mainValue【橋りょう・トンネル】&#10;有形固定資産減価償却率"/>
        <xdr:cNvSpPr txBox="1"/>
      </xdr:nvSpPr>
      <xdr:spPr>
        <a:xfrm>
          <a:off x="1816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61871</xdr:rowOff>
    </xdr:from>
    <xdr:to>
      <xdr:col>55</xdr:col>
      <xdr:colOff>50800</xdr:colOff>
      <xdr:row>64</xdr:row>
      <xdr:rowOff>163471</xdr:rowOff>
    </xdr:to>
    <xdr:sp macro="" textlink="">
      <xdr:nvSpPr>
        <xdr:cNvPr id="233" name="楕円 232"/>
        <xdr:cNvSpPr/>
      </xdr:nvSpPr>
      <xdr:spPr>
        <a:xfrm>
          <a:off x="10426700" y="1103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148248</xdr:rowOff>
    </xdr:from>
    <xdr:ext cx="534377" cy="259045"/>
    <xdr:sp macro="" textlink="">
      <xdr:nvSpPr>
        <xdr:cNvPr id="234" name="【橋りょう・トンネル】&#10;一人当たり有形固定資産（償却資産）額該当値テキスト"/>
        <xdr:cNvSpPr txBox="1"/>
      </xdr:nvSpPr>
      <xdr:spPr>
        <a:xfrm>
          <a:off x="10515600" y="1094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61979</xdr:rowOff>
    </xdr:from>
    <xdr:to>
      <xdr:col>50</xdr:col>
      <xdr:colOff>165100</xdr:colOff>
      <xdr:row>64</xdr:row>
      <xdr:rowOff>163579</xdr:rowOff>
    </xdr:to>
    <xdr:sp macro="" textlink="">
      <xdr:nvSpPr>
        <xdr:cNvPr id="235" name="楕円 234"/>
        <xdr:cNvSpPr/>
      </xdr:nvSpPr>
      <xdr:spPr>
        <a:xfrm>
          <a:off x="9588500" y="110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112671</xdr:rowOff>
    </xdr:from>
    <xdr:to>
      <xdr:col>55</xdr:col>
      <xdr:colOff>0</xdr:colOff>
      <xdr:row>64</xdr:row>
      <xdr:rowOff>112779</xdr:rowOff>
    </xdr:to>
    <xdr:cxnSp macro="">
      <xdr:nvCxnSpPr>
        <xdr:cNvPr id="236" name="直線コネクタ 235"/>
        <xdr:cNvCxnSpPr/>
      </xdr:nvCxnSpPr>
      <xdr:spPr>
        <a:xfrm flipV="1">
          <a:off x="9639300" y="11085471"/>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62140</xdr:rowOff>
    </xdr:from>
    <xdr:to>
      <xdr:col>46</xdr:col>
      <xdr:colOff>38100</xdr:colOff>
      <xdr:row>64</xdr:row>
      <xdr:rowOff>163740</xdr:rowOff>
    </xdr:to>
    <xdr:sp macro="" textlink="">
      <xdr:nvSpPr>
        <xdr:cNvPr id="237" name="楕円 236"/>
        <xdr:cNvSpPr/>
      </xdr:nvSpPr>
      <xdr:spPr>
        <a:xfrm>
          <a:off x="8699500" y="110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112779</xdr:rowOff>
    </xdr:from>
    <xdr:to>
      <xdr:col>50</xdr:col>
      <xdr:colOff>114300</xdr:colOff>
      <xdr:row>64</xdr:row>
      <xdr:rowOff>112940</xdr:rowOff>
    </xdr:to>
    <xdr:cxnSp macro="">
      <xdr:nvCxnSpPr>
        <xdr:cNvPr id="238" name="直線コネクタ 237"/>
        <xdr:cNvCxnSpPr/>
      </xdr:nvCxnSpPr>
      <xdr:spPr>
        <a:xfrm flipV="1">
          <a:off x="8750300" y="11085579"/>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62240</xdr:rowOff>
    </xdr:from>
    <xdr:to>
      <xdr:col>41</xdr:col>
      <xdr:colOff>101600</xdr:colOff>
      <xdr:row>64</xdr:row>
      <xdr:rowOff>163840</xdr:rowOff>
    </xdr:to>
    <xdr:sp macro="" textlink="">
      <xdr:nvSpPr>
        <xdr:cNvPr id="239" name="楕円 238"/>
        <xdr:cNvSpPr/>
      </xdr:nvSpPr>
      <xdr:spPr>
        <a:xfrm>
          <a:off x="7810500" y="11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112940</xdr:rowOff>
    </xdr:from>
    <xdr:to>
      <xdr:col>45</xdr:col>
      <xdr:colOff>177800</xdr:colOff>
      <xdr:row>64</xdr:row>
      <xdr:rowOff>113040</xdr:rowOff>
    </xdr:to>
    <xdr:cxnSp macro="">
      <xdr:nvCxnSpPr>
        <xdr:cNvPr id="240" name="直線コネクタ 239"/>
        <xdr:cNvCxnSpPr/>
      </xdr:nvCxnSpPr>
      <xdr:spPr>
        <a:xfrm flipV="1">
          <a:off x="7861300" y="11085740"/>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154706</xdr:rowOff>
    </xdr:from>
    <xdr:ext cx="534377" cy="259045"/>
    <xdr:sp macro="" textlink="">
      <xdr:nvSpPr>
        <xdr:cNvPr id="244" name="n_1mainValue【橋りょう・トンネル】&#10;一人当たり有形固定資産（償却資産）額"/>
        <xdr:cNvSpPr txBox="1"/>
      </xdr:nvSpPr>
      <xdr:spPr>
        <a:xfrm>
          <a:off x="9359411" y="111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154867</xdr:rowOff>
    </xdr:from>
    <xdr:ext cx="534377" cy="259045"/>
    <xdr:sp macro="" textlink="">
      <xdr:nvSpPr>
        <xdr:cNvPr id="245" name="n_2mainValue【橋りょう・トンネル】&#10;一人当たり有形固定資産（償却資産）額"/>
        <xdr:cNvSpPr txBox="1"/>
      </xdr:nvSpPr>
      <xdr:spPr>
        <a:xfrm>
          <a:off x="8483111" y="111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154967</xdr:rowOff>
    </xdr:from>
    <xdr:ext cx="534377" cy="259045"/>
    <xdr:sp macro="" textlink="">
      <xdr:nvSpPr>
        <xdr:cNvPr id="246" name="n_3mainValue【橋りょう・トンネル】&#10;一人当たり有形固定資産（償却資産）額"/>
        <xdr:cNvSpPr txBox="1"/>
      </xdr:nvSpPr>
      <xdr:spPr>
        <a:xfrm>
          <a:off x="7594111" y="11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6" name="楕円 285"/>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7" name="【公営住宅】&#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8" name="楕円 287"/>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9" name="直線コネクタ 288"/>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90" name="楕円 289"/>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91" name="直線コネクタ 290"/>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92" name="楕円 291"/>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93" name="直線コネクタ 292"/>
        <xdr:cNvCxnSpPr/>
      </xdr:nvCxnSpPr>
      <xdr:spPr>
        <a:xfrm>
          <a:off x="2019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7"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8"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9" name="n_3mainValue【公営住宅】&#10;有形固定資産減価償却率"/>
        <xdr:cNvSpPr txBox="1"/>
      </xdr:nvSpPr>
      <xdr:spPr>
        <a:xfrm>
          <a:off x="1784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109373</xdr:rowOff>
    </xdr:from>
    <xdr:to>
      <xdr:col>55</xdr:col>
      <xdr:colOff>50800</xdr:colOff>
      <xdr:row>86</xdr:row>
      <xdr:rowOff>39523</xdr:rowOff>
    </xdr:to>
    <xdr:sp macro="" textlink="">
      <xdr:nvSpPr>
        <xdr:cNvPr id="336" name="楕円 335"/>
        <xdr:cNvSpPr/>
      </xdr:nvSpPr>
      <xdr:spPr>
        <a:xfrm>
          <a:off x="10426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24300</xdr:rowOff>
    </xdr:from>
    <xdr:ext cx="469744" cy="259045"/>
    <xdr:sp macro="" textlink="">
      <xdr:nvSpPr>
        <xdr:cNvPr id="337" name="【公営住宅】&#10;一人当たり面積該当値テキスト"/>
        <xdr:cNvSpPr txBox="1"/>
      </xdr:nvSpPr>
      <xdr:spPr>
        <a:xfrm>
          <a:off x="10515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109829</xdr:rowOff>
    </xdr:from>
    <xdr:to>
      <xdr:col>50</xdr:col>
      <xdr:colOff>165100</xdr:colOff>
      <xdr:row>86</xdr:row>
      <xdr:rowOff>39979</xdr:rowOff>
    </xdr:to>
    <xdr:sp macro="" textlink="">
      <xdr:nvSpPr>
        <xdr:cNvPr id="338" name="楕円 337"/>
        <xdr:cNvSpPr/>
      </xdr:nvSpPr>
      <xdr:spPr>
        <a:xfrm>
          <a:off x="9588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160173</xdr:rowOff>
    </xdr:from>
    <xdr:to>
      <xdr:col>55</xdr:col>
      <xdr:colOff>0</xdr:colOff>
      <xdr:row>85</xdr:row>
      <xdr:rowOff>160629</xdr:rowOff>
    </xdr:to>
    <xdr:cxnSp macro="">
      <xdr:nvCxnSpPr>
        <xdr:cNvPr id="339" name="直線コネクタ 338"/>
        <xdr:cNvCxnSpPr/>
      </xdr:nvCxnSpPr>
      <xdr:spPr>
        <a:xfrm flipV="1">
          <a:off x="9639300" y="1473342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109829</xdr:rowOff>
    </xdr:from>
    <xdr:to>
      <xdr:col>46</xdr:col>
      <xdr:colOff>38100</xdr:colOff>
      <xdr:row>86</xdr:row>
      <xdr:rowOff>39979</xdr:rowOff>
    </xdr:to>
    <xdr:sp macro="" textlink="">
      <xdr:nvSpPr>
        <xdr:cNvPr id="340" name="楕円 339"/>
        <xdr:cNvSpPr/>
      </xdr:nvSpPr>
      <xdr:spPr>
        <a:xfrm>
          <a:off x="8699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160629</xdr:rowOff>
    </xdr:from>
    <xdr:to>
      <xdr:col>50</xdr:col>
      <xdr:colOff>114300</xdr:colOff>
      <xdr:row>85</xdr:row>
      <xdr:rowOff>160629</xdr:rowOff>
    </xdr:to>
    <xdr:cxnSp macro="">
      <xdr:nvCxnSpPr>
        <xdr:cNvPr id="341" name="直線コネクタ 340"/>
        <xdr:cNvCxnSpPr/>
      </xdr:nvCxnSpPr>
      <xdr:spPr>
        <a:xfrm>
          <a:off x="8750300" y="14733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110286</xdr:rowOff>
    </xdr:from>
    <xdr:to>
      <xdr:col>41</xdr:col>
      <xdr:colOff>101600</xdr:colOff>
      <xdr:row>86</xdr:row>
      <xdr:rowOff>40436</xdr:rowOff>
    </xdr:to>
    <xdr:sp macro="" textlink="">
      <xdr:nvSpPr>
        <xdr:cNvPr id="342" name="楕円 341"/>
        <xdr:cNvSpPr/>
      </xdr:nvSpPr>
      <xdr:spPr>
        <a:xfrm>
          <a:off x="7810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160629</xdr:rowOff>
    </xdr:from>
    <xdr:to>
      <xdr:col>45</xdr:col>
      <xdr:colOff>177800</xdr:colOff>
      <xdr:row>85</xdr:row>
      <xdr:rowOff>161086</xdr:rowOff>
    </xdr:to>
    <xdr:cxnSp macro="">
      <xdr:nvCxnSpPr>
        <xdr:cNvPr id="343" name="直線コネクタ 342"/>
        <xdr:cNvCxnSpPr/>
      </xdr:nvCxnSpPr>
      <xdr:spPr>
        <a:xfrm flipV="1">
          <a:off x="7861300" y="14733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31106</xdr:rowOff>
    </xdr:from>
    <xdr:ext cx="469744" cy="259045"/>
    <xdr:sp macro="" textlink="">
      <xdr:nvSpPr>
        <xdr:cNvPr id="347" name="n_1mainValue【公営住宅】&#10;一人当たり面積"/>
        <xdr:cNvSpPr txBox="1"/>
      </xdr:nvSpPr>
      <xdr:spPr>
        <a:xfrm>
          <a:off x="9391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31106</xdr:rowOff>
    </xdr:from>
    <xdr:ext cx="469744" cy="259045"/>
    <xdr:sp macro="" textlink="">
      <xdr:nvSpPr>
        <xdr:cNvPr id="348" name="n_2mainValue【公営住宅】&#10;一人当たり面積"/>
        <xdr:cNvSpPr txBox="1"/>
      </xdr:nvSpPr>
      <xdr:spPr>
        <a:xfrm>
          <a:off x="8515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31563</xdr:rowOff>
    </xdr:from>
    <xdr:ext cx="469744" cy="259045"/>
    <xdr:sp macro="" textlink="">
      <xdr:nvSpPr>
        <xdr:cNvPr id="349" name="n_3mainValue【公営住宅】&#10;一人当たり面積"/>
        <xdr:cNvSpPr txBox="1"/>
      </xdr:nvSpPr>
      <xdr:spPr>
        <a:xfrm>
          <a:off x="76264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65405</xdr:rowOff>
    </xdr:from>
    <xdr:to>
      <xdr:col>85</xdr:col>
      <xdr:colOff>177800</xdr:colOff>
      <xdr:row>35</xdr:row>
      <xdr:rowOff>167005</xdr:rowOff>
    </xdr:to>
    <xdr:sp macro="" textlink="">
      <xdr:nvSpPr>
        <xdr:cNvPr id="405" name="楕円 404"/>
        <xdr:cNvSpPr/>
      </xdr:nvSpPr>
      <xdr:spPr>
        <a:xfrm>
          <a:off x="162687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88282</xdr:rowOff>
    </xdr:from>
    <xdr:ext cx="405111" cy="259045"/>
    <xdr:sp macro="" textlink="">
      <xdr:nvSpPr>
        <xdr:cNvPr id="406" name="【認定こども園・幼稚園・保育所】&#10;有形固定資産減価償却率該当値テキスト"/>
        <xdr:cNvSpPr txBox="1"/>
      </xdr:nvSpPr>
      <xdr:spPr>
        <a:xfrm>
          <a:off x="163576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07" name="楕円 406"/>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116205</xdr:rowOff>
    </xdr:from>
    <xdr:to>
      <xdr:col>85</xdr:col>
      <xdr:colOff>127000</xdr:colOff>
      <xdr:row>35</xdr:row>
      <xdr:rowOff>156210</xdr:rowOff>
    </xdr:to>
    <xdr:cxnSp macro="">
      <xdr:nvCxnSpPr>
        <xdr:cNvPr id="408" name="直線コネクタ 407"/>
        <xdr:cNvCxnSpPr/>
      </xdr:nvCxnSpPr>
      <xdr:spPr>
        <a:xfrm flipV="1">
          <a:off x="15481300" y="61169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145415</xdr:rowOff>
    </xdr:from>
    <xdr:to>
      <xdr:col>76</xdr:col>
      <xdr:colOff>165100</xdr:colOff>
      <xdr:row>36</xdr:row>
      <xdr:rowOff>75565</xdr:rowOff>
    </xdr:to>
    <xdr:sp macro="" textlink="">
      <xdr:nvSpPr>
        <xdr:cNvPr id="409" name="楕円 408"/>
        <xdr:cNvSpPr/>
      </xdr:nvSpPr>
      <xdr:spPr>
        <a:xfrm>
          <a:off x="14541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24765</xdr:rowOff>
    </xdr:to>
    <xdr:cxnSp macro="">
      <xdr:nvCxnSpPr>
        <xdr:cNvPr id="410" name="直線コネクタ 409"/>
        <xdr:cNvCxnSpPr/>
      </xdr:nvCxnSpPr>
      <xdr:spPr>
        <a:xfrm flipV="1">
          <a:off x="14592300" y="6156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xdr:rowOff>
    </xdr:from>
    <xdr:to>
      <xdr:col>72</xdr:col>
      <xdr:colOff>38100</xdr:colOff>
      <xdr:row>36</xdr:row>
      <xdr:rowOff>117475</xdr:rowOff>
    </xdr:to>
    <xdr:sp macro="" textlink="">
      <xdr:nvSpPr>
        <xdr:cNvPr id="411" name="楕円 410"/>
        <xdr:cNvSpPr/>
      </xdr:nvSpPr>
      <xdr:spPr>
        <a:xfrm>
          <a:off x="13652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24765</xdr:rowOff>
    </xdr:from>
    <xdr:to>
      <xdr:col>76</xdr:col>
      <xdr:colOff>114300</xdr:colOff>
      <xdr:row>36</xdr:row>
      <xdr:rowOff>66675</xdr:rowOff>
    </xdr:to>
    <xdr:cxnSp macro="">
      <xdr:nvCxnSpPr>
        <xdr:cNvPr id="412" name="直線コネクタ 411"/>
        <xdr:cNvCxnSpPr/>
      </xdr:nvCxnSpPr>
      <xdr:spPr>
        <a:xfrm flipV="1">
          <a:off x="13703300" y="619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16" name="n_1main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92092</xdr:rowOff>
    </xdr:from>
    <xdr:ext cx="405111" cy="259045"/>
    <xdr:sp macro="" textlink="">
      <xdr:nvSpPr>
        <xdr:cNvPr id="417" name="n_2mainValue【認定こども園・幼稚園・保育所】&#10;有形固定資産減価償却率"/>
        <xdr:cNvSpPr txBox="1"/>
      </xdr:nvSpPr>
      <xdr:spPr>
        <a:xfrm>
          <a:off x="14389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134002</xdr:rowOff>
    </xdr:from>
    <xdr:ext cx="405111" cy="259045"/>
    <xdr:sp macro="" textlink="">
      <xdr:nvSpPr>
        <xdr:cNvPr id="418" name="n_3mainValue【認定こども園・幼稚園・保育所】&#10;有形固定資産減価償却率"/>
        <xdr:cNvSpPr txBox="1"/>
      </xdr:nvSpPr>
      <xdr:spPr>
        <a:xfrm>
          <a:off x="13500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160927</xdr:rowOff>
    </xdr:from>
    <xdr:to>
      <xdr:col>116</xdr:col>
      <xdr:colOff>114300</xdr:colOff>
      <xdr:row>36</xdr:row>
      <xdr:rowOff>91077</xdr:rowOff>
    </xdr:to>
    <xdr:sp macro="" textlink="">
      <xdr:nvSpPr>
        <xdr:cNvPr id="459" name="楕円 458"/>
        <xdr:cNvSpPr/>
      </xdr:nvSpPr>
      <xdr:spPr>
        <a:xfrm>
          <a:off x="22110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12354</xdr:rowOff>
    </xdr:from>
    <xdr:ext cx="469744" cy="259045"/>
    <xdr:sp macro="" textlink="">
      <xdr:nvSpPr>
        <xdr:cNvPr id="460" name="【認定こども園・幼稚園・保育所】&#10;一人当たり面積該当値テキスト"/>
        <xdr:cNvSpPr txBox="1"/>
      </xdr:nvSpPr>
      <xdr:spPr>
        <a:xfrm>
          <a:off x="22199600" y="60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167458</xdr:rowOff>
    </xdr:from>
    <xdr:to>
      <xdr:col>112</xdr:col>
      <xdr:colOff>38100</xdr:colOff>
      <xdr:row>36</xdr:row>
      <xdr:rowOff>97608</xdr:rowOff>
    </xdr:to>
    <xdr:sp macro="" textlink="">
      <xdr:nvSpPr>
        <xdr:cNvPr id="461" name="楕円 460"/>
        <xdr:cNvSpPr/>
      </xdr:nvSpPr>
      <xdr:spPr>
        <a:xfrm>
          <a:off x="2127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40277</xdr:rowOff>
    </xdr:from>
    <xdr:to>
      <xdr:col>116</xdr:col>
      <xdr:colOff>63500</xdr:colOff>
      <xdr:row>36</xdr:row>
      <xdr:rowOff>46808</xdr:rowOff>
    </xdr:to>
    <xdr:cxnSp macro="">
      <xdr:nvCxnSpPr>
        <xdr:cNvPr id="462" name="直線コネクタ 461"/>
        <xdr:cNvCxnSpPr/>
      </xdr:nvCxnSpPr>
      <xdr:spPr>
        <a:xfrm flipV="1">
          <a:off x="21323300" y="62124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5806</xdr:rowOff>
    </xdr:from>
    <xdr:to>
      <xdr:col>107</xdr:col>
      <xdr:colOff>101600</xdr:colOff>
      <xdr:row>36</xdr:row>
      <xdr:rowOff>107406</xdr:rowOff>
    </xdr:to>
    <xdr:sp macro="" textlink="">
      <xdr:nvSpPr>
        <xdr:cNvPr id="463" name="楕円 462"/>
        <xdr:cNvSpPr/>
      </xdr:nvSpPr>
      <xdr:spPr>
        <a:xfrm>
          <a:off x="20383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46808</xdr:rowOff>
    </xdr:from>
    <xdr:to>
      <xdr:col>111</xdr:col>
      <xdr:colOff>177800</xdr:colOff>
      <xdr:row>36</xdr:row>
      <xdr:rowOff>56606</xdr:rowOff>
    </xdr:to>
    <xdr:cxnSp macro="">
      <xdr:nvCxnSpPr>
        <xdr:cNvPr id="464" name="直線コネクタ 463"/>
        <xdr:cNvCxnSpPr/>
      </xdr:nvCxnSpPr>
      <xdr:spPr>
        <a:xfrm flipV="1">
          <a:off x="20434300" y="62190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9072</xdr:rowOff>
    </xdr:from>
    <xdr:to>
      <xdr:col>102</xdr:col>
      <xdr:colOff>165100</xdr:colOff>
      <xdr:row>36</xdr:row>
      <xdr:rowOff>110672</xdr:rowOff>
    </xdr:to>
    <xdr:sp macro="" textlink="">
      <xdr:nvSpPr>
        <xdr:cNvPr id="465" name="楕円 464"/>
        <xdr:cNvSpPr/>
      </xdr:nvSpPr>
      <xdr:spPr>
        <a:xfrm>
          <a:off x="19494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56606</xdr:rowOff>
    </xdr:from>
    <xdr:to>
      <xdr:col>107</xdr:col>
      <xdr:colOff>50800</xdr:colOff>
      <xdr:row>36</xdr:row>
      <xdr:rowOff>59872</xdr:rowOff>
    </xdr:to>
    <xdr:cxnSp macro="">
      <xdr:nvCxnSpPr>
        <xdr:cNvPr id="466" name="直線コネクタ 465"/>
        <xdr:cNvCxnSpPr/>
      </xdr:nvCxnSpPr>
      <xdr:spPr>
        <a:xfrm flipV="1">
          <a:off x="19545300" y="62288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114135</xdr:rowOff>
    </xdr:from>
    <xdr:ext cx="469744" cy="259045"/>
    <xdr:sp macro="" textlink="">
      <xdr:nvSpPr>
        <xdr:cNvPr id="470" name="n_1mainValue【認定こども園・幼稚園・保育所】&#10;一人当たり面積"/>
        <xdr:cNvSpPr txBox="1"/>
      </xdr:nvSpPr>
      <xdr:spPr>
        <a:xfrm>
          <a:off x="210757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123933</xdr:rowOff>
    </xdr:from>
    <xdr:ext cx="469744" cy="259045"/>
    <xdr:sp macro="" textlink="">
      <xdr:nvSpPr>
        <xdr:cNvPr id="471" name="n_2mainValue【認定こども園・幼稚園・保育所】&#10;一人当たり面積"/>
        <xdr:cNvSpPr txBox="1"/>
      </xdr:nvSpPr>
      <xdr:spPr>
        <a:xfrm>
          <a:off x="201994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127199</xdr:rowOff>
    </xdr:from>
    <xdr:ext cx="469744" cy="259045"/>
    <xdr:sp macro="" textlink="">
      <xdr:nvSpPr>
        <xdr:cNvPr id="472" name="n_3mainValue【認定こども園・幼稚園・保育所】&#10;一人当たり面積"/>
        <xdr:cNvSpPr txBox="1"/>
      </xdr:nvSpPr>
      <xdr:spPr>
        <a:xfrm>
          <a:off x="19310427" y="59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55880</xdr:rowOff>
    </xdr:from>
    <xdr:to>
      <xdr:col>85</xdr:col>
      <xdr:colOff>177800</xdr:colOff>
      <xdr:row>58</xdr:row>
      <xdr:rowOff>157480</xdr:rowOff>
    </xdr:to>
    <xdr:sp macro="" textlink="">
      <xdr:nvSpPr>
        <xdr:cNvPr id="512" name="楕円 511"/>
        <xdr:cNvSpPr/>
      </xdr:nvSpPr>
      <xdr:spPr>
        <a:xfrm>
          <a:off x="16268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78757</xdr:rowOff>
    </xdr:from>
    <xdr:ext cx="405111" cy="259045"/>
    <xdr:sp macro="" textlink="">
      <xdr:nvSpPr>
        <xdr:cNvPr id="513" name="【学校施設】&#10;有形固定資産減価償却率該当値テキスト"/>
        <xdr:cNvSpPr txBox="1"/>
      </xdr:nvSpPr>
      <xdr:spPr>
        <a:xfrm>
          <a:off x="16357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14" name="楕円 513"/>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106680</xdr:rowOff>
    </xdr:from>
    <xdr:to>
      <xdr:col>85</xdr:col>
      <xdr:colOff>127000</xdr:colOff>
      <xdr:row>58</xdr:row>
      <xdr:rowOff>133350</xdr:rowOff>
    </xdr:to>
    <xdr:cxnSp macro="">
      <xdr:nvCxnSpPr>
        <xdr:cNvPr id="515" name="直線コネクタ 514"/>
        <xdr:cNvCxnSpPr/>
      </xdr:nvCxnSpPr>
      <xdr:spPr>
        <a:xfrm flipV="1">
          <a:off x="15481300" y="10050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16" name="楕円 515"/>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58</xdr:row>
      <xdr:rowOff>133350</xdr:rowOff>
    </xdr:to>
    <xdr:cxnSp macro="">
      <xdr:nvCxnSpPr>
        <xdr:cNvPr id="517" name="直線コネクタ 516"/>
        <xdr:cNvCxnSpPr/>
      </xdr:nvCxnSpPr>
      <xdr:spPr>
        <a:xfrm>
          <a:off x="14592300" y="985266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149225</xdr:rowOff>
    </xdr:from>
    <xdr:to>
      <xdr:col>72</xdr:col>
      <xdr:colOff>38100</xdr:colOff>
      <xdr:row>59</xdr:row>
      <xdr:rowOff>79375</xdr:rowOff>
    </xdr:to>
    <xdr:sp macro="" textlink="">
      <xdr:nvSpPr>
        <xdr:cNvPr id="518" name="楕円 517"/>
        <xdr:cNvSpPr/>
      </xdr:nvSpPr>
      <xdr:spPr>
        <a:xfrm>
          <a:off x="1365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59</xdr:row>
      <xdr:rowOff>28575</xdr:rowOff>
    </xdr:to>
    <xdr:cxnSp macro="">
      <xdr:nvCxnSpPr>
        <xdr:cNvPr id="519" name="直線コネクタ 518"/>
        <xdr:cNvCxnSpPr/>
      </xdr:nvCxnSpPr>
      <xdr:spPr>
        <a:xfrm flipV="1">
          <a:off x="13703300" y="985266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523" name="n_1mainValue【学校施設】&#10;有形固定資産減価償却率"/>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24" name="n_2mainValue【学校施設】&#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95902</xdr:rowOff>
    </xdr:from>
    <xdr:ext cx="405111" cy="259045"/>
    <xdr:sp macro="" textlink="">
      <xdr:nvSpPr>
        <xdr:cNvPr id="525" name="n_3mainValue【学校施設】&#10;有形固定資産減価償却率"/>
        <xdr:cNvSpPr txBox="1"/>
      </xdr:nvSpPr>
      <xdr:spPr>
        <a:xfrm>
          <a:off x="13500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123698</xdr:rowOff>
    </xdr:from>
    <xdr:to>
      <xdr:col>116</xdr:col>
      <xdr:colOff>114300</xdr:colOff>
      <xdr:row>64</xdr:row>
      <xdr:rowOff>53848</xdr:rowOff>
    </xdr:to>
    <xdr:sp macro="" textlink="">
      <xdr:nvSpPr>
        <xdr:cNvPr id="565" name="楕円 564"/>
        <xdr:cNvSpPr/>
      </xdr:nvSpPr>
      <xdr:spPr>
        <a:xfrm>
          <a:off x="22110700" y="109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38625</xdr:rowOff>
    </xdr:from>
    <xdr:ext cx="469744" cy="259045"/>
    <xdr:sp macro="" textlink="">
      <xdr:nvSpPr>
        <xdr:cNvPr id="566" name="【学校施設】&#10;一人当たり面積該当値テキスト"/>
        <xdr:cNvSpPr txBox="1"/>
      </xdr:nvSpPr>
      <xdr:spPr>
        <a:xfrm>
          <a:off x="22199600" y="1083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126365</xdr:rowOff>
    </xdr:from>
    <xdr:to>
      <xdr:col>112</xdr:col>
      <xdr:colOff>38100</xdr:colOff>
      <xdr:row>64</xdr:row>
      <xdr:rowOff>56515</xdr:rowOff>
    </xdr:to>
    <xdr:sp macro="" textlink="">
      <xdr:nvSpPr>
        <xdr:cNvPr id="567" name="楕円 566"/>
        <xdr:cNvSpPr/>
      </xdr:nvSpPr>
      <xdr:spPr>
        <a:xfrm>
          <a:off x="21272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3048</xdr:rowOff>
    </xdr:from>
    <xdr:to>
      <xdr:col>116</xdr:col>
      <xdr:colOff>63500</xdr:colOff>
      <xdr:row>64</xdr:row>
      <xdr:rowOff>5715</xdr:rowOff>
    </xdr:to>
    <xdr:cxnSp macro="">
      <xdr:nvCxnSpPr>
        <xdr:cNvPr id="568" name="直線コネクタ 567"/>
        <xdr:cNvCxnSpPr/>
      </xdr:nvCxnSpPr>
      <xdr:spPr>
        <a:xfrm flipV="1">
          <a:off x="21323300" y="1097584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98933</xdr:rowOff>
    </xdr:from>
    <xdr:to>
      <xdr:col>107</xdr:col>
      <xdr:colOff>101600</xdr:colOff>
      <xdr:row>65</xdr:row>
      <xdr:rowOff>29083</xdr:rowOff>
    </xdr:to>
    <xdr:sp macro="" textlink="">
      <xdr:nvSpPr>
        <xdr:cNvPr id="569" name="楕円 568"/>
        <xdr:cNvSpPr/>
      </xdr:nvSpPr>
      <xdr:spPr>
        <a:xfrm>
          <a:off x="20383500" y="110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5715</xdr:rowOff>
    </xdr:from>
    <xdr:to>
      <xdr:col>111</xdr:col>
      <xdr:colOff>177800</xdr:colOff>
      <xdr:row>64</xdr:row>
      <xdr:rowOff>149733</xdr:rowOff>
    </xdr:to>
    <xdr:cxnSp macro="">
      <xdr:nvCxnSpPr>
        <xdr:cNvPr id="570" name="直線コネクタ 569"/>
        <xdr:cNvCxnSpPr/>
      </xdr:nvCxnSpPr>
      <xdr:spPr>
        <a:xfrm flipV="1">
          <a:off x="20434300" y="1097851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114554</xdr:rowOff>
    </xdr:from>
    <xdr:to>
      <xdr:col>102</xdr:col>
      <xdr:colOff>165100</xdr:colOff>
      <xdr:row>64</xdr:row>
      <xdr:rowOff>44704</xdr:rowOff>
    </xdr:to>
    <xdr:sp macro="" textlink="">
      <xdr:nvSpPr>
        <xdr:cNvPr id="571" name="楕円 570"/>
        <xdr:cNvSpPr/>
      </xdr:nvSpPr>
      <xdr:spPr>
        <a:xfrm>
          <a:off x="19494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165354</xdr:rowOff>
    </xdr:from>
    <xdr:to>
      <xdr:col>107</xdr:col>
      <xdr:colOff>50800</xdr:colOff>
      <xdr:row>64</xdr:row>
      <xdr:rowOff>149733</xdr:rowOff>
    </xdr:to>
    <xdr:cxnSp macro="">
      <xdr:nvCxnSpPr>
        <xdr:cNvPr id="572" name="直線コネクタ 571"/>
        <xdr:cNvCxnSpPr/>
      </xdr:nvCxnSpPr>
      <xdr:spPr>
        <a:xfrm>
          <a:off x="19545300" y="10966704"/>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47642</xdr:rowOff>
    </xdr:from>
    <xdr:ext cx="469744" cy="259045"/>
    <xdr:sp macro="" textlink="">
      <xdr:nvSpPr>
        <xdr:cNvPr id="576" name="n_1mainValue【学校施設】&#10;一人当たり面積"/>
        <xdr:cNvSpPr txBox="1"/>
      </xdr:nvSpPr>
      <xdr:spPr>
        <a:xfrm>
          <a:off x="210757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20210</xdr:rowOff>
    </xdr:from>
    <xdr:ext cx="469744" cy="259045"/>
    <xdr:sp macro="" textlink="">
      <xdr:nvSpPr>
        <xdr:cNvPr id="577" name="n_2mainValue【学校施設】&#10;一人当たり面積"/>
        <xdr:cNvSpPr txBox="1"/>
      </xdr:nvSpPr>
      <xdr:spPr>
        <a:xfrm>
          <a:off x="20199427" y="1116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35831</xdr:rowOff>
    </xdr:from>
    <xdr:ext cx="469744" cy="259045"/>
    <xdr:sp macro="" textlink="">
      <xdr:nvSpPr>
        <xdr:cNvPr id="578" name="n_3mainValue【学校施設】&#10;一人当たり面積"/>
        <xdr:cNvSpPr txBox="1"/>
      </xdr:nvSpPr>
      <xdr:spPr>
        <a:xfrm>
          <a:off x="19310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5" name="テキスト ボックス 6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7" name="テキスト ボックス 6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9" name="テキスト ボックス 6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1" name="テキスト ボックス 6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3" name="テキスト ボックス 6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17" name="直線コネクタ 616"/>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1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19" name="直線コネクタ 61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1" name="直線コネクタ 62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622"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23" name="フローチャート: 判断 622"/>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24" name="フローチャート: 判断 623"/>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25" name="フローチャート: 判断 62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26" name="フローチャート: 判断 625"/>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632" name="楕円 631"/>
        <xdr:cNvSpPr/>
      </xdr:nvSpPr>
      <xdr:spPr>
        <a:xfrm>
          <a:off x="16268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114571</xdr:rowOff>
    </xdr:from>
    <xdr:ext cx="405111" cy="259045"/>
    <xdr:sp macro="" textlink="">
      <xdr:nvSpPr>
        <xdr:cNvPr id="633" name="【公民館】&#10;有形固定資産減価償却率該当値テキスト"/>
        <xdr:cNvSpPr txBox="1"/>
      </xdr:nvSpPr>
      <xdr:spPr>
        <a:xfrm>
          <a:off x="16357600" y="176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141987</xdr:rowOff>
    </xdr:from>
    <xdr:to>
      <xdr:col>81</xdr:col>
      <xdr:colOff>101600</xdr:colOff>
      <xdr:row>104</xdr:row>
      <xdr:rowOff>72137</xdr:rowOff>
    </xdr:to>
    <xdr:sp macro="" textlink="">
      <xdr:nvSpPr>
        <xdr:cNvPr id="634" name="楕円 633"/>
        <xdr:cNvSpPr/>
      </xdr:nvSpPr>
      <xdr:spPr>
        <a:xfrm>
          <a:off x="1543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142494</xdr:rowOff>
    </xdr:from>
    <xdr:to>
      <xdr:col>85</xdr:col>
      <xdr:colOff>127000</xdr:colOff>
      <xdr:row>104</xdr:row>
      <xdr:rowOff>21337</xdr:rowOff>
    </xdr:to>
    <xdr:cxnSp macro="">
      <xdr:nvCxnSpPr>
        <xdr:cNvPr id="635" name="直線コネクタ 634"/>
        <xdr:cNvCxnSpPr/>
      </xdr:nvCxnSpPr>
      <xdr:spPr>
        <a:xfrm flipV="1">
          <a:off x="15481300" y="178018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636" name="楕円 635"/>
        <xdr:cNvSpPr/>
      </xdr:nvSpPr>
      <xdr:spPr>
        <a:xfrm>
          <a:off x="14541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21337</xdr:rowOff>
    </xdr:from>
    <xdr:to>
      <xdr:col>81</xdr:col>
      <xdr:colOff>50800</xdr:colOff>
      <xdr:row>104</xdr:row>
      <xdr:rowOff>62485</xdr:rowOff>
    </xdr:to>
    <xdr:cxnSp macro="">
      <xdr:nvCxnSpPr>
        <xdr:cNvPr id="637" name="直線コネクタ 636"/>
        <xdr:cNvCxnSpPr/>
      </xdr:nvCxnSpPr>
      <xdr:spPr>
        <a:xfrm flipV="1">
          <a:off x="14592300" y="17852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61976</xdr:rowOff>
    </xdr:from>
    <xdr:to>
      <xdr:col>72</xdr:col>
      <xdr:colOff>38100</xdr:colOff>
      <xdr:row>104</xdr:row>
      <xdr:rowOff>163576</xdr:rowOff>
    </xdr:to>
    <xdr:sp macro="" textlink="">
      <xdr:nvSpPr>
        <xdr:cNvPr id="638" name="楕円 637"/>
        <xdr:cNvSpPr/>
      </xdr:nvSpPr>
      <xdr:spPr>
        <a:xfrm>
          <a:off x="13652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62485</xdr:rowOff>
    </xdr:from>
    <xdr:to>
      <xdr:col>76</xdr:col>
      <xdr:colOff>114300</xdr:colOff>
      <xdr:row>104</xdr:row>
      <xdr:rowOff>112776</xdr:rowOff>
    </xdr:to>
    <xdr:cxnSp macro="">
      <xdr:nvCxnSpPr>
        <xdr:cNvPr id="639" name="直線コネクタ 638"/>
        <xdr:cNvCxnSpPr/>
      </xdr:nvCxnSpPr>
      <xdr:spPr>
        <a:xfrm flipV="1">
          <a:off x="13703300" y="178932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40"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41"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42"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88664</xdr:rowOff>
    </xdr:from>
    <xdr:ext cx="405111" cy="259045"/>
    <xdr:sp macro="" textlink="">
      <xdr:nvSpPr>
        <xdr:cNvPr id="643" name="n_1mainValue【公民館】&#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644" name="n_2mainValue【公民館】&#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154703</xdr:rowOff>
    </xdr:from>
    <xdr:ext cx="405111" cy="259045"/>
    <xdr:sp macro="" textlink="">
      <xdr:nvSpPr>
        <xdr:cNvPr id="645" name="n_3mainValue【公民館】&#10;有形固定資産減価償却率"/>
        <xdr:cNvSpPr txBox="1"/>
      </xdr:nvSpPr>
      <xdr:spPr>
        <a:xfrm>
          <a:off x="13500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71" name="直線コネクタ 670"/>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2"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3" name="直線コネクタ 67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74"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75" name="直線コネクタ 674"/>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76"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77" name="フローチャート: 判断 676"/>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78" name="フローチャート: 判断 677"/>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79" name="フローチャート: 判断 678"/>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0" name="フローチャート: 判断 679"/>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686" name="楕円 685"/>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687" name="【公民館】&#10;一人当たり面積該当値テキスト"/>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688" name="楕円 687"/>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112123</xdr:rowOff>
    </xdr:from>
    <xdr:to>
      <xdr:col>116</xdr:col>
      <xdr:colOff>63500</xdr:colOff>
      <xdr:row>108</xdr:row>
      <xdr:rowOff>112123</xdr:rowOff>
    </xdr:to>
    <xdr:cxnSp macro="">
      <xdr:nvCxnSpPr>
        <xdr:cNvPr id="689" name="直線コネクタ 688"/>
        <xdr:cNvCxnSpPr/>
      </xdr:nvCxnSpPr>
      <xdr:spPr>
        <a:xfrm>
          <a:off x="21323300" y="1862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61323</xdr:rowOff>
    </xdr:from>
    <xdr:to>
      <xdr:col>107</xdr:col>
      <xdr:colOff>101600</xdr:colOff>
      <xdr:row>108</xdr:row>
      <xdr:rowOff>162923</xdr:rowOff>
    </xdr:to>
    <xdr:sp macro="" textlink="">
      <xdr:nvSpPr>
        <xdr:cNvPr id="690" name="楕円 689"/>
        <xdr:cNvSpPr/>
      </xdr:nvSpPr>
      <xdr:spPr>
        <a:xfrm>
          <a:off x="20383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112123</xdr:rowOff>
    </xdr:to>
    <xdr:cxnSp macro="">
      <xdr:nvCxnSpPr>
        <xdr:cNvPr id="691" name="直線コネクタ 690"/>
        <xdr:cNvCxnSpPr/>
      </xdr:nvCxnSpPr>
      <xdr:spPr>
        <a:xfrm>
          <a:off x="20434300" y="1862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18869</xdr:rowOff>
    </xdr:from>
    <xdr:to>
      <xdr:col>102</xdr:col>
      <xdr:colOff>165100</xdr:colOff>
      <xdr:row>108</xdr:row>
      <xdr:rowOff>120469</xdr:rowOff>
    </xdr:to>
    <xdr:sp macro="" textlink="">
      <xdr:nvSpPr>
        <xdr:cNvPr id="692" name="楕円 691"/>
        <xdr:cNvSpPr/>
      </xdr:nvSpPr>
      <xdr:spPr>
        <a:xfrm>
          <a:off x="19494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69669</xdr:rowOff>
    </xdr:from>
    <xdr:to>
      <xdr:col>107</xdr:col>
      <xdr:colOff>50800</xdr:colOff>
      <xdr:row>108</xdr:row>
      <xdr:rowOff>112123</xdr:rowOff>
    </xdr:to>
    <xdr:cxnSp macro="">
      <xdr:nvCxnSpPr>
        <xdr:cNvPr id="693" name="直線コネクタ 692"/>
        <xdr:cNvCxnSpPr/>
      </xdr:nvCxnSpPr>
      <xdr:spPr>
        <a:xfrm>
          <a:off x="19545300" y="185862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4"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95"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96"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154050</xdr:rowOff>
    </xdr:from>
    <xdr:ext cx="469744" cy="259045"/>
    <xdr:sp macro="" textlink="">
      <xdr:nvSpPr>
        <xdr:cNvPr id="697" name="n_1mainValue【公民館】&#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154050</xdr:rowOff>
    </xdr:from>
    <xdr:ext cx="469744" cy="259045"/>
    <xdr:sp macro="" textlink="">
      <xdr:nvSpPr>
        <xdr:cNvPr id="698" name="n_2mainValue【公民館】&#10;一人当たり面積"/>
        <xdr:cNvSpPr txBox="1"/>
      </xdr:nvSpPr>
      <xdr:spPr>
        <a:xfrm>
          <a:off x="201994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111596</xdr:rowOff>
    </xdr:from>
    <xdr:ext cx="469744" cy="259045"/>
    <xdr:sp macro="" textlink="">
      <xdr:nvSpPr>
        <xdr:cNvPr id="699" name="n_3mainValue【公民館】&#10;一人当たり面積"/>
        <xdr:cNvSpPr txBox="1"/>
      </xdr:nvSpPr>
      <xdr:spPr>
        <a:xfrm>
          <a:off x="19310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本町の公共施設は、昭和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46</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1971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）年ごろから昭和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60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）年ごろに整備が集中していたため、その結果、昭和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61</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）年以前に建てられた築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年以上の建築物も多く、 有形固定資産減価償却率が類似団体と比べて高い傾向となっています。</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特に、公営住宅については、築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60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年を超えており、有形固定資産減価償却率が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ます。返還があり次第、解体する予定としていますが、居住している住宅については、今後、耐震性能も含めた現況調査を実施する予定としています。また、認定こども園・幼稚園・保育所におい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78.9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％と高水準となっています。これは、町内</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施設ある幼稚園・保育所のうち、</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施設が昭和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51</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52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年に建てられ築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年を経過していることによるものであります。令和元年度には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忠岡町幼保一体化推進基本計画</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に基づき、公立保育所及び幼稚園の１所１園を廃止し、公私連携幼保連携型認定こども園として開園を予定しています。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23767</xdr:rowOff>
    </xdr:from>
    <xdr:to>
      <xdr:col>24</xdr:col>
      <xdr:colOff>114300</xdr:colOff>
      <xdr:row>35</xdr:row>
      <xdr:rowOff>125367</xdr:rowOff>
    </xdr:to>
    <xdr:sp macro="" textlink="">
      <xdr:nvSpPr>
        <xdr:cNvPr id="72" name="楕円 71"/>
        <xdr:cNvSpPr/>
      </xdr:nvSpPr>
      <xdr:spPr>
        <a:xfrm>
          <a:off x="4584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46644</xdr:rowOff>
    </xdr:from>
    <xdr:ext cx="405111" cy="259045"/>
    <xdr:sp macro="" textlink="">
      <xdr:nvSpPr>
        <xdr:cNvPr id="73" name="【図書館】&#10;有形固定資産減価償却率該当値テキスト"/>
        <xdr:cNvSpPr txBox="1"/>
      </xdr:nvSpPr>
      <xdr:spPr>
        <a:xfrm>
          <a:off x="4673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4" name="楕円 73"/>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74567</xdr:rowOff>
    </xdr:from>
    <xdr:to>
      <xdr:col>24</xdr:col>
      <xdr:colOff>63500</xdr:colOff>
      <xdr:row>35</xdr:row>
      <xdr:rowOff>110490</xdr:rowOff>
    </xdr:to>
    <xdr:cxnSp macro="">
      <xdr:nvCxnSpPr>
        <xdr:cNvPr id="75" name="直線コネクタ 74"/>
        <xdr:cNvCxnSpPr/>
      </xdr:nvCxnSpPr>
      <xdr:spPr>
        <a:xfrm flipV="1">
          <a:off x="3797300" y="60753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6" name="楕円 75"/>
        <xdr:cNvSpPr/>
      </xdr:nvSpPr>
      <xdr:spPr>
        <a:xfrm>
          <a:off x="2857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139881</xdr:rowOff>
    </xdr:to>
    <xdr:cxnSp macro="">
      <xdr:nvCxnSpPr>
        <xdr:cNvPr id="77" name="直線コネクタ 76"/>
        <xdr:cNvCxnSpPr/>
      </xdr:nvCxnSpPr>
      <xdr:spPr>
        <a:xfrm flipV="1">
          <a:off x="2908300" y="61112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125004</xdr:rowOff>
    </xdr:from>
    <xdr:to>
      <xdr:col>10</xdr:col>
      <xdr:colOff>165100</xdr:colOff>
      <xdr:row>36</xdr:row>
      <xdr:rowOff>55154</xdr:rowOff>
    </xdr:to>
    <xdr:sp macro="" textlink="">
      <xdr:nvSpPr>
        <xdr:cNvPr id="78" name="楕円 77"/>
        <xdr:cNvSpPr/>
      </xdr:nvSpPr>
      <xdr:spPr>
        <a:xfrm>
          <a:off x="1968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36</xdr:row>
      <xdr:rowOff>4354</xdr:rowOff>
    </xdr:to>
    <xdr:cxnSp macro="">
      <xdr:nvCxnSpPr>
        <xdr:cNvPr id="79" name="直線コネクタ 78"/>
        <xdr:cNvCxnSpPr/>
      </xdr:nvCxnSpPr>
      <xdr:spPr>
        <a:xfrm flipV="1">
          <a:off x="2019300" y="61406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3" name="n_1mainValue【図書館】&#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4" name="n_2mainValue【図書館】&#10;有形固定資産減価償却率"/>
        <xdr:cNvSpPr txBox="1"/>
      </xdr:nvSpPr>
      <xdr:spPr>
        <a:xfrm>
          <a:off x="2705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71681</xdr:rowOff>
    </xdr:from>
    <xdr:ext cx="405111" cy="259045"/>
    <xdr:sp macro="" textlink="">
      <xdr:nvSpPr>
        <xdr:cNvPr id="85" name="n_3mainValue【図書館】&#10;有形固定資産減価償却率"/>
        <xdr:cNvSpPr txBox="1"/>
      </xdr:nvSpPr>
      <xdr:spPr>
        <a:xfrm>
          <a:off x="18167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24" name="楕円 123"/>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25" name="【図書館】&#10;一人当たり面積該当値テキスト"/>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26" name="楕円 125"/>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27" name="直線コネクタ 126"/>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28" name="楕円 127"/>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160020</xdr:rowOff>
    </xdr:to>
    <xdr:cxnSp macro="">
      <xdr:nvCxnSpPr>
        <xdr:cNvPr id="129" name="直線コネクタ 128"/>
        <xdr:cNvCxnSpPr/>
      </xdr:nvCxnSpPr>
      <xdr:spPr>
        <a:xfrm>
          <a:off x="8750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xdr:rowOff>
    </xdr:from>
    <xdr:to>
      <xdr:col>41</xdr:col>
      <xdr:colOff>101600</xdr:colOff>
      <xdr:row>40</xdr:row>
      <xdr:rowOff>111760</xdr:rowOff>
    </xdr:to>
    <xdr:sp macro="" textlink="">
      <xdr:nvSpPr>
        <xdr:cNvPr id="130" name="楕円 129"/>
        <xdr:cNvSpPr/>
      </xdr:nvSpPr>
      <xdr:spPr>
        <a:xfrm>
          <a:off x="781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60960</xdr:rowOff>
    </xdr:from>
    <xdr:to>
      <xdr:col>45</xdr:col>
      <xdr:colOff>177800</xdr:colOff>
      <xdr:row>40</xdr:row>
      <xdr:rowOff>160020</xdr:rowOff>
    </xdr:to>
    <xdr:cxnSp macro="">
      <xdr:nvCxnSpPr>
        <xdr:cNvPr id="131" name="直線コネクタ 130"/>
        <xdr:cNvCxnSpPr/>
      </xdr:nvCxnSpPr>
      <xdr:spPr>
        <a:xfrm>
          <a:off x="7861300" y="6918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3" name="n_2aveValue【図書館】&#10;一人当たり面積"/>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35"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30497</xdr:rowOff>
    </xdr:from>
    <xdr:ext cx="469744" cy="259045"/>
    <xdr:sp macro="" textlink="">
      <xdr:nvSpPr>
        <xdr:cNvPr id="136" name="n_2mainValue【図書館】&#10;一人当たり面積"/>
        <xdr:cNvSpPr txBox="1"/>
      </xdr:nvSpPr>
      <xdr:spPr>
        <a:xfrm>
          <a:off x="8515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37" name="n_3mainValue【図書館】&#10;一人当たり面積"/>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8"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78" name="楕円 177"/>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79" name="【体育館・プール】&#10;有形固定資産減価償却率該当値テキスト"/>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0" name="楕円 179"/>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62</xdr:row>
      <xdr:rowOff>117566</xdr:rowOff>
    </xdr:to>
    <xdr:cxnSp macro="">
      <xdr:nvCxnSpPr>
        <xdr:cNvPr id="181" name="直線コネクタ 180"/>
        <xdr:cNvCxnSpPr/>
      </xdr:nvCxnSpPr>
      <xdr:spPr>
        <a:xfrm>
          <a:off x="3797300" y="10447020"/>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楕円 181"/>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21227</xdr:rowOff>
    </xdr:to>
    <xdr:cxnSp macro="">
      <xdr:nvCxnSpPr>
        <xdr:cNvPr id="183" name="直線コネクタ 182"/>
        <xdr:cNvCxnSpPr/>
      </xdr:nvCxnSpPr>
      <xdr:spPr>
        <a:xfrm flipV="1">
          <a:off x="2908300" y="1044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4"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5"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6"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87"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88" name="n_2mainValue【体育館・プー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4" name="直線コネクタ 213"/>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5"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6" name="直線コネクタ 215"/>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7"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8" name="直線コネクタ 217"/>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9"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0" name="フローチャート: 判断 219"/>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1" name="フローチャート: 判断 220"/>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2" name="フローチャート: 判断 221"/>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3" name="フローチャート: 判断 222"/>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58057</xdr:rowOff>
    </xdr:from>
    <xdr:to>
      <xdr:col>55</xdr:col>
      <xdr:colOff>50800</xdr:colOff>
      <xdr:row>64</xdr:row>
      <xdr:rowOff>159657</xdr:rowOff>
    </xdr:to>
    <xdr:sp macro="" textlink="">
      <xdr:nvSpPr>
        <xdr:cNvPr id="229" name="楕円 228"/>
        <xdr:cNvSpPr/>
      </xdr:nvSpPr>
      <xdr:spPr>
        <a:xfrm>
          <a:off x="10426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144434</xdr:rowOff>
    </xdr:from>
    <xdr:ext cx="469744" cy="259045"/>
    <xdr:sp macro="" textlink="">
      <xdr:nvSpPr>
        <xdr:cNvPr id="230" name="【体育館・プール】&#10;一人当たり面積該当値テキスト"/>
        <xdr:cNvSpPr txBox="1"/>
      </xdr:nvSpPr>
      <xdr:spPr>
        <a:xfrm>
          <a:off x="10515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58057</xdr:rowOff>
    </xdr:from>
    <xdr:to>
      <xdr:col>50</xdr:col>
      <xdr:colOff>165100</xdr:colOff>
      <xdr:row>64</xdr:row>
      <xdr:rowOff>159657</xdr:rowOff>
    </xdr:to>
    <xdr:sp macro="" textlink="">
      <xdr:nvSpPr>
        <xdr:cNvPr id="231" name="楕円 230"/>
        <xdr:cNvSpPr/>
      </xdr:nvSpPr>
      <xdr:spPr>
        <a:xfrm>
          <a:off x="9588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108857</xdr:rowOff>
    </xdr:from>
    <xdr:to>
      <xdr:col>55</xdr:col>
      <xdr:colOff>0</xdr:colOff>
      <xdr:row>64</xdr:row>
      <xdr:rowOff>108857</xdr:rowOff>
    </xdr:to>
    <xdr:cxnSp macro="">
      <xdr:nvCxnSpPr>
        <xdr:cNvPr id="232" name="直線コネクタ 231"/>
        <xdr:cNvCxnSpPr/>
      </xdr:nvCxnSpPr>
      <xdr:spPr>
        <a:xfrm>
          <a:off x="9639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58057</xdr:rowOff>
    </xdr:from>
    <xdr:to>
      <xdr:col>46</xdr:col>
      <xdr:colOff>38100</xdr:colOff>
      <xdr:row>64</xdr:row>
      <xdr:rowOff>159657</xdr:rowOff>
    </xdr:to>
    <xdr:sp macro="" textlink="">
      <xdr:nvSpPr>
        <xdr:cNvPr id="233" name="楕円 232"/>
        <xdr:cNvSpPr/>
      </xdr:nvSpPr>
      <xdr:spPr>
        <a:xfrm>
          <a:off x="8699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108857</xdr:rowOff>
    </xdr:from>
    <xdr:to>
      <xdr:col>50</xdr:col>
      <xdr:colOff>114300</xdr:colOff>
      <xdr:row>64</xdr:row>
      <xdr:rowOff>108857</xdr:rowOff>
    </xdr:to>
    <xdr:cxnSp macro="">
      <xdr:nvCxnSpPr>
        <xdr:cNvPr id="234" name="直線コネクタ 233"/>
        <xdr:cNvCxnSpPr/>
      </xdr:nvCxnSpPr>
      <xdr:spPr>
        <a:xfrm>
          <a:off x="8750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35"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6"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7"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150784</xdr:rowOff>
    </xdr:from>
    <xdr:ext cx="469744" cy="259045"/>
    <xdr:sp macro="" textlink="">
      <xdr:nvSpPr>
        <xdr:cNvPr id="238" name="n_1mainValue【体育館・プール】&#10;一人当たり面積"/>
        <xdr:cNvSpPr txBox="1"/>
      </xdr:nvSpPr>
      <xdr:spPr>
        <a:xfrm>
          <a:off x="9391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150784</xdr:rowOff>
    </xdr:from>
    <xdr:ext cx="469744" cy="259045"/>
    <xdr:sp macro="" textlink="">
      <xdr:nvSpPr>
        <xdr:cNvPr id="239" name="n_2mainValue【体育館・プール】&#10;一人当たり面積"/>
        <xdr:cNvSpPr txBox="1"/>
      </xdr:nvSpPr>
      <xdr:spPr>
        <a:xfrm>
          <a:off x="8515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2" name="テキスト ボックス 2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2" name="テキスト ボックス 2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4" name="テキスト ボックス 2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296" name="直線コネクタ 295"/>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297"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298" name="直線コネクタ 297"/>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0" name="直線コネクタ 29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01"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02" name="フローチャート: 判断 301"/>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03" name="フローチャート: 判断 302"/>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04" name="フローチャート: 判断 303"/>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05" name="フローチャート: 判断 304"/>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311" name="楕円 310"/>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312" name="【一般廃棄物処理施設】&#10;有形固定資産減価償却率該当値テキスト"/>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52070</xdr:rowOff>
    </xdr:from>
    <xdr:to>
      <xdr:col>81</xdr:col>
      <xdr:colOff>101600</xdr:colOff>
      <xdr:row>34</xdr:row>
      <xdr:rowOff>153670</xdr:rowOff>
    </xdr:to>
    <xdr:sp macro="" textlink="">
      <xdr:nvSpPr>
        <xdr:cNvPr id="313" name="楕円 312"/>
        <xdr:cNvSpPr/>
      </xdr:nvSpPr>
      <xdr:spPr>
        <a:xfrm>
          <a:off x="15430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102870</xdr:rowOff>
    </xdr:from>
    <xdr:to>
      <xdr:col>85</xdr:col>
      <xdr:colOff>127000</xdr:colOff>
      <xdr:row>35</xdr:row>
      <xdr:rowOff>17145</xdr:rowOff>
    </xdr:to>
    <xdr:cxnSp macro="">
      <xdr:nvCxnSpPr>
        <xdr:cNvPr id="314" name="直線コネクタ 313"/>
        <xdr:cNvCxnSpPr/>
      </xdr:nvCxnSpPr>
      <xdr:spPr>
        <a:xfrm>
          <a:off x="15481300" y="59321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99695</xdr:rowOff>
    </xdr:from>
    <xdr:to>
      <xdr:col>76</xdr:col>
      <xdr:colOff>165100</xdr:colOff>
      <xdr:row>35</xdr:row>
      <xdr:rowOff>29845</xdr:rowOff>
    </xdr:to>
    <xdr:sp macro="" textlink="">
      <xdr:nvSpPr>
        <xdr:cNvPr id="315" name="楕円 314"/>
        <xdr:cNvSpPr/>
      </xdr:nvSpPr>
      <xdr:spPr>
        <a:xfrm>
          <a:off x="14541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102870</xdr:rowOff>
    </xdr:from>
    <xdr:to>
      <xdr:col>81</xdr:col>
      <xdr:colOff>50800</xdr:colOff>
      <xdr:row>34</xdr:row>
      <xdr:rowOff>150495</xdr:rowOff>
    </xdr:to>
    <xdr:cxnSp macro="">
      <xdr:nvCxnSpPr>
        <xdr:cNvPr id="316" name="直線コネクタ 315"/>
        <xdr:cNvCxnSpPr/>
      </xdr:nvCxnSpPr>
      <xdr:spPr>
        <a:xfrm flipV="1">
          <a:off x="14592300" y="59321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317" name="楕円 316"/>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150495</xdr:rowOff>
    </xdr:from>
    <xdr:to>
      <xdr:col>76</xdr:col>
      <xdr:colOff>114300</xdr:colOff>
      <xdr:row>35</xdr:row>
      <xdr:rowOff>30480</xdr:rowOff>
    </xdr:to>
    <xdr:cxnSp macro="">
      <xdr:nvCxnSpPr>
        <xdr:cNvPr id="318" name="直線コネクタ 317"/>
        <xdr:cNvCxnSpPr/>
      </xdr:nvCxnSpPr>
      <xdr:spPr>
        <a:xfrm flipV="1">
          <a:off x="13703300" y="5979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19"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20"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321" name="n_3aveValue【一般廃棄物処理施設】&#10;有形固定資産減価償却率"/>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170197</xdr:rowOff>
    </xdr:from>
    <xdr:ext cx="405111" cy="259045"/>
    <xdr:sp macro="" textlink="">
      <xdr:nvSpPr>
        <xdr:cNvPr id="322" name="n_1mainValue【一般廃棄物処理施設】&#10;有形固定資産減価償却率"/>
        <xdr:cNvSpPr txBox="1"/>
      </xdr:nvSpPr>
      <xdr:spPr>
        <a:xfrm>
          <a:off x="15266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46372</xdr:rowOff>
    </xdr:from>
    <xdr:ext cx="405111" cy="259045"/>
    <xdr:sp macro="" textlink="">
      <xdr:nvSpPr>
        <xdr:cNvPr id="323" name="n_2mainValue【一般廃棄物処理施設】&#10;有形固定資産減価償却率"/>
        <xdr:cNvSpPr txBox="1"/>
      </xdr:nvSpPr>
      <xdr:spPr>
        <a:xfrm>
          <a:off x="14389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324" name="n_3mainValue【一般廃棄物処理施設】&#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6" name="テキスト ボックス 3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8" name="テキスト ボックス 3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0" name="テキスト ボックス 3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2" name="テキスト ボックス 3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4" name="テキスト ボックス 3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48" name="直線コネクタ 347"/>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49"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50" name="直線コネクタ 349"/>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51"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52" name="直線コネクタ 351"/>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353" name="【一般廃棄物処理施設】&#10;一人当たり有形固定資産（償却資産）額平均値テキスト"/>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54" name="フローチャート: 判断 353"/>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55" name="フローチャート: 判断 354"/>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356" name="フローチャート: 判断 355"/>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357" name="フローチャート: 判断 356"/>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89137</xdr:rowOff>
    </xdr:from>
    <xdr:to>
      <xdr:col>116</xdr:col>
      <xdr:colOff>114300</xdr:colOff>
      <xdr:row>41</xdr:row>
      <xdr:rowOff>19287</xdr:rowOff>
    </xdr:to>
    <xdr:sp macro="" textlink="">
      <xdr:nvSpPr>
        <xdr:cNvPr id="363" name="楕円 362"/>
        <xdr:cNvSpPr/>
      </xdr:nvSpPr>
      <xdr:spPr>
        <a:xfrm>
          <a:off x="22110700" y="69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67564</xdr:rowOff>
    </xdr:from>
    <xdr:ext cx="534377" cy="259045"/>
    <xdr:sp macro="" textlink="">
      <xdr:nvSpPr>
        <xdr:cNvPr id="364" name="【一般廃棄物処理施設】&#10;一人当たり有形固定資産（償却資産）額該当値テキスト"/>
        <xdr:cNvSpPr txBox="1"/>
      </xdr:nvSpPr>
      <xdr:spPr>
        <a:xfrm>
          <a:off x="22199600" y="692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109410</xdr:rowOff>
    </xdr:from>
    <xdr:to>
      <xdr:col>112</xdr:col>
      <xdr:colOff>38100</xdr:colOff>
      <xdr:row>41</xdr:row>
      <xdr:rowOff>39560</xdr:rowOff>
    </xdr:to>
    <xdr:sp macro="" textlink="">
      <xdr:nvSpPr>
        <xdr:cNvPr id="365" name="楕円 364"/>
        <xdr:cNvSpPr/>
      </xdr:nvSpPr>
      <xdr:spPr>
        <a:xfrm>
          <a:off x="21272500" y="69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139937</xdr:rowOff>
    </xdr:from>
    <xdr:to>
      <xdr:col>116</xdr:col>
      <xdr:colOff>63500</xdr:colOff>
      <xdr:row>40</xdr:row>
      <xdr:rowOff>160210</xdr:rowOff>
    </xdr:to>
    <xdr:cxnSp macro="">
      <xdr:nvCxnSpPr>
        <xdr:cNvPr id="366" name="直線コネクタ 365"/>
        <xdr:cNvCxnSpPr/>
      </xdr:nvCxnSpPr>
      <xdr:spPr>
        <a:xfrm flipV="1">
          <a:off x="21323300" y="6997937"/>
          <a:ext cx="8382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111403</xdr:rowOff>
    </xdr:from>
    <xdr:to>
      <xdr:col>107</xdr:col>
      <xdr:colOff>101600</xdr:colOff>
      <xdr:row>41</xdr:row>
      <xdr:rowOff>41553</xdr:rowOff>
    </xdr:to>
    <xdr:sp macro="" textlink="">
      <xdr:nvSpPr>
        <xdr:cNvPr id="367" name="楕円 366"/>
        <xdr:cNvSpPr/>
      </xdr:nvSpPr>
      <xdr:spPr>
        <a:xfrm>
          <a:off x="20383500" y="69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160210</xdr:rowOff>
    </xdr:from>
    <xdr:to>
      <xdr:col>111</xdr:col>
      <xdr:colOff>177800</xdr:colOff>
      <xdr:row>40</xdr:row>
      <xdr:rowOff>162203</xdr:rowOff>
    </xdr:to>
    <xdr:cxnSp macro="">
      <xdr:nvCxnSpPr>
        <xdr:cNvPr id="368" name="直線コネクタ 367"/>
        <xdr:cNvCxnSpPr/>
      </xdr:nvCxnSpPr>
      <xdr:spPr>
        <a:xfrm flipV="1">
          <a:off x="20434300" y="701821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112271</xdr:rowOff>
    </xdr:from>
    <xdr:to>
      <xdr:col>102</xdr:col>
      <xdr:colOff>165100</xdr:colOff>
      <xdr:row>41</xdr:row>
      <xdr:rowOff>42421</xdr:rowOff>
    </xdr:to>
    <xdr:sp macro="" textlink="">
      <xdr:nvSpPr>
        <xdr:cNvPr id="369" name="楕円 368"/>
        <xdr:cNvSpPr/>
      </xdr:nvSpPr>
      <xdr:spPr>
        <a:xfrm>
          <a:off x="19494500" y="69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162203</xdr:rowOff>
    </xdr:from>
    <xdr:to>
      <xdr:col>107</xdr:col>
      <xdr:colOff>50800</xdr:colOff>
      <xdr:row>40</xdr:row>
      <xdr:rowOff>163071</xdr:rowOff>
    </xdr:to>
    <xdr:cxnSp macro="">
      <xdr:nvCxnSpPr>
        <xdr:cNvPr id="370" name="直線コネクタ 369"/>
        <xdr:cNvCxnSpPr/>
      </xdr:nvCxnSpPr>
      <xdr:spPr>
        <a:xfrm flipV="1">
          <a:off x="19545300" y="702020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371"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372"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373"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30687</xdr:rowOff>
    </xdr:from>
    <xdr:ext cx="534377" cy="259045"/>
    <xdr:sp macro="" textlink="">
      <xdr:nvSpPr>
        <xdr:cNvPr id="374" name="n_1mainValue【一般廃棄物処理施設】&#10;一人当たり有形固定資産（償却資産）額"/>
        <xdr:cNvSpPr txBox="1"/>
      </xdr:nvSpPr>
      <xdr:spPr>
        <a:xfrm>
          <a:off x="21043411" y="70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32680</xdr:rowOff>
    </xdr:from>
    <xdr:ext cx="534377" cy="259045"/>
    <xdr:sp macro="" textlink="">
      <xdr:nvSpPr>
        <xdr:cNvPr id="375" name="n_2mainValue【一般廃棄物処理施設】&#10;一人当たり有形固定資産（償却資産）額"/>
        <xdr:cNvSpPr txBox="1"/>
      </xdr:nvSpPr>
      <xdr:spPr>
        <a:xfrm>
          <a:off x="20167111" y="70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33548</xdr:rowOff>
    </xdr:from>
    <xdr:ext cx="534377" cy="259045"/>
    <xdr:sp macro="" textlink="">
      <xdr:nvSpPr>
        <xdr:cNvPr id="376" name="n_3mainValue【一般廃棄物処理施設】&#10;一人当たり有形固定資産（償却資産）額"/>
        <xdr:cNvSpPr txBox="1"/>
      </xdr:nvSpPr>
      <xdr:spPr>
        <a:xfrm>
          <a:off x="19278111" y="70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18" name="直線コネクタ 417"/>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1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20" name="直線コネクタ 41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21"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22" name="直線コネクタ 42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423"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24" name="フローチャート: 判断 423"/>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25" name="フローチャート: 判断 424"/>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26" name="フローチャート: 判断 425"/>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427" name="フローチャート: 判断 426"/>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33" name="楕円 432"/>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434"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157118</xdr:rowOff>
    </xdr:from>
    <xdr:to>
      <xdr:col>81</xdr:col>
      <xdr:colOff>101600</xdr:colOff>
      <xdr:row>83</xdr:row>
      <xdr:rowOff>87268</xdr:rowOff>
    </xdr:to>
    <xdr:sp macro="" textlink="">
      <xdr:nvSpPr>
        <xdr:cNvPr id="435" name="楕円 434"/>
        <xdr:cNvSpPr/>
      </xdr:nvSpPr>
      <xdr:spPr>
        <a:xfrm>
          <a:off x="1543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36468</xdr:rowOff>
    </xdr:to>
    <xdr:cxnSp macro="">
      <xdr:nvCxnSpPr>
        <xdr:cNvPr id="436" name="直線コネクタ 435"/>
        <xdr:cNvCxnSpPr/>
      </xdr:nvCxnSpPr>
      <xdr:spPr>
        <a:xfrm flipV="1">
          <a:off x="15481300" y="1422273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29755</xdr:rowOff>
    </xdr:from>
    <xdr:to>
      <xdr:col>76</xdr:col>
      <xdr:colOff>165100</xdr:colOff>
      <xdr:row>83</xdr:row>
      <xdr:rowOff>131355</xdr:rowOff>
    </xdr:to>
    <xdr:sp macro="" textlink="">
      <xdr:nvSpPr>
        <xdr:cNvPr id="437" name="楕円 436"/>
        <xdr:cNvSpPr/>
      </xdr:nvSpPr>
      <xdr:spPr>
        <a:xfrm>
          <a:off x="14541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36468</xdr:rowOff>
    </xdr:from>
    <xdr:to>
      <xdr:col>81</xdr:col>
      <xdr:colOff>50800</xdr:colOff>
      <xdr:row>83</xdr:row>
      <xdr:rowOff>80555</xdr:rowOff>
    </xdr:to>
    <xdr:cxnSp macro="">
      <xdr:nvCxnSpPr>
        <xdr:cNvPr id="438" name="直線コネクタ 437"/>
        <xdr:cNvCxnSpPr/>
      </xdr:nvCxnSpPr>
      <xdr:spPr>
        <a:xfrm flipV="1">
          <a:off x="14592300" y="142668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73842</xdr:rowOff>
    </xdr:from>
    <xdr:to>
      <xdr:col>72</xdr:col>
      <xdr:colOff>38100</xdr:colOff>
      <xdr:row>84</xdr:row>
      <xdr:rowOff>3992</xdr:rowOff>
    </xdr:to>
    <xdr:sp macro="" textlink="">
      <xdr:nvSpPr>
        <xdr:cNvPr id="439" name="楕円 438"/>
        <xdr:cNvSpPr/>
      </xdr:nvSpPr>
      <xdr:spPr>
        <a:xfrm>
          <a:off x="13652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80555</xdr:rowOff>
    </xdr:from>
    <xdr:to>
      <xdr:col>76</xdr:col>
      <xdr:colOff>114300</xdr:colOff>
      <xdr:row>83</xdr:row>
      <xdr:rowOff>124642</xdr:rowOff>
    </xdr:to>
    <xdr:cxnSp macro="">
      <xdr:nvCxnSpPr>
        <xdr:cNvPr id="440" name="直線コネクタ 439"/>
        <xdr:cNvCxnSpPr/>
      </xdr:nvCxnSpPr>
      <xdr:spPr>
        <a:xfrm flipV="1">
          <a:off x="13703300" y="143109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441"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442"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443"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78395</xdr:rowOff>
    </xdr:from>
    <xdr:ext cx="405111" cy="259045"/>
    <xdr:sp macro="" textlink="">
      <xdr:nvSpPr>
        <xdr:cNvPr id="444" name="n_1mainValue【消防施設】&#10;有形固定資産減価償却率"/>
        <xdr:cNvSpPr txBox="1"/>
      </xdr:nvSpPr>
      <xdr:spPr>
        <a:xfrm>
          <a:off x="152660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445" name="n_2mainValue【消防施設】&#10;有形固定資産減価償却率"/>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166569</xdr:rowOff>
    </xdr:from>
    <xdr:ext cx="405111" cy="259045"/>
    <xdr:sp macro="" textlink="">
      <xdr:nvSpPr>
        <xdr:cNvPr id="446" name="n_3mainValue【消防施設】&#10;有形固定資産減価償却率"/>
        <xdr:cNvSpPr txBox="1"/>
      </xdr:nvSpPr>
      <xdr:spPr>
        <a:xfrm>
          <a:off x="13500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5" name="テキスト ボックス 4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7" name="直線コネクタ 4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8" name="テキスト ボックス 4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9" name="直線コネクタ 4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0" name="テキスト ボックス 4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1" name="直線コネクタ 4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2" name="テキスト ボックス 4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3" name="直線コネクタ 4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4" name="テキスト ボックス 4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5" name="直線コネクタ 4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6" name="テキスト ボックス 4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468" name="直線コネクタ 467"/>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69"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70" name="直線コネクタ 469"/>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471"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472" name="直線コネクタ 471"/>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473"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474" name="フローチャート: 判断 473"/>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75" name="フローチャート: 判断 47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476" name="フローチャート: 判断 47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477" name="フローチャート: 判断 476"/>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83" name="楕円 482"/>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484" name="【消防施設】&#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485" name="楕円 484"/>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486" name="直線コネクタ 485"/>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1015</xdr:rowOff>
    </xdr:from>
    <xdr:to>
      <xdr:col>107</xdr:col>
      <xdr:colOff>101600</xdr:colOff>
      <xdr:row>85</xdr:row>
      <xdr:rowOff>102615</xdr:rowOff>
    </xdr:to>
    <xdr:sp macro="" textlink="">
      <xdr:nvSpPr>
        <xdr:cNvPr id="487" name="楕円 486"/>
        <xdr:cNvSpPr/>
      </xdr:nvSpPr>
      <xdr:spPr>
        <a:xfrm>
          <a:off x="20383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51815</xdr:rowOff>
    </xdr:to>
    <xdr:cxnSp macro="">
      <xdr:nvCxnSpPr>
        <xdr:cNvPr id="488" name="直線コネクタ 487"/>
        <xdr:cNvCxnSpPr/>
      </xdr:nvCxnSpPr>
      <xdr:spPr>
        <a:xfrm flipV="1">
          <a:off x="20434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1015</xdr:rowOff>
    </xdr:from>
    <xdr:to>
      <xdr:col>102</xdr:col>
      <xdr:colOff>165100</xdr:colOff>
      <xdr:row>85</xdr:row>
      <xdr:rowOff>102615</xdr:rowOff>
    </xdr:to>
    <xdr:sp macro="" textlink="">
      <xdr:nvSpPr>
        <xdr:cNvPr id="489" name="楕円 488"/>
        <xdr:cNvSpPr/>
      </xdr:nvSpPr>
      <xdr:spPr>
        <a:xfrm>
          <a:off x="19494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51815</xdr:rowOff>
    </xdr:from>
    <xdr:to>
      <xdr:col>107</xdr:col>
      <xdr:colOff>50800</xdr:colOff>
      <xdr:row>85</xdr:row>
      <xdr:rowOff>51815</xdr:rowOff>
    </xdr:to>
    <xdr:cxnSp macro="">
      <xdr:nvCxnSpPr>
        <xdr:cNvPr id="490" name="直線コネクタ 489"/>
        <xdr:cNvCxnSpPr/>
      </xdr:nvCxnSpPr>
      <xdr:spPr>
        <a:xfrm>
          <a:off x="19545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491"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492"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493"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494"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93742</xdr:rowOff>
    </xdr:from>
    <xdr:ext cx="469744" cy="259045"/>
    <xdr:sp macro="" textlink="">
      <xdr:nvSpPr>
        <xdr:cNvPr id="495" name="n_2mainValue【消防施設】&#10;一人当たり面積"/>
        <xdr:cNvSpPr txBox="1"/>
      </xdr:nvSpPr>
      <xdr:spPr>
        <a:xfrm>
          <a:off x="20199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93742</xdr:rowOff>
    </xdr:from>
    <xdr:ext cx="469744" cy="259045"/>
    <xdr:sp macro="" textlink="">
      <xdr:nvSpPr>
        <xdr:cNvPr id="496" name="n_3mainValue【消防施設】&#10;一人当たり面積"/>
        <xdr:cNvSpPr txBox="1"/>
      </xdr:nvSpPr>
      <xdr:spPr>
        <a:xfrm>
          <a:off x="19310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8" name="テキスト ボックス 5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8" name="テキスト ボックス 5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22" name="直線コネクタ 521"/>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2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24" name="直線コネクタ 52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6" name="直線コネクタ 52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527"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28" name="フローチャート: 判断 527"/>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29" name="フローチャート: 判断 528"/>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530" name="フローチャート: 判断 52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531" name="フローチャート: 判断 530"/>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37" name="楕円 536"/>
        <xdr:cNvSpPr/>
      </xdr:nvSpPr>
      <xdr:spPr>
        <a:xfrm>
          <a:off x="16268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36484</xdr:rowOff>
    </xdr:from>
    <xdr:ext cx="405111" cy="259045"/>
    <xdr:sp macro="" textlink="">
      <xdr:nvSpPr>
        <xdr:cNvPr id="538" name="【庁舎】&#10;有形固定資産減価償却率該当値テキスト"/>
        <xdr:cNvSpPr txBox="1"/>
      </xdr:nvSpPr>
      <xdr:spPr>
        <a:xfrm>
          <a:off x="16357600" y="1769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539" name="楕円 538"/>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108857</xdr:rowOff>
    </xdr:from>
    <xdr:to>
      <xdr:col>85</xdr:col>
      <xdr:colOff>127000</xdr:colOff>
      <xdr:row>103</xdr:row>
      <xdr:rowOff>154577</xdr:rowOff>
    </xdr:to>
    <xdr:cxnSp macro="">
      <xdr:nvCxnSpPr>
        <xdr:cNvPr id="540" name="直線コネクタ 539"/>
        <xdr:cNvCxnSpPr/>
      </xdr:nvCxnSpPr>
      <xdr:spPr>
        <a:xfrm flipV="1">
          <a:off x="15481300" y="177682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74386</xdr:rowOff>
    </xdr:from>
    <xdr:to>
      <xdr:col>76</xdr:col>
      <xdr:colOff>165100</xdr:colOff>
      <xdr:row>105</xdr:row>
      <xdr:rowOff>4536</xdr:rowOff>
    </xdr:to>
    <xdr:sp macro="" textlink="">
      <xdr:nvSpPr>
        <xdr:cNvPr id="541" name="楕円 540"/>
        <xdr:cNvSpPr/>
      </xdr:nvSpPr>
      <xdr:spPr>
        <a:xfrm>
          <a:off x="14541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125186</xdr:rowOff>
    </xdr:to>
    <xdr:cxnSp macro="">
      <xdr:nvCxnSpPr>
        <xdr:cNvPr id="542" name="直線コネクタ 541"/>
        <xdr:cNvCxnSpPr/>
      </xdr:nvCxnSpPr>
      <xdr:spPr>
        <a:xfrm flipV="1">
          <a:off x="14592300" y="1781392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543" name="楕円 542"/>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125186</xdr:rowOff>
    </xdr:to>
    <xdr:cxnSp macro="">
      <xdr:nvCxnSpPr>
        <xdr:cNvPr id="544" name="直線コネクタ 543"/>
        <xdr:cNvCxnSpPr/>
      </xdr:nvCxnSpPr>
      <xdr:spPr>
        <a:xfrm>
          <a:off x="13703300" y="179265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545"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546"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547"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25054</xdr:rowOff>
    </xdr:from>
    <xdr:ext cx="405111" cy="259045"/>
    <xdr:sp macro="" textlink="">
      <xdr:nvSpPr>
        <xdr:cNvPr id="548" name="n_1mainValue【庁舎】&#10;有形固定資産減価償却率"/>
        <xdr:cNvSpPr txBox="1"/>
      </xdr:nvSpPr>
      <xdr:spPr>
        <a:xfrm>
          <a:off x="152660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549" name="n_2mainValue【庁舎】&#10;有形固定資産減価償却率"/>
        <xdr:cNvSpPr txBox="1"/>
      </xdr:nvSpPr>
      <xdr:spPr>
        <a:xfrm>
          <a:off x="14389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137721</xdr:rowOff>
    </xdr:from>
    <xdr:ext cx="405111" cy="259045"/>
    <xdr:sp macro="" textlink="">
      <xdr:nvSpPr>
        <xdr:cNvPr id="550" name="n_3mainValue【庁舎】&#10;有形固定資産減価償却率"/>
        <xdr:cNvSpPr txBox="1"/>
      </xdr:nvSpPr>
      <xdr:spPr>
        <a:xfrm>
          <a:off x="13500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74" name="直線コネクタ 573"/>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75"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76" name="直線コネクタ 575"/>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77"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78" name="直線コネクタ 577"/>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579"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80" name="フローチャート: 判断 579"/>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81" name="フローチャート: 判断 580"/>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582" name="フローチャート: 判断 581"/>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583" name="フローチャート: 判断 582"/>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589" name="楕円 588"/>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590" name="【庁舎】&#10;一人当たり面積該当値テキスト"/>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591" name="楕円 590"/>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xdr:rowOff>
    </xdr:from>
    <xdr:to>
      <xdr:col>116</xdr:col>
      <xdr:colOff>63500</xdr:colOff>
      <xdr:row>108</xdr:row>
      <xdr:rowOff>11430</xdr:rowOff>
    </xdr:to>
    <xdr:cxnSp macro="">
      <xdr:nvCxnSpPr>
        <xdr:cNvPr id="592" name="直線コネクタ 591"/>
        <xdr:cNvCxnSpPr/>
      </xdr:nvCxnSpPr>
      <xdr:spPr>
        <a:xfrm flipV="1">
          <a:off x="21323300" y="185272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38736</xdr:rowOff>
    </xdr:from>
    <xdr:to>
      <xdr:col>107</xdr:col>
      <xdr:colOff>101600</xdr:colOff>
      <xdr:row>107</xdr:row>
      <xdr:rowOff>140336</xdr:rowOff>
    </xdr:to>
    <xdr:sp macro="" textlink="">
      <xdr:nvSpPr>
        <xdr:cNvPr id="593" name="楕円 592"/>
        <xdr:cNvSpPr/>
      </xdr:nvSpPr>
      <xdr:spPr>
        <a:xfrm>
          <a:off x="20383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89536</xdr:rowOff>
    </xdr:from>
    <xdr:to>
      <xdr:col>111</xdr:col>
      <xdr:colOff>177800</xdr:colOff>
      <xdr:row>108</xdr:row>
      <xdr:rowOff>11430</xdr:rowOff>
    </xdr:to>
    <xdr:cxnSp macro="">
      <xdr:nvCxnSpPr>
        <xdr:cNvPr id="594" name="直線コネクタ 593"/>
        <xdr:cNvCxnSpPr/>
      </xdr:nvCxnSpPr>
      <xdr:spPr>
        <a:xfrm>
          <a:off x="20434300" y="1843468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27305</xdr:rowOff>
    </xdr:from>
    <xdr:to>
      <xdr:col>102</xdr:col>
      <xdr:colOff>165100</xdr:colOff>
      <xdr:row>108</xdr:row>
      <xdr:rowOff>128905</xdr:rowOff>
    </xdr:to>
    <xdr:sp macro="" textlink="">
      <xdr:nvSpPr>
        <xdr:cNvPr id="595" name="楕円 594"/>
        <xdr:cNvSpPr/>
      </xdr:nvSpPr>
      <xdr:spPr>
        <a:xfrm>
          <a:off x="19494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89536</xdr:rowOff>
    </xdr:from>
    <xdr:to>
      <xdr:col>107</xdr:col>
      <xdr:colOff>50800</xdr:colOff>
      <xdr:row>108</xdr:row>
      <xdr:rowOff>78105</xdr:rowOff>
    </xdr:to>
    <xdr:cxnSp macro="">
      <xdr:nvCxnSpPr>
        <xdr:cNvPr id="596" name="直線コネクタ 595"/>
        <xdr:cNvCxnSpPr/>
      </xdr:nvCxnSpPr>
      <xdr:spPr>
        <a:xfrm flipV="1">
          <a:off x="19545300" y="1843468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597"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598"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599"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78757</xdr:rowOff>
    </xdr:from>
    <xdr:ext cx="469744" cy="259045"/>
    <xdr:sp macro="" textlink="">
      <xdr:nvSpPr>
        <xdr:cNvPr id="600" name="n_1mainValue【庁舎】&#10;一人当たり面積"/>
        <xdr:cNvSpPr txBox="1"/>
      </xdr:nvSpPr>
      <xdr:spPr>
        <a:xfrm>
          <a:off x="210757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601" name="n_2mainValue【庁舎】&#10;一人当たり面積"/>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120032</xdr:rowOff>
    </xdr:from>
    <xdr:ext cx="469744" cy="259045"/>
    <xdr:sp macro="" textlink="">
      <xdr:nvSpPr>
        <xdr:cNvPr id="602" name="n_3mainValue【庁舎】&#10;一人当たり面積"/>
        <xdr:cNvSpPr txBox="1"/>
      </xdr:nvSpPr>
      <xdr:spPr>
        <a:xfrm>
          <a:off x="19310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本町の公共施設は、昭和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46</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1971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）年ごろから昭和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60</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）年ごろに整備が集中していたため、その結果、昭和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61</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1986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）年以前に建てられた築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年以上の建築物も多く、 有形固定資産減価償却率が類似団体と比べて高い傾向となっています。</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体育館・プールについては、平成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年度に耐震化等工事を実施したため、比率は大きく改善しました。また、消防本部については、比較的築年数が浅いため、類似団体内平均値を下回る結果となっています。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ごみ処理施設各機器更新工事等を予定しているため、一般廃棄物処理施設については比率が改善する見込みです。その他の公共施設においても、計画的に再編や長寿命化対策について検討し、実施してまいりま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財政力指数については、近年、横ばいで推移している。依然として法人が少ないなど、税基盤が脆弱であることに加え、人口減少や高齢化に伴い、厳しい状態が続いている。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第</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次財政健全化計画を施行し、歳出削減・歳入確保に取り組んでいたが、本計画が平成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年度に計画期間満了となったことから、平成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月に計画期間を平成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まで延長した、「忠岡町みらい計画」を策定した。</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現在</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は、本計画に基づき財政基盤の強化に努め</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てい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0" name="直線コネクタ 69"/>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41</xdr:row>
      <xdr:rowOff>162378</xdr:rowOff>
    </xdr:to>
    <xdr:cxnSp macro="">
      <xdr:nvCxnSpPr>
        <xdr:cNvPr id="73" name="直線コネクタ 72"/>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2419</xdr:rowOff>
    </xdr:to>
    <xdr:cxnSp macro="">
      <xdr:nvCxnSpPr>
        <xdr:cNvPr id="76" name="直線コネクタ 75"/>
        <xdr:cNvCxnSpPr/>
      </xdr:nvCxnSpPr>
      <xdr:spPr>
        <a:xfrm flipV="1">
          <a:off x="2336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2419</xdr:rowOff>
    </xdr:to>
    <xdr:cxnSp macro="">
      <xdr:nvCxnSpPr>
        <xdr:cNvPr id="79" name="直線コネクタ 78"/>
        <xdr:cNvCxnSpPr/>
      </xdr:nvCxnSpPr>
      <xdr:spPr>
        <a:xfrm>
          <a:off x="1447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123069</xdr:rowOff>
    </xdr:from>
    <xdr:to>
      <xdr:col>11</xdr:col>
      <xdr:colOff>82550</xdr:colOff>
      <xdr:row>42</xdr:row>
      <xdr:rowOff>53219</xdr:rowOff>
    </xdr:to>
    <xdr:sp macro="" textlink="">
      <xdr:nvSpPr>
        <xdr:cNvPr id="95" name="楕円 94"/>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96" name="テキスト ボックス 95"/>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年連続して</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％を超えており、財政構造の硬直性が顕著である。平成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年度以降、職員の給与カットをはじめとする健全化策を講じているものの、景気の低迷等による税収の伸び悩みなど</a:t>
          </a:r>
          <a:r>
            <a:rPr kumimoji="1" lang="ja-JP" altLang="ja-JP" sz="1200" strike="noStrike">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影響</a:t>
          </a:r>
          <a:r>
            <a:rPr kumimoji="1" lang="ja-JP" altLang="en-US" sz="12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200" strike="dblStrike"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地方交付税等</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の増加や公債費の減により、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ポイント改善し</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たものの、未だ類似団体内平均値からの乖離は大きく、</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今後も急激な歳入の増が見込みにくい状況であるため、さらなる健全化により経常経費の抑制に努めていく。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73501</xdr:rowOff>
    </xdr:to>
    <xdr:cxnSp macro="">
      <xdr:nvCxnSpPr>
        <xdr:cNvPr id="132" name="直線コネクタ 131"/>
        <xdr:cNvCxnSpPr/>
      </xdr:nvCxnSpPr>
      <xdr:spPr>
        <a:xfrm flipV="1">
          <a:off x="4953000" y="10022840"/>
          <a:ext cx="0" cy="1366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45578</xdr:rowOff>
    </xdr:from>
    <xdr:ext cx="762000" cy="259045"/>
    <xdr:sp macro="" textlink="">
      <xdr:nvSpPr>
        <xdr:cNvPr id="133" name="財政構造の弾力性最小値テキスト"/>
        <xdr:cNvSpPr txBox="1"/>
      </xdr:nvSpPr>
      <xdr:spPr>
        <a:xfrm>
          <a:off x="5041900" y="1136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73501</xdr:rowOff>
    </xdr:from>
    <xdr:to>
      <xdr:col>24</xdr:col>
      <xdr:colOff>12700</xdr:colOff>
      <xdr:row>66</xdr:row>
      <xdr:rowOff>73501</xdr:rowOff>
    </xdr:to>
    <xdr:cxnSp macro="">
      <xdr:nvCxnSpPr>
        <xdr:cNvPr id="134" name="直線コネクタ 133"/>
        <xdr:cNvCxnSpPr/>
      </xdr:nvCxnSpPr>
      <xdr:spPr>
        <a:xfrm>
          <a:off x="4864100" y="1138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5"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6" name="直線コネクタ 135"/>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70009</xdr:rowOff>
    </xdr:from>
    <xdr:to>
      <xdr:col>23</xdr:col>
      <xdr:colOff>133350</xdr:colOff>
      <xdr:row>66</xdr:row>
      <xdr:rowOff>64453</xdr:rowOff>
    </xdr:to>
    <xdr:cxnSp macro="">
      <xdr:nvCxnSpPr>
        <xdr:cNvPr id="137" name="直線コネクタ 136"/>
        <xdr:cNvCxnSpPr/>
      </xdr:nvCxnSpPr>
      <xdr:spPr>
        <a:xfrm flipV="1">
          <a:off x="4114800" y="11214259"/>
          <a:ext cx="838200" cy="1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133843</xdr:rowOff>
    </xdr:from>
    <xdr:ext cx="762000" cy="259045"/>
    <xdr:sp macro="" textlink="">
      <xdr:nvSpPr>
        <xdr:cNvPr id="138" name="財政構造の弾力性平均値テキスト"/>
        <xdr:cNvSpPr txBox="1"/>
      </xdr:nvSpPr>
      <xdr:spPr>
        <a:xfrm>
          <a:off x="5041900" y="105922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117316</xdr:rowOff>
    </xdr:from>
    <xdr:to>
      <xdr:col>23</xdr:col>
      <xdr:colOff>184150</xdr:colOff>
      <xdr:row>63</xdr:row>
      <xdr:rowOff>47466</xdr:rowOff>
    </xdr:to>
    <xdr:sp macro="" textlink="">
      <xdr:nvSpPr>
        <xdr:cNvPr id="139" name="フローチャート: 判断 138"/>
        <xdr:cNvSpPr/>
      </xdr:nvSpPr>
      <xdr:spPr>
        <a:xfrm>
          <a:off x="4902200" y="107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64453</xdr:rowOff>
    </xdr:from>
    <xdr:to>
      <xdr:col>19</xdr:col>
      <xdr:colOff>133350</xdr:colOff>
      <xdr:row>66</xdr:row>
      <xdr:rowOff>163988</xdr:rowOff>
    </xdr:to>
    <xdr:cxnSp macro="">
      <xdr:nvCxnSpPr>
        <xdr:cNvPr id="140" name="直線コネクタ 139"/>
        <xdr:cNvCxnSpPr/>
      </xdr:nvCxnSpPr>
      <xdr:spPr>
        <a:xfrm flipV="1">
          <a:off x="3225800" y="11380153"/>
          <a:ext cx="889000" cy="9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102235</xdr:rowOff>
    </xdr:from>
    <xdr:to>
      <xdr:col>19</xdr:col>
      <xdr:colOff>184150</xdr:colOff>
      <xdr:row>63</xdr:row>
      <xdr:rowOff>32385</xdr:rowOff>
    </xdr:to>
    <xdr:sp macro="" textlink="">
      <xdr:nvSpPr>
        <xdr:cNvPr id="141" name="フローチャート: 判断 140"/>
        <xdr:cNvSpPr/>
      </xdr:nvSpPr>
      <xdr:spPr>
        <a:xfrm>
          <a:off x="4064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42" name="テキスト ボックス 141"/>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163988</xdr:rowOff>
    </xdr:from>
    <xdr:to>
      <xdr:col>15</xdr:col>
      <xdr:colOff>82550</xdr:colOff>
      <xdr:row>67</xdr:row>
      <xdr:rowOff>19685</xdr:rowOff>
    </xdr:to>
    <xdr:cxnSp macro="">
      <xdr:nvCxnSpPr>
        <xdr:cNvPr id="143" name="直線コネクタ 142"/>
        <xdr:cNvCxnSpPr/>
      </xdr:nvCxnSpPr>
      <xdr:spPr>
        <a:xfrm flipV="1">
          <a:off x="2336800" y="11479688"/>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87154</xdr:rowOff>
    </xdr:from>
    <xdr:to>
      <xdr:col>15</xdr:col>
      <xdr:colOff>133350</xdr:colOff>
      <xdr:row>63</xdr:row>
      <xdr:rowOff>17304</xdr:rowOff>
    </xdr:to>
    <xdr:sp macro="" textlink="">
      <xdr:nvSpPr>
        <xdr:cNvPr id="144" name="フローチャート: 判断 143"/>
        <xdr:cNvSpPr/>
      </xdr:nvSpPr>
      <xdr:spPr>
        <a:xfrm>
          <a:off x="31750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27481</xdr:rowOff>
    </xdr:from>
    <xdr:ext cx="762000" cy="259045"/>
    <xdr:sp macro="" textlink="">
      <xdr:nvSpPr>
        <xdr:cNvPr id="145" name="テキスト ボックス 144"/>
        <xdr:cNvSpPr txBox="1"/>
      </xdr:nvSpPr>
      <xdr:spPr>
        <a:xfrm>
          <a:off x="2844800" y="1048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10637</xdr:rowOff>
    </xdr:from>
    <xdr:to>
      <xdr:col>11</xdr:col>
      <xdr:colOff>31750</xdr:colOff>
      <xdr:row>67</xdr:row>
      <xdr:rowOff>19685</xdr:rowOff>
    </xdr:to>
    <xdr:cxnSp macro="">
      <xdr:nvCxnSpPr>
        <xdr:cNvPr id="146" name="直線コネクタ 145"/>
        <xdr:cNvCxnSpPr/>
      </xdr:nvCxnSpPr>
      <xdr:spPr>
        <a:xfrm>
          <a:off x="1447800" y="11497787"/>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7" name="フローチャート: 判断 146"/>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48" name="テキスト ボックス 14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9" name="フローチャート: 判断 148"/>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0" name="テキスト ボックス 149"/>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19209</xdr:rowOff>
    </xdr:from>
    <xdr:to>
      <xdr:col>23</xdr:col>
      <xdr:colOff>184150</xdr:colOff>
      <xdr:row>65</xdr:row>
      <xdr:rowOff>120809</xdr:rowOff>
    </xdr:to>
    <xdr:sp macro="" textlink="">
      <xdr:nvSpPr>
        <xdr:cNvPr id="156" name="楕円 155"/>
        <xdr:cNvSpPr/>
      </xdr:nvSpPr>
      <xdr:spPr>
        <a:xfrm>
          <a:off x="4902200" y="11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162736</xdr:rowOff>
    </xdr:from>
    <xdr:ext cx="762000" cy="259045"/>
    <xdr:sp macro="" textlink="">
      <xdr:nvSpPr>
        <xdr:cNvPr id="157" name="財政構造の弾力性該当値テキスト"/>
        <xdr:cNvSpPr txBox="1"/>
      </xdr:nvSpPr>
      <xdr:spPr>
        <a:xfrm>
          <a:off x="5041900" y="1113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13653</xdr:rowOff>
    </xdr:from>
    <xdr:to>
      <xdr:col>19</xdr:col>
      <xdr:colOff>184150</xdr:colOff>
      <xdr:row>66</xdr:row>
      <xdr:rowOff>115253</xdr:rowOff>
    </xdr:to>
    <xdr:sp macro="" textlink="">
      <xdr:nvSpPr>
        <xdr:cNvPr id="158" name="楕円 157"/>
        <xdr:cNvSpPr/>
      </xdr:nvSpPr>
      <xdr:spPr>
        <a:xfrm>
          <a:off x="4064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100030</xdr:rowOff>
    </xdr:from>
    <xdr:ext cx="736600" cy="259045"/>
    <xdr:sp macro="" textlink="">
      <xdr:nvSpPr>
        <xdr:cNvPr id="159" name="テキスト ボックス 158"/>
        <xdr:cNvSpPr txBox="1"/>
      </xdr:nvSpPr>
      <xdr:spPr>
        <a:xfrm>
          <a:off x="3733800" y="1141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113188</xdr:rowOff>
    </xdr:from>
    <xdr:to>
      <xdr:col>15</xdr:col>
      <xdr:colOff>133350</xdr:colOff>
      <xdr:row>67</xdr:row>
      <xdr:rowOff>43338</xdr:rowOff>
    </xdr:to>
    <xdr:sp macro="" textlink="">
      <xdr:nvSpPr>
        <xdr:cNvPr id="160" name="楕円 159"/>
        <xdr:cNvSpPr/>
      </xdr:nvSpPr>
      <xdr:spPr>
        <a:xfrm>
          <a:off x="3175000" y="114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28115</xdr:rowOff>
    </xdr:from>
    <xdr:ext cx="762000" cy="259045"/>
    <xdr:sp macro="" textlink="">
      <xdr:nvSpPr>
        <xdr:cNvPr id="161" name="テキスト ボックス 160"/>
        <xdr:cNvSpPr txBox="1"/>
      </xdr:nvSpPr>
      <xdr:spPr>
        <a:xfrm>
          <a:off x="2844800" y="115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140335</xdr:rowOff>
    </xdr:from>
    <xdr:to>
      <xdr:col>11</xdr:col>
      <xdr:colOff>82550</xdr:colOff>
      <xdr:row>67</xdr:row>
      <xdr:rowOff>70485</xdr:rowOff>
    </xdr:to>
    <xdr:sp macro="" textlink="">
      <xdr:nvSpPr>
        <xdr:cNvPr id="162" name="楕円 161"/>
        <xdr:cNvSpPr/>
      </xdr:nvSpPr>
      <xdr:spPr>
        <a:xfrm>
          <a:off x="2286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55262</xdr:rowOff>
    </xdr:from>
    <xdr:ext cx="762000" cy="259045"/>
    <xdr:sp macro="" textlink="">
      <xdr:nvSpPr>
        <xdr:cNvPr id="163" name="テキスト ボックス 162"/>
        <xdr:cNvSpPr txBox="1"/>
      </xdr:nvSpPr>
      <xdr:spPr>
        <a:xfrm>
          <a:off x="1955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131287</xdr:rowOff>
    </xdr:from>
    <xdr:to>
      <xdr:col>7</xdr:col>
      <xdr:colOff>31750</xdr:colOff>
      <xdr:row>67</xdr:row>
      <xdr:rowOff>61437</xdr:rowOff>
    </xdr:to>
    <xdr:sp macro="" textlink="">
      <xdr:nvSpPr>
        <xdr:cNvPr id="164" name="楕円 163"/>
        <xdr:cNvSpPr/>
      </xdr:nvSpPr>
      <xdr:spPr>
        <a:xfrm>
          <a:off x="1397000" y="114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46214</xdr:rowOff>
    </xdr:from>
    <xdr:ext cx="762000" cy="259045"/>
    <xdr:sp macro="" textlink="">
      <xdr:nvSpPr>
        <xdr:cNvPr id="165" name="テキスト ボックス 164"/>
        <xdr:cNvSpPr txBox="1"/>
      </xdr:nvSpPr>
      <xdr:spPr>
        <a:xfrm>
          <a:off x="1066800" y="115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[154,837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人件費については、保育所や消防署などの施設を直営で行っていることから比較的高い水準であるが、定員管理や管理職手当カットなどにより抑制に努めている。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物件費については、１８年度から一部施設の休館日を増やすなどの健全化策を実施しており、平成２２年度からは温水プールの運営期間の見直しによる光熱水費の削減を実施している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その結果、平成</a:t>
          </a:r>
          <a:r>
            <a:rPr kumimoji="1" lang="en-US" altLang="ja-JP"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年度においては類似団体内平均値を下回ることとなった。</a:t>
          </a:r>
          <a:endParaRPr kumimoji="1" lang="en-US" altLang="ja-JP"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1"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中学校給食の開始や小中学校の空調機器導入に伴うランニングコストの増など、経常的な物件費が増加してきていることから、今後も引き続いて見直しを進め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2" name="直線コネクタ 18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3" name="テキスト ボックス 18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4" name="直線コネクタ 18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5" name="テキスト ボックス 18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6" name="直線コネクタ 18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7" name="テキスト ボックス 18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8" name="直線コネクタ 18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9" name="テキスト ボックス 18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90" name="直線コネクタ 18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1" name="テキスト ボックス 19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2" name="直線コネクタ 19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3" name="テキスト ボックス 19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6" name="直線コネクタ 195"/>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7"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8" name="直線コネクタ 197"/>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9"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200" name="直線コネクタ 199"/>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120579</xdr:rowOff>
    </xdr:from>
    <xdr:to>
      <xdr:col>23</xdr:col>
      <xdr:colOff>133350</xdr:colOff>
      <xdr:row>81</xdr:row>
      <xdr:rowOff>122637</xdr:rowOff>
    </xdr:to>
    <xdr:cxnSp macro="">
      <xdr:nvCxnSpPr>
        <xdr:cNvPr id="201" name="直線コネクタ 200"/>
        <xdr:cNvCxnSpPr/>
      </xdr:nvCxnSpPr>
      <xdr:spPr>
        <a:xfrm>
          <a:off x="4114800" y="1400802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107414</xdr:rowOff>
    </xdr:from>
    <xdr:ext cx="762000" cy="259045"/>
    <xdr:sp macro="" textlink="">
      <xdr:nvSpPr>
        <xdr:cNvPr id="202" name="人件費・物件費等の状況平均値テキスト"/>
        <xdr:cNvSpPr txBox="1"/>
      </xdr:nvSpPr>
      <xdr:spPr>
        <a:xfrm>
          <a:off x="5041900" y="13994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3" name="フローチャート: 判断 202"/>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119560</xdr:rowOff>
    </xdr:from>
    <xdr:to>
      <xdr:col>19</xdr:col>
      <xdr:colOff>133350</xdr:colOff>
      <xdr:row>81</xdr:row>
      <xdr:rowOff>120579</xdr:rowOff>
    </xdr:to>
    <xdr:cxnSp macro="">
      <xdr:nvCxnSpPr>
        <xdr:cNvPr id="204" name="直線コネクタ 203"/>
        <xdr:cNvCxnSpPr/>
      </xdr:nvCxnSpPr>
      <xdr:spPr>
        <a:xfrm>
          <a:off x="3225800" y="14007010"/>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5" name="フローチャート: 判断 204"/>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6" name="テキスト ボックス 205"/>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119560</xdr:rowOff>
    </xdr:from>
    <xdr:to>
      <xdr:col>15</xdr:col>
      <xdr:colOff>82550</xdr:colOff>
      <xdr:row>81</xdr:row>
      <xdr:rowOff>129660</xdr:rowOff>
    </xdr:to>
    <xdr:cxnSp macro="">
      <xdr:nvCxnSpPr>
        <xdr:cNvPr id="207" name="直線コネクタ 206"/>
        <xdr:cNvCxnSpPr/>
      </xdr:nvCxnSpPr>
      <xdr:spPr>
        <a:xfrm flipV="1">
          <a:off x="2336800" y="14007010"/>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8" name="フローチャート: 判断 207"/>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9" name="テキスト ボックス 208"/>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110224</xdr:rowOff>
    </xdr:from>
    <xdr:to>
      <xdr:col>11</xdr:col>
      <xdr:colOff>31750</xdr:colOff>
      <xdr:row>81</xdr:row>
      <xdr:rowOff>129660</xdr:rowOff>
    </xdr:to>
    <xdr:cxnSp macro="">
      <xdr:nvCxnSpPr>
        <xdr:cNvPr id="210" name="直線コネクタ 209"/>
        <xdr:cNvCxnSpPr/>
      </xdr:nvCxnSpPr>
      <xdr:spPr>
        <a:xfrm>
          <a:off x="1447800" y="13997674"/>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11" name="フローチャート: 判断 210"/>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2" name="テキスト ボックス 211"/>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3" name="フローチャート: 判断 212"/>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4" name="テキスト ボックス 213"/>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71837</xdr:rowOff>
    </xdr:from>
    <xdr:to>
      <xdr:col>23</xdr:col>
      <xdr:colOff>184150</xdr:colOff>
      <xdr:row>82</xdr:row>
      <xdr:rowOff>1987</xdr:rowOff>
    </xdr:to>
    <xdr:sp macro="" textlink="">
      <xdr:nvSpPr>
        <xdr:cNvPr id="220" name="楕円 219"/>
        <xdr:cNvSpPr/>
      </xdr:nvSpPr>
      <xdr:spPr>
        <a:xfrm>
          <a:off x="4902200" y="139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164564</xdr:rowOff>
    </xdr:from>
    <xdr:ext cx="762000" cy="259045"/>
    <xdr:sp macro="" textlink="">
      <xdr:nvSpPr>
        <xdr:cNvPr id="221" name="人件費・物件費等の状況該当値テキスト"/>
        <xdr:cNvSpPr txBox="1"/>
      </xdr:nvSpPr>
      <xdr:spPr>
        <a:xfrm>
          <a:off x="5041900" y="138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69779</xdr:rowOff>
    </xdr:from>
    <xdr:to>
      <xdr:col>19</xdr:col>
      <xdr:colOff>184150</xdr:colOff>
      <xdr:row>81</xdr:row>
      <xdr:rowOff>171379</xdr:rowOff>
    </xdr:to>
    <xdr:sp macro="" textlink="">
      <xdr:nvSpPr>
        <xdr:cNvPr id="222" name="楕円 221"/>
        <xdr:cNvSpPr/>
      </xdr:nvSpPr>
      <xdr:spPr>
        <a:xfrm>
          <a:off x="4064000" y="139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10106</xdr:rowOff>
    </xdr:from>
    <xdr:ext cx="736600" cy="259045"/>
    <xdr:sp macro="" textlink="">
      <xdr:nvSpPr>
        <xdr:cNvPr id="223" name="テキスト ボックス 222"/>
        <xdr:cNvSpPr txBox="1"/>
      </xdr:nvSpPr>
      <xdr:spPr>
        <a:xfrm>
          <a:off x="3733800" y="1372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68760</xdr:rowOff>
    </xdr:from>
    <xdr:to>
      <xdr:col>15</xdr:col>
      <xdr:colOff>133350</xdr:colOff>
      <xdr:row>81</xdr:row>
      <xdr:rowOff>170360</xdr:rowOff>
    </xdr:to>
    <xdr:sp macro="" textlink="">
      <xdr:nvSpPr>
        <xdr:cNvPr id="224" name="楕円 223"/>
        <xdr:cNvSpPr/>
      </xdr:nvSpPr>
      <xdr:spPr>
        <a:xfrm>
          <a:off x="3175000" y="139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9087</xdr:rowOff>
    </xdr:from>
    <xdr:ext cx="762000" cy="259045"/>
    <xdr:sp macro="" textlink="">
      <xdr:nvSpPr>
        <xdr:cNvPr id="225" name="テキスト ボックス 224"/>
        <xdr:cNvSpPr txBox="1"/>
      </xdr:nvSpPr>
      <xdr:spPr>
        <a:xfrm>
          <a:off x="2844800" y="1372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78860</xdr:rowOff>
    </xdr:from>
    <xdr:to>
      <xdr:col>11</xdr:col>
      <xdr:colOff>82550</xdr:colOff>
      <xdr:row>82</xdr:row>
      <xdr:rowOff>9010</xdr:rowOff>
    </xdr:to>
    <xdr:sp macro="" textlink="">
      <xdr:nvSpPr>
        <xdr:cNvPr id="226" name="楕円 225"/>
        <xdr:cNvSpPr/>
      </xdr:nvSpPr>
      <xdr:spPr>
        <a:xfrm>
          <a:off x="2286000" y="139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165237</xdr:rowOff>
    </xdr:from>
    <xdr:ext cx="762000" cy="259045"/>
    <xdr:sp macro="" textlink="">
      <xdr:nvSpPr>
        <xdr:cNvPr id="227" name="テキスト ボックス 226"/>
        <xdr:cNvSpPr txBox="1"/>
      </xdr:nvSpPr>
      <xdr:spPr>
        <a:xfrm>
          <a:off x="1955800" y="140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59424</xdr:rowOff>
    </xdr:from>
    <xdr:to>
      <xdr:col>7</xdr:col>
      <xdr:colOff>31750</xdr:colOff>
      <xdr:row>81</xdr:row>
      <xdr:rowOff>161024</xdr:rowOff>
    </xdr:to>
    <xdr:sp macro="" textlink="">
      <xdr:nvSpPr>
        <xdr:cNvPr id="228" name="楕円 227"/>
        <xdr:cNvSpPr/>
      </xdr:nvSpPr>
      <xdr:spPr>
        <a:xfrm>
          <a:off x="1397000" y="139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145801</xdr:rowOff>
    </xdr:from>
    <xdr:ext cx="762000" cy="259045"/>
    <xdr:sp macro="" textlink="">
      <xdr:nvSpPr>
        <xdr:cNvPr id="229" name="テキスト ボックス 228"/>
        <xdr:cNvSpPr txBox="1"/>
      </xdr:nvSpPr>
      <xdr:spPr>
        <a:xfrm>
          <a:off x="1066800" y="1403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集中改革プランの実施や財政状況の悪化により、退職者不補充など人件費の抑制に努めてきたが、団塊世代の大量退職に伴い、新規採用を再開し、また、その初任給については、優秀な人材を確保するため国より高めに設定していることなどから類似団体内平均値を上回る結果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今後、類似団体の状況、国の指針や財政状況等を考慮しながら、適正な給与の運用に努める。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8" name="直線コネクタ 257"/>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9"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60" name="直線コネクタ 259"/>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40216</xdr:rowOff>
    </xdr:to>
    <xdr:cxnSp macro="">
      <xdr:nvCxnSpPr>
        <xdr:cNvPr id="263" name="直線コネクタ 262"/>
        <xdr:cNvCxnSpPr/>
      </xdr:nvCxnSpPr>
      <xdr:spPr>
        <a:xfrm flipV="1">
          <a:off x="16179800" y="151117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4"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5" name="フローチャート: 判断 264"/>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88</xdr:row>
      <xdr:rowOff>40216</xdr:rowOff>
    </xdr:to>
    <xdr:cxnSp macro="">
      <xdr:nvCxnSpPr>
        <xdr:cNvPr id="266" name="直線コネクタ 265"/>
        <xdr:cNvCxnSpPr/>
      </xdr:nvCxnSpPr>
      <xdr:spPr>
        <a:xfrm>
          <a:off x="15290800" y="1481412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7" name="フローチャート: 判断 266"/>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8" name="テキスト ボックス 267"/>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87</xdr:row>
      <xdr:rowOff>58843</xdr:rowOff>
    </xdr:to>
    <xdr:cxnSp macro="">
      <xdr:nvCxnSpPr>
        <xdr:cNvPr id="269" name="直線コネクタ 268"/>
        <xdr:cNvCxnSpPr/>
      </xdr:nvCxnSpPr>
      <xdr:spPr>
        <a:xfrm flipV="1">
          <a:off x="14401800" y="1481412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70" name="フローチャート: 判断 269"/>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71" name="テキスト ボックス 270"/>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107104</xdr:rowOff>
    </xdr:to>
    <xdr:cxnSp macro="">
      <xdr:nvCxnSpPr>
        <xdr:cNvPr id="272" name="直線コネクタ 271"/>
        <xdr:cNvCxnSpPr/>
      </xdr:nvCxnSpPr>
      <xdr:spPr>
        <a:xfrm flipV="1">
          <a:off x="13512800" y="149749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3" name="フローチャート: 判断 272"/>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4" name="テキスト ボックス 273"/>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5" name="フローチャート: 判断 274"/>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6" name="テキスト ボックス 275"/>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82" name="楕円 281"/>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83" name="給与水準   （国との比較）該当値テキスト"/>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84" name="楕円 283"/>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5" name="テキスト ボックス 284"/>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6" name="楕円 285"/>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87" name="テキスト ボックス 286"/>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88" name="楕円 287"/>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89" name="テキスト ボックス 288"/>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56304</xdr:rowOff>
    </xdr:from>
    <xdr:to>
      <xdr:col>64</xdr:col>
      <xdr:colOff>152400</xdr:colOff>
      <xdr:row>87</xdr:row>
      <xdr:rowOff>157904</xdr:rowOff>
    </xdr:to>
    <xdr:sp macro="" textlink="">
      <xdr:nvSpPr>
        <xdr:cNvPr id="290" name="楕円 289"/>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142681</xdr:rowOff>
    </xdr:from>
    <xdr:ext cx="762000" cy="259045"/>
    <xdr:sp macro="" textlink="">
      <xdr:nvSpPr>
        <xdr:cNvPr id="291" name="テキスト ボックス 290"/>
        <xdr:cNvSpPr txBox="1"/>
      </xdr:nvSpPr>
      <xdr:spPr>
        <a:xfrm>
          <a:off x="13131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保育所や消防署などの施設を直営で行っているものの、</a:t>
          </a:r>
          <a:r>
            <a:rPr kumimoji="1" lang="ja-JP" altLang="ja-JP" sz="1200" b="0">
              <a:solidFill>
                <a:srgbClr val="000000"/>
              </a:solidFill>
              <a:effectLst/>
              <a:latin typeface="ＭＳ Ｐゴシック" panose="020B0600070205080204" pitchFamily="50" charset="-128"/>
              <a:ea typeface="ＭＳ Ｐゴシック" panose="020B0600070205080204" pitchFamily="50" charset="-128"/>
              <a:cs typeface="+mn-cs"/>
            </a:rPr>
            <a:t>集中</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改革プランによる定員適正化計画や財政健全化計画の執行により、定年退職者不補充、組織機構の見直し、事務事業の見直し等を進めてきたことで、近年は類似団体内平均値</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概ね同水準</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。今後も類似団体内平均値を大きく上回ることのないよう、定員管理に努める。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3" name="直線コネクタ 322"/>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4"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5" name="直線コネクタ 324"/>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6"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7" name="直線コネクタ 326"/>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155001</xdr:rowOff>
    </xdr:from>
    <xdr:to>
      <xdr:col>81</xdr:col>
      <xdr:colOff>44450</xdr:colOff>
      <xdr:row>62</xdr:row>
      <xdr:rowOff>22618</xdr:rowOff>
    </xdr:to>
    <xdr:cxnSp macro="">
      <xdr:nvCxnSpPr>
        <xdr:cNvPr id="328" name="直線コネクタ 327"/>
        <xdr:cNvCxnSpPr/>
      </xdr:nvCxnSpPr>
      <xdr:spPr>
        <a:xfrm>
          <a:off x="16179800" y="10613451"/>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9"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30" name="フローチャート: 判断 329"/>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138914</xdr:rowOff>
    </xdr:from>
    <xdr:to>
      <xdr:col>77</xdr:col>
      <xdr:colOff>44450</xdr:colOff>
      <xdr:row>61</xdr:row>
      <xdr:rowOff>155001</xdr:rowOff>
    </xdr:to>
    <xdr:cxnSp macro="">
      <xdr:nvCxnSpPr>
        <xdr:cNvPr id="331" name="直線コネクタ 330"/>
        <xdr:cNvCxnSpPr/>
      </xdr:nvCxnSpPr>
      <xdr:spPr>
        <a:xfrm>
          <a:off x="15290800" y="105973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2" name="フローチャート: 判断 331"/>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3" name="テキスト ボックス 332"/>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126274</xdr:rowOff>
    </xdr:from>
    <xdr:to>
      <xdr:col>72</xdr:col>
      <xdr:colOff>203200</xdr:colOff>
      <xdr:row>61</xdr:row>
      <xdr:rowOff>138914</xdr:rowOff>
    </xdr:to>
    <xdr:cxnSp macro="">
      <xdr:nvCxnSpPr>
        <xdr:cNvPr id="334" name="直線コネクタ 333"/>
        <xdr:cNvCxnSpPr/>
      </xdr:nvCxnSpPr>
      <xdr:spPr>
        <a:xfrm>
          <a:off x="14401800" y="1058472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5" name="フローチャート: 判断 334"/>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6" name="テキスト ボックス 335"/>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61</xdr:row>
      <xdr:rowOff>126274</xdr:rowOff>
    </xdr:to>
    <xdr:cxnSp macro="">
      <xdr:nvCxnSpPr>
        <xdr:cNvPr id="337" name="直線コネクタ 336"/>
        <xdr:cNvCxnSpPr/>
      </xdr:nvCxnSpPr>
      <xdr:spPr>
        <a:xfrm>
          <a:off x="13512800" y="105812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8" name="フローチャート: 判断 337"/>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9" name="テキスト ボックス 338"/>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40" name="フローチャート: 判断 339"/>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41" name="テキスト ボックス 340"/>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143268</xdr:rowOff>
    </xdr:from>
    <xdr:to>
      <xdr:col>81</xdr:col>
      <xdr:colOff>95250</xdr:colOff>
      <xdr:row>62</xdr:row>
      <xdr:rowOff>73418</xdr:rowOff>
    </xdr:to>
    <xdr:sp macro="" textlink="">
      <xdr:nvSpPr>
        <xdr:cNvPr id="347" name="楕円 346"/>
        <xdr:cNvSpPr/>
      </xdr:nvSpPr>
      <xdr:spPr>
        <a:xfrm>
          <a:off x="169672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115345</xdr:rowOff>
    </xdr:from>
    <xdr:ext cx="762000" cy="259045"/>
    <xdr:sp macro="" textlink="">
      <xdr:nvSpPr>
        <xdr:cNvPr id="348" name="定員管理の状況該当値テキスト"/>
        <xdr:cNvSpPr txBox="1"/>
      </xdr:nvSpPr>
      <xdr:spPr>
        <a:xfrm>
          <a:off x="17106900" y="1057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104201</xdr:rowOff>
    </xdr:from>
    <xdr:to>
      <xdr:col>77</xdr:col>
      <xdr:colOff>95250</xdr:colOff>
      <xdr:row>62</xdr:row>
      <xdr:rowOff>34351</xdr:rowOff>
    </xdr:to>
    <xdr:sp macro="" textlink="">
      <xdr:nvSpPr>
        <xdr:cNvPr id="349" name="楕円 348"/>
        <xdr:cNvSpPr/>
      </xdr:nvSpPr>
      <xdr:spPr>
        <a:xfrm>
          <a:off x="161290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44528</xdr:rowOff>
    </xdr:from>
    <xdr:ext cx="736600" cy="259045"/>
    <xdr:sp macro="" textlink="">
      <xdr:nvSpPr>
        <xdr:cNvPr id="350" name="テキスト ボックス 349"/>
        <xdr:cNvSpPr txBox="1"/>
      </xdr:nvSpPr>
      <xdr:spPr>
        <a:xfrm>
          <a:off x="15798800" y="1033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88114</xdr:rowOff>
    </xdr:from>
    <xdr:to>
      <xdr:col>73</xdr:col>
      <xdr:colOff>44450</xdr:colOff>
      <xdr:row>62</xdr:row>
      <xdr:rowOff>18264</xdr:rowOff>
    </xdr:to>
    <xdr:sp macro="" textlink="">
      <xdr:nvSpPr>
        <xdr:cNvPr id="351" name="楕円 350"/>
        <xdr:cNvSpPr/>
      </xdr:nvSpPr>
      <xdr:spPr>
        <a:xfrm>
          <a:off x="15240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28441</xdr:rowOff>
    </xdr:from>
    <xdr:ext cx="762000" cy="259045"/>
    <xdr:sp macro="" textlink="">
      <xdr:nvSpPr>
        <xdr:cNvPr id="352" name="テキスト ボックス 35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75474</xdr:rowOff>
    </xdr:from>
    <xdr:to>
      <xdr:col>68</xdr:col>
      <xdr:colOff>203200</xdr:colOff>
      <xdr:row>62</xdr:row>
      <xdr:rowOff>5624</xdr:rowOff>
    </xdr:to>
    <xdr:sp macro="" textlink="">
      <xdr:nvSpPr>
        <xdr:cNvPr id="353" name="楕円 352"/>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15801</xdr:rowOff>
    </xdr:from>
    <xdr:ext cx="762000" cy="259045"/>
    <xdr:sp macro="" textlink="">
      <xdr:nvSpPr>
        <xdr:cNvPr id="354" name="テキスト ボックス 353"/>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55" name="楕円 354"/>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12354</xdr:rowOff>
    </xdr:from>
    <xdr:ext cx="762000" cy="259045"/>
    <xdr:sp macro="" textlink="">
      <xdr:nvSpPr>
        <xdr:cNvPr id="356" name="テキスト ボックス 355"/>
        <xdr:cNvSpPr txBox="1"/>
      </xdr:nvSpPr>
      <xdr:spPr>
        <a:xfrm>
          <a:off x="13131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実質公債費比率については、公債費に準ずる債務負担行為に係るクリーンセンター長期包括整備運営管理事業における大規模改修分が増加したことにより、近年は類似団体内平均値を大きく上回っている。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建設事業債等については、緊急性が高いものを除き、極力発行を抑えている。平成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年度におい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、庁舎建設事業債の大部分が償還完了したことにより、</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２９年度、３０年度と段階的に</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改善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。今後も、引き続き地方債の新規発行の抑制など、</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数値の改善に</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6" name="テキスト ボックス 37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7" name="直線コネクタ 37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8" name="テキスト ボックス 37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9" name="直線コネクタ 37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2" name="直線コネクタ 381"/>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3"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4" name="直線コネクタ 383"/>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5"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6" name="直線コネクタ 385"/>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44</xdr:row>
      <xdr:rowOff>58928</xdr:rowOff>
    </xdr:to>
    <xdr:cxnSp macro="">
      <xdr:nvCxnSpPr>
        <xdr:cNvPr id="387" name="直線コネクタ 386"/>
        <xdr:cNvCxnSpPr/>
      </xdr:nvCxnSpPr>
      <xdr:spPr>
        <a:xfrm flipV="1">
          <a:off x="16179800" y="744829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8"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9" name="フローチャート: 判断 388"/>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58928</xdr:rowOff>
    </xdr:from>
    <xdr:to>
      <xdr:col>77</xdr:col>
      <xdr:colOff>44450</xdr:colOff>
      <xdr:row>44</xdr:row>
      <xdr:rowOff>131318</xdr:rowOff>
    </xdr:to>
    <xdr:cxnSp macro="">
      <xdr:nvCxnSpPr>
        <xdr:cNvPr id="390" name="直線コネクタ 389"/>
        <xdr:cNvCxnSpPr/>
      </xdr:nvCxnSpPr>
      <xdr:spPr>
        <a:xfrm flipV="1">
          <a:off x="15290800" y="76027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91" name="フローチャート: 判断 39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2" name="テキスト ボックス 39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131318</xdr:rowOff>
    </xdr:from>
    <xdr:to>
      <xdr:col>72</xdr:col>
      <xdr:colOff>203200</xdr:colOff>
      <xdr:row>44</xdr:row>
      <xdr:rowOff>150622</xdr:rowOff>
    </xdr:to>
    <xdr:cxnSp macro="">
      <xdr:nvCxnSpPr>
        <xdr:cNvPr id="393" name="直線コネクタ 392"/>
        <xdr:cNvCxnSpPr/>
      </xdr:nvCxnSpPr>
      <xdr:spPr>
        <a:xfrm flipV="1">
          <a:off x="14401800" y="76751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4" name="フローチャート: 判断 393"/>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5" name="テキスト ボックス 394"/>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145796</xdr:rowOff>
    </xdr:from>
    <xdr:to>
      <xdr:col>68</xdr:col>
      <xdr:colOff>152400</xdr:colOff>
      <xdr:row>44</xdr:row>
      <xdr:rowOff>150622</xdr:rowOff>
    </xdr:to>
    <xdr:cxnSp macro="">
      <xdr:nvCxnSpPr>
        <xdr:cNvPr id="396" name="直線コネクタ 395"/>
        <xdr:cNvCxnSpPr/>
      </xdr:nvCxnSpPr>
      <xdr:spPr>
        <a:xfrm>
          <a:off x="13512800" y="76895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7" name="フローチャート: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9" name="フローチャート: 判断 398"/>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00" name="テキスト ボックス 399"/>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406" name="楕円 405"/>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168673</xdr:rowOff>
    </xdr:from>
    <xdr:ext cx="762000" cy="259045"/>
    <xdr:sp macro="" textlink="">
      <xdr:nvSpPr>
        <xdr:cNvPr id="407" name="公債費負担の状況該当値テキスト"/>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408" name="楕円 407"/>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9" name="テキスト ボックス 408"/>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80518</xdr:rowOff>
    </xdr:from>
    <xdr:to>
      <xdr:col>73</xdr:col>
      <xdr:colOff>44450</xdr:colOff>
      <xdr:row>45</xdr:row>
      <xdr:rowOff>10668</xdr:rowOff>
    </xdr:to>
    <xdr:sp macro="" textlink="">
      <xdr:nvSpPr>
        <xdr:cNvPr id="410" name="楕円 409"/>
        <xdr:cNvSpPr/>
      </xdr:nvSpPr>
      <xdr:spPr>
        <a:xfrm>
          <a:off x="15240000" y="76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166895</xdr:rowOff>
    </xdr:from>
    <xdr:ext cx="762000" cy="259045"/>
    <xdr:sp macro="" textlink="">
      <xdr:nvSpPr>
        <xdr:cNvPr id="411" name="テキスト ボックス 410"/>
        <xdr:cNvSpPr txBox="1"/>
      </xdr:nvSpPr>
      <xdr:spPr>
        <a:xfrm>
          <a:off x="14909800" y="771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99822</xdr:rowOff>
    </xdr:from>
    <xdr:to>
      <xdr:col>68</xdr:col>
      <xdr:colOff>203200</xdr:colOff>
      <xdr:row>45</xdr:row>
      <xdr:rowOff>29972</xdr:rowOff>
    </xdr:to>
    <xdr:sp macro="" textlink="">
      <xdr:nvSpPr>
        <xdr:cNvPr id="412" name="楕円 411"/>
        <xdr:cNvSpPr/>
      </xdr:nvSpPr>
      <xdr:spPr>
        <a:xfrm>
          <a:off x="14351000" y="764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14749</xdr:rowOff>
    </xdr:from>
    <xdr:ext cx="762000" cy="259045"/>
    <xdr:sp macro="" textlink="">
      <xdr:nvSpPr>
        <xdr:cNvPr id="413" name="テキスト ボックス 412"/>
        <xdr:cNvSpPr txBox="1"/>
      </xdr:nvSpPr>
      <xdr:spPr>
        <a:xfrm>
          <a:off x="14020800" y="772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94996</xdr:rowOff>
    </xdr:from>
    <xdr:to>
      <xdr:col>64</xdr:col>
      <xdr:colOff>152400</xdr:colOff>
      <xdr:row>45</xdr:row>
      <xdr:rowOff>25146</xdr:rowOff>
    </xdr:to>
    <xdr:sp macro="" textlink="">
      <xdr:nvSpPr>
        <xdr:cNvPr id="414" name="楕円 413"/>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9923</xdr:rowOff>
    </xdr:from>
    <xdr:ext cx="762000" cy="259045"/>
    <xdr:sp macro="" textlink="">
      <xdr:nvSpPr>
        <xdr:cNvPr id="415" name="テキスト ボックス 414"/>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将来負担比率については、類似団体内平均値を大きく上回っている。これは、一般会計において平成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年度に第三セクター等改革推進債を活用し、第三セクターを解散したことにより地方債残高が増加したこと、また下水道事業特別会計</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おいても地方債残高が多いことなどが原因である。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近年は、地方債発行を必要最小限に抑制し残高を減少させるよう努めており、比率は減少傾向にある。今後も、引き続き地方債残高の減少に努めていく。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2" name="直線コネクタ 441"/>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3"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4" name="直線コネクタ 443"/>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57302</xdr:rowOff>
    </xdr:from>
    <xdr:to>
      <xdr:col>81</xdr:col>
      <xdr:colOff>44450</xdr:colOff>
      <xdr:row>16</xdr:row>
      <xdr:rowOff>141275</xdr:rowOff>
    </xdr:to>
    <xdr:cxnSp macro="">
      <xdr:nvCxnSpPr>
        <xdr:cNvPr id="447" name="直線コネクタ 446"/>
        <xdr:cNvCxnSpPr/>
      </xdr:nvCxnSpPr>
      <xdr:spPr>
        <a:xfrm flipV="1">
          <a:off x="16179800" y="2800502"/>
          <a:ext cx="8382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9" name="フローチャート: 判断 44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141275</xdr:rowOff>
    </xdr:from>
    <xdr:to>
      <xdr:col>77</xdr:col>
      <xdr:colOff>44450</xdr:colOff>
      <xdr:row>17</xdr:row>
      <xdr:rowOff>35941</xdr:rowOff>
    </xdr:to>
    <xdr:cxnSp macro="">
      <xdr:nvCxnSpPr>
        <xdr:cNvPr id="450" name="直線コネクタ 449"/>
        <xdr:cNvCxnSpPr/>
      </xdr:nvCxnSpPr>
      <xdr:spPr>
        <a:xfrm flipV="1">
          <a:off x="15290800" y="2884475"/>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51" name="フローチャート: 判断 450"/>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2" name="テキスト ボックス 451"/>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76479</xdr:rowOff>
    </xdr:to>
    <xdr:cxnSp macro="">
      <xdr:nvCxnSpPr>
        <xdr:cNvPr id="453" name="直線コネクタ 452"/>
        <xdr:cNvCxnSpPr/>
      </xdr:nvCxnSpPr>
      <xdr:spPr>
        <a:xfrm flipV="1">
          <a:off x="14401800" y="2950591"/>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4" name="フローチャート: 判断 453"/>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5" name="テキスト ボックス 454"/>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76479</xdr:rowOff>
    </xdr:from>
    <xdr:to>
      <xdr:col>68</xdr:col>
      <xdr:colOff>152400</xdr:colOff>
      <xdr:row>17</xdr:row>
      <xdr:rowOff>145009</xdr:rowOff>
    </xdr:to>
    <xdr:cxnSp macro="">
      <xdr:nvCxnSpPr>
        <xdr:cNvPr id="456" name="直線コネクタ 455"/>
        <xdr:cNvCxnSpPr/>
      </xdr:nvCxnSpPr>
      <xdr:spPr>
        <a:xfrm flipV="1">
          <a:off x="13512800" y="2991129"/>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7" name="フローチャート: 判断 456"/>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8" name="テキスト ボックス 457"/>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9" name="フローチャート: 判断 458"/>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60" name="テキスト ボックス 459"/>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6502</xdr:rowOff>
    </xdr:from>
    <xdr:to>
      <xdr:col>81</xdr:col>
      <xdr:colOff>95250</xdr:colOff>
      <xdr:row>16</xdr:row>
      <xdr:rowOff>108102</xdr:rowOff>
    </xdr:to>
    <xdr:sp macro="" textlink="">
      <xdr:nvSpPr>
        <xdr:cNvPr id="466" name="楕円 465"/>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150029</xdr:rowOff>
    </xdr:from>
    <xdr:ext cx="762000" cy="259045"/>
    <xdr:sp macro="" textlink="">
      <xdr:nvSpPr>
        <xdr:cNvPr id="467" name="将来負担の状況該当値テキスト"/>
        <xdr:cNvSpPr txBox="1"/>
      </xdr:nvSpPr>
      <xdr:spPr>
        <a:xfrm>
          <a:off x="17106900" y="27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90475</xdr:rowOff>
    </xdr:from>
    <xdr:to>
      <xdr:col>77</xdr:col>
      <xdr:colOff>95250</xdr:colOff>
      <xdr:row>17</xdr:row>
      <xdr:rowOff>20625</xdr:rowOff>
    </xdr:to>
    <xdr:sp macro="" textlink="">
      <xdr:nvSpPr>
        <xdr:cNvPr id="468" name="楕円 467"/>
        <xdr:cNvSpPr/>
      </xdr:nvSpPr>
      <xdr:spPr>
        <a:xfrm>
          <a:off x="16129000" y="2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5402</xdr:rowOff>
    </xdr:from>
    <xdr:ext cx="736600" cy="259045"/>
    <xdr:sp macro="" textlink="">
      <xdr:nvSpPr>
        <xdr:cNvPr id="469" name="テキスト ボックス 468"/>
        <xdr:cNvSpPr txBox="1"/>
      </xdr:nvSpPr>
      <xdr:spPr>
        <a:xfrm>
          <a:off x="15798800" y="29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70" name="楕円 469"/>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71" name="テキスト ボックス 470"/>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25679</xdr:rowOff>
    </xdr:from>
    <xdr:to>
      <xdr:col>68</xdr:col>
      <xdr:colOff>203200</xdr:colOff>
      <xdr:row>17</xdr:row>
      <xdr:rowOff>127279</xdr:rowOff>
    </xdr:to>
    <xdr:sp macro="" textlink="">
      <xdr:nvSpPr>
        <xdr:cNvPr id="472" name="楕円 471"/>
        <xdr:cNvSpPr/>
      </xdr:nvSpPr>
      <xdr:spPr>
        <a:xfrm>
          <a:off x="14351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112056</xdr:rowOff>
    </xdr:from>
    <xdr:ext cx="762000" cy="259045"/>
    <xdr:sp macro="" textlink="">
      <xdr:nvSpPr>
        <xdr:cNvPr id="473" name="テキスト ボックス 472"/>
        <xdr:cNvSpPr txBox="1"/>
      </xdr:nvSpPr>
      <xdr:spPr>
        <a:xfrm>
          <a:off x="14020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94209</xdr:rowOff>
    </xdr:from>
    <xdr:to>
      <xdr:col>64</xdr:col>
      <xdr:colOff>152400</xdr:colOff>
      <xdr:row>18</xdr:row>
      <xdr:rowOff>24359</xdr:rowOff>
    </xdr:to>
    <xdr:sp macro="" textlink="">
      <xdr:nvSpPr>
        <xdr:cNvPr id="474" name="楕円 473"/>
        <xdr:cNvSpPr/>
      </xdr:nvSpPr>
      <xdr:spPr>
        <a:xfrm>
          <a:off x="13462000" y="30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9136</xdr:rowOff>
    </xdr:from>
    <xdr:ext cx="762000" cy="259045"/>
    <xdr:sp macro="" textlink="">
      <xdr:nvSpPr>
        <xdr:cNvPr id="475" name="テキスト ボックス 474"/>
        <xdr:cNvSpPr txBox="1"/>
      </xdr:nvSpPr>
      <xdr:spPr>
        <a:xfrm>
          <a:off x="13131800" y="30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人件費については、保育所や消防署などの施設を直営で行っていることから、定員管理や管理職手当カットなどにより抑制に努めているものの、類似団体内平均値を上回る結果となっている。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年度は、退職手当が減</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少したことにより</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となったが、平成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年度は退職手当が増加したことによって増に転じた。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94996</xdr:rowOff>
    </xdr:to>
    <xdr:cxnSp macro="">
      <xdr:nvCxnSpPr>
        <xdr:cNvPr id="64" name="直線コネクタ 63"/>
        <xdr:cNvCxnSpPr/>
      </xdr:nvCxnSpPr>
      <xdr:spPr>
        <a:xfrm>
          <a:off x="3987800" y="6536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44704</xdr:rowOff>
    </xdr:to>
    <xdr:cxnSp macro="">
      <xdr:nvCxnSpPr>
        <xdr:cNvPr id="67" name="直線コネクタ 66"/>
        <xdr:cNvCxnSpPr/>
      </xdr:nvCxnSpPr>
      <xdr:spPr>
        <a:xfrm flipV="1">
          <a:off x="3098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108712</xdr:rowOff>
    </xdr:to>
    <xdr:cxnSp macro="">
      <xdr:nvCxnSpPr>
        <xdr:cNvPr id="70" name="直線コネクタ 69"/>
        <xdr:cNvCxnSpPr/>
      </xdr:nvCxnSpPr>
      <xdr:spPr>
        <a:xfrm flipV="1">
          <a:off x="2209800" y="65598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108712</xdr:rowOff>
    </xdr:to>
    <xdr:cxnSp macro="">
      <xdr:nvCxnSpPr>
        <xdr:cNvPr id="73" name="直線コネクタ 72"/>
        <xdr:cNvCxnSpPr/>
      </xdr:nvCxnSpPr>
      <xdr:spPr>
        <a:xfrm>
          <a:off x="1320800" y="6532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物件費が類似団体内平均値と比較して高くなっている主な要因は、シビックセンター（庁舎及びスポーツセンター等の複合施設）、文化会館及びごみ処理施設などの施設維持管理経費が大きくなっていることである。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年度から一部施設の休館日を増やすなどの健全化策を実施しており、平成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年度からはスポーツセンター内温水プールの運営期間見直しによる光熱水費の削減を実施しているものの抜本的な改善には至っておらず、今後も引き続き経常経費の抑制に努めていく。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32294</xdr:rowOff>
    </xdr:to>
    <xdr:cxnSp macro="">
      <xdr:nvCxnSpPr>
        <xdr:cNvPr id="122" name="直線コネクタ 121"/>
        <xdr:cNvCxnSpPr/>
      </xdr:nvCxnSpPr>
      <xdr:spPr>
        <a:xfrm flipV="1">
          <a:off x="16510000" y="2350951"/>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4371</xdr:rowOff>
    </xdr:from>
    <xdr:ext cx="762000" cy="259045"/>
    <xdr:sp macro="" textlink="">
      <xdr:nvSpPr>
        <xdr:cNvPr id="123" name="物件費最小値テキスト"/>
        <xdr:cNvSpPr txBox="1"/>
      </xdr:nvSpPr>
      <xdr:spPr>
        <a:xfrm>
          <a:off x="16598900" y="343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32294</xdr:rowOff>
    </xdr:from>
    <xdr:to>
      <xdr:col>82</xdr:col>
      <xdr:colOff>196850</xdr:colOff>
      <xdr:row>20</xdr:row>
      <xdr:rowOff>32294</xdr:rowOff>
    </xdr:to>
    <xdr:cxnSp macro="">
      <xdr:nvCxnSpPr>
        <xdr:cNvPr id="124" name="直線コネクタ 123"/>
        <xdr:cNvCxnSpPr/>
      </xdr:nvCxnSpPr>
      <xdr:spPr>
        <a:xfrm>
          <a:off x="16421100" y="346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5"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6" name="直線コネクタ 125"/>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32294</xdr:rowOff>
    </xdr:from>
    <xdr:to>
      <xdr:col>82</xdr:col>
      <xdr:colOff>107950</xdr:colOff>
      <xdr:row>20</xdr:row>
      <xdr:rowOff>58420</xdr:rowOff>
    </xdr:to>
    <xdr:cxnSp macro="">
      <xdr:nvCxnSpPr>
        <xdr:cNvPr id="127" name="直線コネクタ 126"/>
        <xdr:cNvCxnSpPr/>
      </xdr:nvCxnSpPr>
      <xdr:spPr>
        <a:xfrm flipV="1">
          <a:off x="15671800" y="34612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123734</xdr:rowOff>
    </xdr:to>
    <xdr:cxnSp macro="">
      <xdr:nvCxnSpPr>
        <xdr:cNvPr id="130" name="直線コネクタ 129"/>
        <xdr:cNvCxnSpPr/>
      </xdr:nvCxnSpPr>
      <xdr:spPr>
        <a:xfrm flipV="1">
          <a:off x="14782800" y="34874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xdr:rowOff>
    </xdr:from>
    <xdr:to>
      <xdr:col>78</xdr:col>
      <xdr:colOff>120650</xdr:colOff>
      <xdr:row>16</xdr:row>
      <xdr:rowOff>115751</xdr:rowOff>
    </xdr:to>
    <xdr:sp macro="" textlink="">
      <xdr:nvSpPr>
        <xdr:cNvPr id="131" name="フローチャート: 判断 130"/>
        <xdr:cNvSpPr/>
      </xdr:nvSpPr>
      <xdr:spPr>
        <a:xfrm>
          <a:off x="15621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125928</xdr:rowOff>
    </xdr:from>
    <xdr:ext cx="736600" cy="259045"/>
    <xdr:sp macro="" textlink="">
      <xdr:nvSpPr>
        <xdr:cNvPr id="132" name="テキスト ボックス 131"/>
        <xdr:cNvSpPr txBox="1"/>
      </xdr:nvSpPr>
      <xdr:spPr>
        <a:xfrm>
          <a:off x="15290800" y="252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123734</xdr:rowOff>
    </xdr:from>
    <xdr:to>
      <xdr:col>73</xdr:col>
      <xdr:colOff>180975</xdr:colOff>
      <xdr:row>20</xdr:row>
      <xdr:rowOff>169454</xdr:rowOff>
    </xdr:to>
    <xdr:cxnSp macro="">
      <xdr:nvCxnSpPr>
        <xdr:cNvPr id="133" name="直線コネクタ 132"/>
        <xdr:cNvCxnSpPr/>
      </xdr:nvCxnSpPr>
      <xdr:spPr>
        <a:xfrm flipV="1">
          <a:off x="13893800" y="3552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1088</xdr:rowOff>
    </xdr:from>
    <xdr:to>
      <xdr:col>74</xdr:col>
      <xdr:colOff>31750</xdr:colOff>
      <xdr:row>16</xdr:row>
      <xdr:rowOff>102688</xdr:rowOff>
    </xdr:to>
    <xdr:sp macro="" textlink="">
      <xdr:nvSpPr>
        <xdr:cNvPr id="134" name="フローチャート: 判断 133"/>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112865</xdr:rowOff>
    </xdr:from>
    <xdr:ext cx="762000" cy="259045"/>
    <xdr:sp macro="" textlink="">
      <xdr:nvSpPr>
        <xdr:cNvPr id="135" name="テキスト ボックス 134"/>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169454</xdr:rowOff>
    </xdr:from>
    <xdr:to>
      <xdr:col>69</xdr:col>
      <xdr:colOff>92075</xdr:colOff>
      <xdr:row>21</xdr:row>
      <xdr:rowOff>11067</xdr:rowOff>
    </xdr:to>
    <xdr:cxnSp macro="">
      <xdr:nvCxnSpPr>
        <xdr:cNvPr id="136" name="直線コネクタ 135"/>
        <xdr:cNvCxnSpPr/>
      </xdr:nvCxnSpPr>
      <xdr:spPr>
        <a:xfrm flipV="1">
          <a:off x="13004800" y="35984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7" name="フローチャート: 判断 136"/>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38" name="テキスト ボックス 137"/>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39" name="フローチャート: 判断 138"/>
        <xdr:cNvSpPr/>
      </xdr:nvSpPr>
      <xdr:spPr>
        <a:xfrm>
          <a:off x="12954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54083</xdr:rowOff>
    </xdr:from>
    <xdr:ext cx="762000" cy="259045"/>
    <xdr:sp macro="" textlink="">
      <xdr:nvSpPr>
        <xdr:cNvPr id="140" name="テキスト ボックス 139"/>
        <xdr:cNvSpPr txBox="1"/>
      </xdr:nvSpPr>
      <xdr:spPr>
        <a:xfrm>
          <a:off x="12623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152944</xdr:rowOff>
    </xdr:from>
    <xdr:to>
      <xdr:col>82</xdr:col>
      <xdr:colOff>158750</xdr:colOff>
      <xdr:row>20</xdr:row>
      <xdr:rowOff>83094</xdr:rowOff>
    </xdr:to>
    <xdr:sp macro="" textlink="">
      <xdr:nvSpPr>
        <xdr:cNvPr id="146" name="楕円 145"/>
        <xdr:cNvSpPr/>
      </xdr:nvSpPr>
      <xdr:spPr>
        <a:xfrm>
          <a:off x="16459200" y="34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61521</xdr:rowOff>
    </xdr:from>
    <xdr:ext cx="762000" cy="259045"/>
    <xdr:sp macro="" textlink="">
      <xdr:nvSpPr>
        <xdr:cNvPr id="147" name="物件費該当値テキスト"/>
        <xdr:cNvSpPr txBox="1"/>
      </xdr:nvSpPr>
      <xdr:spPr>
        <a:xfrm>
          <a:off x="16598900" y="331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8" name="楕円 147"/>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9" name="テキスト ボックス 148"/>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72934</xdr:rowOff>
    </xdr:from>
    <xdr:to>
      <xdr:col>74</xdr:col>
      <xdr:colOff>31750</xdr:colOff>
      <xdr:row>21</xdr:row>
      <xdr:rowOff>3084</xdr:rowOff>
    </xdr:to>
    <xdr:sp macro="" textlink="">
      <xdr:nvSpPr>
        <xdr:cNvPr id="150" name="楕円 149"/>
        <xdr:cNvSpPr/>
      </xdr:nvSpPr>
      <xdr:spPr>
        <a:xfrm>
          <a:off x="14732000" y="35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159311</xdr:rowOff>
    </xdr:from>
    <xdr:ext cx="762000" cy="259045"/>
    <xdr:sp macro="" textlink="">
      <xdr:nvSpPr>
        <xdr:cNvPr id="151" name="テキスト ボックス 150"/>
        <xdr:cNvSpPr txBox="1"/>
      </xdr:nvSpPr>
      <xdr:spPr>
        <a:xfrm>
          <a:off x="14401800" y="35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118654</xdr:rowOff>
    </xdr:from>
    <xdr:to>
      <xdr:col>69</xdr:col>
      <xdr:colOff>142875</xdr:colOff>
      <xdr:row>21</xdr:row>
      <xdr:rowOff>48804</xdr:rowOff>
    </xdr:to>
    <xdr:sp macro="" textlink="">
      <xdr:nvSpPr>
        <xdr:cNvPr id="152" name="楕円 151"/>
        <xdr:cNvSpPr/>
      </xdr:nvSpPr>
      <xdr:spPr>
        <a:xfrm>
          <a:off x="13843000" y="35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33581</xdr:rowOff>
    </xdr:from>
    <xdr:ext cx="762000" cy="259045"/>
    <xdr:sp macro="" textlink="">
      <xdr:nvSpPr>
        <xdr:cNvPr id="153" name="テキスト ボックス 152"/>
        <xdr:cNvSpPr txBox="1"/>
      </xdr:nvSpPr>
      <xdr:spPr>
        <a:xfrm>
          <a:off x="13512800" y="363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131717</xdr:rowOff>
    </xdr:from>
    <xdr:to>
      <xdr:col>65</xdr:col>
      <xdr:colOff>53975</xdr:colOff>
      <xdr:row>21</xdr:row>
      <xdr:rowOff>61867</xdr:rowOff>
    </xdr:to>
    <xdr:sp macro="" textlink="">
      <xdr:nvSpPr>
        <xdr:cNvPr id="154" name="楕円 153"/>
        <xdr:cNvSpPr/>
      </xdr:nvSpPr>
      <xdr:spPr>
        <a:xfrm>
          <a:off x="12954000" y="35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46644</xdr:rowOff>
    </xdr:from>
    <xdr:ext cx="762000" cy="259045"/>
    <xdr:sp macro="" textlink="">
      <xdr:nvSpPr>
        <xdr:cNvPr id="155" name="テキスト ボックス 154"/>
        <xdr:cNvSpPr txBox="1"/>
      </xdr:nvSpPr>
      <xdr:spPr>
        <a:xfrm>
          <a:off x="12623800" y="364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類似団体内平均値を上回って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いるが、平成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年度は臨時福祉給付金等の事業が終了したことにより</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扶助費が類似団体内平均値と比べて高くなっている主な要因としては、保育所運営経費が大きいことや、平成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年度以降、児童発達支援事業費などの増に伴い、障がい福祉扶助費が著しく増加していることがあげられる。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3" name="直線コネクタ 182"/>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4"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5" name="直線コネクタ 184"/>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6"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7" name="直線コネクタ 186"/>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95250</xdr:rowOff>
    </xdr:to>
    <xdr:cxnSp macro="">
      <xdr:nvCxnSpPr>
        <xdr:cNvPr id="188" name="直線コネクタ 187"/>
        <xdr:cNvCxnSpPr/>
      </xdr:nvCxnSpPr>
      <xdr:spPr>
        <a:xfrm flipV="1">
          <a:off x="3987800" y="975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9"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0" name="フローチャート: 判断 189"/>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95250</xdr:rowOff>
    </xdr:to>
    <xdr:cxnSp macro="">
      <xdr:nvCxnSpPr>
        <xdr:cNvPr id="191" name="直線コネクタ 190"/>
        <xdr:cNvCxnSpPr/>
      </xdr:nvCxnSpPr>
      <xdr:spPr>
        <a:xfrm>
          <a:off x="3098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2" name="フローチャート: 判断 191"/>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3" name="テキスト ボックス 192"/>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57150</xdr:rowOff>
    </xdr:to>
    <xdr:cxnSp macro="">
      <xdr:nvCxnSpPr>
        <xdr:cNvPr id="194" name="直線コネクタ 193"/>
        <xdr:cNvCxnSpPr/>
      </xdr:nvCxnSpPr>
      <xdr:spPr>
        <a:xfrm>
          <a:off x="2209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5" name="フローチャート: 判断 194"/>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6" name="テキスト ボックス 195"/>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6350</xdr:rowOff>
    </xdr:to>
    <xdr:cxnSp macro="">
      <xdr:nvCxnSpPr>
        <xdr:cNvPr id="197" name="直線コネクタ 196"/>
        <xdr:cNvCxnSpPr/>
      </xdr:nvCxnSpPr>
      <xdr:spPr>
        <a:xfrm>
          <a:off x="1320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8" name="フローチャート: 判断 197"/>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9" name="テキスト ボックス 198"/>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7" name="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8"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1" name="楕円 210"/>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2" name="テキスト ボックス 211"/>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3" name="楕円 212"/>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41927</xdr:rowOff>
    </xdr:from>
    <xdr:ext cx="762000" cy="259045"/>
    <xdr:sp macro="" textlink="">
      <xdr:nvSpPr>
        <xdr:cNvPr id="214" name="テキスト ボックス 213"/>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その他が類似団体内平均値を大幅に上回っているのは、下水道事業特別会計等に対する繰出金が大きいことが主な要因である。下水道事業特別会計については、普及率が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超えており、過去のインフラ整備に伴う公債費が大きくなっている。今後も新規事業については、効果が見込めるものを対象に進めることにより企業債の発行を抑えることで、一般会計の負担を減らすように努めていく。 </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41" name="直線コネクタ 240"/>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2"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3" name="直線コネクタ 242"/>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4"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5" name="直線コネクタ 244"/>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97282</xdr:rowOff>
    </xdr:from>
    <xdr:to>
      <xdr:col>82</xdr:col>
      <xdr:colOff>107950</xdr:colOff>
      <xdr:row>59</xdr:row>
      <xdr:rowOff>124714</xdr:rowOff>
    </xdr:to>
    <xdr:cxnSp macro="">
      <xdr:nvCxnSpPr>
        <xdr:cNvPr id="246" name="直線コネクタ 245"/>
        <xdr:cNvCxnSpPr/>
      </xdr:nvCxnSpPr>
      <xdr:spPr>
        <a:xfrm flipV="1">
          <a:off x="15671800" y="102128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101854</xdr:rowOff>
    </xdr:from>
    <xdr:to>
      <xdr:col>78</xdr:col>
      <xdr:colOff>69850</xdr:colOff>
      <xdr:row>59</xdr:row>
      <xdr:rowOff>124714</xdr:rowOff>
    </xdr:to>
    <xdr:cxnSp macro="">
      <xdr:nvCxnSpPr>
        <xdr:cNvPr id="249" name="直線コネクタ 248"/>
        <xdr:cNvCxnSpPr/>
      </xdr:nvCxnSpPr>
      <xdr:spPr>
        <a:xfrm>
          <a:off x="14782800" y="102174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0" name="フローチャート: 判断 249"/>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1" name="テキスト ボックス 250"/>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101854</xdr:rowOff>
    </xdr:from>
    <xdr:to>
      <xdr:col>73</xdr:col>
      <xdr:colOff>180975</xdr:colOff>
      <xdr:row>59</xdr:row>
      <xdr:rowOff>129286</xdr:rowOff>
    </xdr:to>
    <xdr:cxnSp macro="">
      <xdr:nvCxnSpPr>
        <xdr:cNvPr id="252" name="直線コネクタ 251"/>
        <xdr:cNvCxnSpPr/>
      </xdr:nvCxnSpPr>
      <xdr:spPr>
        <a:xfrm flipV="1">
          <a:off x="13893800" y="10217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3" name="フローチャート: 判断 252"/>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4" name="テキスト ボックス 253"/>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129286</xdr:rowOff>
    </xdr:from>
    <xdr:to>
      <xdr:col>69</xdr:col>
      <xdr:colOff>92075</xdr:colOff>
      <xdr:row>59</xdr:row>
      <xdr:rowOff>129286</xdr:rowOff>
    </xdr:to>
    <xdr:cxnSp macro="">
      <xdr:nvCxnSpPr>
        <xdr:cNvPr id="255" name="直線コネクタ 254"/>
        <xdr:cNvCxnSpPr/>
      </xdr:nvCxnSpPr>
      <xdr:spPr>
        <a:xfrm>
          <a:off x="13004800" y="1024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6" name="フローチャート: 判断 255"/>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7" name="テキスト ボックス 256"/>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8" name="フローチャート: 判断 257"/>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9" name="テキスト ボックス 258"/>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46482</xdr:rowOff>
    </xdr:from>
    <xdr:to>
      <xdr:col>82</xdr:col>
      <xdr:colOff>158750</xdr:colOff>
      <xdr:row>59</xdr:row>
      <xdr:rowOff>148082</xdr:rowOff>
    </xdr:to>
    <xdr:sp macro="" textlink="">
      <xdr:nvSpPr>
        <xdr:cNvPr id="265" name="楕円 264"/>
        <xdr:cNvSpPr/>
      </xdr:nvSpPr>
      <xdr:spPr>
        <a:xfrm>
          <a:off x="164592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18559</xdr:rowOff>
    </xdr:from>
    <xdr:ext cx="762000" cy="259045"/>
    <xdr:sp macro="" textlink="">
      <xdr:nvSpPr>
        <xdr:cNvPr id="266" name="その他該当値テキスト"/>
        <xdr:cNvSpPr txBox="1"/>
      </xdr:nvSpPr>
      <xdr:spPr>
        <a:xfrm>
          <a:off x="165989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73914</xdr:rowOff>
    </xdr:from>
    <xdr:to>
      <xdr:col>78</xdr:col>
      <xdr:colOff>120650</xdr:colOff>
      <xdr:row>60</xdr:row>
      <xdr:rowOff>4064</xdr:rowOff>
    </xdr:to>
    <xdr:sp macro="" textlink="">
      <xdr:nvSpPr>
        <xdr:cNvPr id="267" name="楕円 266"/>
        <xdr:cNvSpPr/>
      </xdr:nvSpPr>
      <xdr:spPr>
        <a:xfrm>
          <a:off x="15621000" y="101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160291</xdr:rowOff>
    </xdr:from>
    <xdr:ext cx="736600" cy="259045"/>
    <xdr:sp macro="" textlink="">
      <xdr:nvSpPr>
        <xdr:cNvPr id="268" name="テキスト ボックス 267"/>
        <xdr:cNvSpPr txBox="1"/>
      </xdr:nvSpPr>
      <xdr:spPr>
        <a:xfrm>
          <a:off x="15290800" y="1027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51054</xdr:rowOff>
    </xdr:from>
    <xdr:to>
      <xdr:col>74</xdr:col>
      <xdr:colOff>31750</xdr:colOff>
      <xdr:row>59</xdr:row>
      <xdr:rowOff>152654</xdr:rowOff>
    </xdr:to>
    <xdr:sp macro="" textlink="">
      <xdr:nvSpPr>
        <xdr:cNvPr id="269" name="楕円 268"/>
        <xdr:cNvSpPr/>
      </xdr:nvSpPr>
      <xdr:spPr>
        <a:xfrm>
          <a:off x="14732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137431</xdr:rowOff>
    </xdr:from>
    <xdr:ext cx="762000" cy="259045"/>
    <xdr:sp macro="" textlink="">
      <xdr:nvSpPr>
        <xdr:cNvPr id="270" name="テキスト ボックス 269"/>
        <xdr:cNvSpPr txBox="1"/>
      </xdr:nvSpPr>
      <xdr:spPr>
        <a:xfrm>
          <a:off x="14401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78486</xdr:rowOff>
    </xdr:from>
    <xdr:to>
      <xdr:col>69</xdr:col>
      <xdr:colOff>142875</xdr:colOff>
      <xdr:row>60</xdr:row>
      <xdr:rowOff>8636</xdr:rowOff>
    </xdr:to>
    <xdr:sp macro="" textlink="">
      <xdr:nvSpPr>
        <xdr:cNvPr id="271" name="楕円 270"/>
        <xdr:cNvSpPr/>
      </xdr:nvSpPr>
      <xdr:spPr>
        <a:xfrm>
          <a:off x="13843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164863</xdr:rowOff>
    </xdr:from>
    <xdr:ext cx="762000" cy="259045"/>
    <xdr:sp macro="" textlink="">
      <xdr:nvSpPr>
        <xdr:cNvPr id="272" name="テキスト ボックス 271"/>
        <xdr:cNvSpPr txBox="1"/>
      </xdr:nvSpPr>
      <xdr:spPr>
        <a:xfrm>
          <a:off x="13512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78486</xdr:rowOff>
    </xdr:from>
    <xdr:to>
      <xdr:col>65</xdr:col>
      <xdr:colOff>53975</xdr:colOff>
      <xdr:row>60</xdr:row>
      <xdr:rowOff>8636</xdr:rowOff>
    </xdr:to>
    <xdr:sp macro="" textlink="">
      <xdr:nvSpPr>
        <xdr:cNvPr id="273" name="楕円 272"/>
        <xdr:cNvSpPr/>
      </xdr:nvSpPr>
      <xdr:spPr>
        <a:xfrm>
          <a:off x="1295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164863</xdr:rowOff>
    </xdr:from>
    <xdr:ext cx="762000" cy="259045"/>
    <xdr:sp macro="" textlink="">
      <xdr:nvSpPr>
        <xdr:cNvPr id="274" name="テキスト ボックス 273"/>
        <xdr:cNvSpPr txBox="1"/>
      </xdr:nvSpPr>
      <xdr:spPr>
        <a:xfrm>
          <a:off x="12623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補助費等については、類似団体内平均値と比べて低くなっているが、本町は消防、ごみ処理施設などを単独で有しているため、一部事務組合等に対する負担金が少ないことが要因である。但し、補助費等が低い分、物件費などが高くなっており、今後も適正な執行に努めていく必要が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9" name="直線コネクタ 298"/>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300"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301" name="直線コネクタ 300"/>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2"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3" name="直線コネクタ 302"/>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62992</xdr:rowOff>
    </xdr:to>
    <xdr:cxnSp macro="">
      <xdr:nvCxnSpPr>
        <xdr:cNvPr id="304" name="直線コネクタ 303"/>
        <xdr:cNvCxnSpPr/>
      </xdr:nvCxnSpPr>
      <xdr:spPr>
        <a:xfrm flipV="1">
          <a:off x="15671800" y="58694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5"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6" name="フローチャート: 判断 305"/>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62992</xdr:rowOff>
    </xdr:from>
    <xdr:to>
      <xdr:col>78</xdr:col>
      <xdr:colOff>69850</xdr:colOff>
      <xdr:row>34</xdr:row>
      <xdr:rowOff>94996</xdr:rowOff>
    </xdr:to>
    <xdr:cxnSp macro="">
      <xdr:nvCxnSpPr>
        <xdr:cNvPr id="307" name="直線コネクタ 306"/>
        <xdr:cNvCxnSpPr/>
      </xdr:nvCxnSpPr>
      <xdr:spPr>
        <a:xfrm flipV="1">
          <a:off x="14782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8" name="フローチャート: 判断 307"/>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9" name="テキスト ボックス 30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94996</xdr:rowOff>
    </xdr:to>
    <xdr:cxnSp macro="">
      <xdr:nvCxnSpPr>
        <xdr:cNvPr id="310" name="直線コネクタ 309"/>
        <xdr:cNvCxnSpPr/>
      </xdr:nvCxnSpPr>
      <xdr:spPr>
        <a:xfrm>
          <a:off x="13893800" y="5887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1" name="フローチャート: 判断 310"/>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2" name="テキスト ボックス 311"/>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67564</xdr:rowOff>
    </xdr:to>
    <xdr:cxnSp macro="">
      <xdr:nvCxnSpPr>
        <xdr:cNvPr id="313" name="直線コネクタ 312"/>
        <xdr:cNvCxnSpPr/>
      </xdr:nvCxnSpPr>
      <xdr:spPr>
        <a:xfrm flipV="1">
          <a:off x="13004800" y="5887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5" name="テキスト ボックス 314"/>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6" name="フローチャート: 判断 315"/>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7" name="テキスト ボックス 31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23" name="楕円 322"/>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24"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xdr:rowOff>
    </xdr:from>
    <xdr:to>
      <xdr:col>78</xdr:col>
      <xdr:colOff>120650</xdr:colOff>
      <xdr:row>34</xdr:row>
      <xdr:rowOff>113792</xdr:rowOff>
    </xdr:to>
    <xdr:sp macro="" textlink="">
      <xdr:nvSpPr>
        <xdr:cNvPr id="325" name="楕円 324"/>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123969</xdr:rowOff>
    </xdr:from>
    <xdr:ext cx="736600" cy="259045"/>
    <xdr:sp macro="" textlink="">
      <xdr:nvSpPr>
        <xdr:cNvPr id="326" name="テキスト ボックス 325"/>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27" name="楕円 326"/>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28" name="テキスト ボックス 327"/>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29" name="楕円 328"/>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0" name="テキスト ボックス 329"/>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1" name="楕円 330"/>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2" name="テキスト ボックス 331"/>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　過去に発行した起債の償還に加え、退職手当債や学校施設耐震化事業の償還の開始により、平成</a:t>
          </a:r>
          <a:r>
            <a:rPr kumimoji="1" lang="en-US" altLang="ja-JP"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年度までは類似団体内平均値を上回っていたが、庁舎建設事業債の償還完了により、平成</a:t>
          </a:r>
          <a:r>
            <a:rPr kumimoji="1" lang="en-US" altLang="ja-JP"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4.7</a:t>
          </a:r>
          <a:r>
            <a:rPr kumimoji="1" lang="ja-JP" altLang="en-US" sz="1100" b="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ポイントの改善となり、類似団体内平均値を下回った。今後は小学校、中学校の空調整備事業債等の償還が発生していくが、引き続き地方債の新規発行の抑制などに努めていく。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7" name="直線コネクタ 356"/>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8"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9" name="直線コネクタ 358"/>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78</xdr:row>
      <xdr:rowOff>127000</xdr:rowOff>
    </xdr:to>
    <xdr:cxnSp macro="">
      <xdr:nvCxnSpPr>
        <xdr:cNvPr id="362" name="直線コネクタ 361"/>
        <xdr:cNvCxnSpPr/>
      </xdr:nvCxnSpPr>
      <xdr:spPr>
        <a:xfrm flipV="1">
          <a:off x="3987800" y="13285215"/>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42418</xdr:rowOff>
    </xdr:to>
    <xdr:cxnSp macro="">
      <xdr:nvCxnSpPr>
        <xdr:cNvPr id="365" name="直線コネクタ 364"/>
        <xdr:cNvCxnSpPr/>
      </xdr:nvCxnSpPr>
      <xdr:spPr>
        <a:xfrm flipV="1">
          <a:off x="3098800" y="135001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6" name="フローチャート: 判断 365"/>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7" name="テキスト ボックス 366"/>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42418</xdr:rowOff>
    </xdr:to>
    <xdr:cxnSp macro="">
      <xdr:nvCxnSpPr>
        <xdr:cNvPr id="368" name="直線コネクタ 367"/>
        <xdr:cNvCxnSpPr/>
      </xdr:nvCxnSpPr>
      <xdr:spPr>
        <a:xfrm>
          <a:off x="2209800" y="135595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9" name="フローチャート: 判断 368"/>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0" name="テキスト ボックス 369"/>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14987</xdr:rowOff>
    </xdr:from>
    <xdr:to>
      <xdr:col>11</xdr:col>
      <xdr:colOff>9525</xdr:colOff>
      <xdr:row>79</xdr:row>
      <xdr:rowOff>78994</xdr:rowOff>
    </xdr:to>
    <xdr:cxnSp macro="">
      <xdr:nvCxnSpPr>
        <xdr:cNvPr id="371" name="直線コネクタ 370"/>
        <xdr:cNvCxnSpPr/>
      </xdr:nvCxnSpPr>
      <xdr:spPr>
        <a:xfrm flipV="1">
          <a:off x="1320800" y="135595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2" name="フローチャート: 判断 371"/>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3" name="テキスト ボックス 37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4" name="フローチャート: 判断 373"/>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5" name="テキスト ボックス 374"/>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1" name="楕円 380"/>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2"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3" name="楕円 382"/>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4" name="テキスト ボックス 383"/>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5" name="楕円 384"/>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6" name="テキスト ボックス 385"/>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87" name="楕円 386"/>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88" name="テキスト ボックス 387"/>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389" name="楕円 388"/>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390" name="テキスト ボックス 389"/>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補助費等は類似団体内平均値と比較して低く抑えているが、物件費、繰出金が</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a:t>
          </a:r>
          <a:r>
            <a:rPr kumimoji="1" lang="ja-JP" altLang="ja-JP" sz="1200" b="0">
              <a:solidFill>
                <a:srgbClr val="000000"/>
              </a:solidFill>
              <a:effectLst/>
              <a:latin typeface="ＭＳ Ｐゴシック" panose="020B0600070205080204" pitchFamily="50" charset="-128"/>
              <a:ea typeface="ＭＳ Ｐゴシック" panose="020B0600070205080204" pitchFamily="50" charset="-128"/>
              <a:cs typeface="+mn-cs"/>
            </a:rPr>
            <a:t>大きい</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など、全体として類似団体内平均値を大きく上回っている。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今後も一般財源収入の増が見込めないなか、経常経費の削減に努めていく。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8" name="直線コネクタ 417"/>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9"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20" name="直線コネクタ 419"/>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21"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2" name="直線コネクタ 421"/>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54611</xdr:rowOff>
    </xdr:from>
    <xdr:to>
      <xdr:col>82</xdr:col>
      <xdr:colOff>107950</xdr:colOff>
      <xdr:row>79</xdr:row>
      <xdr:rowOff>85089</xdr:rowOff>
    </xdr:to>
    <xdr:cxnSp macro="">
      <xdr:nvCxnSpPr>
        <xdr:cNvPr id="423" name="直線コネクタ 422"/>
        <xdr:cNvCxnSpPr/>
      </xdr:nvCxnSpPr>
      <xdr:spPr>
        <a:xfrm flipV="1">
          <a:off x="15671800" y="135991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4"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5" name="フローチャート: 判断 424"/>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85089</xdr:rowOff>
    </xdr:from>
    <xdr:to>
      <xdr:col>78</xdr:col>
      <xdr:colOff>69850</xdr:colOff>
      <xdr:row>79</xdr:row>
      <xdr:rowOff>138430</xdr:rowOff>
    </xdr:to>
    <xdr:cxnSp macro="">
      <xdr:nvCxnSpPr>
        <xdr:cNvPr id="426" name="直線コネクタ 425"/>
        <xdr:cNvCxnSpPr/>
      </xdr:nvCxnSpPr>
      <xdr:spPr>
        <a:xfrm flipV="1">
          <a:off x="14782800" y="13629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7" name="フローチャート: 判断 426"/>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8" name="テキスト ボックス 427"/>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24130</xdr:rowOff>
    </xdr:to>
    <xdr:cxnSp macro="">
      <xdr:nvCxnSpPr>
        <xdr:cNvPr id="429" name="直線コネクタ 428"/>
        <xdr:cNvCxnSpPr/>
      </xdr:nvCxnSpPr>
      <xdr:spPr>
        <a:xfrm flipV="1">
          <a:off x="13893800" y="136829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30" name="フローチャート: 判断 429"/>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31" name="テキスト ボックス 430"/>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80</xdr:row>
      <xdr:rowOff>24130</xdr:rowOff>
    </xdr:to>
    <xdr:cxnSp macro="">
      <xdr:nvCxnSpPr>
        <xdr:cNvPr id="432" name="直線コネクタ 431"/>
        <xdr:cNvCxnSpPr/>
      </xdr:nvCxnSpPr>
      <xdr:spPr>
        <a:xfrm>
          <a:off x="13004800" y="13675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3" name="フローチャート: 判断 432"/>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4" name="テキスト ボックス 433"/>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5" name="フローチャート: 判断 434"/>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6" name="テキスト ボックス 435"/>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2" name="楕円 441"/>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3"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44" name="楕円 443"/>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45" name="テキスト ボックス 444"/>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6" name="楕円 445"/>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7" name="テキスト ボックス 446"/>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8" name="楕円 447"/>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49" name="テキスト ボックス 448"/>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80011</xdr:rowOff>
    </xdr:from>
    <xdr:to>
      <xdr:col>65</xdr:col>
      <xdr:colOff>53975</xdr:colOff>
      <xdr:row>80</xdr:row>
      <xdr:rowOff>10161</xdr:rowOff>
    </xdr:to>
    <xdr:sp macro="" textlink="">
      <xdr:nvSpPr>
        <xdr:cNvPr id="450" name="楕円 449"/>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166388</xdr:rowOff>
    </xdr:from>
    <xdr:ext cx="762000" cy="259045"/>
    <xdr:sp macro="" textlink="">
      <xdr:nvSpPr>
        <xdr:cNvPr id="451" name="テキスト ボックス 450"/>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76686</xdr:rowOff>
    </xdr:from>
    <xdr:to>
      <xdr:col>29</xdr:col>
      <xdr:colOff>127000</xdr:colOff>
      <xdr:row>18</xdr:row>
      <xdr:rowOff>97048</xdr:rowOff>
    </xdr:to>
    <xdr:cxnSp macro="">
      <xdr:nvCxnSpPr>
        <xdr:cNvPr id="52" name="直線コネクタ 51"/>
        <xdr:cNvCxnSpPr/>
      </xdr:nvCxnSpPr>
      <xdr:spPr bwMode="auto">
        <a:xfrm flipV="1">
          <a:off x="5003800" y="3210411"/>
          <a:ext cx="6477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97048</xdr:rowOff>
    </xdr:from>
    <xdr:to>
      <xdr:col>26</xdr:col>
      <xdr:colOff>50800</xdr:colOff>
      <xdr:row>18</xdr:row>
      <xdr:rowOff>105114</xdr:rowOff>
    </xdr:to>
    <xdr:cxnSp macro="">
      <xdr:nvCxnSpPr>
        <xdr:cNvPr id="55" name="直線コネクタ 54"/>
        <xdr:cNvCxnSpPr/>
      </xdr:nvCxnSpPr>
      <xdr:spPr bwMode="auto">
        <a:xfrm flipV="1">
          <a:off x="4305300" y="323077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97783</xdr:rowOff>
    </xdr:from>
    <xdr:to>
      <xdr:col>22</xdr:col>
      <xdr:colOff>114300</xdr:colOff>
      <xdr:row>18</xdr:row>
      <xdr:rowOff>105114</xdr:rowOff>
    </xdr:to>
    <xdr:cxnSp macro="">
      <xdr:nvCxnSpPr>
        <xdr:cNvPr id="58" name="直線コネクタ 57"/>
        <xdr:cNvCxnSpPr/>
      </xdr:nvCxnSpPr>
      <xdr:spPr bwMode="auto">
        <a:xfrm>
          <a:off x="3606800" y="3231508"/>
          <a:ext cx="6985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97783</xdr:rowOff>
    </xdr:from>
    <xdr:to>
      <xdr:col>18</xdr:col>
      <xdr:colOff>177800</xdr:colOff>
      <xdr:row>19</xdr:row>
      <xdr:rowOff>16483</xdr:rowOff>
    </xdr:to>
    <xdr:cxnSp macro="">
      <xdr:nvCxnSpPr>
        <xdr:cNvPr id="61" name="直線コネクタ 60"/>
        <xdr:cNvCxnSpPr/>
      </xdr:nvCxnSpPr>
      <xdr:spPr bwMode="auto">
        <a:xfrm flipV="1">
          <a:off x="2908300" y="3231508"/>
          <a:ext cx="698500" cy="9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25886</xdr:rowOff>
    </xdr:from>
    <xdr:to>
      <xdr:col>29</xdr:col>
      <xdr:colOff>177800</xdr:colOff>
      <xdr:row>18</xdr:row>
      <xdr:rowOff>127486</xdr:rowOff>
    </xdr:to>
    <xdr:sp macro="" textlink="">
      <xdr:nvSpPr>
        <xdr:cNvPr id="71" name="楕円 70"/>
        <xdr:cNvSpPr/>
      </xdr:nvSpPr>
      <xdr:spPr bwMode="auto">
        <a:xfrm>
          <a:off x="5600700" y="315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169413</xdr:rowOff>
    </xdr:from>
    <xdr:ext cx="762000" cy="259045"/>
    <xdr:sp macro="" textlink="">
      <xdr:nvSpPr>
        <xdr:cNvPr id="72" name="人口1人当たり決算額の推移該当値テキスト130"/>
        <xdr:cNvSpPr txBox="1"/>
      </xdr:nvSpPr>
      <xdr:spPr>
        <a:xfrm>
          <a:off x="5740400" y="313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46248</xdr:rowOff>
    </xdr:from>
    <xdr:to>
      <xdr:col>26</xdr:col>
      <xdr:colOff>101600</xdr:colOff>
      <xdr:row>18</xdr:row>
      <xdr:rowOff>147848</xdr:rowOff>
    </xdr:to>
    <xdr:sp macro="" textlink="">
      <xdr:nvSpPr>
        <xdr:cNvPr id="73" name="楕円 72"/>
        <xdr:cNvSpPr/>
      </xdr:nvSpPr>
      <xdr:spPr bwMode="auto">
        <a:xfrm>
          <a:off x="4953000" y="317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132625</xdr:rowOff>
    </xdr:from>
    <xdr:ext cx="736600" cy="259045"/>
    <xdr:sp macro="" textlink="">
      <xdr:nvSpPr>
        <xdr:cNvPr id="74" name="テキスト ボックス 73"/>
        <xdr:cNvSpPr txBox="1"/>
      </xdr:nvSpPr>
      <xdr:spPr>
        <a:xfrm>
          <a:off x="4622800" y="3266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54314</xdr:rowOff>
    </xdr:from>
    <xdr:to>
      <xdr:col>22</xdr:col>
      <xdr:colOff>165100</xdr:colOff>
      <xdr:row>18</xdr:row>
      <xdr:rowOff>155915</xdr:rowOff>
    </xdr:to>
    <xdr:sp macro="" textlink="">
      <xdr:nvSpPr>
        <xdr:cNvPr id="75" name="楕円 74"/>
        <xdr:cNvSpPr/>
      </xdr:nvSpPr>
      <xdr:spPr bwMode="auto">
        <a:xfrm>
          <a:off x="4254500" y="318803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140691</xdr:rowOff>
    </xdr:from>
    <xdr:ext cx="762000" cy="259045"/>
    <xdr:sp macro="" textlink="">
      <xdr:nvSpPr>
        <xdr:cNvPr id="76" name="テキスト ボックス 75"/>
        <xdr:cNvSpPr txBox="1"/>
      </xdr:nvSpPr>
      <xdr:spPr>
        <a:xfrm>
          <a:off x="3924300" y="327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46983</xdr:rowOff>
    </xdr:from>
    <xdr:to>
      <xdr:col>19</xdr:col>
      <xdr:colOff>38100</xdr:colOff>
      <xdr:row>18</xdr:row>
      <xdr:rowOff>148583</xdr:rowOff>
    </xdr:to>
    <xdr:sp macro="" textlink="">
      <xdr:nvSpPr>
        <xdr:cNvPr id="77" name="楕円 76"/>
        <xdr:cNvSpPr/>
      </xdr:nvSpPr>
      <xdr:spPr bwMode="auto">
        <a:xfrm>
          <a:off x="3556000" y="31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133360</xdr:rowOff>
    </xdr:from>
    <xdr:ext cx="762000" cy="259045"/>
    <xdr:sp macro="" textlink="">
      <xdr:nvSpPr>
        <xdr:cNvPr id="78" name="テキスト ボックス 77"/>
        <xdr:cNvSpPr txBox="1"/>
      </xdr:nvSpPr>
      <xdr:spPr>
        <a:xfrm>
          <a:off x="3225800" y="326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137133</xdr:rowOff>
    </xdr:from>
    <xdr:to>
      <xdr:col>15</xdr:col>
      <xdr:colOff>101600</xdr:colOff>
      <xdr:row>19</xdr:row>
      <xdr:rowOff>67283</xdr:rowOff>
    </xdr:to>
    <xdr:sp macro="" textlink="">
      <xdr:nvSpPr>
        <xdr:cNvPr id="79" name="楕円 78"/>
        <xdr:cNvSpPr/>
      </xdr:nvSpPr>
      <xdr:spPr bwMode="auto">
        <a:xfrm>
          <a:off x="2857500" y="327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52060</xdr:rowOff>
    </xdr:from>
    <xdr:ext cx="762000" cy="259045"/>
    <xdr:sp macro="" textlink="">
      <xdr:nvSpPr>
        <xdr:cNvPr id="80" name="テキスト ボックス 79"/>
        <xdr:cNvSpPr txBox="1"/>
      </xdr:nvSpPr>
      <xdr:spPr>
        <a:xfrm>
          <a:off x="2527300" y="33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301993</xdr:rowOff>
    </xdr:from>
    <xdr:to>
      <xdr:col>29</xdr:col>
      <xdr:colOff>127000</xdr:colOff>
      <xdr:row>35</xdr:row>
      <xdr:rowOff>170205</xdr:rowOff>
    </xdr:to>
    <xdr:cxnSp macro="">
      <xdr:nvCxnSpPr>
        <xdr:cNvPr id="113" name="直線コネクタ 112"/>
        <xdr:cNvCxnSpPr/>
      </xdr:nvCxnSpPr>
      <xdr:spPr bwMode="auto">
        <a:xfrm>
          <a:off x="5003800" y="6569443"/>
          <a:ext cx="647700" cy="211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154982</xdr:rowOff>
    </xdr:from>
    <xdr:ext cx="762000" cy="259045"/>
    <xdr:sp macro="" textlink="">
      <xdr:nvSpPr>
        <xdr:cNvPr id="114" name="人口1人当たり決算額の推移平均値テキスト445"/>
        <xdr:cNvSpPr txBox="1"/>
      </xdr:nvSpPr>
      <xdr:spPr>
        <a:xfrm>
          <a:off x="5740400" y="6765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177521</xdr:rowOff>
    </xdr:from>
    <xdr:to>
      <xdr:col>26</xdr:col>
      <xdr:colOff>50800</xdr:colOff>
      <xdr:row>34</xdr:row>
      <xdr:rowOff>301993</xdr:rowOff>
    </xdr:to>
    <xdr:cxnSp macro="">
      <xdr:nvCxnSpPr>
        <xdr:cNvPr id="116" name="直線コネクタ 115"/>
        <xdr:cNvCxnSpPr/>
      </xdr:nvCxnSpPr>
      <xdr:spPr bwMode="auto">
        <a:xfrm>
          <a:off x="4305300" y="6444971"/>
          <a:ext cx="698500" cy="12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156661</xdr:rowOff>
    </xdr:from>
    <xdr:to>
      <xdr:col>22</xdr:col>
      <xdr:colOff>114300</xdr:colOff>
      <xdr:row>34</xdr:row>
      <xdr:rowOff>177521</xdr:rowOff>
    </xdr:to>
    <xdr:cxnSp macro="">
      <xdr:nvCxnSpPr>
        <xdr:cNvPr id="119" name="直線コネクタ 118"/>
        <xdr:cNvCxnSpPr/>
      </xdr:nvCxnSpPr>
      <xdr:spPr bwMode="auto">
        <a:xfrm>
          <a:off x="3606800" y="6424111"/>
          <a:ext cx="6985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147479</xdr:rowOff>
    </xdr:from>
    <xdr:to>
      <xdr:col>18</xdr:col>
      <xdr:colOff>177800</xdr:colOff>
      <xdr:row>34</xdr:row>
      <xdr:rowOff>156661</xdr:rowOff>
    </xdr:to>
    <xdr:cxnSp macro="">
      <xdr:nvCxnSpPr>
        <xdr:cNvPr id="122" name="直線コネクタ 121"/>
        <xdr:cNvCxnSpPr/>
      </xdr:nvCxnSpPr>
      <xdr:spPr bwMode="auto">
        <a:xfrm>
          <a:off x="2908300" y="6414929"/>
          <a:ext cx="698500" cy="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119405</xdr:rowOff>
    </xdr:from>
    <xdr:to>
      <xdr:col>29</xdr:col>
      <xdr:colOff>177800</xdr:colOff>
      <xdr:row>35</xdr:row>
      <xdr:rowOff>221005</xdr:rowOff>
    </xdr:to>
    <xdr:sp macro="" textlink="">
      <xdr:nvSpPr>
        <xdr:cNvPr id="132" name="楕円 131"/>
        <xdr:cNvSpPr/>
      </xdr:nvSpPr>
      <xdr:spPr bwMode="auto">
        <a:xfrm>
          <a:off x="5600700" y="672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307382</xdr:rowOff>
    </xdr:from>
    <xdr:ext cx="762000" cy="259045"/>
    <xdr:sp macro="" textlink="">
      <xdr:nvSpPr>
        <xdr:cNvPr id="133" name="人口1人当たり決算額の推移該当値テキスト445"/>
        <xdr:cNvSpPr txBox="1"/>
      </xdr:nvSpPr>
      <xdr:spPr>
        <a:xfrm>
          <a:off x="5740400" y="65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251193</xdr:rowOff>
    </xdr:from>
    <xdr:to>
      <xdr:col>26</xdr:col>
      <xdr:colOff>101600</xdr:colOff>
      <xdr:row>35</xdr:row>
      <xdr:rowOff>9893</xdr:rowOff>
    </xdr:to>
    <xdr:sp macro="" textlink="">
      <xdr:nvSpPr>
        <xdr:cNvPr id="134" name="楕円 133"/>
        <xdr:cNvSpPr/>
      </xdr:nvSpPr>
      <xdr:spPr bwMode="auto">
        <a:xfrm>
          <a:off x="4953000" y="651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20070</xdr:rowOff>
    </xdr:from>
    <xdr:ext cx="736600" cy="259045"/>
    <xdr:sp macro="" textlink="">
      <xdr:nvSpPr>
        <xdr:cNvPr id="135" name="テキスト ボックス 134"/>
        <xdr:cNvSpPr txBox="1"/>
      </xdr:nvSpPr>
      <xdr:spPr>
        <a:xfrm>
          <a:off x="4622800" y="628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126721</xdr:rowOff>
    </xdr:from>
    <xdr:to>
      <xdr:col>22</xdr:col>
      <xdr:colOff>165100</xdr:colOff>
      <xdr:row>34</xdr:row>
      <xdr:rowOff>228321</xdr:rowOff>
    </xdr:to>
    <xdr:sp macro="" textlink="">
      <xdr:nvSpPr>
        <xdr:cNvPr id="136" name="楕円 135"/>
        <xdr:cNvSpPr/>
      </xdr:nvSpPr>
      <xdr:spPr bwMode="auto">
        <a:xfrm>
          <a:off x="4254500" y="639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238498</xdr:rowOff>
    </xdr:from>
    <xdr:ext cx="762000" cy="259045"/>
    <xdr:sp macro="" textlink="">
      <xdr:nvSpPr>
        <xdr:cNvPr id="137" name="テキスト ボックス 136"/>
        <xdr:cNvSpPr txBox="1"/>
      </xdr:nvSpPr>
      <xdr:spPr>
        <a:xfrm>
          <a:off x="3924300" y="616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105861</xdr:rowOff>
    </xdr:from>
    <xdr:to>
      <xdr:col>19</xdr:col>
      <xdr:colOff>38100</xdr:colOff>
      <xdr:row>34</xdr:row>
      <xdr:rowOff>207461</xdr:rowOff>
    </xdr:to>
    <xdr:sp macro="" textlink="">
      <xdr:nvSpPr>
        <xdr:cNvPr id="138" name="楕円 137"/>
        <xdr:cNvSpPr/>
      </xdr:nvSpPr>
      <xdr:spPr bwMode="auto">
        <a:xfrm>
          <a:off x="3556000" y="637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217638</xdr:rowOff>
    </xdr:from>
    <xdr:ext cx="762000" cy="259045"/>
    <xdr:sp macro="" textlink="">
      <xdr:nvSpPr>
        <xdr:cNvPr id="139" name="テキスト ボックス 138"/>
        <xdr:cNvSpPr txBox="1"/>
      </xdr:nvSpPr>
      <xdr:spPr>
        <a:xfrm>
          <a:off x="3225800" y="614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96679</xdr:rowOff>
    </xdr:from>
    <xdr:to>
      <xdr:col>15</xdr:col>
      <xdr:colOff>101600</xdr:colOff>
      <xdr:row>34</xdr:row>
      <xdr:rowOff>198279</xdr:rowOff>
    </xdr:to>
    <xdr:sp macro="" textlink="">
      <xdr:nvSpPr>
        <xdr:cNvPr id="140" name="楕円 139"/>
        <xdr:cNvSpPr/>
      </xdr:nvSpPr>
      <xdr:spPr bwMode="auto">
        <a:xfrm>
          <a:off x="2857500" y="636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208456</xdr:rowOff>
    </xdr:from>
    <xdr:ext cx="762000" cy="259045"/>
    <xdr:sp macro="" textlink="">
      <xdr:nvSpPr>
        <xdr:cNvPr id="141" name="テキスト ボックス 140"/>
        <xdr:cNvSpPr txBox="1"/>
      </xdr:nvSpPr>
      <xdr:spPr>
        <a:xfrm>
          <a:off x="2527300" y="613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83185</xdr:rowOff>
    </xdr:from>
    <xdr:to>
      <xdr:col>24</xdr:col>
      <xdr:colOff>63500</xdr:colOff>
      <xdr:row>36</xdr:row>
      <xdr:rowOff>457</xdr:rowOff>
    </xdr:to>
    <xdr:cxnSp macro="">
      <xdr:nvCxnSpPr>
        <xdr:cNvPr id="61" name="直線コネクタ 60"/>
        <xdr:cNvCxnSpPr/>
      </xdr:nvCxnSpPr>
      <xdr:spPr>
        <a:xfrm flipV="1">
          <a:off x="3797300" y="6083935"/>
          <a:ext cx="838200" cy="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xdr:rowOff>
    </xdr:from>
    <xdr:to>
      <xdr:col>19</xdr:col>
      <xdr:colOff>177800</xdr:colOff>
      <xdr:row>36</xdr:row>
      <xdr:rowOff>8534</xdr:rowOff>
    </xdr:to>
    <xdr:cxnSp macro="">
      <xdr:nvCxnSpPr>
        <xdr:cNvPr id="64" name="直線コネクタ 63"/>
        <xdr:cNvCxnSpPr/>
      </xdr:nvCxnSpPr>
      <xdr:spPr>
        <a:xfrm flipV="1">
          <a:off x="2908300" y="617265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106706</xdr:rowOff>
    </xdr:from>
    <xdr:to>
      <xdr:col>15</xdr:col>
      <xdr:colOff>50800</xdr:colOff>
      <xdr:row>36</xdr:row>
      <xdr:rowOff>8534</xdr:rowOff>
    </xdr:to>
    <xdr:cxnSp macro="">
      <xdr:nvCxnSpPr>
        <xdr:cNvPr id="67" name="直線コネクタ 66"/>
        <xdr:cNvCxnSpPr/>
      </xdr:nvCxnSpPr>
      <xdr:spPr>
        <a:xfrm>
          <a:off x="2019300" y="6107456"/>
          <a:ext cx="889000" cy="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106706</xdr:rowOff>
    </xdr:from>
    <xdr:to>
      <xdr:col>10</xdr:col>
      <xdr:colOff>114300</xdr:colOff>
      <xdr:row>36</xdr:row>
      <xdr:rowOff>50635</xdr:rowOff>
    </xdr:to>
    <xdr:cxnSp macro="">
      <xdr:nvCxnSpPr>
        <xdr:cNvPr id="70" name="直線コネクタ 69"/>
        <xdr:cNvCxnSpPr/>
      </xdr:nvCxnSpPr>
      <xdr:spPr>
        <a:xfrm flipV="1">
          <a:off x="1130300" y="6107456"/>
          <a:ext cx="889000" cy="1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32385</xdr:rowOff>
    </xdr:from>
    <xdr:to>
      <xdr:col>24</xdr:col>
      <xdr:colOff>114300</xdr:colOff>
      <xdr:row>35</xdr:row>
      <xdr:rowOff>133985</xdr:rowOff>
    </xdr:to>
    <xdr:sp macro="" textlink="">
      <xdr:nvSpPr>
        <xdr:cNvPr id="80" name="楕円 79"/>
        <xdr:cNvSpPr/>
      </xdr:nvSpPr>
      <xdr:spPr>
        <a:xfrm>
          <a:off x="45847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55262</xdr:rowOff>
    </xdr:from>
    <xdr:ext cx="534377" cy="259045"/>
    <xdr:sp macro="" textlink="">
      <xdr:nvSpPr>
        <xdr:cNvPr id="81" name="人件費該当値テキスト"/>
        <xdr:cNvSpPr txBox="1"/>
      </xdr:nvSpPr>
      <xdr:spPr>
        <a:xfrm>
          <a:off x="4686300" y="5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121107</xdr:rowOff>
    </xdr:from>
    <xdr:to>
      <xdr:col>20</xdr:col>
      <xdr:colOff>38100</xdr:colOff>
      <xdr:row>36</xdr:row>
      <xdr:rowOff>51257</xdr:rowOff>
    </xdr:to>
    <xdr:sp macro="" textlink="">
      <xdr:nvSpPr>
        <xdr:cNvPr id="82" name="楕円 81"/>
        <xdr:cNvSpPr/>
      </xdr:nvSpPr>
      <xdr:spPr>
        <a:xfrm>
          <a:off x="3746500" y="61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42384</xdr:rowOff>
    </xdr:from>
    <xdr:ext cx="534377" cy="259045"/>
    <xdr:sp macro="" textlink="">
      <xdr:nvSpPr>
        <xdr:cNvPr id="83" name="テキスト ボックス 82"/>
        <xdr:cNvSpPr txBox="1"/>
      </xdr:nvSpPr>
      <xdr:spPr>
        <a:xfrm>
          <a:off x="3530111" y="621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129184</xdr:rowOff>
    </xdr:from>
    <xdr:to>
      <xdr:col>15</xdr:col>
      <xdr:colOff>101600</xdr:colOff>
      <xdr:row>36</xdr:row>
      <xdr:rowOff>59334</xdr:rowOff>
    </xdr:to>
    <xdr:sp macro="" textlink="">
      <xdr:nvSpPr>
        <xdr:cNvPr id="84" name="楕円 83"/>
        <xdr:cNvSpPr/>
      </xdr:nvSpPr>
      <xdr:spPr>
        <a:xfrm>
          <a:off x="2857500" y="61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50461</xdr:rowOff>
    </xdr:from>
    <xdr:ext cx="534377" cy="259045"/>
    <xdr:sp macro="" textlink="">
      <xdr:nvSpPr>
        <xdr:cNvPr id="85" name="テキスト ボックス 84"/>
        <xdr:cNvSpPr txBox="1"/>
      </xdr:nvSpPr>
      <xdr:spPr>
        <a:xfrm>
          <a:off x="2641111" y="62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55906</xdr:rowOff>
    </xdr:from>
    <xdr:to>
      <xdr:col>10</xdr:col>
      <xdr:colOff>165100</xdr:colOff>
      <xdr:row>35</xdr:row>
      <xdr:rowOff>157506</xdr:rowOff>
    </xdr:to>
    <xdr:sp macro="" textlink="">
      <xdr:nvSpPr>
        <xdr:cNvPr id="86" name="楕円 85"/>
        <xdr:cNvSpPr/>
      </xdr:nvSpPr>
      <xdr:spPr>
        <a:xfrm>
          <a:off x="1968500" y="6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148633</xdr:rowOff>
    </xdr:from>
    <xdr:ext cx="534377" cy="259045"/>
    <xdr:sp macro="" textlink="">
      <xdr:nvSpPr>
        <xdr:cNvPr id="87" name="テキスト ボックス 86"/>
        <xdr:cNvSpPr txBox="1"/>
      </xdr:nvSpPr>
      <xdr:spPr>
        <a:xfrm>
          <a:off x="1752111" y="614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171285</xdr:rowOff>
    </xdr:from>
    <xdr:to>
      <xdr:col>6</xdr:col>
      <xdr:colOff>38100</xdr:colOff>
      <xdr:row>36</xdr:row>
      <xdr:rowOff>101435</xdr:rowOff>
    </xdr:to>
    <xdr:sp macro="" textlink="">
      <xdr:nvSpPr>
        <xdr:cNvPr id="88" name="楕円 87"/>
        <xdr:cNvSpPr/>
      </xdr:nvSpPr>
      <xdr:spPr>
        <a:xfrm>
          <a:off x="1079500" y="61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92562</xdr:rowOff>
    </xdr:from>
    <xdr:ext cx="534377" cy="259045"/>
    <xdr:sp macro="" textlink="">
      <xdr:nvSpPr>
        <xdr:cNvPr id="89" name="テキスト ボックス 88"/>
        <xdr:cNvSpPr txBox="1"/>
      </xdr:nvSpPr>
      <xdr:spPr>
        <a:xfrm>
          <a:off x="863111" y="62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137802</xdr:rowOff>
    </xdr:from>
    <xdr:to>
      <xdr:col>24</xdr:col>
      <xdr:colOff>63500</xdr:colOff>
      <xdr:row>58</xdr:row>
      <xdr:rowOff>138909</xdr:rowOff>
    </xdr:to>
    <xdr:cxnSp macro="">
      <xdr:nvCxnSpPr>
        <xdr:cNvPr id="120" name="直線コネクタ 119"/>
        <xdr:cNvCxnSpPr/>
      </xdr:nvCxnSpPr>
      <xdr:spPr>
        <a:xfrm flipV="1">
          <a:off x="3797300" y="10081902"/>
          <a:ext cx="8382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138161</xdr:rowOff>
    </xdr:from>
    <xdr:to>
      <xdr:col>19</xdr:col>
      <xdr:colOff>177800</xdr:colOff>
      <xdr:row>58</xdr:row>
      <xdr:rowOff>138909</xdr:rowOff>
    </xdr:to>
    <xdr:cxnSp macro="">
      <xdr:nvCxnSpPr>
        <xdr:cNvPr id="123" name="直線コネクタ 122"/>
        <xdr:cNvCxnSpPr/>
      </xdr:nvCxnSpPr>
      <xdr:spPr>
        <a:xfrm>
          <a:off x="2908300" y="10082261"/>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131544</xdr:rowOff>
    </xdr:from>
    <xdr:to>
      <xdr:col>15</xdr:col>
      <xdr:colOff>50800</xdr:colOff>
      <xdr:row>58</xdr:row>
      <xdr:rowOff>138161</xdr:rowOff>
    </xdr:to>
    <xdr:cxnSp macro="">
      <xdr:nvCxnSpPr>
        <xdr:cNvPr id="126" name="直線コネクタ 125"/>
        <xdr:cNvCxnSpPr/>
      </xdr:nvCxnSpPr>
      <xdr:spPr>
        <a:xfrm>
          <a:off x="2019300" y="10075644"/>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131544</xdr:rowOff>
    </xdr:from>
    <xdr:to>
      <xdr:col>10</xdr:col>
      <xdr:colOff>114300</xdr:colOff>
      <xdr:row>58</xdr:row>
      <xdr:rowOff>144682</xdr:rowOff>
    </xdr:to>
    <xdr:cxnSp macro="">
      <xdr:nvCxnSpPr>
        <xdr:cNvPr id="129" name="直線コネクタ 128"/>
        <xdr:cNvCxnSpPr/>
      </xdr:nvCxnSpPr>
      <xdr:spPr>
        <a:xfrm flipV="1">
          <a:off x="1130300" y="10075644"/>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87002</xdr:rowOff>
    </xdr:from>
    <xdr:to>
      <xdr:col>24</xdr:col>
      <xdr:colOff>114300</xdr:colOff>
      <xdr:row>59</xdr:row>
      <xdr:rowOff>17152</xdr:rowOff>
    </xdr:to>
    <xdr:sp macro="" textlink="">
      <xdr:nvSpPr>
        <xdr:cNvPr id="139" name="楕円 138"/>
        <xdr:cNvSpPr/>
      </xdr:nvSpPr>
      <xdr:spPr>
        <a:xfrm>
          <a:off x="45847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48687</xdr:rowOff>
    </xdr:from>
    <xdr:ext cx="534377" cy="259045"/>
    <xdr:sp macro="" textlink="">
      <xdr:nvSpPr>
        <xdr:cNvPr id="140" name="物件費該当値テキスト"/>
        <xdr:cNvSpPr txBox="1"/>
      </xdr:nvSpPr>
      <xdr:spPr>
        <a:xfrm>
          <a:off x="4686300" y="99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88109</xdr:rowOff>
    </xdr:from>
    <xdr:to>
      <xdr:col>20</xdr:col>
      <xdr:colOff>38100</xdr:colOff>
      <xdr:row>59</xdr:row>
      <xdr:rowOff>18259</xdr:rowOff>
    </xdr:to>
    <xdr:sp macro="" textlink="">
      <xdr:nvSpPr>
        <xdr:cNvPr id="141" name="楕円 140"/>
        <xdr:cNvSpPr/>
      </xdr:nvSpPr>
      <xdr:spPr>
        <a:xfrm>
          <a:off x="3746500" y="100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34786</xdr:rowOff>
    </xdr:from>
    <xdr:ext cx="534377" cy="259045"/>
    <xdr:sp macro="" textlink="">
      <xdr:nvSpPr>
        <xdr:cNvPr id="142" name="テキスト ボックス 141"/>
        <xdr:cNvSpPr txBox="1"/>
      </xdr:nvSpPr>
      <xdr:spPr>
        <a:xfrm>
          <a:off x="3530111" y="980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87361</xdr:rowOff>
    </xdr:from>
    <xdr:to>
      <xdr:col>15</xdr:col>
      <xdr:colOff>101600</xdr:colOff>
      <xdr:row>59</xdr:row>
      <xdr:rowOff>17511</xdr:rowOff>
    </xdr:to>
    <xdr:sp macro="" textlink="">
      <xdr:nvSpPr>
        <xdr:cNvPr id="143" name="楕円 142"/>
        <xdr:cNvSpPr/>
      </xdr:nvSpPr>
      <xdr:spPr>
        <a:xfrm>
          <a:off x="2857500" y="10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34038</xdr:rowOff>
    </xdr:from>
    <xdr:ext cx="534377" cy="259045"/>
    <xdr:sp macro="" textlink="">
      <xdr:nvSpPr>
        <xdr:cNvPr id="144" name="テキスト ボックス 143"/>
        <xdr:cNvSpPr txBox="1"/>
      </xdr:nvSpPr>
      <xdr:spPr>
        <a:xfrm>
          <a:off x="2641111" y="98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80744</xdr:rowOff>
    </xdr:from>
    <xdr:to>
      <xdr:col>10</xdr:col>
      <xdr:colOff>165100</xdr:colOff>
      <xdr:row>59</xdr:row>
      <xdr:rowOff>10894</xdr:rowOff>
    </xdr:to>
    <xdr:sp macro="" textlink="">
      <xdr:nvSpPr>
        <xdr:cNvPr id="145" name="楕円 144"/>
        <xdr:cNvSpPr/>
      </xdr:nvSpPr>
      <xdr:spPr>
        <a:xfrm>
          <a:off x="1968500" y="100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27421</xdr:rowOff>
    </xdr:from>
    <xdr:ext cx="534377" cy="259045"/>
    <xdr:sp macro="" textlink="">
      <xdr:nvSpPr>
        <xdr:cNvPr id="146" name="テキスト ボックス 145"/>
        <xdr:cNvSpPr txBox="1"/>
      </xdr:nvSpPr>
      <xdr:spPr>
        <a:xfrm>
          <a:off x="1752111" y="980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93882</xdr:rowOff>
    </xdr:from>
    <xdr:to>
      <xdr:col>6</xdr:col>
      <xdr:colOff>38100</xdr:colOff>
      <xdr:row>59</xdr:row>
      <xdr:rowOff>24032</xdr:rowOff>
    </xdr:to>
    <xdr:sp macro="" textlink="">
      <xdr:nvSpPr>
        <xdr:cNvPr id="147" name="楕円 146"/>
        <xdr:cNvSpPr/>
      </xdr:nvSpPr>
      <xdr:spPr>
        <a:xfrm>
          <a:off x="1079500" y="1003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40559</xdr:rowOff>
    </xdr:from>
    <xdr:ext cx="534377" cy="259045"/>
    <xdr:sp macro="" textlink="">
      <xdr:nvSpPr>
        <xdr:cNvPr id="148" name="テキスト ボックス 147"/>
        <xdr:cNvSpPr txBox="1"/>
      </xdr:nvSpPr>
      <xdr:spPr>
        <a:xfrm>
          <a:off x="863111" y="98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151245</xdr:rowOff>
    </xdr:from>
    <xdr:to>
      <xdr:col>24</xdr:col>
      <xdr:colOff>63500</xdr:colOff>
      <xdr:row>78</xdr:row>
      <xdr:rowOff>162483</xdr:rowOff>
    </xdr:to>
    <xdr:cxnSp macro="">
      <xdr:nvCxnSpPr>
        <xdr:cNvPr id="177" name="直線コネクタ 176"/>
        <xdr:cNvCxnSpPr/>
      </xdr:nvCxnSpPr>
      <xdr:spPr>
        <a:xfrm>
          <a:off x="3797300" y="13524345"/>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151245</xdr:rowOff>
    </xdr:from>
    <xdr:to>
      <xdr:col>19</xdr:col>
      <xdr:colOff>177800</xdr:colOff>
      <xdr:row>78</xdr:row>
      <xdr:rowOff>158522</xdr:rowOff>
    </xdr:to>
    <xdr:cxnSp macro="">
      <xdr:nvCxnSpPr>
        <xdr:cNvPr id="180" name="直線コネクタ 179"/>
        <xdr:cNvCxnSpPr/>
      </xdr:nvCxnSpPr>
      <xdr:spPr>
        <a:xfrm flipV="1">
          <a:off x="2908300" y="1352434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93408</xdr:rowOff>
    </xdr:from>
    <xdr:to>
      <xdr:col>15</xdr:col>
      <xdr:colOff>50800</xdr:colOff>
      <xdr:row>78</xdr:row>
      <xdr:rowOff>158522</xdr:rowOff>
    </xdr:to>
    <xdr:cxnSp macro="">
      <xdr:nvCxnSpPr>
        <xdr:cNvPr id="183" name="直線コネクタ 182"/>
        <xdr:cNvCxnSpPr/>
      </xdr:nvCxnSpPr>
      <xdr:spPr>
        <a:xfrm>
          <a:off x="2019300" y="13466508"/>
          <a:ext cx="8890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68072</xdr:rowOff>
    </xdr:from>
    <xdr:to>
      <xdr:col>10</xdr:col>
      <xdr:colOff>114300</xdr:colOff>
      <xdr:row>78</xdr:row>
      <xdr:rowOff>93408</xdr:rowOff>
    </xdr:to>
    <xdr:cxnSp macro="">
      <xdr:nvCxnSpPr>
        <xdr:cNvPr id="186" name="直線コネクタ 185"/>
        <xdr:cNvCxnSpPr/>
      </xdr:nvCxnSpPr>
      <xdr:spPr>
        <a:xfrm>
          <a:off x="1130300" y="1344117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111683</xdr:rowOff>
    </xdr:from>
    <xdr:to>
      <xdr:col>24</xdr:col>
      <xdr:colOff>114300</xdr:colOff>
      <xdr:row>79</xdr:row>
      <xdr:rowOff>41833</xdr:rowOff>
    </xdr:to>
    <xdr:sp macro="" textlink="">
      <xdr:nvSpPr>
        <xdr:cNvPr id="196" name="楕円 195"/>
        <xdr:cNvSpPr/>
      </xdr:nvSpPr>
      <xdr:spPr>
        <a:xfrm>
          <a:off x="45847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26610</xdr:rowOff>
    </xdr:from>
    <xdr:ext cx="469744" cy="259045"/>
    <xdr:sp macro="" textlink="">
      <xdr:nvSpPr>
        <xdr:cNvPr id="197" name="維持補修費該当値テキスト"/>
        <xdr:cNvSpPr txBox="1"/>
      </xdr:nvSpPr>
      <xdr:spPr>
        <a:xfrm>
          <a:off x="4686300" y="133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100445</xdr:rowOff>
    </xdr:from>
    <xdr:to>
      <xdr:col>20</xdr:col>
      <xdr:colOff>38100</xdr:colOff>
      <xdr:row>79</xdr:row>
      <xdr:rowOff>30595</xdr:rowOff>
    </xdr:to>
    <xdr:sp macro="" textlink="">
      <xdr:nvSpPr>
        <xdr:cNvPr id="198" name="楕円 197"/>
        <xdr:cNvSpPr/>
      </xdr:nvSpPr>
      <xdr:spPr>
        <a:xfrm>
          <a:off x="37465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21722</xdr:rowOff>
    </xdr:from>
    <xdr:ext cx="469744" cy="259045"/>
    <xdr:sp macro="" textlink="">
      <xdr:nvSpPr>
        <xdr:cNvPr id="199" name="テキスト ボックス 198"/>
        <xdr:cNvSpPr txBox="1"/>
      </xdr:nvSpPr>
      <xdr:spPr>
        <a:xfrm>
          <a:off x="3562428" y="13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107722</xdr:rowOff>
    </xdr:from>
    <xdr:to>
      <xdr:col>15</xdr:col>
      <xdr:colOff>101600</xdr:colOff>
      <xdr:row>79</xdr:row>
      <xdr:rowOff>37872</xdr:rowOff>
    </xdr:to>
    <xdr:sp macro="" textlink="">
      <xdr:nvSpPr>
        <xdr:cNvPr id="200" name="楕円 199"/>
        <xdr:cNvSpPr/>
      </xdr:nvSpPr>
      <xdr:spPr>
        <a:xfrm>
          <a:off x="2857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28999</xdr:rowOff>
    </xdr:from>
    <xdr:ext cx="469744" cy="259045"/>
    <xdr:sp macro="" textlink="">
      <xdr:nvSpPr>
        <xdr:cNvPr id="201" name="テキスト ボックス 200"/>
        <xdr:cNvSpPr txBox="1"/>
      </xdr:nvSpPr>
      <xdr:spPr>
        <a:xfrm>
          <a:off x="2673428"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42608</xdr:rowOff>
    </xdr:from>
    <xdr:to>
      <xdr:col>10</xdr:col>
      <xdr:colOff>165100</xdr:colOff>
      <xdr:row>78</xdr:row>
      <xdr:rowOff>144208</xdr:rowOff>
    </xdr:to>
    <xdr:sp macro="" textlink="">
      <xdr:nvSpPr>
        <xdr:cNvPr id="202" name="楕円 201"/>
        <xdr:cNvSpPr/>
      </xdr:nvSpPr>
      <xdr:spPr>
        <a:xfrm>
          <a:off x="1968500" y="13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135335</xdr:rowOff>
    </xdr:from>
    <xdr:ext cx="469744" cy="259045"/>
    <xdr:sp macro="" textlink="">
      <xdr:nvSpPr>
        <xdr:cNvPr id="203" name="テキスト ボックス 202"/>
        <xdr:cNvSpPr txBox="1"/>
      </xdr:nvSpPr>
      <xdr:spPr>
        <a:xfrm>
          <a:off x="1784428" y="135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17272</xdr:rowOff>
    </xdr:from>
    <xdr:to>
      <xdr:col>6</xdr:col>
      <xdr:colOff>38100</xdr:colOff>
      <xdr:row>78</xdr:row>
      <xdr:rowOff>118872</xdr:rowOff>
    </xdr:to>
    <xdr:sp macro="" textlink="">
      <xdr:nvSpPr>
        <xdr:cNvPr id="204" name="楕円 203"/>
        <xdr:cNvSpPr/>
      </xdr:nvSpPr>
      <xdr:spPr>
        <a:xfrm>
          <a:off x="1079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109999</xdr:rowOff>
    </xdr:from>
    <xdr:ext cx="469744" cy="259045"/>
    <xdr:sp macro="" textlink="">
      <xdr:nvSpPr>
        <xdr:cNvPr id="205" name="テキスト ボックス 204"/>
        <xdr:cNvSpPr txBox="1"/>
      </xdr:nvSpPr>
      <xdr:spPr>
        <a:xfrm>
          <a:off x="895428"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20991</xdr:rowOff>
    </xdr:from>
    <xdr:to>
      <xdr:col>24</xdr:col>
      <xdr:colOff>63500</xdr:colOff>
      <xdr:row>95</xdr:row>
      <xdr:rowOff>81700</xdr:rowOff>
    </xdr:to>
    <xdr:cxnSp macro="">
      <xdr:nvCxnSpPr>
        <xdr:cNvPr id="237" name="直線コネクタ 236"/>
        <xdr:cNvCxnSpPr/>
      </xdr:nvCxnSpPr>
      <xdr:spPr>
        <a:xfrm>
          <a:off x="3797300" y="16308741"/>
          <a:ext cx="8382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20991</xdr:rowOff>
    </xdr:from>
    <xdr:to>
      <xdr:col>19</xdr:col>
      <xdr:colOff>177800</xdr:colOff>
      <xdr:row>95</xdr:row>
      <xdr:rowOff>72672</xdr:rowOff>
    </xdr:to>
    <xdr:cxnSp macro="">
      <xdr:nvCxnSpPr>
        <xdr:cNvPr id="240" name="直線コネクタ 239"/>
        <xdr:cNvCxnSpPr/>
      </xdr:nvCxnSpPr>
      <xdr:spPr>
        <a:xfrm flipV="1">
          <a:off x="2908300" y="16308741"/>
          <a:ext cx="889000" cy="5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72672</xdr:rowOff>
    </xdr:from>
    <xdr:to>
      <xdr:col>15</xdr:col>
      <xdr:colOff>50800</xdr:colOff>
      <xdr:row>95</xdr:row>
      <xdr:rowOff>142442</xdr:rowOff>
    </xdr:to>
    <xdr:cxnSp macro="">
      <xdr:nvCxnSpPr>
        <xdr:cNvPr id="243" name="直線コネクタ 242"/>
        <xdr:cNvCxnSpPr/>
      </xdr:nvCxnSpPr>
      <xdr:spPr>
        <a:xfrm flipV="1">
          <a:off x="2019300" y="16360422"/>
          <a:ext cx="889000" cy="6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142442</xdr:rowOff>
    </xdr:from>
    <xdr:to>
      <xdr:col>10</xdr:col>
      <xdr:colOff>114300</xdr:colOff>
      <xdr:row>95</xdr:row>
      <xdr:rowOff>171427</xdr:rowOff>
    </xdr:to>
    <xdr:cxnSp macro="">
      <xdr:nvCxnSpPr>
        <xdr:cNvPr id="246" name="直線コネクタ 245"/>
        <xdr:cNvCxnSpPr/>
      </xdr:nvCxnSpPr>
      <xdr:spPr>
        <a:xfrm flipV="1">
          <a:off x="1130300" y="16430192"/>
          <a:ext cx="889000" cy="2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30900</xdr:rowOff>
    </xdr:from>
    <xdr:to>
      <xdr:col>24</xdr:col>
      <xdr:colOff>114300</xdr:colOff>
      <xdr:row>95</xdr:row>
      <xdr:rowOff>132500</xdr:rowOff>
    </xdr:to>
    <xdr:sp macro="" textlink="">
      <xdr:nvSpPr>
        <xdr:cNvPr id="256" name="楕円 255"/>
        <xdr:cNvSpPr/>
      </xdr:nvSpPr>
      <xdr:spPr>
        <a:xfrm>
          <a:off x="4584700" y="163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9327</xdr:rowOff>
    </xdr:from>
    <xdr:ext cx="534377" cy="259045"/>
    <xdr:sp macro="" textlink="">
      <xdr:nvSpPr>
        <xdr:cNvPr id="257" name="扶助費該当値テキスト"/>
        <xdr:cNvSpPr txBox="1"/>
      </xdr:nvSpPr>
      <xdr:spPr>
        <a:xfrm>
          <a:off x="4686300" y="162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141641</xdr:rowOff>
    </xdr:from>
    <xdr:to>
      <xdr:col>20</xdr:col>
      <xdr:colOff>38100</xdr:colOff>
      <xdr:row>95</xdr:row>
      <xdr:rowOff>71791</xdr:rowOff>
    </xdr:to>
    <xdr:sp macro="" textlink="">
      <xdr:nvSpPr>
        <xdr:cNvPr id="258" name="楕円 257"/>
        <xdr:cNvSpPr/>
      </xdr:nvSpPr>
      <xdr:spPr>
        <a:xfrm>
          <a:off x="3746500" y="162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62918</xdr:rowOff>
    </xdr:from>
    <xdr:ext cx="534377" cy="259045"/>
    <xdr:sp macro="" textlink="">
      <xdr:nvSpPr>
        <xdr:cNvPr id="259" name="テキスト ボックス 258"/>
        <xdr:cNvSpPr txBox="1"/>
      </xdr:nvSpPr>
      <xdr:spPr>
        <a:xfrm>
          <a:off x="3530111" y="163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21872</xdr:rowOff>
    </xdr:from>
    <xdr:to>
      <xdr:col>15</xdr:col>
      <xdr:colOff>101600</xdr:colOff>
      <xdr:row>95</xdr:row>
      <xdr:rowOff>123472</xdr:rowOff>
    </xdr:to>
    <xdr:sp macro="" textlink="">
      <xdr:nvSpPr>
        <xdr:cNvPr id="260" name="楕円 259"/>
        <xdr:cNvSpPr/>
      </xdr:nvSpPr>
      <xdr:spPr>
        <a:xfrm>
          <a:off x="2857500" y="163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114599</xdr:rowOff>
    </xdr:from>
    <xdr:ext cx="534377" cy="259045"/>
    <xdr:sp macro="" textlink="">
      <xdr:nvSpPr>
        <xdr:cNvPr id="261" name="テキスト ボックス 260"/>
        <xdr:cNvSpPr txBox="1"/>
      </xdr:nvSpPr>
      <xdr:spPr>
        <a:xfrm>
          <a:off x="2641111" y="164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91642</xdr:rowOff>
    </xdr:from>
    <xdr:to>
      <xdr:col>10</xdr:col>
      <xdr:colOff>165100</xdr:colOff>
      <xdr:row>96</xdr:row>
      <xdr:rowOff>21792</xdr:rowOff>
    </xdr:to>
    <xdr:sp macro="" textlink="">
      <xdr:nvSpPr>
        <xdr:cNvPr id="262" name="楕円 261"/>
        <xdr:cNvSpPr/>
      </xdr:nvSpPr>
      <xdr:spPr>
        <a:xfrm>
          <a:off x="1968500" y="1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12919</xdr:rowOff>
    </xdr:from>
    <xdr:ext cx="534377" cy="259045"/>
    <xdr:sp macro="" textlink="">
      <xdr:nvSpPr>
        <xdr:cNvPr id="263" name="テキスト ボックス 262"/>
        <xdr:cNvSpPr txBox="1"/>
      </xdr:nvSpPr>
      <xdr:spPr>
        <a:xfrm>
          <a:off x="1752111" y="1647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120627</xdr:rowOff>
    </xdr:from>
    <xdr:to>
      <xdr:col>6</xdr:col>
      <xdr:colOff>38100</xdr:colOff>
      <xdr:row>96</xdr:row>
      <xdr:rowOff>50777</xdr:rowOff>
    </xdr:to>
    <xdr:sp macro="" textlink="">
      <xdr:nvSpPr>
        <xdr:cNvPr id="264" name="楕円 263"/>
        <xdr:cNvSpPr/>
      </xdr:nvSpPr>
      <xdr:spPr>
        <a:xfrm>
          <a:off x="1079500" y="164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41904</xdr:rowOff>
    </xdr:from>
    <xdr:ext cx="534377" cy="259045"/>
    <xdr:sp macro="" textlink="">
      <xdr:nvSpPr>
        <xdr:cNvPr id="265" name="テキスト ボックス 264"/>
        <xdr:cNvSpPr txBox="1"/>
      </xdr:nvSpPr>
      <xdr:spPr>
        <a:xfrm>
          <a:off x="863111" y="165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95192</xdr:rowOff>
    </xdr:from>
    <xdr:to>
      <xdr:col>55</xdr:col>
      <xdr:colOff>0</xdr:colOff>
      <xdr:row>38</xdr:row>
      <xdr:rowOff>109296</xdr:rowOff>
    </xdr:to>
    <xdr:cxnSp macro="">
      <xdr:nvCxnSpPr>
        <xdr:cNvPr id="294" name="直線コネクタ 293"/>
        <xdr:cNvCxnSpPr/>
      </xdr:nvCxnSpPr>
      <xdr:spPr>
        <a:xfrm flipV="1">
          <a:off x="9639300" y="6610292"/>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97950</xdr:rowOff>
    </xdr:from>
    <xdr:to>
      <xdr:col>50</xdr:col>
      <xdr:colOff>114300</xdr:colOff>
      <xdr:row>38</xdr:row>
      <xdr:rowOff>109296</xdr:rowOff>
    </xdr:to>
    <xdr:cxnSp macro="">
      <xdr:nvCxnSpPr>
        <xdr:cNvPr id="297" name="直線コネクタ 296"/>
        <xdr:cNvCxnSpPr/>
      </xdr:nvCxnSpPr>
      <xdr:spPr>
        <a:xfrm>
          <a:off x="8750300" y="6613050"/>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97950</xdr:rowOff>
    </xdr:from>
    <xdr:to>
      <xdr:col>45</xdr:col>
      <xdr:colOff>177800</xdr:colOff>
      <xdr:row>38</xdr:row>
      <xdr:rowOff>114249</xdr:rowOff>
    </xdr:to>
    <xdr:cxnSp macro="">
      <xdr:nvCxnSpPr>
        <xdr:cNvPr id="300" name="直線コネクタ 299"/>
        <xdr:cNvCxnSpPr/>
      </xdr:nvCxnSpPr>
      <xdr:spPr>
        <a:xfrm flipV="1">
          <a:off x="7861300" y="6613050"/>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114249</xdr:rowOff>
    </xdr:from>
    <xdr:to>
      <xdr:col>41</xdr:col>
      <xdr:colOff>50800</xdr:colOff>
      <xdr:row>38</xdr:row>
      <xdr:rowOff>132530</xdr:rowOff>
    </xdr:to>
    <xdr:cxnSp macro="">
      <xdr:nvCxnSpPr>
        <xdr:cNvPr id="303" name="直線コネクタ 302"/>
        <xdr:cNvCxnSpPr/>
      </xdr:nvCxnSpPr>
      <xdr:spPr>
        <a:xfrm flipV="1">
          <a:off x="6972300" y="6629349"/>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44392</xdr:rowOff>
    </xdr:from>
    <xdr:to>
      <xdr:col>55</xdr:col>
      <xdr:colOff>50800</xdr:colOff>
      <xdr:row>38</xdr:row>
      <xdr:rowOff>145992</xdr:rowOff>
    </xdr:to>
    <xdr:sp macro="" textlink="">
      <xdr:nvSpPr>
        <xdr:cNvPr id="313" name="楕円 312"/>
        <xdr:cNvSpPr/>
      </xdr:nvSpPr>
      <xdr:spPr>
        <a:xfrm>
          <a:off x="10426700" y="6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130769</xdr:rowOff>
    </xdr:from>
    <xdr:ext cx="534377" cy="259045"/>
    <xdr:sp macro="" textlink="">
      <xdr:nvSpPr>
        <xdr:cNvPr id="314" name="補助費等該当値テキスト"/>
        <xdr:cNvSpPr txBox="1"/>
      </xdr:nvSpPr>
      <xdr:spPr>
        <a:xfrm>
          <a:off x="10528300" y="64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58496</xdr:rowOff>
    </xdr:from>
    <xdr:to>
      <xdr:col>50</xdr:col>
      <xdr:colOff>165100</xdr:colOff>
      <xdr:row>38</xdr:row>
      <xdr:rowOff>160096</xdr:rowOff>
    </xdr:to>
    <xdr:sp macro="" textlink="">
      <xdr:nvSpPr>
        <xdr:cNvPr id="315" name="楕円 314"/>
        <xdr:cNvSpPr/>
      </xdr:nvSpPr>
      <xdr:spPr>
        <a:xfrm>
          <a:off x="9588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151223</xdr:rowOff>
    </xdr:from>
    <xdr:ext cx="534377" cy="259045"/>
    <xdr:sp macro="" textlink="">
      <xdr:nvSpPr>
        <xdr:cNvPr id="316" name="テキスト ボックス 315"/>
        <xdr:cNvSpPr txBox="1"/>
      </xdr:nvSpPr>
      <xdr:spPr>
        <a:xfrm>
          <a:off x="9372111" y="66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47150</xdr:rowOff>
    </xdr:from>
    <xdr:to>
      <xdr:col>46</xdr:col>
      <xdr:colOff>38100</xdr:colOff>
      <xdr:row>38</xdr:row>
      <xdr:rowOff>148750</xdr:rowOff>
    </xdr:to>
    <xdr:sp macro="" textlink="">
      <xdr:nvSpPr>
        <xdr:cNvPr id="317" name="楕円 316"/>
        <xdr:cNvSpPr/>
      </xdr:nvSpPr>
      <xdr:spPr>
        <a:xfrm>
          <a:off x="8699500" y="65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139877</xdr:rowOff>
    </xdr:from>
    <xdr:ext cx="534377" cy="259045"/>
    <xdr:sp macro="" textlink="">
      <xdr:nvSpPr>
        <xdr:cNvPr id="318" name="テキスト ボックス 317"/>
        <xdr:cNvSpPr txBox="1"/>
      </xdr:nvSpPr>
      <xdr:spPr>
        <a:xfrm>
          <a:off x="8483111" y="66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63449</xdr:rowOff>
    </xdr:from>
    <xdr:to>
      <xdr:col>41</xdr:col>
      <xdr:colOff>101600</xdr:colOff>
      <xdr:row>38</xdr:row>
      <xdr:rowOff>165049</xdr:rowOff>
    </xdr:to>
    <xdr:sp macro="" textlink="">
      <xdr:nvSpPr>
        <xdr:cNvPr id="319" name="楕円 318"/>
        <xdr:cNvSpPr/>
      </xdr:nvSpPr>
      <xdr:spPr>
        <a:xfrm>
          <a:off x="7810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156176</xdr:rowOff>
    </xdr:from>
    <xdr:ext cx="534377" cy="259045"/>
    <xdr:sp macro="" textlink="">
      <xdr:nvSpPr>
        <xdr:cNvPr id="320" name="テキスト ボックス 319"/>
        <xdr:cNvSpPr txBox="1"/>
      </xdr:nvSpPr>
      <xdr:spPr>
        <a:xfrm>
          <a:off x="7594111" y="66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81730</xdr:rowOff>
    </xdr:from>
    <xdr:to>
      <xdr:col>36</xdr:col>
      <xdr:colOff>165100</xdr:colOff>
      <xdr:row>39</xdr:row>
      <xdr:rowOff>11880</xdr:rowOff>
    </xdr:to>
    <xdr:sp macro="" textlink="">
      <xdr:nvSpPr>
        <xdr:cNvPr id="321" name="楕円 320"/>
        <xdr:cNvSpPr/>
      </xdr:nvSpPr>
      <xdr:spPr>
        <a:xfrm>
          <a:off x="6921500" y="65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3007</xdr:rowOff>
    </xdr:from>
    <xdr:ext cx="534377" cy="259045"/>
    <xdr:sp macro="" textlink="">
      <xdr:nvSpPr>
        <xdr:cNvPr id="322" name="テキスト ボックス 321"/>
        <xdr:cNvSpPr txBox="1"/>
      </xdr:nvSpPr>
      <xdr:spPr>
        <a:xfrm>
          <a:off x="6705111" y="66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161376</xdr:rowOff>
    </xdr:from>
    <xdr:to>
      <xdr:col>55</xdr:col>
      <xdr:colOff>0</xdr:colOff>
      <xdr:row>58</xdr:row>
      <xdr:rowOff>73717</xdr:rowOff>
    </xdr:to>
    <xdr:cxnSp macro="">
      <xdr:nvCxnSpPr>
        <xdr:cNvPr id="349" name="直線コネクタ 348"/>
        <xdr:cNvCxnSpPr/>
      </xdr:nvCxnSpPr>
      <xdr:spPr>
        <a:xfrm flipV="1">
          <a:off x="9639300" y="9934026"/>
          <a:ext cx="838200" cy="8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73717</xdr:rowOff>
    </xdr:from>
    <xdr:to>
      <xdr:col>50</xdr:col>
      <xdr:colOff>114300</xdr:colOff>
      <xdr:row>58</xdr:row>
      <xdr:rowOff>88736</xdr:rowOff>
    </xdr:to>
    <xdr:cxnSp macro="">
      <xdr:nvCxnSpPr>
        <xdr:cNvPr id="352" name="直線コネクタ 351"/>
        <xdr:cNvCxnSpPr/>
      </xdr:nvCxnSpPr>
      <xdr:spPr>
        <a:xfrm flipV="1">
          <a:off x="8750300" y="10017817"/>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88736</xdr:rowOff>
    </xdr:from>
    <xdr:to>
      <xdr:col>45</xdr:col>
      <xdr:colOff>177800</xdr:colOff>
      <xdr:row>58</xdr:row>
      <xdr:rowOff>92755</xdr:rowOff>
    </xdr:to>
    <xdr:cxnSp macro="">
      <xdr:nvCxnSpPr>
        <xdr:cNvPr id="355" name="直線コネクタ 354"/>
        <xdr:cNvCxnSpPr/>
      </xdr:nvCxnSpPr>
      <xdr:spPr>
        <a:xfrm flipV="1">
          <a:off x="7861300" y="10032836"/>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75308</xdr:rowOff>
    </xdr:from>
    <xdr:to>
      <xdr:col>41</xdr:col>
      <xdr:colOff>50800</xdr:colOff>
      <xdr:row>58</xdr:row>
      <xdr:rowOff>92755</xdr:rowOff>
    </xdr:to>
    <xdr:cxnSp macro="">
      <xdr:nvCxnSpPr>
        <xdr:cNvPr id="358" name="直線コネクタ 357"/>
        <xdr:cNvCxnSpPr/>
      </xdr:nvCxnSpPr>
      <xdr:spPr>
        <a:xfrm>
          <a:off x="6972300" y="9847958"/>
          <a:ext cx="889000" cy="18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110576</xdr:rowOff>
    </xdr:from>
    <xdr:to>
      <xdr:col>55</xdr:col>
      <xdr:colOff>50800</xdr:colOff>
      <xdr:row>58</xdr:row>
      <xdr:rowOff>40726</xdr:rowOff>
    </xdr:to>
    <xdr:sp macro="" textlink="">
      <xdr:nvSpPr>
        <xdr:cNvPr id="368" name="楕円 367"/>
        <xdr:cNvSpPr/>
      </xdr:nvSpPr>
      <xdr:spPr>
        <a:xfrm>
          <a:off x="10426700" y="98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25503</xdr:rowOff>
    </xdr:from>
    <xdr:ext cx="534377" cy="259045"/>
    <xdr:sp macro="" textlink="">
      <xdr:nvSpPr>
        <xdr:cNvPr id="369" name="普通建設事業費該当値テキスト"/>
        <xdr:cNvSpPr txBox="1"/>
      </xdr:nvSpPr>
      <xdr:spPr>
        <a:xfrm>
          <a:off x="10528300" y="979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22917</xdr:rowOff>
    </xdr:from>
    <xdr:to>
      <xdr:col>50</xdr:col>
      <xdr:colOff>165100</xdr:colOff>
      <xdr:row>58</xdr:row>
      <xdr:rowOff>124517</xdr:rowOff>
    </xdr:to>
    <xdr:sp macro="" textlink="">
      <xdr:nvSpPr>
        <xdr:cNvPr id="370" name="楕円 369"/>
        <xdr:cNvSpPr/>
      </xdr:nvSpPr>
      <xdr:spPr>
        <a:xfrm>
          <a:off x="9588500" y="99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115644</xdr:rowOff>
    </xdr:from>
    <xdr:ext cx="534377" cy="259045"/>
    <xdr:sp macro="" textlink="">
      <xdr:nvSpPr>
        <xdr:cNvPr id="371" name="テキスト ボックス 370"/>
        <xdr:cNvSpPr txBox="1"/>
      </xdr:nvSpPr>
      <xdr:spPr>
        <a:xfrm>
          <a:off x="9372111" y="100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37936</xdr:rowOff>
    </xdr:from>
    <xdr:to>
      <xdr:col>46</xdr:col>
      <xdr:colOff>38100</xdr:colOff>
      <xdr:row>58</xdr:row>
      <xdr:rowOff>139536</xdr:rowOff>
    </xdr:to>
    <xdr:sp macro="" textlink="">
      <xdr:nvSpPr>
        <xdr:cNvPr id="372" name="楕円 371"/>
        <xdr:cNvSpPr/>
      </xdr:nvSpPr>
      <xdr:spPr>
        <a:xfrm>
          <a:off x="8699500" y="99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130663</xdr:rowOff>
    </xdr:from>
    <xdr:ext cx="534377" cy="259045"/>
    <xdr:sp macro="" textlink="">
      <xdr:nvSpPr>
        <xdr:cNvPr id="373" name="テキスト ボックス 372"/>
        <xdr:cNvSpPr txBox="1"/>
      </xdr:nvSpPr>
      <xdr:spPr>
        <a:xfrm>
          <a:off x="8483111" y="100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41955</xdr:rowOff>
    </xdr:from>
    <xdr:to>
      <xdr:col>41</xdr:col>
      <xdr:colOff>101600</xdr:colOff>
      <xdr:row>58</xdr:row>
      <xdr:rowOff>143555</xdr:rowOff>
    </xdr:to>
    <xdr:sp macro="" textlink="">
      <xdr:nvSpPr>
        <xdr:cNvPr id="374" name="楕円 373"/>
        <xdr:cNvSpPr/>
      </xdr:nvSpPr>
      <xdr:spPr>
        <a:xfrm>
          <a:off x="7810500" y="99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134682</xdr:rowOff>
    </xdr:from>
    <xdr:ext cx="534377" cy="259045"/>
    <xdr:sp macro="" textlink="">
      <xdr:nvSpPr>
        <xdr:cNvPr id="375" name="テキスト ボックス 374"/>
        <xdr:cNvSpPr txBox="1"/>
      </xdr:nvSpPr>
      <xdr:spPr>
        <a:xfrm>
          <a:off x="7594111" y="100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24508</xdr:rowOff>
    </xdr:from>
    <xdr:to>
      <xdr:col>36</xdr:col>
      <xdr:colOff>165100</xdr:colOff>
      <xdr:row>57</xdr:row>
      <xdr:rowOff>126108</xdr:rowOff>
    </xdr:to>
    <xdr:sp macro="" textlink="">
      <xdr:nvSpPr>
        <xdr:cNvPr id="376" name="楕円 375"/>
        <xdr:cNvSpPr/>
      </xdr:nvSpPr>
      <xdr:spPr>
        <a:xfrm>
          <a:off x="6921500" y="979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117235</xdr:rowOff>
    </xdr:from>
    <xdr:ext cx="534377" cy="259045"/>
    <xdr:sp macro="" textlink="">
      <xdr:nvSpPr>
        <xdr:cNvPr id="377" name="テキスト ボックス 376"/>
        <xdr:cNvSpPr txBox="1"/>
      </xdr:nvSpPr>
      <xdr:spPr>
        <a:xfrm>
          <a:off x="6705111" y="988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97540</xdr:rowOff>
    </xdr:from>
    <xdr:to>
      <xdr:col>55</xdr:col>
      <xdr:colOff>0</xdr:colOff>
      <xdr:row>79</xdr:row>
      <xdr:rowOff>98879</xdr:rowOff>
    </xdr:to>
    <xdr:cxnSp macro="">
      <xdr:nvCxnSpPr>
        <xdr:cNvPr id="408" name="直線コネクタ 407"/>
        <xdr:cNvCxnSpPr/>
      </xdr:nvCxnSpPr>
      <xdr:spPr>
        <a:xfrm>
          <a:off x="9639300" y="13642090"/>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97540</xdr:rowOff>
    </xdr:from>
    <xdr:to>
      <xdr:col>50</xdr:col>
      <xdr:colOff>114300</xdr:colOff>
      <xdr:row>79</xdr:row>
      <xdr:rowOff>98116</xdr:rowOff>
    </xdr:to>
    <xdr:cxnSp macro="">
      <xdr:nvCxnSpPr>
        <xdr:cNvPr id="411" name="直線コネクタ 410"/>
        <xdr:cNvCxnSpPr/>
      </xdr:nvCxnSpPr>
      <xdr:spPr>
        <a:xfrm flipV="1">
          <a:off x="8750300" y="13642090"/>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6198</xdr:rowOff>
    </xdr:from>
    <xdr:to>
      <xdr:col>45</xdr:col>
      <xdr:colOff>177800</xdr:colOff>
      <xdr:row>79</xdr:row>
      <xdr:rowOff>98116</xdr:rowOff>
    </xdr:to>
    <xdr:cxnSp macro="">
      <xdr:nvCxnSpPr>
        <xdr:cNvPr id="414" name="直線コネクタ 413"/>
        <xdr:cNvCxnSpPr/>
      </xdr:nvCxnSpPr>
      <xdr:spPr>
        <a:xfrm>
          <a:off x="7861300" y="13550748"/>
          <a:ext cx="889000" cy="9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121957</xdr:rowOff>
    </xdr:from>
    <xdr:to>
      <xdr:col>41</xdr:col>
      <xdr:colOff>50800</xdr:colOff>
      <xdr:row>79</xdr:row>
      <xdr:rowOff>6198</xdr:rowOff>
    </xdr:to>
    <xdr:cxnSp macro="">
      <xdr:nvCxnSpPr>
        <xdr:cNvPr id="417" name="直線コネクタ 416"/>
        <xdr:cNvCxnSpPr/>
      </xdr:nvCxnSpPr>
      <xdr:spPr>
        <a:xfrm>
          <a:off x="6972300" y="13323607"/>
          <a:ext cx="889000" cy="2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7" name="楕円 426"/>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8"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46740</xdr:rowOff>
    </xdr:from>
    <xdr:to>
      <xdr:col>50</xdr:col>
      <xdr:colOff>165100</xdr:colOff>
      <xdr:row>79</xdr:row>
      <xdr:rowOff>148340</xdr:rowOff>
    </xdr:to>
    <xdr:sp macro="" textlink="">
      <xdr:nvSpPr>
        <xdr:cNvPr id="429" name="楕円 428"/>
        <xdr:cNvSpPr/>
      </xdr:nvSpPr>
      <xdr:spPr>
        <a:xfrm>
          <a:off x="9588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139467</xdr:rowOff>
    </xdr:from>
    <xdr:ext cx="378565" cy="259045"/>
    <xdr:sp macro="" textlink="">
      <xdr:nvSpPr>
        <xdr:cNvPr id="430" name="テキスト ボックス 429"/>
        <xdr:cNvSpPr txBox="1"/>
      </xdr:nvSpPr>
      <xdr:spPr>
        <a:xfrm>
          <a:off x="9450017" y="13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47316</xdr:rowOff>
    </xdr:from>
    <xdr:to>
      <xdr:col>46</xdr:col>
      <xdr:colOff>38100</xdr:colOff>
      <xdr:row>79</xdr:row>
      <xdr:rowOff>148916</xdr:rowOff>
    </xdr:to>
    <xdr:sp macro="" textlink="">
      <xdr:nvSpPr>
        <xdr:cNvPr id="431" name="楕円 430"/>
        <xdr:cNvSpPr/>
      </xdr:nvSpPr>
      <xdr:spPr>
        <a:xfrm>
          <a:off x="8699500" y="135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140043</xdr:rowOff>
    </xdr:from>
    <xdr:ext cx="313932" cy="259045"/>
    <xdr:sp macro="" textlink="">
      <xdr:nvSpPr>
        <xdr:cNvPr id="432" name="テキスト ボックス 431"/>
        <xdr:cNvSpPr txBox="1"/>
      </xdr:nvSpPr>
      <xdr:spPr>
        <a:xfrm>
          <a:off x="8593333" y="13684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126848</xdr:rowOff>
    </xdr:from>
    <xdr:to>
      <xdr:col>41</xdr:col>
      <xdr:colOff>101600</xdr:colOff>
      <xdr:row>79</xdr:row>
      <xdr:rowOff>56998</xdr:rowOff>
    </xdr:to>
    <xdr:sp macro="" textlink="">
      <xdr:nvSpPr>
        <xdr:cNvPr id="433" name="楕円 432"/>
        <xdr:cNvSpPr/>
      </xdr:nvSpPr>
      <xdr:spPr>
        <a:xfrm>
          <a:off x="78105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48125</xdr:rowOff>
    </xdr:from>
    <xdr:ext cx="469744" cy="259045"/>
    <xdr:sp macro="" textlink="">
      <xdr:nvSpPr>
        <xdr:cNvPr id="434" name="テキスト ボックス 433"/>
        <xdr:cNvSpPr txBox="1"/>
      </xdr:nvSpPr>
      <xdr:spPr>
        <a:xfrm>
          <a:off x="7626428" y="1359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71157</xdr:rowOff>
    </xdr:from>
    <xdr:to>
      <xdr:col>36</xdr:col>
      <xdr:colOff>165100</xdr:colOff>
      <xdr:row>78</xdr:row>
      <xdr:rowOff>1307</xdr:rowOff>
    </xdr:to>
    <xdr:sp macro="" textlink="">
      <xdr:nvSpPr>
        <xdr:cNvPr id="435" name="楕円 434"/>
        <xdr:cNvSpPr/>
      </xdr:nvSpPr>
      <xdr:spPr>
        <a:xfrm>
          <a:off x="6921500" y="132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163884</xdr:rowOff>
    </xdr:from>
    <xdr:ext cx="534377" cy="259045"/>
    <xdr:sp macro="" textlink="">
      <xdr:nvSpPr>
        <xdr:cNvPr id="436" name="テキスト ボックス 435"/>
        <xdr:cNvSpPr txBox="1"/>
      </xdr:nvSpPr>
      <xdr:spPr>
        <a:xfrm>
          <a:off x="6705111" y="1336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91777</xdr:rowOff>
    </xdr:from>
    <xdr:to>
      <xdr:col>55</xdr:col>
      <xdr:colOff>0</xdr:colOff>
      <xdr:row>98</xdr:row>
      <xdr:rowOff>116246</xdr:rowOff>
    </xdr:to>
    <xdr:cxnSp macro="">
      <xdr:nvCxnSpPr>
        <xdr:cNvPr id="465" name="直線コネクタ 464"/>
        <xdr:cNvCxnSpPr/>
      </xdr:nvCxnSpPr>
      <xdr:spPr>
        <a:xfrm flipV="1">
          <a:off x="9639300" y="16893877"/>
          <a:ext cx="8382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116246</xdr:rowOff>
    </xdr:from>
    <xdr:to>
      <xdr:col>50</xdr:col>
      <xdr:colOff>114300</xdr:colOff>
      <xdr:row>98</xdr:row>
      <xdr:rowOff>131592</xdr:rowOff>
    </xdr:to>
    <xdr:cxnSp macro="">
      <xdr:nvCxnSpPr>
        <xdr:cNvPr id="468" name="直線コネクタ 467"/>
        <xdr:cNvCxnSpPr/>
      </xdr:nvCxnSpPr>
      <xdr:spPr>
        <a:xfrm flipV="1">
          <a:off x="8750300" y="16918346"/>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131592</xdr:rowOff>
    </xdr:from>
    <xdr:to>
      <xdr:col>45</xdr:col>
      <xdr:colOff>177800</xdr:colOff>
      <xdr:row>99</xdr:row>
      <xdr:rowOff>31214</xdr:rowOff>
    </xdr:to>
    <xdr:cxnSp macro="">
      <xdr:nvCxnSpPr>
        <xdr:cNvPr id="471" name="直線コネクタ 470"/>
        <xdr:cNvCxnSpPr/>
      </xdr:nvCxnSpPr>
      <xdr:spPr>
        <a:xfrm flipV="1">
          <a:off x="7861300" y="16933692"/>
          <a:ext cx="8890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61626</xdr:rowOff>
    </xdr:from>
    <xdr:to>
      <xdr:col>41</xdr:col>
      <xdr:colOff>50800</xdr:colOff>
      <xdr:row>99</xdr:row>
      <xdr:rowOff>31214</xdr:rowOff>
    </xdr:to>
    <xdr:cxnSp macro="">
      <xdr:nvCxnSpPr>
        <xdr:cNvPr id="474" name="直線コネクタ 473"/>
        <xdr:cNvCxnSpPr/>
      </xdr:nvCxnSpPr>
      <xdr:spPr>
        <a:xfrm>
          <a:off x="6972300" y="16863726"/>
          <a:ext cx="889000" cy="1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40977</xdr:rowOff>
    </xdr:from>
    <xdr:to>
      <xdr:col>55</xdr:col>
      <xdr:colOff>50800</xdr:colOff>
      <xdr:row>98</xdr:row>
      <xdr:rowOff>142577</xdr:rowOff>
    </xdr:to>
    <xdr:sp macro="" textlink="">
      <xdr:nvSpPr>
        <xdr:cNvPr id="484" name="楕円 483"/>
        <xdr:cNvSpPr/>
      </xdr:nvSpPr>
      <xdr:spPr>
        <a:xfrm>
          <a:off x="10426700" y="168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127354</xdr:rowOff>
    </xdr:from>
    <xdr:ext cx="534377" cy="259045"/>
    <xdr:sp macro="" textlink="">
      <xdr:nvSpPr>
        <xdr:cNvPr id="485" name="普通建設事業費 （ うち更新整備　）該当値テキスト"/>
        <xdr:cNvSpPr txBox="1"/>
      </xdr:nvSpPr>
      <xdr:spPr>
        <a:xfrm>
          <a:off x="10528300" y="167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65446</xdr:rowOff>
    </xdr:from>
    <xdr:to>
      <xdr:col>50</xdr:col>
      <xdr:colOff>165100</xdr:colOff>
      <xdr:row>98</xdr:row>
      <xdr:rowOff>167046</xdr:rowOff>
    </xdr:to>
    <xdr:sp macro="" textlink="">
      <xdr:nvSpPr>
        <xdr:cNvPr id="486" name="楕円 485"/>
        <xdr:cNvSpPr/>
      </xdr:nvSpPr>
      <xdr:spPr>
        <a:xfrm>
          <a:off x="9588500" y="168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158173</xdr:rowOff>
    </xdr:from>
    <xdr:ext cx="534377" cy="259045"/>
    <xdr:sp macro="" textlink="">
      <xdr:nvSpPr>
        <xdr:cNvPr id="487" name="テキスト ボックス 486"/>
        <xdr:cNvSpPr txBox="1"/>
      </xdr:nvSpPr>
      <xdr:spPr>
        <a:xfrm>
          <a:off x="9372111" y="169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80792</xdr:rowOff>
    </xdr:from>
    <xdr:to>
      <xdr:col>46</xdr:col>
      <xdr:colOff>38100</xdr:colOff>
      <xdr:row>99</xdr:row>
      <xdr:rowOff>10942</xdr:rowOff>
    </xdr:to>
    <xdr:sp macro="" textlink="">
      <xdr:nvSpPr>
        <xdr:cNvPr id="488" name="楕円 487"/>
        <xdr:cNvSpPr/>
      </xdr:nvSpPr>
      <xdr:spPr>
        <a:xfrm>
          <a:off x="8699500" y="16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2069</xdr:rowOff>
    </xdr:from>
    <xdr:ext cx="534377" cy="259045"/>
    <xdr:sp macro="" textlink="">
      <xdr:nvSpPr>
        <xdr:cNvPr id="489" name="テキスト ボックス 488"/>
        <xdr:cNvSpPr txBox="1"/>
      </xdr:nvSpPr>
      <xdr:spPr>
        <a:xfrm>
          <a:off x="8483111" y="169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151864</xdr:rowOff>
    </xdr:from>
    <xdr:to>
      <xdr:col>41</xdr:col>
      <xdr:colOff>101600</xdr:colOff>
      <xdr:row>99</xdr:row>
      <xdr:rowOff>82014</xdr:rowOff>
    </xdr:to>
    <xdr:sp macro="" textlink="">
      <xdr:nvSpPr>
        <xdr:cNvPr id="490" name="楕円 489"/>
        <xdr:cNvSpPr/>
      </xdr:nvSpPr>
      <xdr:spPr>
        <a:xfrm>
          <a:off x="7810500" y="169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73141</xdr:rowOff>
    </xdr:from>
    <xdr:ext cx="469744" cy="259045"/>
    <xdr:sp macro="" textlink="">
      <xdr:nvSpPr>
        <xdr:cNvPr id="491" name="テキスト ボックス 490"/>
        <xdr:cNvSpPr txBox="1"/>
      </xdr:nvSpPr>
      <xdr:spPr>
        <a:xfrm>
          <a:off x="7626428" y="170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10826</xdr:rowOff>
    </xdr:from>
    <xdr:to>
      <xdr:col>36</xdr:col>
      <xdr:colOff>165100</xdr:colOff>
      <xdr:row>98</xdr:row>
      <xdr:rowOff>112426</xdr:rowOff>
    </xdr:to>
    <xdr:sp macro="" textlink="">
      <xdr:nvSpPr>
        <xdr:cNvPr id="492" name="楕円 491"/>
        <xdr:cNvSpPr/>
      </xdr:nvSpPr>
      <xdr:spPr>
        <a:xfrm>
          <a:off x="6921500" y="168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103553</xdr:rowOff>
    </xdr:from>
    <xdr:ext cx="534377" cy="259045"/>
    <xdr:sp macro="" textlink="">
      <xdr:nvSpPr>
        <xdr:cNvPr id="493" name="テキスト ボックス 492"/>
        <xdr:cNvSpPr txBox="1"/>
      </xdr:nvSpPr>
      <xdr:spPr>
        <a:xfrm>
          <a:off x="6705111" y="169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9203</xdr:rowOff>
    </xdr:from>
    <xdr:to>
      <xdr:col>85</xdr:col>
      <xdr:colOff>127000</xdr:colOff>
      <xdr:row>38</xdr:row>
      <xdr:rowOff>23611</xdr:rowOff>
    </xdr:to>
    <xdr:cxnSp macro="">
      <xdr:nvCxnSpPr>
        <xdr:cNvPr id="518" name="直線コネクタ 517"/>
        <xdr:cNvCxnSpPr/>
      </xdr:nvCxnSpPr>
      <xdr:spPr>
        <a:xfrm flipV="1">
          <a:off x="15481300" y="6524303"/>
          <a:ext cx="838200" cy="1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23611</xdr:rowOff>
    </xdr:from>
    <xdr:to>
      <xdr:col>81</xdr:col>
      <xdr:colOff>50800</xdr:colOff>
      <xdr:row>38</xdr:row>
      <xdr:rowOff>25400</xdr:rowOff>
    </xdr:to>
    <xdr:cxnSp macro="">
      <xdr:nvCxnSpPr>
        <xdr:cNvPr id="521" name="直線コネクタ 520"/>
        <xdr:cNvCxnSpPr/>
      </xdr:nvCxnSpPr>
      <xdr:spPr>
        <a:xfrm flipV="1">
          <a:off x="14592300" y="6538711"/>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21371</xdr:rowOff>
    </xdr:from>
    <xdr:to>
      <xdr:col>71</xdr:col>
      <xdr:colOff>177800</xdr:colOff>
      <xdr:row>38</xdr:row>
      <xdr:rowOff>25400</xdr:rowOff>
    </xdr:to>
    <xdr:cxnSp macro="">
      <xdr:nvCxnSpPr>
        <xdr:cNvPr id="527" name="直線コネクタ 526"/>
        <xdr:cNvCxnSpPr/>
      </xdr:nvCxnSpPr>
      <xdr:spPr>
        <a:xfrm>
          <a:off x="12814300" y="6536471"/>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129854</xdr:rowOff>
    </xdr:from>
    <xdr:to>
      <xdr:col>85</xdr:col>
      <xdr:colOff>177800</xdr:colOff>
      <xdr:row>38</xdr:row>
      <xdr:rowOff>60004</xdr:rowOff>
    </xdr:to>
    <xdr:sp macro="" textlink="">
      <xdr:nvSpPr>
        <xdr:cNvPr id="537" name="楕円 536"/>
        <xdr:cNvSpPr/>
      </xdr:nvSpPr>
      <xdr:spPr>
        <a:xfrm>
          <a:off x="16268700" y="64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469744" cy="259045"/>
    <xdr:sp macro="" textlink="">
      <xdr:nvSpPr>
        <xdr:cNvPr id="538" name="災害復旧事業費該当値テキスト"/>
        <xdr:cNvSpPr txBox="1"/>
      </xdr:nvSpPr>
      <xdr:spPr>
        <a:xfrm>
          <a:off x="16370300" y="64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144261</xdr:rowOff>
    </xdr:from>
    <xdr:to>
      <xdr:col>81</xdr:col>
      <xdr:colOff>101600</xdr:colOff>
      <xdr:row>38</xdr:row>
      <xdr:rowOff>74411</xdr:rowOff>
    </xdr:to>
    <xdr:sp macro="" textlink="">
      <xdr:nvSpPr>
        <xdr:cNvPr id="539" name="楕円 538"/>
        <xdr:cNvSpPr/>
      </xdr:nvSpPr>
      <xdr:spPr>
        <a:xfrm>
          <a:off x="15430500" y="64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65538</xdr:rowOff>
    </xdr:from>
    <xdr:ext cx="378565" cy="259045"/>
    <xdr:sp macro="" textlink="">
      <xdr:nvSpPr>
        <xdr:cNvPr id="540" name="テキスト ボックス 539"/>
        <xdr:cNvSpPr txBox="1"/>
      </xdr:nvSpPr>
      <xdr:spPr>
        <a:xfrm>
          <a:off x="15292017" y="658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142021</xdr:rowOff>
    </xdr:from>
    <xdr:to>
      <xdr:col>67</xdr:col>
      <xdr:colOff>101600</xdr:colOff>
      <xdr:row>38</xdr:row>
      <xdr:rowOff>72171</xdr:rowOff>
    </xdr:to>
    <xdr:sp macro="" textlink="">
      <xdr:nvSpPr>
        <xdr:cNvPr id="545" name="楕円 544"/>
        <xdr:cNvSpPr/>
      </xdr:nvSpPr>
      <xdr:spPr>
        <a:xfrm>
          <a:off x="12763500" y="64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63298</xdr:rowOff>
    </xdr:from>
    <xdr:ext cx="378565" cy="259045"/>
    <xdr:sp macro="" textlink="">
      <xdr:nvSpPr>
        <xdr:cNvPr id="546" name="テキスト ボックス 545"/>
        <xdr:cNvSpPr txBox="1"/>
      </xdr:nvSpPr>
      <xdr:spPr>
        <a:xfrm>
          <a:off x="12625017" y="657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80687</xdr:rowOff>
    </xdr:from>
    <xdr:to>
      <xdr:col>85</xdr:col>
      <xdr:colOff>127000</xdr:colOff>
      <xdr:row>76</xdr:row>
      <xdr:rowOff>141551</xdr:rowOff>
    </xdr:to>
    <xdr:cxnSp macro="">
      <xdr:nvCxnSpPr>
        <xdr:cNvPr id="628" name="直線コネクタ 627"/>
        <xdr:cNvCxnSpPr/>
      </xdr:nvCxnSpPr>
      <xdr:spPr>
        <a:xfrm>
          <a:off x="15481300" y="13110887"/>
          <a:ext cx="8382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61216</xdr:rowOff>
    </xdr:from>
    <xdr:to>
      <xdr:col>81</xdr:col>
      <xdr:colOff>50800</xdr:colOff>
      <xdr:row>76</xdr:row>
      <xdr:rowOff>80687</xdr:rowOff>
    </xdr:to>
    <xdr:cxnSp macro="">
      <xdr:nvCxnSpPr>
        <xdr:cNvPr id="631" name="直線コネクタ 630"/>
        <xdr:cNvCxnSpPr/>
      </xdr:nvCxnSpPr>
      <xdr:spPr>
        <a:xfrm>
          <a:off x="14592300" y="13091416"/>
          <a:ext cx="889000" cy="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61216</xdr:rowOff>
    </xdr:from>
    <xdr:to>
      <xdr:col>76</xdr:col>
      <xdr:colOff>114300</xdr:colOff>
      <xdr:row>76</xdr:row>
      <xdr:rowOff>69862</xdr:rowOff>
    </xdr:to>
    <xdr:cxnSp macro="">
      <xdr:nvCxnSpPr>
        <xdr:cNvPr id="634" name="直線コネクタ 633"/>
        <xdr:cNvCxnSpPr/>
      </xdr:nvCxnSpPr>
      <xdr:spPr>
        <a:xfrm flipV="1">
          <a:off x="13703300" y="13091416"/>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65446</xdr:rowOff>
    </xdr:from>
    <xdr:to>
      <xdr:col>71</xdr:col>
      <xdr:colOff>177800</xdr:colOff>
      <xdr:row>76</xdr:row>
      <xdr:rowOff>69862</xdr:rowOff>
    </xdr:to>
    <xdr:cxnSp macro="">
      <xdr:nvCxnSpPr>
        <xdr:cNvPr id="637" name="直線コネクタ 636"/>
        <xdr:cNvCxnSpPr/>
      </xdr:nvCxnSpPr>
      <xdr:spPr>
        <a:xfrm>
          <a:off x="12814300" y="13095646"/>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90751</xdr:rowOff>
    </xdr:from>
    <xdr:to>
      <xdr:col>85</xdr:col>
      <xdr:colOff>177800</xdr:colOff>
      <xdr:row>77</xdr:row>
      <xdr:rowOff>20901</xdr:rowOff>
    </xdr:to>
    <xdr:sp macro="" textlink="">
      <xdr:nvSpPr>
        <xdr:cNvPr id="647" name="楕円 646"/>
        <xdr:cNvSpPr/>
      </xdr:nvSpPr>
      <xdr:spPr>
        <a:xfrm>
          <a:off x="16268700" y="131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69178</xdr:rowOff>
    </xdr:from>
    <xdr:ext cx="534377" cy="259045"/>
    <xdr:sp macro="" textlink="">
      <xdr:nvSpPr>
        <xdr:cNvPr id="648" name="公債費該当値テキスト"/>
        <xdr:cNvSpPr txBox="1"/>
      </xdr:nvSpPr>
      <xdr:spPr>
        <a:xfrm>
          <a:off x="16370300" y="130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29887</xdr:rowOff>
    </xdr:from>
    <xdr:to>
      <xdr:col>81</xdr:col>
      <xdr:colOff>101600</xdr:colOff>
      <xdr:row>76</xdr:row>
      <xdr:rowOff>131487</xdr:rowOff>
    </xdr:to>
    <xdr:sp macro="" textlink="">
      <xdr:nvSpPr>
        <xdr:cNvPr id="649" name="楕円 648"/>
        <xdr:cNvSpPr/>
      </xdr:nvSpPr>
      <xdr:spPr>
        <a:xfrm>
          <a:off x="15430500" y="130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122614</xdr:rowOff>
    </xdr:from>
    <xdr:ext cx="534377" cy="259045"/>
    <xdr:sp macro="" textlink="">
      <xdr:nvSpPr>
        <xdr:cNvPr id="650" name="テキスト ボックス 649"/>
        <xdr:cNvSpPr txBox="1"/>
      </xdr:nvSpPr>
      <xdr:spPr>
        <a:xfrm>
          <a:off x="15214111" y="131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10416</xdr:rowOff>
    </xdr:from>
    <xdr:to>
      <xdr:col>76</xdr:col>
      <xdr:colOff>165100</xdr:colOff>
      <xdr:row>76</xdr:row>
      <xdr:rowOff>112016</xdr:rowOff>
    </xdr:to>
    <xdr:sp macro="" textlink="">
      <xdr:nvSpPr>
        <xdr:cNvPr id="651" name="楕円 650"/>
        <xdr:cNvSpPr/>
      </xdr:nvSpPr>
      <xdr:spPr>
        <a:xfrm>
          <a:off x="14541500" y="130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128543</xdr:rowOff>
    </xdr:from>
    <xdr:ext cx="534377" cy="259045"/>
    <xdr:sp macro="" textlink="">
      <xdr:nvSpPr>
        <xdr:cNvPr id="652" name="テキスト ボックス 651"/>
        <xdr:cNvSpPr txBox="1"/>
      </xdr:nvSpPr>
      <xdr:spPr>
        <a:xfrm>
          <a:off x="14325111" y="1281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19062</xdr:rowOff>
    </xdr:from>
    <xdr:to>
      <xdr:col>72</xdr:col>
      <xdr:colOff>38100</xdr:colOff>
      <xdr:row>76</xdr:row>
      <xdr:rowOff>120662</xdr:rowOff>
    </xdr:to>
    <xdr:sp macro="" textlink="">
      <xdr:nvSpPr>
        <xdr:cNvPr id="653" name="楕円 652"/>
        <xdr:cNvSpPr/>
      </xdr:nvSpPr>
      <xdr:spPr>
        <a:xfrm>
          <a:off x="13652500" y="130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137189</xdr:rowOff>
    </xdr:from>
    <xdr:ext cx="534377" cy="259045"/>
    <xdr:sp macro="" textlink="">
      <xdr:nvSpPr>
        <xdr:cNvPr id="654" name="テキスト ボックス 653"/>
        <xdr:cNvSpPr txBox="1"/>
      </xdr:nvSpPr>
      <xdr:spPr>
        <a:xfrm>
          <a:off x="13436111" y="128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14646</xdr:rowOff>
    </xdr:from>
    <xdr:to>
      <xdr:col>67</xdr:col>
      <xdr:colOff>101600</xdr:colOff>
      <xdr:row>76</xdr:row>
      <xdr:rowOff>116246</xdr:rowOff>
    </xdr:to>
    <xdr:sp macro="" textlink="">
      <xdr:nvSpPr>
        <xdr:cNvPr id="655" name="楕円 654"/>
        <xdr:cNvSpPr/>
      </xdr:nvSpPr>
      <xdr:spPr>
        <a:xfrm>
          <a:off x="12763500" y="130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107373</xdr:rowOff>
    </xdr:from>
    <xdr:ext cx="534377" cy="259045"/>
    <xdr:sp macro="" textlink="">
      <xdr:nvSpPr>
        <xdr:cNvPr id="656" name="テキスト ボックス 655"/>
        <xdr:cNvSpPr txBox="1"/>
      </xdr:nvSpPr>
      <xdr:spPr>
        <a:xfrm>
          <a:off x="12547111" y="131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117410</xdr:rowOff>
    </xdr:from>
    <xdr:to>
      <xdr:col>85</xdr:col>
      <xdr:colOff>127000</xdr:colOff>
      <xdr:row>98</xdr:row>
      <xdr:rowOff>124906</xdr:rowOff>
    </xdr:to>
    <xdr:cxnSp macro="">
      <xdr:nvCxnSpPr>
        <xdr:cNvPr id="683" name="直線コネクタ 682"/>
        <xdr:cNvCxnSpPr/>
      </xdr:nvCxnSpPr>
      <xdr:spPr>
        <a:xfrm flipV="1">
          <a:off x="15481300" y="16919510"/>
          <a:ext cx="838200" cy="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124906</xdr:rowOff>
    </xdr:from>
    <xdr:to>
      <xdr:col>81</xdr:col>
      <xdr:colOff>50800</xdr:colOff>
      <xdr:row>98</xdr:row>
      <xdr:rowOff>135798</xdr:rowOff>
    </xdr:to>
    <xdr:cxnSp macro="">
      <xdr:nvCxnSpPr>
        <xdr:cNvPr id="686" name="直線コネクタ 685"/>
        <xdr:cNvCxnSpPr/>
      </xdr:nvCxnSpPr>
      <xdr:spPr>
        <a:xfrm flipV="1">
          <a:off x="14592300" y="16927006"/>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135798</xdr:rowOff>
    </xdr:from>
    <xdr:to>
      <xdr:col>76</xdr:col>
      <xdr:colOff>114300</xdr:colOff>
      <xdr:row>98</xdr:row>
      <xdr:rowOff>139294</xdr:rowOff>
    </xdr:to>
    <xdr:cxnSp macro="">
      <xdr:nvCxnSpPr>
        <xdr:cNvPr id="689" name="直線コネクタ 688"/>
        <xdr:cNvCxnSpPr/>
      </xdr:nvCxnSpPr>
      <xdr:spPr>
        <a:xfrm flipV="1">
          <a:off x="13703300" y="16937898"/>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123631</xdr:rowOff>
    </xdr:from>
    <xdr:to>
      <xdr:col>71</xdr:col>
      <xdr:colOff>177800</xdr:colOff>
      <xdr:row>98</xdr:row>
      <xdr:rowOff>139294</xdr:rowOff>
    </xdr:to>
    <xdr:cxnSp macro="">
      <xdr:nvCxnSpPr>
        <xdr:cNvPr id="692" name="直線コネクタ 691"/>
        <xdr:cNvCxnSpPr/>
      </xdr:nvCxnSpPr>
      <xdr:spPr>
        <a:xfrm>
          <a:off x="12814300" y="16925731"/>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66610</xdr:rowOff>
    </xdr:from>
    <xdr:to>
      <xdr:col>85</xdr:col>
      <xdr:colOff>177800</xdr:colOff>
      <xdr:row>98</xdr:row>
      <xdr:rowOff>168210</xdr:rowOff>
    </xdr:to>
    <xdr:sp macro="" textlink="">
      <xdr:nvSpPr>
        <xdr:cNvPr id="702" name="楕円 701"/>
        <xdr:cNvSpPr/>
      </xdr:nvSpPr>
      <xdr:spPr>
        <a:xfrm>
          <a:off x="16268700" y="168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469744" cy="259045"/>
    <xdr:sp macro="" textlink="">
      <xdr:nvSpPr>
        <xdr:cNvPr id="703" name="積立金該当値テキスト"/>
        <xdr:cNvSpPr txBox="1"/>
      </xdr:nvSpPr>
      <xdr:spPr>
        <a:xfrm>
          <a:off x="16370300" y="167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74106</xdr:rowOff>
    </xdr:from>
    <xdr:to>
      <xdr:col>81</xdr:col>
      <xdr:colOff>101600</xdr:colOff>
      <xdr:row>99</xdr:row>
      <xdr:rowOff>4256</xdr:rowOff>
    </xdr:to>
    <xdr:sp macro="" textlink="">
      <xdr:nvSpPr>
        <xdr:cNvPr id="704" name="楕円 703"/>
        <xdr:cNvSpPr/>
      </xdr:nvSpPr>
      <xdr:spPr>
        <a:xfrm>
          <a:off x="15430500" y="168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166833</xdr:rowOff>
    </xdr:from>
    <xdr:ext cx="469744" cy="259045"/>
    <xdr:sp macro="" textlink="">
      <xdr:nvSpPr>
        <xdr:cNvPr id="705" name="テキスト ボックス 704"/>
        <xdr:cNvSpPr txBox="1"/>
      </xdr:nvSpPr>
      <xdr:spPr>
        <a:xfrm>
          <a:off x="15246428" y="169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84998</xdr:rowOff>
    </xdr:from>
    <xdr:to>
      <xdr:col>76</xdr:col>
      <xdr:colOff>165100</xdr:colOff>
      <xdr:row>99</xdr:row>
      <xdr:rowOff>15148</xdr:rowOff>
    </xdr:to>
    <xdr:sp macro="" textlink="">
      <xdr:nvSpPr>
        <xdr:cNvPr id="706" name="楕円 705"/>
        <xdr:cNvSpPr/>
      </xdr:nvSpPr>
      <xdr:spPr>
        <a:xfrm>
          <a:off x="14541500" y="168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6275</xdr:rowOff>
    </xdr:from>
    <xdr:ext cx="469744" cy="259045"/>
    <xdr:sp macro="" textlink="">
      <xdr:nvSpPr>
        <xdr:cNvPr id="707" name="テキスト ボックス 706"/>
        <xdr:cNvSpPr txBox="1"/>
      </xdr:nvSpPr>
      <xdr:spPr>
        <a:xfrm>
          <a:off x="14357428" y="1697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88494</xdr:rowOff>
    </xdr:from>
    <xdr:to>
      <xdr:col>72</xdr:col>
      <xdr:colOff>38100</xdr:colOff>
      <xdr:row>99</xdr:row>
      <xdr:rowOff>18644</xdr:rowOff>
    </xdr:to>
    <xdr:sp macro="" textlink="">
      <xdr:nvSpPr>
        <xdr:cNvPr id="708" name="楕円 707"/>
        <xdr:cNvSpPr/>
      </xdr:nvSpPr>
      <xdr:spPr>
        <a:xfrm>
          <a:off x="13652500" y="168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9771</xdr:rowOff>
    </xdr:from>
    <xdr:ext cx="378565" cy="259045"/>
    <xdr:sp macro="" textlink="">
      <xdr:nvSpPr>
        <xdr:cNvPr id="709" name="テキスト ボックス 708"/>
        <xdr:cNvSpPr txBox="1"/>
      </xdr:nvSpPr>
      <xdr:spPr>
        <a:xfrm>
          <a:off x="13514017" y="1698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72831</xdr:rowOff>
    </xdr:from>
    <xdr:to>
      <xdr:col>67</xdr:col>
      <xdr:colOff>101600</xdr:colOff>
      <xdr:row>99</xdr:row>
      <xdr:rowOff>2981</xdr:rowOff>
    </xdr:to>
    <xdr:sp macro="" textlink="">
      <xdr:nvSpPr>
        <xdr:cNvPr id="710" name="楕円 709"/>
        <xdr:cNvSpPr/>
      </xdr:nvSpPr>
      <xdr:spPr>
        <a:xfrm>
          <a:off x="12763500" y="168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165558</xdr:rowOff>
    </xdr:from>
    <xdr:ext cx="469744" cy="259045"/>
    <xdr:sp macro="" textlink="">
      <xdr:nvSpPr>
        <xdr:cNvPr id="711" name="テキスト ボックス 710"/>
        <xdr:cNvSpPr txBox="1"/>
      </xdr:nvSpPr>
      <xdr:spPr>
        <a:xfrm>
          <a:off x="12579428" y="1696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118040</xdr:rowOff>
    </xdr:from>
    <xdr:to>
      <xdr:col>116</xdr:col>
      <xdr:colOff>63500</xdr:colOff>
      <xdr:row>73</xdr:row>
      <xdr:rowOff>156159</xdr:rowOff>
    </xdr:to>
    <xdr:cxnSp macro="">
      <xdr:nvCxnSpPr>
        <xdr:cNvPr id="853" name="直線コネクタ 852"/>
        <xdr:cNvCxnSpPr/>
      </xdr:nvCxnSpPr>
      <xdr:spPr>
        <a:xfrm flipV="1">
          <a:off x="21323300" y="12633890"/>
          <a:ext cx="8382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156159</xdr:rowOff>
    </xdr:from>
    <xdr:to>
      <xdr:col>111</xdr:col>
      <xdr:colOff>177800</xdr:colOff>
      <xdr:row>74</xdr:row>
      <xdr:rowOff>29152</xdr:rowOff>
    </xdr:to>
    <xdr:cxnSp macro="">
      <xdr:nvCxnSpPr>
        <xdr:cNvPr id="856" name="直線コネクタ 855"/>
        <xdr:cNvCxnSpPr/>
      </xdr:nvCxnSpPr>
      <xdr:spPr>
        <a:xfrm flipV="1">
          <a:off x="20434300" y="12672009"/>
          <a:ext cx="889000" cy="4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29152</xdr:rowOff>
    </xdr:from>
    <xdr:to>
      <xdr:col>107</xdr:col>
      <xdr:colOff>50800</xdr:colOff>
      <xdr:row>74</xdr:row>
      <xdr:rowOff>32068</xdr:rowOff>
    </xdr:to>
    <xdr:cxnSp macro="">
      <xdr:nvCxnSpPr>
        <xdr:cNvPr id="859" name="直線コネクタ 858"/>
        <xdr:cNvCxnSpPr/>
      </xdr:nvCxnSpPr>
      <xdr:spPr>
        <a:xfrm flipV="1">
          <a:off x="19545300" y="12716452"/>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32068</xdr:rowOff>
    </xdr:from>
    <xdr:to>
      <xdr:col>102</xdr:col>
      <xdr:colOff>114300</xdr:colOff>
      <xdr:row>74</xdr:row>
      <xdr:rowOff>136366</xdr:rowOff>
    </xdr:to>
    <xdr:cxnSp macro="">
      <xdr:nvCxnSpPr>
        <xdr:cNvPr id="862" name="直線コネクタ 861"/>
        <xdr:cNvCxnSpPr/>
      </xdr:nvCxnSpPr>
      <xdr:spPr>
        <a:xfrm flipV="1">
          <a:off x="18656300" y="12719368"/>
          <a:ext cx="889000" cy="10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67240</xdr:rowOff>
    </xdr:from>
    <xdr:to>
      <xdr:col>116</xdr:col>
      <xdr:colOff>114300</xdr:colOff>
      <xdr:row>73</xdr:row>
      <xdr:rowOff>168840</xdr:rowOff>
    </xdr:to>
    <xdr:sp macro="" textlink="">
      <xdr:nvSpPr>
        <xdr:cNvPr id="872" name="楕円 871"/>
        <xdr:cNvSpPr/>
      </xdr:nvSpPr>
      <xdr:spPr>
        <a:xfrm>
          <a:off x="22110700" y="125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90117</xdr:rowOff>
    </xdr:from>
    <xdr:ext cx="534377" cy="259045"/>
    <xdr:sp macro="" textlink="">
      <xdr:nvSpPr>
        <xdr:cNvPr id="873" name="繰出金該当値テキスト"/>
        <xdr:cNvSpPr txBox="1"/>
      </xdr:nvSpPr>
      <xdr:spPr>
        <a:xfrm>
          <a:off x="22212300" y="124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105359</xdr:rowOff>
    </xdr:from>
    <xdr:to>
      <xdr:col>112</xdr:col>
      <xdr:colOff>38100</xdr:colOff>
      <xdr:row>74</xdr:row>
      <xdr:rowOff>35509</xdr:rowOff>
    </xdr:to>
    <xdr:sp macro="" textlink="">
      <xdr:nvSpPr>
        <xdr:cNvPr id="874" name="楕円 873"/>
        <xdr:cNvSpPr/>
      </xdr:nvSpPr>
      <xdr:spPr>
        <a:xfrm>
          <a:off x="21272500" y="126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52036</xdr:rowOff>
    </xdr:from>
    <xdr:ext cx="534377" cy="259045"/>
    <xdr:sp macro="" textlink="">
      <xdr:nvSpPr>
        <xdr:cNvPr id="875" name="テキスト ボックス 874"/>
        <xdr:cNvSpPr txBox="1"/>
      </xdr:nvSpPr>
      <xdr:spPr>
        <a:xfrm>
          <a:off x="21056111" y="123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149802</xdr:rowOff>
    </xdr:from>
    <xdr:to>
      <xdr:col>107</xdr:col>
      <xdr:colOff>101600</xdr:colOff>
      <xdr:row>74</xdr:row>
      <xdr:rowOff>79952</xdr:rowOff>
    </xdr:to>
    <xdr:sp macro="" textlink="">
      <xdr:nvSpPr>
        <xdr:cNvPr id="876" name="楕円 875"/>
        <xdr:cNvSpPr/>
      </xdr:nvSpPr>
      <xdr:spPr>
        <a:xfrm>
          <a:off x="20383500" y="126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96479</xdr:rowOff>
    </xdr:from>
    <xdr:ext cx="534377" cy="259045"/>
    <xdr:sp macro="" textlink="">
      <xdr:nvSpPr>
        <xdr:cNvPr id="877" name="テキスト ボックス 876"/>
        <xdr:cNvSpPr txBox="1"/>
      </xdr:nvSpPr>
      <xdr:spPr>
        <a:xfrm>
          <a:off x="20167111" y="124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152718</xdr:rowOff>
    </xdr:from>
    <xdr:to>
      <xdr:col>102</xdr:col>
      <xdr:colOff>165100</xdr:colOff>
      <xdr:row>74</xdr:row>
      <xdr:rowOff>82868</xdr:rowOff>
    </xdr:to>
    <xdr:sp macro="" textlink="">
      <xdr:nvSpPr>
        <xdr:cNvPr id="878" name="楕円 877"/>
        <xdr:cNvSpPr/>
      </xdr:nvSpPr>
      <xdr:spPr>
        <a:xfrm>
          <a:off x="19494500" y="126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99395</xdr:rowOff>
    </xdr:from>
    <xdr:ext cx="534377" cy="259045"/>
    <xdr:sp macro="" textlink="">
      <xdr:nvSpPr>
        <xdr:cNvPr id="879" name="テキスト ボックス 878"/>
        <xdr:cNvSpPr txBox="1"/>
      </xdr:nvSpPr>
      <xdr:spPr>
        <a:xfrm>
          <a:off x="19278111" y="124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85566</xdr:rowOff>
    </xdr:from>
    <xdr:to>
      <xdr:col>98</xdr:col>
      <xdr:colOff>38100</xdr:colOff>
      <xdr:row>75</xdr:row>
      <xdr:rowOff>15716</xdr:rowOff>
    </xdr:to>
    <xdr:sp macro="" textlink="">
      <xdr:nvSpPr>
        <xdr:cNvPr id="880" name="楕円 879"/>
        <xdr:cNvSpPr/>
      </xdr:nvSpPr>
      <xdr:spPr>
        <a:xfrm>
          <a:off x="18605500" y="127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32243</xdr:rowOff>
    </xdr:from>
    <xdr:ext cx="534377" cy="259045"/>
    <xdr:sp macro="" textlink="">
      <xdr:nvSpPr>
        <xdr:cNvPr id="881" name="テキスト ボックス 880"/>
        <xdr:cNvSpPr txBox="1"/>
      </xdr:nvSpPr>
      <xdr:spPr>
        <a:xfrm>
          <a:off x="18389111" y="125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397,563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円となっている。主な構成項目である人件費では、住民一人当たり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80,518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円で</a:t>
          </a:r>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あ</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保育所や消防署などの施設を直営で行っている</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ものの、定員管理や管理職手当カットなどにより抑制に努めているため、類似団体平均値並みで推移している。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物件費においては、委託業務などの経常的経費の増加に伴い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増加傾向であったが、平成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年度以降、し尿処理業務を泉北環境施設整備組合に事務委託したことにより減となった。今後も、委託業務の内容見直しや臨時職員の採用抑制など、経常的な経費の抑制に努めていく。また、</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年度まで類似団体内平均値並みで推移していた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維持補修費についても、平成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年度より、し尿処理業務を事務委託したことにより減となっている。扶助費は増加傾向にあるが、</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、子ども医療費助成の対象拡大や障</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がい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児童発達支援にかかる給付などが増加していることが要因である。公債費について、平成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退職手当債の償還発生等により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増し、平成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年度についても、学校施設耐震化事業に係る償還発生により増となったが、平成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年度において、庁舎等建設債の大半が償還完了となったことから、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住民一人当たりのコストは減となった。今後は、学校耐震事業債などの償還が</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継続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ていくが、住民一人当たりのコストは徐々に減少していく見込みである。繰出金については、類似団体内平均値を上回って推移している。主な要因の一つが下水道事業特別会計で、過去のインフラ整備に伴う公債費に係る繰出金が大きいことがあげられる。今後も新規事業については、効果が見込めるものを対象に進めることにより企業債の発行を抑えることで、一般会計の負担を減らすように努めていく。普通建設事業費においては数年横ばいで推移していたが、スポーツセンターの耐震化等整備工事等によっ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年度は上昇している。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17,166
16,653
3.97
6,900,146
6,824,564
72,102
4,321,049
7,795,946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59690</xdr:rowOff>
    </xdr:from>
    <xdr:to>
      <xdr:col>24</xdr:col>
      <xdr:colOff>63500</xdr:colOff>
      <xdr:row>34</xdr:row>
      <xdr:rowOff>119452</xdr:rowOff>
    </xdr:to>
    <xdr:cxnSp macro="">
      <xdr:nvCxnSpPr>
        <xdr:cNvPr id="63" name="直線コネクタ 62"/>
        <xdr:cNvCxnSpPr/>
      </xdr:nvCxnSpPr>
      <xdr:spPr>
        <a:xfrm>
          <a:off x="3797300" y="5888990"/>
          <a:ext cx="8382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59690</xdr:rowOff>
    </xdr:from>
    <xdr:to>
      <xdr:col>19</xdr:col>
      <xdr:colOff>177800</xdr:colOff>
      <xdr:row>34</xdr:row>
      <xdr:rowOff>73079</xdr:rowOff>
    </xdr:to>
    <xdr:cxnSp macro="">
      <xdr:nvCxnSpPr>
        <xdr:cNvPr id="66" name="直線コネクタ 65"/>
        <xdr:cNvCxnSpPr/>
      </xdr:nvCxnSpPr>
      <xdr:spPr>
        <a:xfrm flipV="1">
          <a:off x="2908300" y="588899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77325</xdr:rowOff>
    </xdr:from>
    <xdr:to>
      <xdr:col>15</xdr:col>
      <xdr:colOff>50800</xdr:colOff>
      <xdr:row>34</xdr:row>
      <xdr:rowOff>73079</xdr:rowOff>
    </xdr:to>
    <xdr:cxnSp macro="">
      <xdr:nvCxnSpPr>
        <xdr:cNvPr id="69" name="直線コネクタ 68"/>
        <xdr:cNvCxnSpPr/>
      </xdr:nvCxnSpPr>
      <xdr:spPr>
        <a:xfrm>
          <a:off x="2019300" y="5735175"/>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77325</xdr:rowOff>
    </xdr:from>
    <xdr:to>
      <xdr:col>10</xdr:col>
      <xdr:colOff>114300</xdr:colOff>
      <xdr:row>34</xdr:row>
      <xdr:rowOff>76672</xdr:rowOff>
    </xdr:to>
    <xdr:cxnSp macro="">
      <xdr:nvCxnSpPr>
        <xdr:cNvPr id="72" name="直線コネクタ 71"/>
        <xdr:cNvCxnSpPr/>
      </xdr:nvCxnSpPr>
      <xdr:spPr>
        <a:xfrm flipV="1">
          <a:off x="1130300" y="5735175"/>
          <a:ext cx="889000" cy="1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68652</xdr:rowOff>
    </xdr:from>
    <xdr:to>
      <xdr:col>24</xdr:col>
      <xdr:colOff>114300</xdr:colOff>
      <xdr:row>34</xdr:row>
      <xdr:rowOff>170252</xdr:rowOff>
    </xdr:to>
    <xdr:sp macro="" textlink="">
      <xdr:nvSpPr>
        <xdr:cNvPr id="82" name="楕円 81"/>
        <xdr:cNvSpPr/>
      </xdr:nvSpPr>
      <xdr:spPr>
        <a:xfrm>
          <a:off x="4584700" y="58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47079</xdr:rowOff>
    </xdr:from>
    <xdr:ext cx="469744" cy="259045"/>
    <xdr:sp macro="" textlink="">
      <xdr:nvSpPr>
        <xdr:cNvPr id="83" name="議会費該当値テキスト"/>
        <xdr:cNvSpPr txBox="1"/>
      </xdr:nvSpPr>
      <xdr:spPr>
        <a:xfrm>
          <a:off x="4686300" y="587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xdr:rowOff>
    </xdr:from>
    <xdr:to>
      <xdr:col>20</xdr:col>
      <xdr:colOff>38100</xdr:colOff>
      <xdr:row>34</xdr:row>
      <xdr:rowOff>110490</xdr:rowOff>
    </xdr:to>
    <xdr:sp macro="" textlink="">
      <xdr:nvSpPr>
        <xdr:cNvPr id="84" name="楕円 83"/>
        <xdr:cNvSpPr/>
      </xdr:nvSpPr>
      <xdr:spPr>
        <a:xfrm>
          <a:off x="3746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101617</xdr:rowOff>
    </xdr:from>
    <xdr:ext cx="469744" cy="259045"/>
    <xdr:sp macro="" textlink="">
      <xdr:nvSpPr>
        <xdr:cNvPr id="85" name="テキスト ボックス 84"/>
        <xdr:cNvSpPr txBox="1"/>
      </xdr:nvSpPr>
      <xdr:spPr>
        <a:xfrm>
          <a:off x="3562428"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22279</xdr:rowOff>
    </xdr:from>
    <xdr:to>
      <xdr:col>15</xdr:col>
      <xdr:colOff>101600</xdr:colOff>
      <xdr:row>34</xdr:row>
      <xdr:rowOff>123879</xdr:rowOff>
    </xdr:to>
    <xdr:sp macro="" textlink="">
      <xdr:nvSpPr>
        <xdr:cNvPr id="86" name="楕円 85"/>
        <xdr:cNvSpPr/>
      </xdr:nvSpPr>
      <xdr:spPr>
        <a:xfrm>
          <a:off x="28575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115006</xdr:rowOff>
    </xdr:from>
    <xdr:ext cx="469744" cy="259045"/>
    <xdr:sp macro="" textlink="">
      <xdr:nvSpPr>
        <xdr:cNvPr id="87" name="テキスト ボックス 86"/>
        <xdr:cNvSpPr txBox="1"/>
      </xdr:nvSpPr>
      <xdr:spPr>
        <a:xfrm>
          <a:off x="2673428" y="59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26525</xdr:rowOff>
    </xdr:from>
    <xdr:to>
      <xdr:col>10</xdr:col>
      <xdr:colOff>165100</xdr:colOff>
      <xdr:row>33</xdr:row>
      <xdr:rowOff>128125</xdr:rowOff>
    </xdr:to>
    <xdr:sp macro="" textlink="">
      <xdr:nvSpPr>
        <xdr:cNvPr id="88" name="楕円 87"/>
        <xdr:cNvSpPr/>
      </xdr:nvSpPr>
      <xdr:spPr>
        <a:xfrm>
          <a:off x="1968500" y="5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119252</xdr:rowOff>
    </xdr:from>
    <xdr:ext cx="469744" cy="259045"/>
    <xdr:sp macro="" textlink="">
      <xdr:nvSpPr>
        <xdr:cNvPr id="89" name="テキスト ボックス 88"/>
        <xdr:cNvSpPr txBox="1"/>
      </xdr:nvSpPr>
      <xdr:spPr>
        <a:xfrm>
          <a:off x="1784428" y="5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25872</xdr:rowOff>
    </xdr:from>
    <xdr:to>
      <xdr:col>6</xdr:col>
      <xdr:colOff>38100</xdr:colOff>
      <xdr:row>34</xdr:row>
      <xdr:rowOff>127472</xdr:rowOff>
    </xdr:to>
    <xdr:sp macro="" textlink="">
      <xdr:nvSpPr>
        <xdr:cNvPr id="90" name="楕円 89"/>
        <xdr:cNvSpPr/>
      </xdr:nvSpPr>
      <xdr:spPr>
        <a:xfrm>
          <a:off x="10795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118599</xdr:rowOff>
    </xdr:from>
    <xdr:ext cx="469744" cy="259045"/>
    <xdr:sp macro="" textlink="">
      <xdr:nvSpPr>
        <xdr:cNvPr id="91" name="テキスト ボックス 90"/>
        <xdr:cNvSpPr txBox="1"/>
      </xdr:nvSpPr>
      <xdr:spPr>
        <a:xfrm>
          <a:off x="895428" y="594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1,233,776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148906</xdr:rowOff>
    </xdr:from>
    <xdr:to>
      <xdr:col>24</xdr:col>
      <xdr:colOff>63500</xdr:colOff>
      <xdr:row>58</xdr:row>
      <xdr:rowOff>163134</xdr:rowOff>
    </xdr:to>
    <xdr:cxnSp macro="">
      <xdr:nvCxnSpPr>
        <xdr:cNvPr id="120" name="直線コネクタ 119"/>
        <xdr:cNvCxnSpPr/>
      </xdr:nvCxnSpPr>
      <xdr:spPr>
        <a:xfrm flipV="1">
          <a:off x="3797300" y="10093006"/>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163134</xdr:rowOff>
    </xdr:from>
    <xdr:to>
      <xdr:col>19</xdr:col>
      <xdr:colOff>177800</xdr:colOff>
      <xdr:row>58</xdr:row>
      <xdr:rowOff>165729</xdr:rowOff>
    </xdr:to>
    <xdr:cxnSp macro="">
      <xdr:nvCxnSpPr>
        <xdr:cNvPr id="123" name="直線コネクタ 122"/>
        <xdr:cNvCxnSpPr/>
      </xdr:nvCxnSpPr>
      <xdr:spPr>
        <a:xfrm flipV="1">
          <a:off x="2908300" y="10107234"/>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159845</xdr:rowOff>
    </xdr:from>
    <xdr:to>
      <xdr:col>15</xdr:col>
      <xdr:colOff>50800</xdr:colOff>
      <xdr:row>58</xdr:row>
      <xdr:rowOff>165729</xdr:rowOff>
    </xdr:to>
    <xdr:cxnSp macro="">
      <xdr:nvCxnSpPr>
        <xdr:cNvPr id="126" name="直線コネクタ 125"/>
        <xdr:cNvCxnSpPr/>
      </xdr:nvCxnSpPr>
      <xdr:spPr>
        <a:xfrm>
          <a:off x="2019300" y="10103945"/>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159845</xdr:rowOff>
    </xdr:from>
    <xdr:to>
      <xdr:col>10</xdr:col>
      <xdr:colOff>114300</xdr:colOff>
      <xdr:row>58</xdr:row>
      <xdr:rowOff>161147</xdr:rowOff>
    </xdr:to>
    <xdr:cxnSp macro="">
      <xdr:nvCxnSpPr>
        <xdr:cNvPr id="129" name="直線コネクタ 128"/>
        <xdr:cNvCxnSpPr/>
      </xdr:nvCxnSpPr>
      <xdr:spPr>
        <a:xfrm flipV="1">
          <a:off x="1130300" y="10103945"/>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98106</xdr:rowOff>
    </xdr:from>
    <xdr:to>
      <xdr:col>24</xdr:col>
      <xdr:colOff>114300</xdr:colOff>
      <xdr:row>59</xdr:row>
      <xdr:rowOff>28256</xdr:rowOff>
    </xdr:to>
    <xdr:sp macro="" textlink="">
      <xdr:nvSpPr>
        <xdr:cNvPr id="139" name="楕円 138"/>
        <xdr:cNvSpPr/>
      </xdr:nvSpPr>
      <xdr:spPr>
        <a:xfrm>
          <a:off x="4584700" y="100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13033</xdr:rowOff>
    </xdr:from>
    <xdr:ext cx="534377" cy="259045"/>
    <xdr:sp macro="" textlink="">
      <xdr:nvSpPr>
        <xdr:cNvPr id="140" name="総務費該当値テキスト"/>
        <xdr:cNvSpPr txBox="1"/>
      </xdr:nvSpPr>
      <xdr:spPr>
        <a:xfrm>
          <a:off x="4686300" y="99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112334</xdr:rowOff>
    </xdr:from>
    <xdr:to>
      <xdr:col>20</xdr:col>
      <xdr:colOff>38100</xdr:colOff>
      <xdr:row>59</xdr:row>
      <xdr:rowOff>42484</xdr:rowOff>
    </xdr:to>
    <xdr:sp macro="" textlink="">
      <xdr:nvSpPr>
        <xdr:cNvPr id="141" name="楕円 140"/>
        <xdr:cNvSpPr/>
      </xdr:nvSpPr>
      <xdr:spPr>
        <a:xfrm>
          <a:off x="3746500" y="1005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33611</xdr:rowOff>
    </xdr:from>
    <xdr:ext cx="534377" cy="259045"/>
    <xdr:sp macro="" textlink="">
      <xdr:nvSpPr>
        <xdr:cNvPr id="142" name="テキスト ボックス 141"/>
        <xdr:cNvSpPr txBox="1"/>
      </xdr:nvSpPr>
      <xdr:spPr>
        <a:xfrm>
          <a:off x="3530111" y="101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114929</xdr:rowOff>
    </xdr:from>
    <xdr:to>
      <xdr:col>15</xdr:col>
      <xdr:colOff>101600</xdr:colOff>
      <xdr:row>59</xdr:row>
      <xdr:rowOff>45079</xdr:rowOff>
    </xdr:to>
    <xdr:sp macro="" textlink="">
      <xdr:nvSpPr>
        <xdr:cNvPr id="143" name="楕円 142"/>
        <xdr:cNvSpPr/>
      </xdr:nvSpPr>
      <xdr:spPr>
        <a:xfrm>
          <a:off x="2857500" y="100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36206</xdr:rowOff>
    </xdr:from>
    <xdr:ext cx="534377" cy="259045"/>
    <xdr:sp macro="" textlink="">
      <xdr:nvSpPr>
        <xdr:cNvPr id="144" name="テキスト ボックス 143"/>
        <xdr:cNvSpPr txBox="1"/>
      </xdr:nvSpPr>
      <xdr:spPr>
        <a:xfrm>
          <a:off x="2641111" y="101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109045</xdr:rowOff>
    </xdr:from>
    <xdr:to>
      <xdr:col>10</xdr:col>
      <xdr:colOff>165100</xdr:colOff>
      <xdr:row>59</xdr:row>
      <xdr:rowOff>39195</xdr:rowOff>
    </xdr:to>
    <xdr:sp macro="" textlink="">
      <xdr:nvSpPr>
        <xdr:cNvPr id="145" name="楕円 144"/>
        <xdr:cNvSpPr/>
      </xdr:nvSpPr>
      <xdr:spPr>
        <a:xfrm>
          <a:off x="1968500" y="100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30322</xdr:rowOff>
    </xdr:from>
    <xdr:ext cx="534377" cy="259045"/>
    <xdr:sp macro="" textlink="">
      <xdr:nvSpPr>
        <xdr:cNvPr id="146" name="テキスト ボックス 145"/>
        <xdr:cNvSpPr txBox="1"/>
      </xdr:nvSpPr>
      <xdr:spPr>
        <a:xfrm>
          <a:off x="1752111" y="101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110347</xdr:rowOff>
    </xdr:from>
    <xdr:to>
      <xdr:col>6</xdr:col>
      <xdr:colOff>38100</xdr:colOff>
      <xdr:row>59</xdr:row>
      <xdr:rowOff>40497</xdr:rowOff>
    </xdr:to>
    <xdr:sp macro="" textlink="">
      <xdr:nvSpPr>
        <xdr:cNvPr id="147" name="楕円 146"/>
        <xdr:cNvSpPr/>
      </xdr:nvSpPr>
      <xdr:spPr>
        <a:xfrm>
          <a:off x="1079500" y="100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31624</xdr:rowOff>
    </xdr:from>
    <xdr:ext cx="534377" cy="259045"/>
    <xdr:sp macro="" textlink="">
      <xdr:nvSpPr>
        <xdr:cNvPr id="148" name="テキスト ボックス 147"/>
        <xdr:cNvSpPr txBox="1"/>
      </xdr:nvSpPr>
      <xdr:spPr>
        <a:xfrm>
          <a:off x="863111" y="1014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114054</xdr:rowOff>
    </xdr:from>
    <xdr:to>
      <xdr:col>24</xdr:col>
      <xdr:colOff>63500</xdr:colOff>
      <xdr:row>76</xdr:row>
      <xdr:rowOff>115207</xdr:rowOff>
    </xdr:to>
    <xdr:cxnSp macro="">
      <xdr:nvCxnSpPr>
        <xdr:cNvPr id="180" name="直線コネクタ 179"/>
        <xdr:cNvCxnSpPr/>
      </xdr:nvCxnSpPr>
      <xdr:spPr>
        <a:xfrm flipV="1">
          <a:off x="3797300" y="12972804"/>
          <a:ext cx="838200" cy="1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115207</xdr:rowOff>
    </xdr:from>
    <xdr:to>
      <xdr:col>19</xdr:col>
      <xdr:colOff>177800</xdr:colOff>
      <xdr:row>77</xdr:row>
      <xdr:rowOff>27032</xdr:rowOff>
    </xdr:to>
    <xdr:cxnSp macro="">
      <xdr:nvCxnSpPr>
        <xdr:cNvPr id="183" name="直線コネクタ 182"/>
        <xdr:cNvCxnSpPr/>
      </xdr:nvCxnSpPr>
      <xdr:spPr>
        <a:xfrm flipV="1">
          <a:off x="2908300" y="13145407"/>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27032</xdr:rowOff>
    </xdr:from>
    <xdr:to>
      <xdr:col>15</xdr:col>
      <xdr:colOff>50800</xdr:colOff>
      <xdr:row>77</xdr:row>
      <xdr:rowOff>74766</xdr:rowOff>
    </xdr:to>
    <xdr:cxnSp macro="">
      <xdr:nvCxnSpPr>
        <xdr:cNvPr id="186" name="直線コネクタ 185"/>
        <xdr:cNvCxnSpPr/>
      </xdr:nvCxnSpPr>
      <xdr:spPr>
        <a:xfrm flipV="1">
          <a:off x="2019300" y="13228682"/>
          <a:ext cx="889000" cy="4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171258</xdr:rowOff>
    </xdr:from>
    <xdr:to>
      <xdr:col>10</xdr:col>
      <xdr:colOff>114300</xdr:colOff>
      <xdr:row>77</xdr:row>
      <xdr:rowOff>74766</xdr:rowOff>
    </xdr:to>
    <xdr:cxnSp macro="">
      <xdr:nvCxnSpPr>
        <xdr:cNvPr id="189" name="直線コネクタ 188"/>
        <xdr:cNvCxnSpPr/>
      </xdr:nvCxnSpPr>
      <xdr:spPr>
        <a:xfrm>
          <a:off x="1130300" y="13201458"/>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63254</xdr:rowOff>
    </xdr:from>
    <xdr:to>
      <xdr:col>24</xdr:col>
      <xdr:colOff>114300</xdr:colOff>
      <xdr:row>75</xdr:row>
      <xdr:rowOff>164854</xdr:rowOff>
    </xdr:to>
    <xdr:sp macro="" textlink="">
      <xdr:nvSpPr>
        <xdr:cNvPr id="199" name="楕円 198"/>
        <xdr:cNvSpPr/>
      </xdr:nvSpPr>
      <xdr:spPr>
        <a:xfrm>
          <a:off x="4584700" y="12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86131</xdr:rowOff>
    </xdr:from>
    <xdr:ext cx="599010" cy="259045"/>
    <xdr:sp macro="" textlink="">
      <xdr:nvSpPr>
        <xdr:cNvPr id="200" name="民生費該当値テキスト"/>
        <xdr:cNvSpPr txBox="1"/>
      </xdr:nvSpPr>
      <xdr:spPr>
        <a:xfrm>
          <a:off x="4686300" y="1277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64407</xdr:rowOff>
    </xdr:from>
    <xdr:to>
      <xdr:col>20</xdr:col>
      <xdr:colOff>38100</xdr:colOff>
      <xdr:row>76</xdr:row>
      <xdr:rowOff>166007</xdr:rowOff>
    </xdr:to>
    <xdr:sp macro="" textlink="">
      <xdr:nvSpPr>
        <xdr:cNvPr id="201" name="楕円 200"/>
        <xdr:cNvSpPr/>
      </xdr:nvSpPr>
      <xdr:spPr>
        <a:xfrm>
          <a:off x="3746500" y="130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157134</xdr:rowOff>
    </xdr:from>
    <xdr:ext cx="599010" cy="259045"/>
    <xdr:sp macro="" textlink="">
      <xdr:nvSpPr>
        <xdr:cNvPr id="202" name="テキスト ボックス 201"/>
        <xdr:cNvSpPr txBox="1"/>
      </xdr:nvSpPr>
      <xdr:spPr>
        <a:xfrm>
          <a:off x="3497795" y="1318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147682</xdr:rowOff>
    </xdr:from>
    <xdr:to>
      <xdr:col>15</xdr:col>
      <xdr:colOff>101600</xdr:colOff>
      <xdr:row>77</xdr:row>
      <xdr:rowOff>77832</xdr:rowOff>
    </xdr:to>
    <xdr:sp macro="" textlink="">
      <xdr:nvSpPr>
        <xdr:cNvPr id="203" name="楕円 202"/>
        <xdr:cNvSpPr/>
      </xdr:nvSpPr>
      <xdr:spPr>
        <a:xfrm>
          <a:off x="2857500" y="131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68959</xdr:rowOff>
    </xdr:from>
    <xdr:ext cx="599010" cy="259045"/>
    <xdr:sp macro="" textlink="">
      <xdr:nvSpPr>
        <xdr:cNvPr id="204" name="テキスト ボックス 203"/>
        <xdr:cNvSpPr txBox="1"/>
      </xdr:nvSpPr>
      <xdr:spPr>
        <a:xfrm>
          <a:off x="2608795" y="132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23966</xdr:rowOff>
    </xdr:from>
    <xdr:to>
      <xdr:col>10</xdr:col>
      <xdr:colOff>165100</xdr:colOff>
      <xdr:row>77</xdr:row>
      <xdr:rowOff>125566</xdr:rowOff>
    </xdr:to>
    <xdr:sp macro="" textlink="">
      <xdr:nvSpPr>
        <xdr:cNvPr id="205" name="楕円 204"/>
        <xdr:cNvSpPr/>
      </xdr:nvSpPr>
      <xdr:spPr>
        <a:xfrm>
          <a:off x="1968500" y="132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116693</xdr:rowOff>
    </xdr:from>
    <xdr:ext cx="599010" cy="259045"/>
    <xdr:sp macro="" textlink="">
      <xdr:nvSpPr>
        <xdr:cNvPr id="206" name="テキスト ボックス 205"/>
        <xdr:cNvSpPr txBox="1"/>
      </xdr:nvSpPr>
      <xdr:spPr>
        <a:xfrm>
          <a:off x="1719795" y="133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120458</xdr:rowOff>
    </xdr:from>
    <xdr:to>
      <xdr:col>6</xdr:col>
      <xdr:colOff>38100</xdr:colOff>
      <xdr:row>77</xdr:row>
      <xdr:rowOff>50608</xdr:rowOff>
    </xdr:to>
    <xdr:sp macro="" textlink="">
      <xdr:nvSpPr>
        <xdr:cNvPr id="207" name="楕円 206"/>
        <xdr:cNvSpPr/>
      </xdr:nvSpPr>
      <xdr:spPr>
        <a:xfrm>
          <a:off x="1079500" y="131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41735</xdr:rowOff>
    </xdr:from>
    <xdr:ext cx="599010" cy="259045"/>
    <xdr:sp macro="" textlink="">
      <xdr:nvSpPr>
        <xdr:cNvPr id="208" name="テキスト ボックス 207"/>
        <xdr:cNvSpPr txBox="1"/>
      </xdr:nvSpPr>
      <xdr:spPr>
        <a:xfrm>
          <a:off x="830795" y="132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107,258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168325</xdr:rowOff>
    </xdr:from>
    <xdr:to>
      <xdr:col>24</xdr:col>
      <xdr:colOff>63500</xdr:colOff>
      <xdr:row>97</xdr:row>
      <xdr:rowOff>49386</xdr:rowOff>
    </xdr:to>
    <xdr:cxnSp macro="">
      <xdr:nvCxnSpPr>
        <xdr:cNvPr id="240" name="直線コネクタ 239"/>
        <xdr:cNvCxnSpPr/>
      </xdr:nvCxnSpPr>
      <xdr:spPr>
        <a:xfrm flipV="1">
          <a:off x="3797300" y="16627525"/>
          <a:ext cx="838200" cy="5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151178</xdr:rowOff>
    </xdr:from>
    <xdr:to>
      <xdr:col>19</xdr:col>
      <xdr:colOff>177800</xdr:colOff>
      <xdr:row>97</xdr:row>
      <xdr:rowOff>49386</xdr:rowOff>
    </xdr:to>
    <xdr:cxnSp macro="">
      <xdr:nvCxnSpPr>
        <xdr:cNvPr id="243" name="直線コネクタ 242"/>
        <xdr:cNvCxnSpPr/>
      </xdr:nvCxnSpPr>
      <xdr:spPr>
        <a:xfrm>
          <a:off x="2908300" y="16610378"/>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166740</xdr:rowOff>
    </xdr:from>
    <xdr:to>
      <xdr:col>15</xdr:col>
      <xdr:colOff>50800</xdr:colOff>
      <xdr:row>96</xdr:row>
      <xdr:rowOff>151178</xdr:rowOff>
    </xdr:to>
    <xdr:cxnSp macro="">
      <xdr:nvCxnSpPr>
        <xdr:cNvPr id="246" name="直線コネクタ 245"/>
        <xdr:cNvCxnSpPr/>
      </xdr:nvCxnSpPr>
      <xdr:spPr>
        <a:xfrm>
          <a:off x="2019300" y="16454490"/>
          <a:ext cx="889000" cy="1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166740</xdr:rowOff>
    </xdr:from>
    <xdr:to>
      <xdr:col>10</xdr:col>
      <xdr:colOff>114300</xdr:colOff>
      <xdr:row>97</xdr:row>
      <xdr:rowOff>20844</xdr:rowOff>
    </xdr:to>
    <xdr:cxnSp macro="">
      <xdr:nvCxnSpPr>
        <xdr:cNvPr id="249" name="直線コネクタ 248"/>
        <xdr:cNvCxnSpPr/>
      </xdr:nvCxnSpPr>
      <xdr:spPr>
        <a:xfrm flipV="1">
          <a:off x="1130300" y="16454490"/>
          <a:ext cx="889000" cy="1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100049</xdr:rowOff>
    </xdr:from>
    <xdr:ext cx="534377" cy="259045"/>
    <xdr:sp macro="" textlink="">
      <xdr:nvSpPr>
        <xdr:cNvPr id="251" name="テキスト ボックス 250"/>
        <xdr:cNvSpPr txBox="1"/>
      </xdr:nvSpPr>
      <xdr:spPr>
        <a:xfrm>
          <a:off x="1752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59" name="楕円 258"/>
        <xdr:cNvSpPr/>
      </xdr:nvSpPr>
      <xdr:spPr>
        <a:xfrm>
          <a:off x="4584700" y="165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95952</xdr:rowOff>
    </xdr:from>
    <xdr:ext cx="534377" cy="259045"/>
    <xdr:sp macro="" textlink="">
      <xdr:nvSpPr>
        <xdr:cNvPr id="260" name="衛生費該当値テキスト"/>
        <xdr:cNvSpPr txBox="1"/>
      </xdr:nvSpPr>
      <xdr:spPr>
        <a:xfrm>
          <a:off x="4686300" y="1655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170036</xdr:rowOff>
    </xdr:from>
    <xdr:to>
      <xdr:col>20</xdr:col>
      <xdr:colOff>38100</xdr:colOff>
      <xdr:row>97</xdr:row>
      <xdr:rowOff>100186</xdr:rowOff>
    </xdr:to>
    <xdr:sp macro="" textlink="">
      <xdr:nvSpPr>
        <xdr:cNvPr id="261" name="楕円 260"/>
        <xdr:cNvSpPr/>
      </xdr:nvSpPr>
      <xdr:spPr>
        <a:xfrm>
          <a:off x="3746500" y="166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91313</xdr:rowOff>
    </xdr:from>
    <xdr:ext cx="534377" cy="259045"/>
    <xdr:sp macro="" textlink="">
      <xdr:nvSpPr>
        <xdr:cNvPr id="262" name="テキスト ボックス 261"/>
        <xdr:cNvSpPr txBox="1"/>
      </xdr:nvSpPr>
      <xdr:spPr>
        <a:xfrm>
          <a:off x="3530111" y="167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100378</xdr:rowOff>
    </xdr:from>
    <xdr:to>
      <xdr:col>15</xdr:col>
      <xdr:colOff>101600</xdr:colOff>
      <xdr:row>97</xdr:row>
      <xdr:rowOff>30528</xdr:rowOff>
    </xdr:to>
    <xdr:sp macro="" textlink="">
      <xdr:nvSpPr>
        <xdr:cNvPr id="263" name="楕円 262"/>
        <xdr:cNvSpPr/>
      </xdr:nvSpPr>
      <xdr:spPr>
        <a:xfrm>
          <a:off x="2857500" y="165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21655</xdr:rowOff>
    </xdr:from>
    <xdr:ext cx="534377" cy="259045"/>
    <xdr:sp macro="" textlink="">
      <xdr:nvSpPr>
        <xdr:cNvPr id="264" name="テキスト ボックス 263"/>
        <xdr:cNvSpPr txBox="1"/>
      </xdr:nvSpPr>
      <xdr:spPr>
        <a:xfrm>
          <a:off x="2641111" y="166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115940</xdr:rowOff>
    </xdr:from>
    <xdr:to>
      <xdr:col>10</xdr:col>
      <xdr:colOff>165100</xdr:colOff>
      <xdr:row>96</xdr:row>
      <xdr:rowOff>46090</xdr:rowOff>
    </xdr:to>
    <xdr:sp macro="" textlink="">
      <xdr:nvSpPr>
        <xdr:cNvPr id="265" name="楕円 264"/>
        <xdr:cNvSpPr/>
      </xdr:nvSpPr>
      <xdr:spPr>
        <a:xfrm>
          <a:off x="1968500" y="164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62617</xdr:rowOff>
    </xdr:from>
    <xdr:ext cx="534377" cy="259045"/>
    <xdr:sp macro="" textlink="">
      <xdr:nvSpPr>
        <xdr:cNvPr id="266" name="テキスト ボックス 265"/>
        <xdr:cNvSpPr txBox="1"/>
      </xdr:nvSpPr>
      <xdr:spPr>
        <a:xfrm>
          <a:off x="1752111" y="1617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141494</xdr:rowOff>
    </xdr:from>
    <xdr:to>
      <xdr:col>6</xdr:col>
      <xdr:colOff>38100</xdr:colOff>
      <xdr:row>97</xdr:row>
      <xdr:rowOff>71644</xdr:rowOff>
    </xdr:to>
    <xdr:sp macro="" textlink="">
      <xdr:nvSpPr>
        <xdr:cNvPr id="267" name="楕円 266"/>
        <xdr:cNvSpPr/>
      </xdr:nvSpPr>
      <xdr:spPr>
        <a:xfrm>
          <a:off x="1079500" y="166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88171</xdr:rowOff>
    </xdr:from>
    <xdr:ext cx="534377" cy="259045"/>
    <xdr:sp macro="" textlink="">
      <xdr:nvSpPr>
        <xdr:cNvPr id="268" name="テキスト ボックス 267"/>
        <xdr:cNvSpPr txBox="1"/>
      </xdr:nvSpPr>
      <xdr:spPr>
        <a:xfrm>
          <a:off x="863111" y="163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20828</xdr:rowOff>
    </xdr:from>
    <xdr:to>
      <xdr:col>55</xdr:col>
      <xdr:colOff>0</xdr:colOff>
      <xdr:row>38</xdr:row>
      <xdr:rowOff>32911</xdr:rowOff>
    </xdr:to>
    <xdr:cxnSp macro="">
      <xdr:nvCxnSpPr>
        <xdr:cNvPr id="299" name="直線コネクタ 298"/>
        <xdr:cNvCxnSpPr/>
      </xdr:nvCxnSpPr>
      <xdr:spPr>
        <a:xfrm>
          <a:off x="9639300" y="653592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2866</xdr:rowOff>
    </xdr:from>
    <xdr:to>
      <xdr:col>50</xdr:col>
      <xdr:colOff>114300</xdr:colOff>
      <xdr:row>38</xdr:row>
      <xdr:rowOff>20828</xdr:rowOff>
    </xdr:to>
    <xdr:cxnSp macro="">
      <xdr:nvCxnSpPr>
        <xdr:cNvPr id="302" name="直線コネクタ 301"/>
        <xdr:cNvCxnSpPr/>
      </xdr:nvCxnSpPr>
      <xdr:spPr>
        <a:xfrm>
          <a:off x="8750300" y="651796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2866</xdr:rowOff>
    </xdr:from>
    <xdr:to>
      <xdr:col>45</xdr:col>
      <xdr:colOff>177800</xdr:colOff>
      <xdr:row>38</xdr:row>
      <xdr:rowOff>36503</xdr:rowOff>
    </xdr:to>
    <xdr:cxnSp macro="">
      <xdr:nvCxnSpPr>
        <xdr:cNvPr id="305" name="直線コネクタ 304"/>
        <xdr:cNvCxnSpPr/>
      </xdr:nvCxnSpPr>
      <xdr:spPr>
        <a:xfrm flipV="1">
          <a:off x="7861300" y="6517966"/>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127943</xdr:rowOff>
    </xdr:from>
    <xdr:to>
      <xdr:col>41</xdr:col>
      <xdr:colOff>50800</xdr:colOff>
      <xdr:row>38</xdr:row>
      <xdr:rowOff>36503</xdr:rowOff>
    </xdr:to>
    <xdr:cxnSp macro="">
      <xdr:nvCxnSpPr>
        <xdr:cNvPr id="308" name="直線コネクタ 307"/>
        <xdr:cNvCxnSpPr/>
      </xdr:nvCxnSpPr>
      <xdr:spPr>
        <a:xfrm>
          <a:off x="6972300" y="647159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153561</xdr:rowOff>
    </xdr:from>
    <xdr:to>
      <xdr:col>55</xdr:col>
      <xdr:colOff>50800</xdr:colOff>
      <xdr:row>38</xdr:row>
      <xdr:rowOff>83711</xdr:rowOff>
    </xdr:to>
    <xdr:sp macro="" textlink="">
      <xdr:nvSpPr>
        <xdr:cNvPr id="318" name="楕円 317"/>
        <xdr:cNvSpPr/>
      </xdr:nvSpPr>
      <xdr:spPr>
        <a:xfrm>
          <a:off x="10426700" y="64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4988</xdr:rowOff>
    </xdr:from>
    <xdr:ext cx="378565" cy="259045"/>
    <xdr:sp macro="" textlink="">
      <xdr:nvSpPr>
        <xdr:cNvPr id="319" name="労働費該当値テキスト"/>
        <xdr:cNvSpPr txBox="1"/>
      </xdr:nvSpPr>
      <xdr:spPr>
        <a:xfrm>
          <a:off x="10528300" y="634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141478</xdr:rowOff>
    </xdr:from>
    <xdr:to>
      <xdr:col>50</xdr:col>
      <xdr:colOff>165100</xdr:colOff>
      <xdr:row>38</xdr:row>
      <xdr:rowOff>71628</xdr:rowOff>
    </xdr:to>
    <xdr:sp macro="" textlink="">
      <xdr:nvSpPr>
        <xdr:cNvPr id="320" name="楕円 319"/>
        <xdr:cNvSpPr/>
      </xdr:nvSpPr>
      <xdr:spPr>
        <a:xfrm>
          <a:off x="9588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88155</xdr:rowOff>
    </xdr:from>
    <xdr:ext cx="378565" cy="259045"/>
    <xdr:sp macro="" textlink="">
      <xdr:nvSpPr>
        <xdr:cNvPr id="321" name="テキスト ボックス 320"/>
        <xdr:cNvSpPr txBox="1"/>
      </xdr:nvSpPr>
      <xdr:spPr>
        <a:xfrm>
          <a:off x="9450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123516</xdr:rowOff>
    </xdr:from>
    <xdr:to>
      <xdr:col>46</xdr:col>
      <xdr:colOff>38100</xdr:colOff>
      <xdr:row>38</xdr:row>
      <xdr:rowOff>53666</xdr:rowOff>
    </xdr:to>
    <xdr:sp macro="" textlink="">
      <xdr:nvSpPr>
        <xdr:cNvPr id="322" name="楕円 321"/>
        <xdr:cNvSpPr/>
      </xdr:nvSpPr>
      <xdr:spPr>
        <a:xfrm>
          <a:off x="86995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70193</xdr:rowOff>
    </xdr:from>
    <xdr:ext cx="378565" cy="259045"/>
    <xdr:sp macro="" textlink="">
      <xdr:nvSpPr>
        <xdr:cNvPr id="323" name="テキスト ボックス 322"/>
        <xdr:cNvSpPr txBox="1"/>
      </xdr:nvSpPr>
      <xdr:spPr>
        <a:xfrm>
          <a:off x="8561017" y="624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157154</xdr:rowOff>
    </xdr:from>
    <xdr:to>
      <xdr:col>41</xdr:col>
      <xdr:colOff>101600</xdr:colOff>
      <xdr:row>38</xdr:row>
      <xdr:rowOff>87303</xdr:rowOff>
    </xdr:to>
    <xdr:sp macro="" textlink="">
      <xdr:nvSpPr>
        <xdr:cNvPr id="324" name="楕円 323"/>
        <xdr:cNvSpPr/>
      </xdr:nvSpPr>
      <xdr:spPr>
        <a:xfrm>
          <a:off x="7810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103831</xdr:rowOff>
    </xdr:from>
    <xdr:ext cx="378565" cy="259045"/>
    <xdr:sp macro="" textlink="">
      <xdr:nvSpPr>
        <xdr:cNvPr id="325" name="テキスト ボックス 324"/>
        <xdr:cNvSpPr txBox="1"/>
      </xdr:nvSpPr>
      <xdr:spPr>
        <a:xfrm>
          <a:off x="7672017" y="627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77143</xdr:rowOff>
    </xdr:from>
    <xdr:to>
      <xdr:col>36</xdr:col>
      <xdr:colOff>165100</xdr:colOff>
      <xdr:row>38</xdr:row>
      <xdr:rowOff>7293</xdr:rowOff>
    </xdr:to>
    <xdr:sp macro="" textlink="">
      <xdr:nvSpPr>
        <xdr:cNvPr id="326" name="楕円 325"/>
        <xdr:cNvSpPr/>
      </xdr:nvSpPr>
      <xdr:spPr>
        <a:xfrm>
          <a:off x="6921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169870</xdr:rowOff>
    </xdr:from>
    <xdr:ext cx="378565" cy="259045"/>
    <xdr:sp macro="" textlink="">
      <xdr:nvSpPr>
        <xdr:cNvPr id="327" name="テキスト ボックス 326"/>
        <xdr:cNvSpPr txBox="1"/>
      </xdr:nvSpPr>
      <xdr:spPr>
        <a:xfrm>
          <a:off x="6783017" y="6513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22733</xdr:rowOff>
    </xdr:from>
    <xdr:to>
      <xdr:col>55</xdr:col>
      <xdr:colOff>0</xdr:colOff>
      <xdr:row>59</xdr:row>
      <xdr:rowOff>23476</xdr:rowOff>
    </xdr:to>
    <xdr:cxnSp macro="">
      <xdr:nvCxnSpPr>
        <xdr:cNvPr id="356" name="直線コネクタ 355"/>
        <xdr:cNvCxnSpPr/>
      </xdr:nvCxnSpPr>
      <xdr:spPr>
        <a:xfrm flipV="1">
          <a:off x="9639300" y="10138283"/>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23476</xdr:rowOff>
    </xdr:from>
    <xdr:to>
      <xdr:col>50</xdr:col>
      <xdr:colOff>114300</xdr:colOff>
      <xdr:row>59</xdr:row>
      <xdr:rowOff>23781</xdr:rowOff>
    </xdr:to>
    <xdr:cxnSp macro="">
      <xdr:nvCxnSpPr>
        <xdr:cNvPr id="359" name="直線コネクタ 358"/>
        <xdr:cNvCxnSpPr/>
      </xdr:nvCxnSpPr>
      <xdr:spPr>
        <a:xfrm flipV="1">
          <a:off x="8750300" y="1013902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23781</xdr:rowOff>
    </xdr:from>
    <xdr:to>
      <xdr:col>45</xdr:col>
      <xdr:colOff>177800</xdr:colOff>
      <xdr:row>59</xdr:row>
      <xdr:rowOff>23838</xdr:rowOff>
    </xdr:to>
    <xdr:cxnSp macro="">
      <xdr:nvCxnSpPr>
        <xdr:cNvPr id="362" name="直線コネクタ 361"/>
        <xdr:cNvCxnSpPr/>
      </xdr:nvCxnSpPr>
      <xdr:spPr>
        <a:xfrm flipV="1">
          <a:off x="7861300" y="1013933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21247</xdr:rowOff>
    </xdr:from>
    <xdr:to>
      <xdr:col>41</xdr:col>
      <xdr:colOff>50800</xdr:colOff>
      <xdr:row>59</xdr:row>
      <xdr:rowOff>23838</xdr:rowOff>
    </xdr:to>
    <xdr:cxnSp macro="">
      <xdr:nvCxnSpPr>
        <xdr:cNvPr id="365" name="直線コネクタ 364"/>
        <xdr:cNvCxnSpPr/>
      </xdr:nvCxnSpPr>
      <xdr:spPr>
        <a:xfrm>
          <a:off x="6972300" y="1013679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143383</xdr:rowOff>
    </xdr:from>
    <xdr:to>
      <xdr:col>55</xdr:col>
      <xdr:colOff>50800</xdr:colOff>
      <xdr:row>59</xdr:row>
      <xdr:rowOff>73533</xdr:rowOff>
    </xdr:to>
    <xdr:sp macro="" textlink="">
      <xdr:nvSpPr>
        <xdr:cNvPr id="375" name="楕円 374"/>
        <xdr:cNvSpPr/>
      </xdr:nvSpPr>
      <xdr:spPr>
        <a:xfrm>
          <a:off x="104267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58310</xdr:rowOff>
    </xdr:from>
    <xdr:ext cx="469744" cy="259045"/>
    <xdr:sp macro="" textlink="">
      <xdr:nvSpPr>
        <xdr:cNvPr id="376" name="農林水産業費該当値テキスト"/>
        <xdr:cNvSpPr txBox="1"/>
      </xdr:nvSpPr>
      <xdr:spPr>
        <a:xfrm>
          <a:off x="10528300" y="1000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144126</xdr:rowOff>
    </xdr:from>
    <xdr:to>
      <xdr:col>50</xdr:col>
      <xdr:colOff>165100</xdr:colOff>
      <xdr:row>59</xdr:row>
      <xdr:rowOff>74276</xdr:rowOff>
    </xdr:to>
    <xdr:sp macro="" textlink="">
      <xdr:nvSpPr>
        <xdr:cNvPr id="377" name="楕円 376"/>
        <xdr:cNvSpPr/>
      </xdr:nvSpPr>
      <xdr:spPr>
        <a:xfrm>
          <a:off x="9588500" y="10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65403</xdr:rowOff>
    </xdr:from>
    <xdr:ext cx="469744" cy="259045"/>
    <xdr:sp macro="" textlink="">
      <xdr:nvSpPr>
        <xdr:cNvPr id="378" name="テキスト ボックス 377"/>
        <xdr:cNvSpPr txBox="1"/>
      </xdr:nvSpPr>
      <xdr:spPr>
        <a:xfrm>
          <a:off x="9404428" y="1018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144431</xdr:rowOff>
    </xdr:from>
    <xdr:to>
      <xdr:col>46</xdr:col>
      <xdr:colOff>38100</xdr:colOff>
      <xdr:row>59</xdr:row>
      <xdr:rowOff>74581</xdr:rowOff>
    </xdr:to>
    <xdr:sp macro="" textlink="">
      <xdr:nvSpPr>
        <xdr:cNvPr id="379" name="楕円 378"/>
        <xdr:cNvSpPr/>
      </xdr:nvSpPr>
      <xdr:spPr>
        <a:xfrm>
          <a:off x="8699500" y="100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65708</xdr:rowOff>
    </xdr:from>
    <xdr:ext cx="469744" cy="259045"/>
    <xdr:sp macro="" textlink="">
      <xdr:nvSpPr>
        <xdr:cNvPr id="380" name="テキスト ボックス 379"/>
        <xdr:cNvSpPr txBox="1"/>
      </xdr:nvSpPr>
      <xdr:spPr>
        <a:xfrm>
          <a:off x="8515428" y="101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144488</xdr:rowOff>
    </xdr:from>
    <xdr:to>
      <xdr:col>41</xdr:col>
      <xdr:colOff>101600</xdr:colOff>
      <xdr:row>59</xdr:row>
      <xdr:rowOff>74638</xdr:rowOff>
    </xdr:to>
    <xdr:sp macro="" textlink="">
      <xdr:nvSpPr>
        <xdr:cNvPr id="381" name="楕円 380"/>
        <xdr:cNvSpPr/>
      </xdr:nvSpPr>
      <xdr:spPr>
        <a:xfrm>
          <a:off x="7810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65765</xdr:rowOff>
    </xdr:from>
    <xdr:ext cx="469744" cy="259045"/>
    <xdr:sp macro="" textlink="">
      <xdr:nvSpPr>
        <xdr:cNvPr id="382" name="テキスト ボックス 381"/>
        <xdr:cNvSpPr txBox="1"/>
      </xdr:nvSpPr>
      <xdr:spPr>
        <a:xfrm>
          <a:off x="7626428" y="1018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141897</xdr:rowOff>
    </xdr:from>
    <xdr:to>
      <xdr:col>36</xdr:col>
      <xdr:colOff>165100</xdr:colOff>
      <xdr:row>59</xdr:row>
      <xdr:rowOff>72047</xdr:rowOff>
    </xdr:to>
    <xdr:sp macro="" textlink="">
      <xdr:nvSpPr>
        <xdr:cNvPr id="383" name="楕円 382"/>
        <xdr:cNvSpPr/>
      </xdr:nvSpPr>
      <xdr:spPr>
        <a:xfrm>
          <a:off x="6921500" y="100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63174</xdr:rowOff>
    </xdr:from>
    <xdr:ext cx="469744" cy="259045"/>
    <xdr:sp macro="" textlink="">
      <xdr:nvSpPr>
        <xdr:cNvPr id="384" name="テキスト ボックス 383"/>
        <xdr:cNvSpPr txBox="1"/>
      </xdr:nvSpPr>
      <xdr:spPr>
        <a:xfrm>
          <a:off x="6737428" y="101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83,792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18504</xdr:rowOff>
    </xdr:from>
    <xdr:to>
      <xdr:col>55</xdr:col>
      <xdr:colOff>0</xdr:colOff>
      <xdr:row>79</xdr:row>
      <xdr:rowOff>19171</xdr:rowOff>
    </xdr:to>
    <xdr:cxnSp macro="">
      <xdr:nvCxnSpPr>
        <xdr:cNvPr id="413" name="直線コネクタ 412"/>
        <xdr:cNvCxnSpPr/>
      </xdr:nvCxnSpPr>
      <xdr:spPr>
        <a:xfrm flipV="1">
          <a:off x="9639300" y="13563054"/>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18199</xdr:rowOff>
    </xdr:from>
    <xdr:to>
      <xdr:col>50</xdr:col>
      <xdr:colOff>114300</xdr:colOff>
      <xdr:row>79</xdr:row>
      <xdr:rowOff>19171</xdr:rowOff>
    </xdr:to>
    <xdr:cxnSp macro="">
      <xdr:nvCxnSpPr>
        <xdr:cNvPr id="416" name="直線コネクタ 415"/>
        <xdr:cNvCxnSpPr/>
      </xdr:nvCxnSpPr>
      <xdr:spPr>
        <a:xfrm>
          <a:off x="8750300" y="1356274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161246</xdr:rowOff>
    </xdr:from>
    <xdr:to>
      <xdr:col>45</xdr:col>
      <xdr:colOff>177800</xdr:colOff>
      <xdr:row>79</xdr:row>
      <xdr:rowOff>18199</xdr:rowOff>
    </xdr:to>
    <xdr:cxnSp macro="">
      <xdr:nvCxnSpPr>
        <xdr:cNvPr id="419" name="直線コネクタ 418"/>
        <xdr:cNvCxnSpPr/>
      </xdr:nvCxnSpPr>
      <xdr:spPr>
        <a:xfrm>
          <a:off x="7861300" y="13534346"/>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161246</xdr:rowOff>
    </xdr:from>
    <xdr:to>
      <xdr:col>41</xdr:col>
      <xdr:colOff>50800</xdr:colOff>
      <xdr:row>79</xdr:row>
      <xdr:rowOff>23971</xdr:rowOff>
    </xdr:to>
    <xdr:cxnSp macro="">
      <xdr:nvCxnSpPr>
        <xdr:cNvPr id="422" name="直線コネクタ 421"/>
        <xdr:cNvCxnSpPr/>
      </xdr:nvCxnSpPr>
      <xdr:spPr>
        <a:xfrm flipV="1">
          <a:off x="6972300" y="13534346"/>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139154</xdr:rowOff>
    </xdr:from>
    <xdr:to>
      <xdr:col>55</xdr:col>
      <xdr:colOff>50800</xdr:colOff>
      <xdr:row>79</xdr:row>
      <xdr:rowOff>69304</xdr:rowOff>
    </xdr:to>
    <xdr:sp macro="" textlink="">
      <xdr:nvSpPr>
        <xdr:cNvPr id="432" name="楕円 431"/>
        <xdr:cNvSpPr/>
      </xdr:nvSpPr>
      <xdr:spPr>
        <a:xfrm>
          <a:off x="10426700" y="135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54081</xdr:rowOff>
    </xdr:from>
    <xdr:ext cx="469744" cy="259045"/>
    <xdr:sp macro="" textlink="">
      <xdr:nvSpPr>
        <xdr:cNvPr id="433" name="商工費該当値テキスト"/>
        <xdr:cNvSpPr txBox="1"/>
      </xdr:nvSpPr>
      <xdr:spPr>
        <a:xfrm>
          <a:off x="10528300" y="134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139821</xdr:rowOff>
    </xdr:from>
    <xdr:to>
      <xdr:col>50</xdr:col>
      <xdr:colOff>165100</xdr:colOff>
      <xdr:row>79</xdr:row>
      <xdr:rowOff>69971</xdr:rowOff>
    </xdr:to>
    <xdr:sp macro="" textlink="">
      <xdr:nvSpPr>
        <xdr:cNvPr id="434" name="楕円 433"/>
        <xdr:cNvSpPr/>
      </xdr:nvSpPr>
      <xdr:spPr>
        <a:xfrm>
          <a:off x="9588500" y="135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61098</xdr:rowOff>
    </xdr:from>
    <xdr:ext cx="469744" cy="259045"/>
    <xdr:sp macro="" textlink="">
      <xdr:nvSpPr>
        <xdr:cNvPr id="435" name="テキスト ボックス 434"/>
        <xdr:cNvSpPr txBox="1"/>
      </xdr:nvSpPr>
      <xdr:spPr>
        <a:xfrm>
          <a:off x="9404428" y="136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138849</xdr:rowOff>
    </xdr:from>
    <xdr:to>
      <xdr:col>46</xdr:col>
      <xdr:colOff>38100</xdr:colOff>
      <xdr:row>79</xdr:row>
      <xdr:rowOff>68999</xdr:rowOff>
    </xdr:to>
    <xdr:sp macro="" textlink="">
      <xdr:nvSpPr>
        <xdr:cNvPr id="436" name="楕円 435"/>
        <xdr:cNvSpPr/>
      </xdr:nvSpPr>
      <xdr:spPr>
        <a:xfrm>
          <a:off x="8699500" y="135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60126</xdr:rowOff>
    </xdr:from>
    <xdr:ext cx="469744" cy="259045"/>
    <xdr:sp macro="" textlink="">
      <xdr:nvSpPr>
        <xdr:cNvPr id="437" name="テキスト ボックス 436"/>
        <xdr:cNvSpPr txBox="1"/>
      </xdr:nvSpPr>
      <xdr:spPr>
        <a:xfrm>
          <a:off x="8515428" y="1360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110446</xdr:rowOff>
    </xdr:from>
    <xdr:to>
      <xdr:col>41</xdr:col>
      <xdr:colOff>101600</xdr:colOff>
      <xdr:row>79</xdr:row>
      <xdr:rowOff>40596</xdr:rowOff>
    </xdr:to>
    <xdr:sp macro="" textlink="">
      <xdr:nvSpPr>
        <xdr:cNvPr id="438" name="楕円 437"/>
        <xdr:cNvSpPr/>
      </xdr:nvSpPr>
      <xdr:spPr>
        <a:xfrm>
          <a:off x="7810500" y="134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31723</xdr:rowOff>
    </xdr:from>
    <xdr:ext cx="469744" cy="259045"/>
    <xdr:sp macro="" textlink="">
      <xdr:nvSpPr>
        <xdr:cNvPr id="439" name="テキスト ボックス 438"/>
        <xdr:cNvSpPr txBox="1"/>
      </xdr:nvSpPr>
      <xdr:spPr>
        <a:xfrm>
          <a:off x="7626428" y="135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144621</xdr:rowOff>
    </xdr:from>
    <xdr:to>
      <xdr:col>36</xdr:col>
      <xdr:colOff>165100</xdr:colOff>
      <xdr:row>79</xdr:row>
      <xdr:rowOff>74771</xdr:rowOff>
    </xdr:to>
    <xdr:sp macro="" textlink="">
      <xdr:nvSpPr>
        <xdr:cNvPr id="440" name="楕円 439"/>
        <xdr:cNvSpPr/>
      </xdr:nvSpPr>
      <xdr:spPr>
        <a:xfrm>
          <a:off x="6921500" y="135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65898</xdr:rowOff>
    </xdr:from>
    <xdr:ext cx="469744" cy="259045"/>
    <xdr:sp macro="" textlink="">
      <xdr:nvSpPr>
        <xdr:cNvPr id="441" name="テキスト ボックス 440"/>
        <xdr:cNvSpPr txBox="1"/>
      </xdr:nvSpPr>
      <xdr:spPr>
        <a:xfrm>
          <a:off x="6737428" y="1361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240,788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160553</xdr:rowOff>
    </xdr:from>
    <xdr:to>
      <xdr:col>55</xdr:col>
      <xdr:colOff>0</xdr:colOff>
      <xdr:row>97</xdr:row>
      <xdr:rowOff>162957</xdr:rowOff>
    </xdr:to>
    <xdr:cxnSp macro="">
      <xdr:nvCxnSpPr>
        <xdr:cNvPr id="468" name="直線コネクタ 467"/>
        <xdr:cNvCxnSpPr/>
      </xdr:nvCxnSpPr>
      <xdr:spPr>
        <a:xfrm>
          <a:off x="9639300" y="16791203"/>
          <a:ext cx="8382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160553</xdr:rowOff>
    </xdr:from>
    <xdr:to>
      <xdr:col>50</xdr:col>
      <xdr:colOff>114300</xdr:colOff>
      <xdr:row>97</xdr:row>
      <xdr:rowOff>163035</xdr:rowOff>
    </xdr:to>
    <xdr:cxnSp macro="">
      <xdr:nvCxnSpPr>
        <xdr:cNvPr id="471" name="直線コネクタ 470"/>
        <xdr:cNvCxnSpPr/>
      </xdr:nvCxnSpPr>
      <xdr:spPr>
        <a:xfrm flipV="1">
          <a:off x="8750300" y="16791203"/>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163035</xdr:rowOff>
    </xdr:from>
    <xdr:to>
      <xdr:col>45</xdr:col>
      <xdr:colOff>177800</xdr:colOff>
      <xdr:row>97</xdr:row>
      <xdr:rowOff>167163</xdr:rowOff>
    </xdr:to>
    <xdr:cxnSp macro="">
      <xdr:nvCxnSpPr>
        <xdr:cNvPr id="474" name="直線コネクタ 473"/>
        <xdr:cNvCxnSpPr/>
      </xdr:nvCxnSpPr>
      <xdr:spPr>
        <a:xfrm flipV="1">
          <a:off x="7861300" y="16793685"/>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166181</xdr:rowOff>
    </xdr:from>
    <xdr:to>
      <xdr:col>41</xdr:col>
      <xdr:colOff>50800</xdr:colOff>
      <xdr:row>97</xdr:row>
      <xdr:rowOff>167163</xdr:rowOff>
    </xdr:to>
    <xdr:cxnSp macro="">
      <xdr:nvCxnSpPr>
        <xdr:cNvPr id="477" name="直線コネクタ 476"/>
        <xdr:cNvCxnSpPr/>
      </xdr:nvCxnSpPr>
      <xdr:spPr>
        <a:xfrm>
          <a:off x="6972300" y="16796831"/>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112157</xdr:rowOff>
    </xdr:from>
    <xdr:to>
      <xdr:col>55</xdr:col>
      <xdr:colOff>50800</xdr:colOff>
      <xdr:row>98</xdr:row>
      <xdr:rowOff>42307</xdr:rowOff>
    </xdr:to>
    <xdr:sp macro="" textlink="">
      <xdr:nvSpPr>
        <xdr:cNvPr id="487" name="楕円 486"/>
        <xdr:cNvSpPr/>
      </xdr:nvSpPr>
      <xdr:spPr>
        <a:xfrm>
          <a:off x="10426700" y="167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27084</xdr:rowOff>
    </xdr:from>
    <xdr:ext cx="534377" cy="259045"/>
    <xdr:sp macro="" textlink="">
      <xdr:nvSpPr>
        <xdr:cNvPr id="488" name="土木費該当値テキスト"/>
        <xdr:cNvSpPr txBox="1"/>
      </xdr:nvSpPr>
      <xdr:spPr>
        <a:xfrm>
          <a:off x="10528300" y="1665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109753</xdr:rowOff>
    </xdr:from>
    <xdr:to>
      <xdr:col>50</xdr:col>
      <xdr:colOff>165100</xdr:colOff>
      <xdr:row>98</xdr:row>
      <xdr:rowOff>39903</xdr:rowOff>
    </xdr:to>
    <xdr:sp macro="" textlink="">
      <xdr:nvSpPr>
        <xdr:cNvPr id="489" name="楕円 488"/>
        <xdr:cNvSpPr/>
      </xdr:nvSpPr>
      <xdr:spPr>
        <a:xfrm>
          <a:off x="9588500" y="167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31030</xdr:rowOff>
    </xdr:from>
    <xdr:ext cx="534377" cy="259045"/>
    <xdr:sp macro="" textlink="">
      <xdr:nvSpPr>
        <xdr:cNvPr id="490" name="テキスト ボックス 489"/>
        <xdr:cNvSpPr txBox="1"/>
      </xdr:nvSpPr>
      <xdr:spPr>
        <a:xfrm>
          <a:off x="9372111" y="168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112235</xdr:rowOff>
    </xdr:from>
    <xdr:to>
      <xdr:col>46</xdr:col>
      <xdr:colOff>38100</xdr:colOff>
      <xdr:row>98</xdr:row>
      <xdr:rowOff>42385</xdr:rowOff>
    </xdr:to>
    <xdr:sp macro="" textlink="">
      <xdr:nvSpPr>
        <xdr:cNvPr id="491" name="楕円 490"/>
        <xdr:cNvSpPr/>
      </xdr:nvSpPr>
      <xdr:spPr>
        <a:xfrm>
          <a:off x="8699500" y="167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33512</xdr:rowOff>
    </xdr:from>
    <xdr:ext cx="534377" cy="259045"/>
    <xdr:sp macro="" textlink="">
      <xdr:nvSpPr>
        <xdr:cNvPr id="492" name="テキスト ボックス 491"/>
        <xdr:cNvSpPr txBox="1"/>
      </xdr:nvSpPr>
      <xdr:spPr>
        <a:xfrm>
          <a:off x="8483111" y="168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116363</xdr:rowOff>
    </xdr:from>
    <xdr:to>
      <xdr:col>41</xdr:col>
      <xdr:colOff>101600</xdr:colOff>
      <xdr:row>98</xdr:row>
      <xdr:rowOff>46513</xdr:rowOff>
    </xdr:to>
    <xdr:sp macro="" textlink="">
      <xdr:nvSpPr>
        <xdr:cNvPr id="493" name="楕円 492"/>
        <xdr:cNvSpPr/>
      </xdr:nvSpPr>
      <xdr:spPr>
        <a:xfrm>
          <a:off x="7810500" y="167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37640</xdr:rowOff>
    </xdr:from>
    <xdr:ext cx="534377" cy="259045"/>
    <xdr:sp macro="" textlink="">
      <xdr:nvSpPr>
        <xdr:cNvPr id="494" name="テキスト ボックス 493"/>
        <xdr:cNvSpPr txBox="1"/>
      </xdr:nvSpPr>
      <xdr:spPr>
        <a:xfrm>
          <a:off x="7594111" y="1683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115381</xdr:rowOff>
    </xdr:from>
    <xdr:to>
      <xdr:col>36</xdr:col>
      <xdr:colOff>165100</xdr:colOff>
      <xdr:row>98</xdr:row>
      <xdr:rowOff>45531</xdr:rowOff>
    </xdr:to>
    <xdr:sp macro="" textlink="">
      <xdr:nvSpPr>
        <xdr:cNvPr id="495" name="楕円 494"/>
        <xdr:cNvSpPr/>
      </xdr:nvSpPr>
      <xdr:spPr>
        <a:xfrm>
          <a:off x="6921500" y="167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36658</xdr:rowOff>
    </xdr:from>
    <xdr:ext cx="534377" cy="259045"/>
    <xdr:sp macro="" textlink="">
      <xdr:nvSpPr>
        <xdr:cNvPr id="496" name="テキスト ボックス 495"/>
        <xdr:cNvSpPr txBox="1"/>
      </xdr:nvSpPr>
      <xdr:spPr>
        <a:xfrm>
          <a:off x="6705111" y="1683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72,284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171190</xdr:rowOff>
    </xdr:from>
    <xdr:to>
      <xdr:col>85</xdr:col>
      <xdr:colOff>127000</xdr:colOff>
      <xdr:row>37</xdr:row>
      <xdr:rowOff>26391</xdr:rowOff>
    </xdr:to>
    <xdr:cxnSp macro="">
      <xdr:nvCxnSpPr>
        <xdr:cNvPr id="525" name="直線コネクタ 524"/>
        <xdr:cNvCxnSpPr/>
      </xdr:nvCxnSpPr>
      <xdr:spPr>
        <a:xfrm>
          <a:off x="15481300" y="6343390"/>
          <a:ext cx="8382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171190</xdr:rowOff>
    </xdr:from>
    <xdr:to>
      <xdr:col>81</xdr:col>
      <xdr:colOff>50800</xdr:colOff>
      <xdr:row>37</xdr:row>
      <xdr:rowOff>45460</xdr:rowOff>
    </xdr:to>
    <xdr:cxnSp macro="">
      <xdr:nvCxnSpPr>
        <xdr:cNvPr id="528" name="直線コネクタ 527"/>
        <xdr:cNvCxnSpPr/>
      </xdr:nvCxnSpPr>
      <xdr:spPr>
        <a:xfrm flipV="1">
          <a:off x="14592300" y="6343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45460</xdr:rowOff>
    </xdr:from>
    <xdr:to>
      <xdr:col>76</xdr:col>
      <xdr:colOff>114300</xdr:colOff>
      <xdr:row>37</xdr:row>
      <xdr:rowOff>61233</xdr:rowOff>
    </xdr:to>
    <xdr:cxnSp macro="">
      <xdr:nvCxnSpPr>
        <xdr:cNvPr id="531" name="直線コネクタ 530"/>
        <xdr:cNvCxnSpPr/>
      </xdr:nvCxnSpPr>
      <xdr:spPr>
        <a:xfrm flipV="1">
          <a:off x="13703300" y="6389110"/>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86855</xdr:rowOff>
    </xdr:from>
    <xdr:to>
      <xdr:col>71</xdr:col>
      <xdr:colOff>177800</xdr:colOff>
      <xdr:row>37</xdr:row>
      <xdr:rowOff>61233</xdr:rowOff>
    </xdr:to>
    <xdr:cxnSp macro="">
      <xdr:nvCxnSpPr>
        <xdr:cNvPr id="534" name="直線コネクタ 533"/>
        <xdr:cNvCxnSpPr/>
      </xdr:nvCxnSpPr>
      <xdr:spPr>
        <a:xfrm>
          <a:off x="12814300" y="6259055"/>
          <a:ext cx="889000" cy="1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38" name="テキスト ボックス 53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147041</xdr:rowOff>
    </xdr:from>
    <xdr:to>
      <xdr:col>85</xdr:col>
      <xdr:colOff>177800</xdr:colOff>
      <xdr:row>37</xdr:row>
      <xdr:rowOff>77191</xdr:rowOff>
    </xdr:to>
    <xdr:sp macro="" textlink="">
      <xdr:nvSpPr>
        <xdr:cNvPr id="544" name="楕円 543"/>
        <xdr:cNvSpPr/>
      </xdr:nvSpPr>
      <xdr:spPr>
        <a:xfrm>
          <a:off x="16268700" y="63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125468</xdr:rowOff>
    </xdr:from>
    <xdr:ext cx="534377" cy="259045"/>
    <xdr:sp macro="" textlink="">
      <xdr:nvSpPr>
        <xdr:cNvPr id="545" name="消防費該当値テキスト"/>
        <xdr:cNvSpPr txBox="1"/>
      </xdr:nvSpPr>
      <xdr:spPr>
        <a:xfrm>
          <a:off x="16370300" y="62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120390</xdr:rowOff>
    </xdr:from>
    <xdr:to>
      <xdr:col>81</xdr:col>
      <xdr:colOff>101600</xdr:colOff>
      <xdr:row>37</xdr:row>
      <xdr:rowOff>50540</xdr:rowOff>
    </xdr:to>
    <xdr:sp macro="" textlink="">
      <xdr:nvSpPr>
        <xdr:cNvPr id="546" name="楕円 545"/>
        <xdr:cNvSpPr/>
      </xdr:nvSpPr>
      <xdr:spPr>
        <a:xfrm>
          <a:off x="15430500" y="6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41667</xdr:rowOff>
    </xdr:from>
    <xdr:ext cx="534377" cy="259045"/>
    <xdr:sp macro="" textlink="">
      <xdr:nvSpPr>
        <xdr:cNvPr id="547" name="テキスト ボックス 546"/>
        <xdr:cNvSpPr txBox="1"/>
      </xdr:nvSpPr>
      <xdr:spPr>
        <a:xfrm>
          <a:off x="15214111" y="63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166110</xdr:rowOff>
    </xdr:from>
    <xdr:to>
      <xdr:col>76</xdr:col>
      <xdr:colOff>165100</xdr:colOff>
      <xdr:row>37</xdr:row>
      <xdr:rowOff>96260</xdr:rowOff>
    </xdr:to>
    <xdr:sp macro="" textlink="">
      <xdr:nvSpPr>
        <xdr:cNvPr id="548" name="楕円 547"/>
        <xdr:cNvSpPr/>
      </xdr:nvSpPr>
      <xdr:spPr>
        <a:xfrm>
          <a:off x="14541500" y="63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87387</xdr:rowOff>
    </xdr:from>
    <xdr:ext cx="534377" cy="259045"/>
    <xdr:sp macro="" textlink="">
      <xdr:nvSpPr>
        <xdr:cNvPr id="549" name="テキスト ボックス 548"/>
        <xdr:cNvSpPr txBox="1"/>
      </xdr:nvSpPr>
      <xdr:spPr>
        <a:xfrm>
          <a:off x="14325111" y="6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10433</xdr:rowOff>
    </xdr:from>
    <xdr:to>
      <xdr:col>72</xdr:col>
      <xdr:colOff>38100</xdr:colOff>
      <xdr:row>37</xdr:row>
      <xdr:rowOff>112033</xdr:rowOff>
    </xdr:to>
    <xdr:sp macro="" textlink="">
      <xdr:nvSpPr>
        <xdr:cNvPr id="550" name="楕円 549"/>
        <xdr:cNvSpPr/>
      </xdr:nvSpPr>
      <xdr:spPr>
        <a:xfrm>
          <a:off x="13652500" y="63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103160</xdr:rowOff>
    </xdr:from>
    <xdr:ext cx="534377" cy="259045"/>
    <xdr:sp macro="" textlink="">
      <xdr:nvSpPr>
        <xdr:cNvPr id="551" name="テキスト ボックス 550"/>
        <xdr:cNvSpPr txBox="1"/>
      </xdr:nvSpPr>
      <xdr:spPr>
        <a:xfrm>
          <a:off x="13436111" y="6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36055</xdr:rowOff>
    </xdr:from>
    <xdr:to>
      <xdr:col>67</xdr:col>
      <xdr:colOff>101600</xdr:colOff>
      <xdr:row>36</xdr:row>
      <xdr:rowOff>137655</xdr:rowOff>
    </xdr:to>
    <xdr:sp macro="" textlink="">
      <xdr:nvSpPr>
        <xdr:cNvPr id="552" name="楕円 551"/>
        <xdr:cNvSpPr/>
      </xdr:nvSpPr>
      <xdr:spPr>
        <a:xfrm>
          <a:off x="12763500" y="62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154182</xdr:rowOff>
    </xdr:from>
    <xdr:ext cx="534377" cy="259045"/>
    <xdr:sp macro="" textlink="">
      <xdr:nvSpPr>
        <xdr:cNvPr id="553" name="テキスト ボックス 552"/>
        <xdr:cNvSpPr txBox="1"/>
      </xdr:nvSpPr>
      <xdr:spPr>
        <a:xfrm>
          <a:off x="12547111" y="59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234,018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113201</xdr:rowOff>
    </xdr:from>
    <xdr:to>
      <xdr:col>85</xdr:col>
      <xdr:colOff>127000</xdr:colOff>
      <xdr:row>57</xdr:row>
      <xdr:rowOff>117334</xdr:rowOff>
    </xdr:to>
    <xdr:cxnSp macro="">
      <xdr:nvCxnSpPr>
        <xdr:cNvPr id="580" name="直線コネクタ 579"/>
        <xdr:cNvCxnSpPr/>
      </xdr:nvCxnSpPr>
      <xdr:spPr>
        <a:xfrm flipV="1">
          <a:off x="15481300" y="9885851"/>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117334</xdr:rowOff>
    </xdr:from>
    <xdr:to>
      <xdr:col>81</xdr:col>
      <xdr:colOff>50800</xdr:colOff>
      <xdr:row>57</xdr:row>
      <xdr:rowOff>136106</xdr:rowOff>
    </xdr:to>
    <xdr:cxnSp macro="">
      <xdr:nvCxnSpPr>
        <xdr:cNvPr id="583" name="直線コネクタ 582"/>
        <xdr:cNvCxnSpPr/>
      </xdr:nvCxnSpPr>
      <xdr:spPr>
        <a:xfrm flipV="1">
          <a:off x="14592300" y="9889984"/>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136106</xdr:rowOff>
    </xdr:from>
    <xdr:to>
      <xdr:col>76</xdr:col>
      <xdr:colOff>114300</xdr:colOff>
      <xdr:row>57</xdr:row>
      <xdr:rowOff>169953</xdr:rowOff>
    </xdr:to>
    <xdr:cxnSp macro="">
      <xdr:nvCxnSpPr>
        <xdr:cNvPr id="586" name="直線コネクタ 585"/>
        <xdr:cNvCxnSpPr/>
      </xdr:nvCxnSpPr>
      <xdr:spPr>
        <a:xfrm flipV="1">
          <a:off x="13703300" y="9908756"/>
          <a:ext cx="889000" cy="3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67887</xdr:rowOff>
    </xdr:from>
    <xdr:to>
      <xdr:col>71</xdr:col>
      <xdr:colOff>177800</xdr:colOff>
      <xdr:row>57</xdr:row>
      <xdr:rowOff>169953</xdr:rowOff>
    </xdr:to>
    <xdr:cxnSp macro="">
      <xdr:nvCxnSpPr>
        <xdr:cNvPr id="589" name="直線コネクタ 588"/>
        <xdr:cNvCxnSpPr/>
      </xdr:nvCxnSpPr>
      <xdr:spPr>
        <a:xfrm>
          <a:off x="12814300" y="9840537"/>
          <a:ext cx="889000" cy="10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62401</xdr:rowOff>
    </xdr:from>
    <xdr:to>
      <xdr:col>85</xdr:col>
      <xdr:colOff>177800</xdr:colOff>
      <xdr:row>57</xdr:row>
      <xdr:rowOff>164001</xdr:rowOff>
    </xdr:to>
    <xdr:sp macro="" textlink="">
      <xdr:nvSpPr>
        <xdr:cNvPr id="599" name="楕円 598"/>
        <xdr:cNvSpPr/>
      </xdr:nvSpPr>
      <xdr:spPr>
        <a:xfrm>
          <a:off x="16268700" y="98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148778</xdr:rowOff>
    </xdr:from>
    <xdr:ext cx="534377" cy="259045"/>
    <xdr:sp macro="" textlink="">
      <xdr:nvSpPr>
        <xdr:cNvPr id="600" name="教育費該当値テキスト"/>
        <xdr:cNvSpPr txBox="1"/>
      </xdr:nvSpPr>
      <xdr:spPr>
        <a:xfrm>
          <a:off x="16370300" y="97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66534</xdr:rowOff>
    </xdr:from>
    <xdr:to>
      <xdr:col>81</xdr:col>
      <xdr:colOff>101600</xdr:colOff>
      <xdr:row>57</xdr:row>
      <xdr:rowOff>168134</xdr:rowOff>
    </xdr:to>
    <xdr:sp macro="" textlink="">
      <xdr:nvSpPr>
        <xdr:cNvPr id="601" name="楕円 600"/>
        <xdr:cNvSpPr/>
      </xdr:nvSpPr>
      <xdr:spPr>
        <a:xfrm>
          <a:off x="15430500" y="98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159261</xdr:rowOff>
    </xdr:from>
    <xdr:ext cx="534377" cy="259045"/>
    <xdr:sp macro="" textlink="">
      <xdr:nvSpPr>
        <xdr:cNvPr id="602" name="テキスト ボックス 601"/>
        <xdr:cNvSpPr txBox="1"/>
      </xdr:nvSpPr>
      <xdr:spPr>
        <a:xfrm>
          <a:off x="15214111" y="99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85306</xdr:rowOff>
    </xdr:from>
    <xdr:to>
      <xdr:col>76</xdr:col>
      <xdr:colOff>165100</xdr:colOff>
      <xdr:row>58</xdr:row>
      <xdr:rowOff>15456</xdr:rowOff>
    </xdr:to>
    <xdr:sp macro="" textlink="">
      <xdr:nvSpPr>
        <xdr:cNvPr id="603" name="楕円 602"/>
        <xdr:cNvSpPr/>
      </xdr:nvSpPr>
      <xdr:spPr>
        <a:xfrm>
          <a:off x="14541500" y="9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6583</xdr:rowOff>
    </xdr:from>
    <xdr:ext cx="534377" cy="259045"/>
    <xdr:sp macro="" textlink="">
      <xdr:nvSpPr>
        <xdr:cNvPr id="604" name="テキスト ボックス 603"/>
        <xdr:cNvSpPr txBox="1"/>
      </xdr:nvSpPr>
      <xdr:spPr>
        <a:xfrm>
          <a:off x="14325111" y="995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119153</xdr:rowOff>
    </xdr:from>
    <xdr:to>
      <xdr:col>72</xdr:col>
      <xdr:colOff>38100</xdr:colOff>
      <xdr:row>58</xdr:row>
      <xdr:rowOff>49303</xdr:rowOff>
    </xdr:to>
    <xdr:sp macro="" textlink="">
      <xdr:nvSpPr>
        <xdr:cNvPr id="605" name="楕円 604"/>
        <xdr:cNvSpPr/>
      </xdr:nvSpPr>
      <xdr:spPr>
        <a:xfrm>
          <a:off x="13652500" y="98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40430</xdr:rowOff>
    </xdr:from>
    <xdr:ext cx="534377" cy="259045"/>
    <xdr:sp macro="" textlink="">
      <xdr:nvSpPr>
        <xdr:cNvPr id="606" name="テキスト ボックス 605"/>
        <xdr:cNvSpPr txBox="1"/>
      </xdr:nvSpPr>
      <xdr:spPr>
        <a:xfrm>
          <a:off x="13436111" y="99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17087</xdr:rowOff>
    </xdr:from>
    <xdr:to>
      <xdr:col>67</xdr:col>
      <xdr:colOff>101600</xdr:colOff>
      <xdr:row>57</xdr:row>
      <xdr:rowOff>118687</xdr:rowOff>
    </xdr:to>
    <xdr:sp macro="" textlink="">
      <xdr:nvSpPr>
        <xdr:cNvPr id="607" name="楕円 606"/>
        <xdr:cNvSpPr/>
      </xdr:nvSpPr>
      <xdr:spPr>
        <a:xfrm>
          <a:off x="12763500" y="97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109814</xdr:rowOff>
    </xdr:from>
    <xdr:ext cx="534377" cy="259045"/>
    <xdr:sp macro="" textlink="">
      <xdr:nvSpPr>
        <xdr:cNvPr id="608" name="テキスト ボックス 607"/>
        <xdr:cNvSpPr txBox="1"/>
      </xdr:nvSpPr>
      <xdr:spPr>
        <a:xfrm>
          <a:off x="12547111" y="98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224,478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9204</xdr:rowOff>
    </xdr:from>
    <xdr:to>
      <xdr:col>85</xdr:col>
      <xdr:colOff>127000</xdr:colOff>
      <xdr:row>78</xdr:row>
      <xdr:rowOff>23611</xdr:rowOff>
    </xdr:to>
    <xdr:cxnSp macro="">
      <xdr:nvCxnSpPr>
        <xdr:cNvPr id="633" name="直線コネクタ 632"/>
        <xdr:cNvCxnSpPr/>
      </xdr:nvCxnSpPr>
      <xdr:spPr>
        <a:xfrm flipV="1">
          <a:off x="15481300" y="13382304"/>
          <a:ext cx="8382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23611</xdr:rowOff>
    </xdr:from>
    <xdr:to>
      <xdr:col>81</xdr:col>
      <xdr:colOff>50800</xdr:colOff>
      <xdr:row>78</xdr:row>
      <xdr:rowOff>25400</xdr:rowOff>
    </xdr:to>
    <xdr:cxnSp macro="">
      <xdr:nvCxnSpPr>
        <xdr:cNvPr id="636" name="直線コネクタ 635"/>
        <xdr:cNvCxnSpPr/>
      </xdr:nvCxnSpPr>
      <xdr:spPr>
        <a:xfrm flipV="1">
          <a:off x="14592300" y="13396711"/>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21371</xdr:rowOff>
    </xdr:from>
    <xdr:to>
      <xdr:col>71</xdr:col>
      <xdr:colOff>177800</xdr:colOff>
      <xdr:row>78</xdr:row>
      <xdr:rowOff>25400</xdr:rowOff>
    </xdr:to>
    <xdr:cxnSp macro="">
      <xdr:nvCxnSpPr>
        <xdr:cNvPr id="642" name="直線コネクタ 641"/>
        <xdr:cNvCxnSpPr/>
      </xdr:nvCxnSpPr>
      <xdr:spPr>
        <a:xfrm>
          <a:off x="12814300" y="13394471"/>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129854</xdr:rowOff>
    </xdr:from>
    <xdr:to>
      <xdr:col>85</xdr:col>
      <xdr:colOff>177800</xdr:colOff>
      <xdr:row>78</xdr:row>
      <xdr:rowOff>60004</xdr:rowOff>
    </xdr:to>
    <xdr:sp macro="" textlink="">
      <xdr:nvSpPr>
        <xdr:cNvPr id="652" name="楕円 651"/>
        <xdr:cNvSpPr/>
      </xdr:nvSpPr>
      <xdr:spPr>
        <a:xfrm>
          <a:off x="16268700" y="133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469744" cy="259045"/>
    <xdr:sp macro="" textlink="">
      <xdr:nvSpPr>
        <xdr:cNvPr id="653" name="災害復旧費該当値テキスト"/>
        <xdr:cNvSpPr txBox="1"/>
      </xdr:nvSpPr>
      <xdr:spPr>
        <a:xfrm>
          <a:off x="16370300" y="1330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144261</xdr:rowOff>
    </xdr:from>
    <xdr:to>
      <xdr:col>81</xdr:col>
      <xdr:colOff>101600</xdr:colOff>
      <xdr:row>78</xdr:row>
      <xdr:rowOff>74411</xdr:rowOff>
    </xdr:to>
    <xdr:sp macro="" textlink="">
      <xdr:nvSpPr>
        <xdr:cNvPr id="654" name="楕円 653"/>
        <xdr:cNvSpPr/>
      </xdr:nvSpPr>
      <xdr:spPr>
        <a:xfrm>
          <a:off x="15430500" y="13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65538</xdr:rowOff>
    </xdr:from>
    <xdr:ext cx="378565" cy="259045"/>
    <xdr:sp macro="" textlink="">
      <xdr:nvSpPr>
        <xdr:cNvPr id="655" name="テキスト ボックス 654"/>
        <xdr:cNvSpPr txBox="1"/>
      </xdr:nvSpPr>
      <xdr:spPr>
        <a:xfrm>
          <a:off x="15292017" y="1343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142021</xdr:rowOff>
    </xdr:from>
    <xdr:to>
      <xdr:col>67</xdr:col>
      <xdr:colOff>101600</xdr:colOff>
      <xdr:row>78</xdr:row>
      <xdr:rowOff>72171</xdr:rowOff>
    </xdr:to>
    <xdr:sp macro="" textlink="">
      <xdr:nvSpPr>
        <xdr:cNvPr id="660" name="楕円 659"/>
        <xdr:cNvSpPr/>
      </xdr:nvSpPr>
      <xdr:spPr>
        <a:xfrm>
          <a:off x="12763500" y="133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63298</xdr:rowOff>
    </xdr:from>
    <xdr:ext cx="378565" cy="259045"/>
    <xdr:sp macro="" textlink="">
      <xdr:nvSpPr>
        <xdr:cNvPr id="661" name="テキスト ボックス 660"/>
        <xdr:cNvSpPr txBox="1"/>
      </xdr:nvSpPr>
      <xdr:spPr>
        <a:xfrm>
          <a:off x="12625017" y="1343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229,034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80687</xdr:rowOff>
    </xdr:from>
    <xdr:to>
      <xdr:col>85</xdr:col>
      <xdr:colOff>127000</xdr:colOff>
      <xdr:row>96</xdr:row>
      <xdr:rowOff>141551</xdr:rowOff>
    </xdr:to>
    <xdr:cxnSp macro="">
      <xdr:nvCxnSpPr>
        <xdr:cNvPr id="686" name="直線コネクタ 685"/>
        <xdr:cNvCxnSpPr/>
      </xdr:nvCxnSpPr>
      <xdr:spPr>
        <a:xfrm>
          <a:off x="15481300" y="16539887"/>
          <a:ext cx="8382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61216</xdr:rowOff>
    </xdr:from>
    <xdr:to>
      <xdr:col>81</xdr:col>
      <xdr:colOff>50800</xdr:colOff>
      <xdr:row>96</xdr:row>
      <xdr:rowOff>80687</xdr:rowOff>
    </xdr:to>
    <xdr:cxnSp macro="">
      <xdr:nvCxnSpPr>
        <xdr:cNvPr id="689" name="直線コネクタ 688"/>
        <xdr:cNvCxnSpPr/>
      </xdr:nvCxnSpPr>
      <xdr:spPr>
        <a:xfrm>
          <a:off x="14592300" y="16520416"/>
          <a:ext cx="889000" cy="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61216</xdr:rowOff>
    </xdr:from>
    <xdr:to>
      <xdr:col>76</xdr:col>
      <xdr:colOff>114300</xdr:colOff>
      <xdr:row>96</xdr:row>
      <xdr:rowOff>69862</xdr:rowOff>
    </xdr:to>
    <xdr:cxnSp macro="">
      <xdr:nvCxnSpPr>
        <xdr:cNvPr id="692" name="直線コネクタ 691"/>
        <xdr:cNvCxnSpPr/>
      </xdr:nvCxnSpPr>
      <xdr:spPr>
        <a:xfrm flipV="1">
          <a:off x="13703300" y="16520416"/>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65446</xdr:rowOff>
    </xdr:from>
    <xdr:to>
      <xdr:col>71</xdr:col>
      <xdr:colOff>177800</xdr:colOff>
      <xdr:row>96</xdr:row>
      <xdr:rowOff>69862</xdr:rowOff>
    </xdr:to>
    <xdr:cxnSp macro="">
      <xdr:nvCxnSpPr>
        <xdr:cNvPr id="695" name="直線コネクタ 694"/>
        <xdr:cNvCxnSpPr/>
      </xdr:nvCxnSpPr>
      <xdr:spPr>
        <a:xfrm>
          <a:off x="12814300" y="16524646"/>
          <a:ext cx="889000" cy="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90751</xdr:rowOff>
    </xdr:from>
    <xdr:to>
      <xdr:col>85</xdr:col>
      <xdr:colOff>177800</xdr:colOff>
      <xdr:row>97</xdr:row>
      <xdr:rowOff>20901</xdr:rowOff>
    </xdr:to>
    <xdr:sp macro="" textlink="">
      <xdr:nvSpPr>
        <xdr:cNvPr id="705" name="楕円 704"/>
        <xdr:cNvSpPr/>
      </xdr:nvSpPr>
      <xdr:spPr>
        <a:xfrm>
          <a:off x="16268700" y="165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69178</xdr:rowOff>
    </xdr:from>
    <xdr:ext cx="534377" cy="259045"/>
    <xdr:sp macro="" textlink="">
      <xdr:nvSpPr>
        <xdr:cNvPr id="706" name="公債費該当値テキスト"/>
        <xdr:cNvSpPr txBox="1"/>
      </xdr:nvSpPr>
      <xdr:spPr>
        <a:xfrm>
          <a:off x="16370300" y="165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29887</xdr:rowOff>
    </xdr:from>
    <xdr:to>
      <xdr:col>81</xdr:col>
      <xdr:colOff>101600</xdr:colOff>
      <xdr:row>96</xdr:row>
      <xdr:rowOff>131487</xdr:rowOff>
    </xdr:to>
    <xdr:sp macro="" textlink="">
      <xdr:nvSpPr>
        <xdr:cNvPr id="707" name="楕円 706"/>
        <xdr:cNvSpPr/>
      </xdr:nvSpPr>
      <xdr:spPr>
        <a:xfrm>
          <a:off x="15430500" y="164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122614</xdr:rowOff>
    </xdr:from>
    <xdr:ext cx="534377" cy="259045"/>
    <xdr:sp macro="" textlink="">
      <xdr:nvSpPr>
        <xdr:cNvPr id="708" name="テキスト ボックス 707"/>
        <xdr:cNvSpPr txBox="1"/>
      </xdr:nvSpPr>
      <xdr:spPr>
        <a:xfrm>
          <a:off x="15214111" y="165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10416</xdr:rowOff>
    </xdr:from>
    <xdr:to>
      <xdr:col>76</xdr:col>
      <xdr:colOff>165100</xdr:colOff>
      <xdr:row>96</xdr:row>
      <xdr:rowOff>112016</xdr:rowOff>
    </xdr:to>
    <xdr:sp macro="" textlink="">
      <xdr:nvSpPr>
        <xdr:cNvPr id="709" name="楕円 708"/>
        <xdr:cNvSpPr/>
      </xdr:nvSpPr>
      <xdr:spPr>
        <a:xfrm>
          <a:off x="14541500" y="1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128543</xdr:rowOff>
    </xdr:from>
    <xdr:ext cx="534377" cy="259045"/>
    <xdr:sp macro="" textlink="">
      <xdr:nvSpPr>
        <xdr:cNvPr id="710" name="テキスト ボックス 709"/>
        <xdr:cNvSpPr txBox="1"/>
      </xdr:nvSpPr>
      <xdr:spPr>
        <a:xfrm>
          <a:off x="14325111" y="1624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19062</xdr:rowOff>
    </xdr:from>
    <xdr:to>
      <xdr:col>72</xdr:col>
      <xdr:colOff>38100</xdr:colOff>
      <xdr:row>96</xdr:row>
      <xdr:rowOff>120662</xdr:rowOff>
    </xdr:to>
    <xdr:sp macro="" textlink="">
      <xdr:nvSpPr>
        <xdr:cNvPr id="711" name="楕円 710"/>
        <xdr:cNvSpPr/>
      </xdr:nvSpPr>
      <xdr:spPr>
        <a:xfrm>
          <a:off x="13652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137189</xdr:rowOff>
    </xdr:from>
    <xdr:ext cx="534377" cy="259045"/>
    <xdr:sp macro="" textlink="">
      <xdr:nvSpPr>
        <xdr:cNvPr id="712" name="テキスト ボックス 711"/>
        <xdr:cNvSpPr txBox="1"/>
      </xdr:nvSpPr>
      <xdr:spPr>
        <a:xfrm>
          <a:off x="13436111" y="1625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14646</xdr:rowOff>
    </xdr:from>
    <xdr:to>
      <xdr:col>67</xdr:col>
      <xdr:colOff>101600</xdr:colOff>
      <xdr:row>96</xdr:row>
      <xdr:rowOff>116246</xdr:rowOff>
    </xdr:to>
    <xdr:sp macro="" textlink="">
      <xdr:nvSpPr>
        <xdr:cNvPr id="713" name="楕円 712"/>
        <xdr:cNvSpPr/>
      </xdr:nvSpPr>
      <xdr:spPr>
        <a:xfrm>
          <a:off x="12763500" y="164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107373</xdr:rowOff>
    </xdr:from>
    <xdr:ext cx="534377" cy="259045"/>
    <xdr:sp macro="" textlink="">
      <xdr:nvSpPr>
        <xdr:cNvPr id="714" name="テキスト ボックス 713"/>
        <xdr:cNvSpPr txBox="1"/>
      </xdr:nvSpPr>
      <xdr:spPr>
        <a:xfrm>
          <a:off x="12547111" y="1656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総務費について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類似団体内平均値を下回って推移している。民生費については、</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類似団体内平均値を下回って推移して</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きた</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、子ども医療費助成の対象拡大や障</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がい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児童発達支援にかかる給付などの増加に伴い、増加傾向である。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年度においては認定こども園の整備によって増となり、平均を上回る事となった。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衛生費について、ごみ処理施設などを単独で有していることから、類似団体内平均値を若干ではあるが上回って推移していたが、平成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年度以降、し尿処理業務を泉北環境施設整備組合に事務委託したことから維持補修費等が減少し、類似団体内平均値をやや下回る結果となっている。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年度においてはクリーンセンター煙突内筒整備工事等によって増加しており、</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概ね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類似団体平均値と並ぶ形となった。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公債費について、平成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年度は退職手当債の償還発生等により増加し、平成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年度についても、学校施設耐震化事業に係る償還発生により微増となったが、平成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年度において、庁舎等建設債の大半が償還完了となったことから、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住民一人当たりのコストは減少した。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年度決算～平成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年度決算にかけて歳入不足となったため、財政調整基金を取り崩して収支を調整することとな</a:t>
          </a:r>
          <a:r>
            <a:rPr kumimoji="1" lang="ja-JP" altLang="ja-JP" sz="1300" baseline="0">
              <a:solidFill>
                <a:srgbClr val="000000"/>
              </a:solidFill>
              <a:effectLst/>
              <a:latin typeface="ＭＳ ゴシック" panose="020B0609070205080204" pitchFamily="49" charset="-128"/>
              <a:ea typeface="ＭＳ ゴシック" panose="020B0609070205080204" pitchFamily="49" charset="-128"/>
              <a:cs typeface="+mn-cs"/>
            </a:rPr>
            <a:t>っ</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年度決算において</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退職手当の増加や認定こども園整備補助金に伴う投資的経費の増等により歳出は増加したが、歳入において地方交付税や国・府支出金、ふるさと忠岡応援寄附金の増等によって増加したことで単年度収支が黒字となり、財政調整基金残高が増加すること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一般会計についての分析は、別紙（</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7</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）実質収支比率等に係る経年分析のとおりであるが、それ以外としては国民健康保険事業勘定特別会計（以下、「国保会計」という。）が平成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年度まで</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年連続で赤字決算となっていたが、平成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年度に黒字決算を達成し、続く平成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年度も黒字決算を継続している。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国保会計においては、平成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年度末時点の累積赤字額が</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88,385</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千円であったが、平成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年度以降、国からの財政支援が拡充されてきたことや、徴収の強化に取り組んできたことなどにより、平成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年連続で単年度黒字となっている。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年度より</a:t>
          </a:r>
          <a:r>
            <a:rPr kumimoji="1" lang="ja-JP" altLang="en-US" sz="1400" b="0">
              <a:solidFill>
                <a:srgbClr val="000000"/>
              </a:solidFill>
              <a:effectLst/>
              <a:latin typeface="ＭＳ ゴシック" panose="020B0609070205080204" pitchFamily="49" charset="-128"/>
              <a:ea typeface="ＭＳ ゴシック" panose="020B0609070205080204" pitchFamily="49" charset="-128"/>
              <a:cs typeface="+mn-cs"/>
            </a:rPr>
            <a:t>国民健康保険の広域</a:t>
          </a:r>
          <a:r>
            <a:rPr kumimoji="1" lang="ja-JP" altLang="ja-JP" sz="1400">
              <a:solidFill>
                <a:srgbClr val="000000"/>
              </a:solidFill>
              <a:effectLst/>
              <a:latin typeface="ＭＳ ゴシック" panose="020B0609070205080204" pitchFamily="49" charset="-128"/>
              <a:ea typeface="ＭＳ ゴシック" panose="020B0609070205080204" pitchFamily="49" charset="-128"/>
              <a:cs typeface="+mn-cs"/>
            </a:rPr>
            <a:t>化が実施され、府下全体での保険料の統一化を目指す動きが進められる中で、「財政の安定化」は各保険者にとって重要課題として認識されている。被保険者の高齢化や高額医薬品の承認などの要因により医療費は増嵩しており、住民負担を急激に増加させることなく均衡財政を維持するため、特定健診・特定保健指導、レセプト点検等による医療費の適正化、差押等滞納処分の強化等による収納率の向上を図るなど、更なる取組みの強化を引き続き実施していくことにより、健全な財政の維持に努め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6900146</v>
      </c>
      <c r="BO4" s="430"/>
      <c r="BP4" s="430"/>
      <c r="BQ4" s="430"/>
      <c r="BR4" s="430"/>
      <c r="BS4" s="430"/>
      <c r="BT4" s="430"/>
      <c r="BU4" s="431"/>
      <c r="BV4" s="429">
        <v>6522373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1.7</v>
      </c>
      <c r="CU4" s="436"/>
      <c r="CV4" s="436"/>
      <c r="CW4" s="436"/>
      <c r="CX4" s="436"/>
      <c r="CY4" s="436"/>
      <c r="CZ4" s="436"/>
      <c r="DA4" s="437"/>
      <c r="DB4" s="435">
        <v>0.3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6824564</v>
      </c>
      <c r="BO5" s="467"/>
      <c r="BP5" s="467"/>
      <c r="BQ5" s="467"/>
      <c r="BR5" s="467"/>
      <c r="BS5" s="467"/>
      <c r="BT5" s="467"/>
      <c r="BU5" s="468"/>
      <c r="BV5" s="466">
        <v>6503606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103.9</v>
      </c>
      <c r="CU5" s="464"/>
      <c r="CV5" s="464"/>
      <c r="CW5" s="464"/>
      <c r="CX5" s="464"/>
      <c r="CY5" s="464"/>
      <c r="CZ5" s="464"/>
      <c r="DA5" s="465"/>
      <c r="DB5" s="463">
        <v>109.4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75582</v>
      </c>
      <c r="BO6" s="467"/>
      <c r="BP6" s="467"/>
      <c r="BQ6" s="467"/>
      <c r="BR6" s="467"/>
      <c r="BS6" s="467"/>
      <c r="BT6" s="467"/>
      <c r="BU6" s="468"/>
      <c r="BV6" s="466">
        <v>18767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110.9</v>
      </c>
      <c r="CU6" s="504"/>
      <c r="CV6" s="504"/>
      <c r="CW6" s="504"/>
      <c r="CX6" s="504"/>
      <c r="CY6" s="504"/>
      <c r="CZ6" s="504"/>
      <c r="DA6" s="505"/>
      <c r="DB6" s="503">
        <v>116.4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3480</v>
      </c>
      <c r="BO7" s="467"/>
      <c r="BP7" s="467"/>
      <c r="BQ7" s="467"/>
      <c r="BR7" s="467"/>
      <c r="BS7" s="467"/>
      <c r="BT7" s="467"/>
      <c r="BU7" s="468"/>
      <c r="BV7" s="466">
        <v>7190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4321049</v>
      </c>
      <c r="CU7" s="467"/>
      <c r="CV7" s="467"/>
      <c r="CW7" s="467"/>
      <c r="CX7" s="467"/>
      <c r="CY7" s="467"/>
      <c r="CZ7" s="467"/>
      <c r="DA7" s="468"/>
      <c r="DB7" s="466">
        <v>4161819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72102</v>
      </c>
      <c r="BO8" s="467"/>
      <c r="BP8" s="467"/>
      <c r="BQ8" s="467"/>
      <c r="BR8" s="467"/>
      <c r="BS8" s="467"/>
      <c r="BT8" s="467"/>
      <c r="BU8" s="468"/>
      <c r="BV8" s="466">
        <v>11577</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0.56999999999999995</v>
      </c>
      <c r="CU8" s="507"/>
      <c r="CV8" s="507"/>
      <c r="CW8" s="507"/>
      <c r="CX8" s="507"/>
      <c r="CY8" s="507"/>
      <c r="CZ8" s="507"/>
      <c r="DA8" s="508"/>
      <c r="DB8" s="506">
        <v>0.56999999999999995</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17298</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60525</v>
      </c>
      <c r="BO9" s="467"/>
      <c r="BP9" s="467"/>
      <c r="BQ9" s="467"/>
      <c r="BR9" s="467"/>
      <c r="BS9" s="467"/>
      <c r="BT9" s="467"/>
      <c r="BU9" s="468"/>
      <c r="BV9" s="466">
        <v>3048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13.6</v>
      </c>
      <c r="CU9" s="464"/>
      <c r="CV9" s="464"/>
      <c r="CW9" s="464"/>
      <c r="CX9" s="464"/>
      <c r="CY9" s="464"/>
      <c r="CZ9" s="464"/>
      <c r="DA9" s="465"/>
      <c r="DB9" s="463">
        <v>17.399999999999999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18149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96059</v>
      </c>
      <c r="BO10" s="467"/>
      <c r="BP10" s="467"/>
      <c r="BQ10" s="467"/>
      <c r="BR10" s="467"/>
      <c r="BS10" s="467"/>
      <c r="BT10" s="467"/>
      <c r="BU10" s="468"/>
      <c r="BV10" s="466">
        <v>56508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17166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106</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84000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16653</v>
      </c>
      <c r="S13" s="548"/>
      <c r="T13" s="548"/>
      <c r="U13" s="548"/>
      <c r="V13" s="549"/>
      <c r="W13" s="482" t="s">
        <v>139</v>
      </c>
      <c r="X13" s="483"/>
      <c r="Y13" s="483"/>
      <c r="Z13" s="483"/>
      <c r="AA13" s="483"/>
      <c r="AB13" s="473"/>
      <c r="AC13" s="517">
        <v>42</v>
      </c>
      <c r="AD13" s="518"/>
      <c r="AE13" s="518"/>
      <c r="AF13" s="518"/>
      <c r="AG13" s="557"/>
      <c r="AH13" s="517">
        <v>54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156584</v>
      </c>
      <c r="BO13" s="467"/>
      <c r="BP13" s="467"/>
      <c r="BQ13" s="467"/>
      <c r="BR13" s="467"/>
      <c r="BS13" s="467"/>
      <c r="BT13" s="467"/>
      <c r="BU13" s="468"/>
      <c r="BV13" s="466">
        <v>-24444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14.6</v>
      </c>
      <c r="CU13" s="464"/>
      <c r="CV13" s="464"/>
      <c r="CW13" s="464"/>
      <c r="CX13" s="464"/>
      <c r="CY13" s="464"/>
      <c r="CZ13" s="464"/>
      <c r="DA13" s="465"/>
      <c r="DB13" s="463">
        <v>17.8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17270</v>
      </c>
      <c r="S14" s="548"/>
      <c r="T14" s="548"/>
      <c r="U14" s="548"/>
      <c r="V14" s="549"/>
      <c r="W14" s="456"/>
      <c r="X14" s="457"/>
      <c r="Y14" s="457"/>
      <c r="Z14" s="457"/>
      <c r="AA14" s="457"/>
      <c r="AB14" s="446"/>
      <c r="AC14" s="550">
        <v>0.6</v>
      </c>
      <c r="AD14" s="551"/>
      <c r="AE14" s="551"/>
      <c r="AF14" s="551"/>
      <c r="AG14" s="552"/>
      <c r="AH14" s="550">
        <v>0.8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72.400000000000006</v>
      </c>
      <c r="CU14" s="562"/>
      <c r="CV14" s="562"/>
      <c r="CW14" s="562"/>
      <c r="CX14" s="562"/>
      <c r="CY14" s="562"/>
      <c r="CZ14" s="562"/>
      <c r="DA14" s="563"/>
      <c r="DB14" s="561">
        <v>89.8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16793</v>
      </c>
      <c r="S15" s="548"/>
      <c r="T15" s="548"/>
      <c r="U15" s="548"/>
      <c r="V15" s="549"/>
      <c r="W15" s="482" t="s">
        <v>146</v>
      </c>
      <c r="X15" s="483"/>
      <c r="Y15" s="483"/>
      <c r="Z15" s="483"/>
      <c r="AA15" s="483"/>
      <c r="AB15" s="473"/>
      <c r="AC15" s="517">
        <v>2010</v>
      </c>
      <c r="AD15" s="518"/>
      <c r="AE15" s="518"/>
      <c r="AF15" s="518"/>
      <c r="AG15" s="557"/>
      <c r="AH15" s="517">
        <v>2052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1958549</v>
      </c>
      <c r="BO15" s="430"/>
      <c r="BP15" s="430"/>
      <c r="BQ15" s="430"/>
      <c r="BR15" s="430"/>
      <c r="BS15" s="430"/>
      <c r="BT15" s="430"/>
      <c r="BU15" s="431"/>
      <c r="BV15" s="429">
        <v>1933070</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v>
      </c>
      <c r="AD16" s="551"/>
      <c r="AE16" s="551"/>
      <c r="AF16" s="551"/>
      <c r="AG16" s="552"/>
      <c r="AH16" s="550">
        <v>29.4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3476433</v>
      </c>
      <c r="BO16" s="467"/>
      <c r="BP16" s="467"/>
      <c r="BQ16" s="467"/>
      <c r="BR16" s="467"/>
      <c r="BS16" s="467"/>
      <c r="BT16" s="467"/>
      <c r="BU16" s="468"/>
      <c r="BV16" s="466">
        <v>3368134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4891</v>
      </c>
      <c r="AD17" s="518"/>
      <c r="AE17" s="518"/>
      <c r="AF17" s="518"/>
      <c r="AG17" s="557"/>
      <c r="AH17" s="517">
        <v>4868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2510148</v>
      </c>
      <c r="BO17" s="467"/>
      <c r="BP17" s="467"/>
      <c r="BQ17" s="467"/>
      <c r="BR17" s="467"/>
      <c r="BS17" s="467"/>
      <c r="BT17" s="467"/>
      <c r="BU17" s="468"/>
      <c r="BV17" s="466">
        <v>2468263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3.97</v>
      </c>
      <c r="M18" s="579"/>
      <c r="N18" s="579"/>
      <c r="O18" s="579"/>
      <c r="P18" s="579"/>
      <c r="Q18" s="579"/>
      <c r="R18" s="580"/>
      <c r="S18" s="580"/>
      <c r="T18" s="580"/>
      <c r="U18" s="580"/>
      <c r="V18" s="581"/>
      <c r="W18" s="484"/>
      <c r="X18" s="485"/>
      <c r="Y18" s="485"/>
      <c r="Z18" s="485"/>
      <c r="AA18" s="485"/>
      <c r="AB18" s="476"/>
      <c r="AC18" s="582">
        <v>70.400000000000006</v>
      </c>
      <c r="AD18" s="583"/>
      <c r="AE18" s="583"/>
      <c r="AF18" s="583"/>
      <c r="AG18" s="584"/>
      <c r="AH18" s="582">
        <v>69.8</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4612645</v>
      </c>
      <c r="BO18" s="467"/>
      <c r="BP18" s="467"/>
      <c r="BQ18" s="467"/>
      <c r="BR18" s="467"/>
      <c r="BS18" s="467"/>
      <c r="BT18" s="467"/>
      <c r="BU18" s="468"/>
      <c r="BV18" s="466">
        <v>4745015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4357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5015065</v>
      </c>
      <c r="BO19" s="467"/>
      <c r="BP19" s="467"/>
      <c r="BQ19" s="467"/>
      <c r="BR19" s="467"/>
      <c r="BS19" s="467"/>
      <c r="BT19" s="467"/>
      <c r="BU19" s="468"/>
      <c r="BV19" s="466">
        <v>4984827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6726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7795946</v>
      </c>
      <c r="BO23" s="467"/>
      <c r="BP23" s="467"/>
      <c r="BQ23" s="467"/>
      <c r="BR23" s="467"/>
      <c r="BS23" s="467"/>
      <c r="BT23" s="467"/>
      <c r="BU23" s="468"/>
      <c r="BV23" s="466">
        <v>7763700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5670</v>
      </c>
      <c r="R24" s="518"/>
      <c r="S24" s="518"/>
      <c r="T24" s="518"/>
      <c r="U24" s="518"/>
      <c r="V24" s="557"/>
      <c r="W24" s="616"/>
      <c r="X24" s="604"/>
      <c r="Y24" s="605"/>
      <c r="Z24" s="516" t="s">
        <v>170</v>
      </c>
      <c r="AA24" s="496"/>
      <c r="AB24" s="496"/>
      <c r="AC24" s="496"/>
      <c r="AD24" s="496"/>
      <c r="AE24" s="496"/>
      <c r="AF24" s="496"/>
      <c r="AG24" s="497"/>
      <c r="AH24" s="517">
        <v>149</v>
      </c>
      <c r="AI24" s="518"/>
      <c r="AJ24" s="518"/>
      <c r="AK24" s="518"/>
      <c r="AL24" s="557"/>
      <c r="AM24" s="517">
        <v>442977</v>
      </c>
      <c r="AN24" s="518"/>
      <c r="AO24" s="518"/>
      <c r="AP24" s="518"/>
      <c r="AQ24" s="518"/>
      <c r="AR24" s="557"/>
      <c r="AS24" s="517">
        <v>2973</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4543458</v>
      </c>
      <c r="BO24" s="467"/>
      <c r="BP24" s="467"/>
      <c r="BQ24" s="467"/>
      <c r="BR24" s="467"/>
      <c r="BS24" s="467"/>
      <c r="BT24" s="467"/>
      <c r="BU24" s="468"/>
      <c r="BV24" s="466">
        <v>4232757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6700</v>
      </c>
      <c r="R25" s="518"/>
      <c r="S25" s="518"/>
      <c r="T25" s="518"/>
      <c r="U25" s="518"/>
      <c r="V25" s="557"/>
      <c r="W25" s="616"/>
      <c r="X25" s="604"/>
      <c r="Y25" s="605"/>
      <c r="Z25" s="516" t="s">
        <v>173</v>
      </c>
      <c r="AA25" s="496"/>
      <c r="AB25" s="496"/>
      <c r="AC25" s="496"/>
      <c r="AD25" s="496"/>
      <c r="AE25" s="496"/>
      <c r="AF25" s="496"/>
      <c r="AG25" s="497"/>
      <c r="AH25" s="517">
        <v>38</v>
      </c>
      <c r="AI25" s="518"/>
      <c r="AJ25" s="518"/>
      <c r="AK25" s="518"/>
      <c r="AL25" s="557"/>
      <c r="AM25" s="517">
        <v>114608</v>
      </c>
      <c r="AN25" s="518"/>
      <c r="AO25" s="518"/>
      <c r="AP25" s="518"/>
      <c r="AQ25" s="518"/>
      <c r="AR25" s="557"/>
      <c r="AS25" s="517">
        <v>3016</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397352</v>
      </c>
      <c r="BO25" s="430"/>
      <c r="BP25" s="430"/>
      <c r="BQ25" s="430"/>
      <c r="BR25" s="430"/>
      <c r="BS25" s="430"/>
      <c r="BT25" s="430"/>
      <c r="BU25" s="431"/>
      <c r="BV25" s="429">
        <v>486903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5580</v>
      </c>
      <c r="R26" s="518"/>
      <c r="S26" s="518"/>
      <c r="T26" s="518"/>
      <c r="U26" s="518"/>
      <c r="V26" s="557"/>
      <c r="W26" s="616"/>
      <c r="X26" s="604"/>
      <c r="Y26" s="605"/>
      <c r="Z26" s="516" t="s">
        <v>176</v>
      </c>
      <c r="AA26" s="626"/>
      <c r="AB26" s="626"/>
      <c r="AC26" s="626"/>
      <c r="AD26" s="626"/>
      <c r="AE26" s="626"/>
      <c r="AF26" s="626"/>
      <c r="AG26" s="627"/>
      <c r="AH26" s="517" t="s">
        <v>177</v>
      </c>
      <c r="AI26" s="518"/>
      <c r="AJ26" s="518"/>
      <c r="AK26" s="518"/>
      <c r="AL26" s="557"/>
      <c r="AM26" s="517" t="s">
        <v>137</v>
      </c>
      <c r="AN26" s="518"/>
      <c r="AO26" s="518"/>
      <c r="AP26" s="518"/>
      <c r="AQ26" s="518"/>
      <c r="AR26" s="557"/>
      <c r="AS26" s="517" t="s">
        <v>177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3300</v>
      </c>
      <c r="R27" s="518"/>
      <c r="S27" s="518"/>
      <c r="T27" s="518"/>
      <c r="U27" s="518"/>
      <c r="V27" s="557"/>
      <c r="W27" s="616"/>
      <c r="X27" s="604"/>
      <c r="Y27" s="605"/>
      <c r="Z27" s="516" t="s">
        <v>180</v>
      </c>
      <c r="AA27" s="496"/>
      <c r="AB27" s="496"/>
      <c r="AC27" s="496"/>
      <c r="AD27" s="496"/>
      <c r="AE27" s="496"/>
      <c r="AF27" s="496"/>
      <c r="AG27" s="497"/>
      <c r="AH27" s="517">
        <v>10</v>
      </c>
      <c r="AI27" s="518"/>
      <c r="AJ27" s="518"/>
      <c r="AK27" s="518"/>
      <c r="AL27" s="557"/>
      <c r="AM27" s="517">
        <v>32162</v>
      </c>
      <c r="AN27" s="518"/>
      <c r="AO27" s="518"/>
      <c r="AP27" s="518"/>
      <c r="AQ27" s="518"/>
      <c r="AR27" s="557"/>
      <c r="AS27" s="517">
        <v>3216</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177</v>
      </c>
      <c r="BO27" s="640"/>
      <c r="BP27" s="640"/>
      <c r="BQ27" s="640"/>
      <c r="BR27" s="640"/>
      <c r="BS27" s="640"/>
      <c r="BT27" s="640"/>
      <c r="BU27" s="641"/>
      <c r="BV27" s="639" t="s">
        <v>177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3000</v>
      </c>
      <c r="R28" s="518"/>
      <c r="S28" s="518"/>
      <c r="T28" s="518"/>
      <c r="U28" s="518"/>
      <c r="V28" s="557"/>
      <c r="W28" s="616"/>
      <c r="X28" s="604"/>
      <c r="Y28" s="605"/>
      <c r="Z28" s="516" t="s">
        <v>183</v>
      </c>
      <c r="AA28" s="496"/>
      <c r="AB28" s="496"/>
      <c r="AC28" s="496"/>
      <c r="AD28" s="496"/>
      <c r="AE28" s="496"/>
      <c r="AF28" s="496"/>
      <c r="AG28" s="497"/>
      <c r="AH28" s="517" t="s">
        <v>177</v>
      </c>
      <c r="AI28" s="518"/>
      <c r="AJ28" s="518"/>
      <c r="AK28" s="518"/>
      <c r="AL28" s="557"/>
      <c r="AM28" s="517" t="s">
        <v>177</v>
      </c>
      <c r="AN28" s="518"/>
      <c r="AO28" s="518"/>
      <c r="AP28" s="518"/>
      <c r="AQ28" s="518"/>
      <c r="AR28" s="557"/>
      <c r="AS28" s="517" t="s">
        <v>177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328149</v>
      </c>
      <c r="BO28" s="430"/>
      <c r="BP28" s="430"/>
      <c r="BQ28" s="430"/>
      <c r="BR28" s="430"/>
      <c r="BS28" s="430"/>
      <c r="BT28" s="430"/>
      <c r="BU28" s="431"/>
      <c r="BV28" s="429">
        <v>232090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10</v>
      </c>
      <c r="M29" s="518"/>
      <c r="N29" s="518"/>
      <c r="O29" s="518"/>
      <c r="P29" s="557"/>
      <c r="Q29" s="517">
        <v>2900</v>
      </c>
      <c r="R29" s="518"/>
      <c r="S29" s="518"/>
      <c r="T29" s="518"/>
      <c r="U29" s="518"/>
      <c r="V29" s="557"/>
      <c r="W29" s="617"/>
      <c r="X29" s="618"/>
      <c r="Y29" s="619"/>
      <c r="Z29" s="516" t="s">
        <v>186</v>
      </c>
      <c r="AA29" s="496"/>
      <c r="AB29" s="496"/>
      <c r="AC29" s="496"/>
      <c r="AD29" s="496"/>
      <c r="AE29" s="496"/>
      <c r="AF29" s="496"/>
      <c r="AG29" s="497"/>
      <c r="AH29" s="517">
        <v>159</v>
      </c>
      <c r="AI29" s="518"/>
      <c r="AJ29" s="518"/>
      <c r="AK29" s="518"/>
      <c r="AL29" s="557"/>
      <c r="AM29" s="517">
        <v>475139</v>
      </c>
      <c r="AN29" s="518"/>
      <c r="AO29" s="518"/>
      <c r="AP29" s="518"/>
      <c r="AQ29" s="518"/>
      <c r="AR29" s="557"/>
      <c r="AS29" s="517">
        <v>2988</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177</v>
      </c>
      <c r="BO29" s="467"/>
      <c r="BP29" s="467"/>
      <c r="BQ29" s="467"/>
      <c r="BR29" s="467"/>
      <c r="BS29" s="467"/>
      <c r="BT29" s="467"/>
      <c r="BU29" s="468"/>
      <c r="BV29" s="466" t="s">
        <v>177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265828</v>
      </c>
      <c r="BO30" s="640"/>
      <c r="BP30" s="640"/>
      <c r="BQ30" s="640"/>
      <c r="BR30" s="640"/>
      <c r="BS30" s="640"/>
      <c r="BT30" s="640"/>
      <c r="BU30" s="641"/>
      <c r="BV30" s="639">
        <v>199668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国民健康保険事業勘定特別会計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大阪府後期高齢者医療広域連合（一般会計）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大阪府後期高齢者医療広域連合（後期高齢者医療特別会計）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大阪広域水道企業団（水道事業会計）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大阪広域水道企業団（工業用水道事業会計）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mcv0iWQ1ldXZli5p3bZEtQTKEP0vR8fmtPXe/JPM29sHYtj5artyH8qAQP28aAKN6c8LYwxkOHZlEYQ42jNaA==" saltValue="NJbVU3teyKz/Po0REd5F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553</v>
      </c>
      <c r="D34" s="1244"/>
      <c r="E34" s="1245"/>
      <c r="F34" s="32">
        <v>4.72</v>
      </c>
      <c r="G34" s="33">
        <v>5.48</v>
      </c>
      <c r="H34" s="33">
        <v>6.01</v>
      </c>
      <c r="I34" s="33">
        <v>6.93</v>
      </c>
      <c r="J34" s="34">
        <v>6.73</v>
      </c>
      <c r="K34" s="22"/>
      <c r="L34" s="22"/>
      <c r="M34" s="22"/>
      <c r="N34" s="22"/>
      <c r="O34" s="22"/>
      <c r="P34" s="22"/>
    </row>
    <row r="35" spans="1:16" ht="39" customHeight="1" x14ac:dyDescent="0.15">
      <c r="A35" s="22"/>
      <c r="B35" s="35"/>
      <c r="C35" s="1238" t="s">
        <v>554</v>
      </c>
      <c r="D35" s="1239"/>
      <c r="E35" s="1240"/>
      <c r="F35" s="36">
        <v>0.09</v>
      </c>
      <c r="G35" s="37">
        <v>0.11</v>
      </c>
      <c r="H35" s="37">
        <v>0.2</v>
      </c>
      <c r="I35" s="37">
        <v>0.27</v>
      </c>
      <c r="J35" s="38">
        <v>1.66</v>
      </c>
      <c r="K35" s="22"/>
      <c r="L35" s="22"/>
      <c r="M35" s="22"/>
      <c r="N35" s="22"/>
      <c r="O35" s="22"/>
      <c r="P35" s="22"/>
    </row>
    <row r="36" spans="1:16" ht="39" customHeight="1" x14ac:dyDescent="0.15">
      <c r="A36" s="22"/>
      <c r="B36" s="35"/>
      <c r="C36" s="1238" t="s">
        <v>555</v>
      </c>
      <c r="D36" s="1239"/>
      <c r="E36" s="1240"/>
      <c r="F36" s="36" t="s">
        <v>556</v>
      </c>
      <c r="G36" s="37" t="s">
        <v>557</v>
      </c>
      <c r="H36" s="37" t="s">
        <v>558</v>
      </c>
      <c r="I36" s="37">
        <v>0.7</v>
      </c>
      <c r="J36" s="38">
        <v>0.48</v>
      </c>
      <c r="K36" s="22"/>
      <c r="L36" s="22"/>
      <c r="M36" s="22"/>
      <c r="N36" s="22"/>
      <c r="O36" s="22"/>
      <c r="P36" s="22"/>
    </row>
    <row r="37" spans="1:16" ht="39" customHeight="1" x14ac:dyDescent="0.15">
      <c r="A37" s="22"/>
      <c r="B37" s="35"/>
      <c r="C37" s="1238" t="s">
        <v>559</v>
      </c>
      <c r="D37" s="1239"/>
      <c r="E37" s="1240"/>
      <c r="F37" s="36">
        <v>0.21</v>
      </c>
      <c r="G37" s="37">
        <v>0.12</v>
      </c>
      <c r="H37" s="37">
        <v>0.23</v>
      </c>
      <c r="I37" s="37">
        <v>1.29</v>
      </c>
      <c r="J37" s="38">
        <v>0.47</v>
      </c>
      <c r="K37" s="22"/>
      <c r="L37" s="22"/>
      <c r="M37" s="22"/>
      <c r="N37" s="22"/>
      <c r="O37" s="22"/>
      <c r="P37" s="22"/>
    </row>
    <row r="38" spans="1:16" ht="39" customHeight="1" x14ac:dyDescent="0.15">
      <c r="A38" s="22"/>
      <c r="B38" s="35"/>
      <c r="C38" s="1238" t="s">
        <v>560</v>
      </c>
      <c r="D38" s="1239"/>
      <c r="E38" s="1240"/>
      <c r="F38" s="36">
        <v>0.28000000000000003</v>
      </c>
      <c r="G38" s="37">
        <v>0.21</v>
      </c>
      <c r="H38" s="37">
        <v>0.23</v>
      </c>
      <c r="I38" s="37">
        <v>0.2</v>
      </c>
      <c r="J38" s="38">
        <v>0.13</v>
      </c>
      <c r="K38" s="22"/>
      <c r="L38" s="22"/>
      <c r="M38" s="22"/>
      <c r="N38" s="22"/>
      <c r="O38" s="22"/>
      <c r="P38" s="22"/>
    </row>
    <row r="39" spans="1:16" ht="39" customHeight="1" x14ac:dyDescent="0.15">
      <c r="A39" s="22"/>
      <c r="B39" s="35"/>
      <c r="C39" s="1238" t="s">
        <v>561</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562</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563</v>
      </c>
      <c r="D43" s="1242"/>
      <c r="E43" s="1243"/>
      <c r="F43" s="41">
        <v>0</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Tp31wArDnL6m9Jog0HbU7wl1AsH31E2+PrgezxiDMIDAJCQocUmVdEG8VYZC2B4UEv0f2RBXTMfTtULNQ0HqA==" saltValue="VCy9aYAEE/A1FRAxsklw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966</v>
      </c>
      <c r="L45" s="60">
        <v>942</v>
      </c>
      <c r="M45" s="60">
        <v>963</v>
      </c>
      <c r="N45" s="60">
        <v>869</v>
      </c>
      <c r="O45" s="61">
        <v>681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352</v>
      </c>
      <c r="L48" s="64">
        <v>372</v>
      </c>
      <c r="M48" s="64">
        <v>362</v>
      </c>
      <c r="N48" s="64">
        <v>362</v>
      </c>
      <c r="O48" s="65">
        <v>355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502</v>
      </c>
      <c r="L49" s="64" t="s">
        <v>502</v>
      </c>
      <c r="M49" s="64" t="s">
        <v>502</v>
      </c>
      <c r="N49" s="64" t="s">
        <v>502</v>
      </c>
      <c r="O49" s="65" t="s">
        <v>502</v>
      </c>
      <c r="P49" s="48"/>
      <c r="Q49" s="48"/>
      <c r="R49" s="48"/>
      <c r="S49" s="48"/>
      <c r="T49" s="48"/>
      <c r="U49" s="48"/>
    </row>
    <row r="50" spans="1:21" ht="30.75" customHeight="1" x14ac:dyDescent="0.15">
      <c r="A50" s="48"/>
      <c r="B50" s="1248"/>
      <c r="C50" s="1249"/>
      <c r="D50" s="62"/>
      <c r="E50" s="1254" t="s">
        <v>17</v>
      </c>
      <c r="F50" s="1254"/>
      <c r="G50" s="1254"/>
      <c r="H50" s="1254"/>
      <c r="I50" s="1254"/>
      <c r="J50" s="1255"/>
      <c r="K50" s="63">
        <v>150</v>
      </c>
      <c r="L50" s="64">
        <v>150</v>
      </c>
      <c r="M50" s="64">
        <v>150</v>
      </c>
      <c r="N50" s="64">
        <v>150</v>
      </c>
      <c r="O50" s="65">
        <v>150</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761</v>
      </c>
      <c r="L52" s="64">
        <v>773</v>
      </c>
      <c r="M52" s="64">
        <v>806</v>
      </c>
      <c r="N52" s="64">
        <v>831</v>
      </c>
      <c r="O52" s="65">
        <v>829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707</v>
      </c>
      <c r="L53" s="69">
        <v>691</v>
      </c>
      <c r="M53" s="69">
        <v>669</v>
      </c>
      <c r="N53" s="69">
        <v>550</v>
      </c>
      <c r="O53" s="70">
        <v>357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584</v>
      </c>
      <c r="L57" s="83" t="s">
        <v>584</v>
      </c>
      <c r="M57" s="83" t="s">
        <v>584</v>
      </c>
      <c r="N57" s="83" t="s">
        <v>584</v>
      </c>
      <c r="O57" s="84" t="s">
        <v>584</v>
      </c>
    </row>
    <row r="58" spans="1:21" ht="31.5" customHeight="1" thickBot="1" x14ac:dyDescent="0.2">
      <c r="B58" s="1264"/>
      <c r="C58" s="1265"/>
      <c r="D58" s="1269" t="s">
        <v>27</v>
      </c>
      <c r="E58" s="1270"/>
      <c r="F58" s="1270"/>
      <c r="G58" s="1270"/>
      <c r="H58" s="1270"/>
      <c r="I58" s="1270"/>
      <c r="J58" s="1271"/>
      <c r="K58" s="85" t="s">
        <v>584</v>
      </c>
      <c r="L58" s="86" t="s">
        <v>584</v>
      </c>
      <c r="M58" s="86" t="s">
        <v>584</v>
      </c>
      <c r="N58" s="86" t="s">
        <v>584</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q95QPn0QahfhCXh02lVpOwPWhqcNpeCz0e5cPQMPoAJ88vdQRgA2ylsjXTYZjSfsDEtx73eQ5XbA9uoKSDcUQ==" saltValue="CtFTWxsbgAnOpPJi1qu6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72" t="s">
        <v>30</v>
      </c>
      <c r="C41" s="1273"/>
      <c r="D41" s="101"/>
      <c r="E41" s="1278" t="s">
        <v>31</v>
      </c>
      <c r="F41" s="1278"/>
      <c r="G41" s="1278"/>
      <c r="H41" s="1279"/>
      <c r="I41" s="102">
        <v>8941</v>
      </c>
      <c r="J41" s="103">
        <v>8578</v>
      </c>
      <c r="K41" s="103">
        <v>8117</v>
      </c>
      <c r="L41" s="103">
        <v>7764</v>
      </c>
      <c r="M41" s="104">
        <v>7796</v>
      </c>
    </row>
    <row r="42" spans="2:13" ht="27.75" customHeight="1" x14ac:dyDescent="0.15">
      <c r="B42" s="1274"/>
      <c r="C42" s="1275"/>
      <c r="D42" s="105"/>
      <c r="E42" s="1280" t="s">
        <v>32</v>
      </c>
      <c r="F42" s="1280"/>
      <c r="G42" s="1280"/>
      <c r="H42" s="1281"/>
      <c r="I42" s="106">
        <v>600</v>
      </c>
      <c r="J42" s="107">
        <v>450</v>
      </c>
      <c r="K42" s="107">
        <v>300</v>
      </c>
      <c r="L42" s="107">
        <v>150</v>
      </c>
      <c r="M42" s="108" t="s">
        <v>502</v>
      </c>
    </row>
    <row r="43" spans="2:13" ht="27.75" customHeight="1" x14ac:dyDescent="0.15">
      <c r="B43" s="1274"/>
      <c r="C43" s="1275"/>
      <c r="D43" s="105"/>
      <c r="E43" s="1280" t="s">
        <v>33</v>
      </c>
      <c r="F43" s="1280"/>
      <c r="G43" s="1280"/>
      <c r="H43" s="1281"/>
      <c r="I43" s="106">
        <v>5013</v>
      </c>
      <c r="J43" s="107">
        <v>4813</v>
      </c>
      <c r="K43" s="107">
        <v>4573</v>
      </c>
      <c r="L43" s="107">
        <v>4364</v>
      </c>
      <c r="M43" s="108">
        <v>4049</v>
      </c>
    </row>
    <row r="44" spans="2:13" ht="27.75" customHeight="1" x14ac:dyDescent="0.15">
      <c r="B44" s="1274"/>
      <c r="C44" s="1275"/>
      <c r="D44" s="105"/>
      <c r="E44" s="1280" t="s">
        <v>34</v>
      </c>
      <c r="F44" s="1280"/>
      <c r="G44" s="1280"/>
      <c r="H44" s="1281"/>
      <c r="I44" s="106" t="s">
        <v>502</v>
      </c>
      <c r="J44" s="107" t="s">
        <v>502</v>
      </c>
      <c r="K44" s="107" t="s">
        <v>502</v>
      </c>
      <c r="L44" s="107" t="s">
        <v>502</v>
      </c>
      <c r="M44" s="108" t="s">
        <v>502</v>
      </c>
    </row>
    <row r="45" spans="2:13" ht="27.75" customHeight="1" x14ac:dyDescent="0.15">
      <c r="B45" s="1274"/>
      <c r="C45" s="1275"/>
      <c r="D45" s="105"/>
      <c r="E45" s="1280" t="s">
        <v>35</v>
      </c>
      <c r="F45" s="1280"/>
      <c r="G45" s="1280"/>
      <c r="H45" s="1281"/>
      <c r="I45" s="106">
        <v>1200</v>
      </c>
      <c r="J45" s="107">
        <v>1151</v>
      </c>
      <c r="K45" s="107">
        <v>1183</v>
      </c>
      <c r="L45" s="107">
        <v>1176</v>
      </c>
      <c r="M45" s="108">
        <v>1068</v>
      </c>
    </row>
    <row r="46" spans="2:13" ht="27.75" customHeight="1" x14ac:dyDescent="0.15">
      <c r="B46" s="1274"/>
      <c r="C46" s="1275"/>
      <c r="D46" s="109"/>
      <c r="E46" s="1280" t="s">
        <v>36</v>
      </c>
      <c r="F46" s="1280"/>
      <c r="G46" s="1280"/>
      <c r="H46" s="1281"/>
      <c r="I46" s="106" t="s">
        <v>502</v>
      </c>
      <c r="J46" s="107" t="s">
        <v>502</v>
      </c>
      <c r="K46" s="107" t="s">
        <v>502</v>
      </c>
      <c r="L46" s="107" t="s">
        <v>502</v>
      </c>
      <c r="M46" s="108" t="s">
        <v>502</v>
      </c>
    </row>
    <row r="47" spans="2:13" ht="27.75" customHeight="1" x14ac:dyDescent="0.15">
      <c r="B47" s="1274"/>
      <c r="C47" s="1275"/>
      <c r="D47" s="110"/>
      <c r="E47" s="1282" t="s">
        <v>37</v>
      </c>
      <c r="F47" s="1283"/>
      <c r="G47" s="1283"/>
      <c r="H47" s="1284"/>
      <c r="I47" s="106" t="s">
        <v>502</v>
      </c>
      <c r="J47" s="107" t="s">
        <v>502</v>
      </c>
      <c r="K47" s="107" t="s">
        <v>502</v>
      </c>
      <c r="L47" s="107" t="s">
        <v>502</v>
      </c>
      <c r="M47" s="108" t="s">
        <v>502</v>
      </c>
    </row>
    <row r="48" spans="2:13" ht="27.75" customHeight="1" x14ac:dyDescent="0.15">
      <c r="B48" s="1274"/>
      <c r="C48" s="1275"/>
      <c r="D48" s="105"/>
      <c r="E48" s="1280" t="s">
        <v>38</v>
      </c>
      <c r="F48" s="1280"/>
      <c r="G48" s="1280"/>
      <c r="H48" s="1281"/>
      <c r="I48" s="106" t="s">
        <v>502</v>
      </c>
      <c r="J48" s="107" t="s">
        <v>502</v>
      </c>
      <c r="K48" s="107" t="s">
        <v>502</v>
      </c>
      <c r="L48" s="107" t="s">
        <v>502</v>
      </c>
      <c r="M48" s="108" t="s">
        <v>502</v>
      </c>
    </row>
    <row r="49" spans="2:13" ht="27.75" customHeight="1" x14ac:dyDescent="0.15">
      <c r="B49" s="1276"/>
      <c r="C49" s="1277"/>
      <c r="D49" s="105"/>
      <c r="E49" s="1280" t="s">
        <v>39</v>
      </c>
      <c r="F49" s="1280"/>
      <c r="G49" s="1280"/>
      <c r="H49" s="1281"/>
      <c r="I49" s="106" t="s">
        <v>502</v>
      </c>
      <c r="J49" s="107" t="s">
        <v>502</v>
      </c>
      <c r="K49" s="107" t="s">
        <v>502</v>
      </c>
      <c r="L49" s="107" t="s">
        <v>502</v>
      </c>
      <c r="M49" s="108" t="s">
        <v>502</v>
      </c>
    </row>
    <row r="50" spans="2:13" ht="27.75" customHeight="1" x14ac:dyDescent="0.15">
      <c r="B50" s="1285" t="s">
        <v>40</v>
      </c>
      <c r="C50" s="1286"/>
      <c r="D50" s="111"/>
      <c r="E50" s="1280" t="s">
        <v>41</v>
      </c>
      <c r="F50" s="1280"/>
      <c r="G50" s="1280"/>
      <c r="H50" s="1281"/>
      <c r="I50" s="106">
        <v>894</v>
      </c>
      <c r="J50" s="107">
        <v>659</v>
      </c>
      <c r="K50" s="107">
        <v>447</v>
      </c>
      <c r="L50" s="107">
        <v>433</v>
      </c>
      <c r="M50" s="108">
        <v>615</v>
      </c>
    </row>
    <row r="51" spans="2:13" ht="27.75" customHeight="1" x14ac:dyDescent="0.15">
      <c r="B51" s="1274"/>
      <c r="C51" s="1275"/>
      <c r="D51" s="105"/>
      <c r="E51" s="1280" t="s">
        <v>42</v>
      </c>
      <c r="F51" s="1280"/>
      <c r="G51" s="1280"/>
      <c r="H51" s="1281"/>
      <c r="I51" s="106">
        <v>2369</v>
      </c>
      <c r="J51" s="107">
        <v>2267</v>
      </c>
      <c r="K51" s="107">
        <v>2147</v>
      </c>
      <c r="L51" s="107">
        <v>2078</v>
      </c>
      <c r="M51" s="108">
        <v>1951</v>
      </c>
    </row>
    <row r="52" spans="2:13" ht="27.75" customHeight="1" x14ac:dyDescent="0.15">
      <c r="B52" s="1276"/>
      <c r="C52" s="1277"/>
      <c r="D52" s="105"/>
      <c r="E52" s="1280" t="s">
        <v>43</v>
      </c>
      <c r="F52" s="1280"/>
      <c r="G52" s="1280"/>
      <c r="H52" s="1281"/>
      <c r="I52" s="106">
        <v>8079</v>
      </c>
      <c r="J52" s="107">
        <v>8028</v>
      </c>
      <c r="K52" s="107">
        <v>7914</v>
      </c>
      <c r="L52" s="107">
        <v>7769</v>
      </c>
      <c r="M52" s="108">
        <v>7679</v>
      </c>
    </row>
    <row r="53" spans="2:13" ht="27.75" customHeight="1" thickBot="1" x14ac:dyDescent="0.2">
      <c r="B53" s="1287" t="s">
        <v>44</v>
      </c>
      <c r="C53" s="1288"/>
      <c r="D53" s="112"/>
      <c r="E53" s="1289" t="s">
        <v>45</v>
      </c>
      <c r="F53" s="1289"/>
      <c r="G53" s="1289"/>
      <c r="H53" s="1290"/>
      <c r="I53" s="113">
        <v>4413</v>
      </c>
      <c r="J53" s="114">
        <v>4039</v>
      </c>
      <c r="K53" s="114">
        <v>3665</v>
      </c>
      <c r="L53" s="114">
        <v>3175</v>
      </c>
      <c r="M53" s="115">
        <v>2669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VWQAhGr89Ya/rjl3xsvV7M5uzEf5ejt1LcaN/D9SLr6jFZuhc56XUN+ZsR9yymI3+jzAjfdJj3aWKaM1prbg==" saltValue="VyDBe+T4ekgVQHECE247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260</v>
      </c>
      <c r="G55" s="127">
        <v>232</v>
      </c>
      <c r="H55" s="128">
        <v>328</v>
      </c>
    </row>
    <row r="56" spans="2:8" ht="52.5" customHeight="1" x14ac:dyDescent="0.15">
      <c r="B56" s="129"/>
      <c r="C56" s="1301" t="s">
        <v>49</v>
      </c>
      <c r="D56" s="1301"/>
      <c r="E56" s="1302"/>
      <c r="F56" s="130" t="s">
        <v>502</v>
      </c>
      <c r="G56" s="130" t="s">
        <v>502</v>
      </c>
      <c r="H56" s="131" t="s">
        <v>502</v>
      </c>
    </row>
    <row r="57" spans="2:8" ht="53.25" customHeight="1" x14ac:dyDescent="0.15">
      <c r="B57" s="129"/>
      <c r="C57" s="1303" t="s">
        <v>50</v>
      </c>
      <c r="D57" s="1303"/>
      <c r="E57" s="1304"/>
      <c r="F57" s="132">
        <v>148</v>
      </c>
      <c r="G57" s="132">
        <v>200</v>
      </c>
      <c r="H57" s="133">
        <v>266</v>
      </c>
    </row>
    <row r="58" spans="2:8" ht="45.75" customHeight="1" x14ac:dyDescent="0.15">
      <c r="B58" s="134"/>
      <c r="C58" s="1291" t="s">
        <v>579</v>
      </c>
      <c r="D58" s="1292"/>
      <c r="E58" s="1293"/>
      <c r="F58" s="135">
        <v>19</v>
      </c>
      <c r="G58" s="135">
        <v>60</v>
      </c>
      <c r="H58" s="136">
        <v>116</v>
      </c>
    </row>
    <row r="59" spans="2:8" ht="45.75" customHeight="1" x14ac:dyDescent="0.15">
      <c r="B59" s="134"/>
      <c r="C59" s="1291" t="s">
        <v>580</v>
      </c>
      <c r="D59" s="1292"/>
      <c r="E59" s="1293"/>
      <c r="F59" s="135">
        <v>64</v>
      </c>
      <c r="G59" s="135">
        <v>62</v>
      </c>
      <c r="H59" s="136">
        <v>58</v>
      </c>
    </row>
    <row r="60" spans="2:8" ht="45.75" customHeight="1" x14ac:dyDescent="0.15">
      <c r="B60" s="134"/>
      <c r="C60" s="1291" t="s">
        <v>581</v>
      </c>
      <c r="D60" s="1292"/>
      <c r="E60" s="1293"/>
      <c r="F60" s="135">
        <v>14</v>
      </c>
      <c r="G60" s="135">
        <v>28</v>
      </c>
      <c r="H60" s="136">
        <v>43</v>
      </c>
    </row>
    <row r="61" spans="2:8" ht="45.75" customHeight="1" x14ac:dyDescent="0.15">
      <c r="B61" s="134"/>
      <c r="C61" s="1291" t="s">
        <v>583</v>
      </c>
      <c r="D61" s="1292"/>
      <c r="E61" s="1293"/>
      <c r="F61" s="135">
        <v>35</v>
      </c>
      <c r="G61" s="135">
        <v>35</v>
      </c>
      <c r="H61" s="136">
        <v>35</v>
      </c>
    </row>
    <row r="62" spans="2:8" ht="45.75" customHeight="1" thickBot="1" x14ac:dyDescent="0.2">
      <c r="B62" s="137"/>
      <c r="C62" s="1294" t="s">
        <v>582</v>
      </c>
      <c r="D62" s="1295"/>
      <c r="E62" s="1296"/>
      <c r="F62" s="138">
        <v>15</v>
      </c>
      <c r="G62" s="138">
        <v>14</v>
      </c>
      <c r="H62" s="139">
        <v>14</v>
      </c>
    </row>
    <row r="63" spans="2:8" ht="52.5" customHeight="1" thickBot="1" x14ac:dyDescent="0.2">
      <c r="B63" s="140"/>
      <c r="C63" s="1297" t="s">
        <v>51</v>
      </c>
      <c r="D63" s="1297"/>
      <c r="E63" s="1298"/>
      <c r="F63" s="141">
        <v>408</v>
      </c>
      <c r="G63" s="141">
        <v>432</v>
      </c>
      <c r="H63" s="142">
        <v>594</v>
      </c>
    </row>
    <row r="64" spans="2:8" ht="15" customHeight="1" x14ac:dyDescent="0.15"/>
    <row r="65" ht="0" hidden="1" customHeight="1" x14ac:dyDescent="0.15"/>
    <row r="66" ht="0" hidden="1" customHeight="1" x14ac:dyDescent="0.15"/>
  </sheetData>
  <sheetProtection algorithmName="SHA-512" hashValue="f50p4JtJkKjqgrcz/xqoFCWiH8svU+iCLY857EW9BsixS2oHRQ62r9krgjgWiLrrRJx7oZgBBF1qkTZCnougFQ==" saltValue="N3Mj2NT+u93S7BiCTEt5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588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544</v>
      </c>
      <c r="BQ50" s="1318"/>
      <c r="BR50" s="1318"/>
      <c r="BS50" s="1318"/>
      <c r="BT50" s="1318"/>
      <c r="BU50" s="1318"/>
      <c r="BV50" s="1318"/>
      <c r="BW50" s="1318"/>
      <c r="BX50" s="1318" t="s">
        <v>545</v>
      </c>
      <c r="BY50" s="1318"/>
      <c r="BZ50" s="1318"/>
      <c r="CA50" s="1318"/>
      <c r="CB50" s="1318"/>
      <c r="CC50" s="1318"/>
      <c r="CD50" s="1318"/>
      <c r="CE50" s="1318"/>
      <c r="CF50" s="1318" t="s">
        <v>546</v>
      </c>
      <c r="CG50" s="1318"/>
      <c r="CH50" s="1318"/>
      <c r="CI50" s="1318"/>
      <c r="CJ50" s="1318"/>
      <c r="CK50" s="1318"/>
      <c r="CL50" s="1318"/>
      <c r="CM50" s="1318"/>
      <c r="CN50" s="1318" t="s">
        <v>547</v>
      </c>
      <c r="CO50" s="1318"/>
      <c r="CP50" s="1318"/>
      <c r="CQ50" s="1318"/>
      <c r="CR50" s="1318"/>
      <c r="CS50" s="1318"/>
      <c r="CT50" s="1318"/>
      <c r="CU50" s="1318"/>
      <c r="CV50" s="1318" t="s">
        <v>548</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590</v>
      </c>
      <c r="AO51" s="1321"/>
      <c r="AP51" s="1321"/>
      <c r="AQ51" s="1321"/>
      <c r="AR51" s="1321"/>
      <c r="AS51" s="1321"/>
      <c r="AT51" s="1321"/>
      <c r="AU51" s="1321"/>
      <c r="AV51" s="1321"/>
      <c r="AW51" s="1321"/>
      <c r="AX51" s="1321"/>
      <c r="AY51" s="1321"/>
      <c r="AZ51" s="1321"/>
      <c r="BA51" s="1321"/>
      <c r="BB51" s="1321" t="s">
        <v>591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111.9</v>
      </c>
      <c r="BY51" s="1319"/>
      <c r="BZ51" s="1319"/>
      <c r="CA51" s="1319"/>
      <c r="CB51" s="1319"/>
      <c r="CC51" s="1319"/>
      <c r="CD51" s="1319"/>
      <c r="CE51" s="1319"/>
      <c r="CF51" s="1319">
        <v>103.5</v>
      </c>
      <c r="CG51" s="1319"/>
      <c r="CH51" s="1319"/>
      <c r="CI51" s="1319"/>
      <c r="CJ51" s="1319"/>
      <c r="CK51" s="1319"/>
      <c r="CL51" s="1319"/>
      <c r="CM51" s="1319"/>
      <c r="CN51" s="1319">
        <v>89.8</v>
      </c>
      <c r="CO51" s="1319"/>
      <c r="CP51" s="1319"/>
      <c r="CQ51" s="1319"/>
      <c r="CR51" s="1319"/>
      <c r="CS51" s="1319"/>
      <c r="CT51" s="1319"/>
      <c r="CU51" s="1319"/>
      <c r="CV51" s="1319">
        <v>72.400000000000006</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84.9</v>
      </c>
      <c r="BY53" s="1319"/>
      <c r="BZ53" s="1319"/>
      <c r="CA53" s="1319"/>
      <c r="CB53" s="1319"/>
      <c r="CC53" s="1319"/>
      <c r="CD53" s="1319"/>
      <c r="CE53" s="1319"/>
      <c r="CF53" s="1319">
        <v>68.3</v>
      </c>
      <c r="CG53" s="1319"/>
      <c r="CH53" s="1319"/>
      <c r="CI53" s="1319"/>
      <c r="CJ53" s="1319"/>
      <c r="CK53" s="1319"/>
      <c r="CL53" s="1319"/>
      <c r="CM53" s="1319"/>
      <c r="CN53" s="1319">
        <v>68.5</v>
      </c>
      <c r="CO53" s="1319"/>
      <c r="CP53" s="1319"/>
      <c r="CQ53" s="1319"/>
      <c r="CR53" s="1319"/>
      <c r="CS53" s="1319"/>
      <c r="CT53" s="1319"/>
      <c r="CU53" s="1319"/>
      <c r="CV53" s="1319">
        <v>69.400000000000006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593</v>
      </c>
      <c r="AO55" s="1318"/>
      <c r="AP55" s="1318"/>
      <c r="AQ55" s="1318"/>
      <c r="AR55" s="1318"/>
      <c r="AS55" s="1318"/>
      <c r="AT55" s="1318"/>
      <c r="AU55" s="1318"/>
      <c r="AV55" s="1318"/>
      <c r="AW55" s="1318"/>
      <c r="AX55" s="1318"/>
      <c r="AY55" s="1318"/>
      <c r="AZ55" s="1318"/>
      <c r="BA55" s="1318"/>
      <c r="BB55" s="1321" t="s">
        <v>591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36.5</v>
      </c>
      <c r="BY55" s="1319"/>
      <c r="BZ55" s="1319"/>
      <c r="CA55" s="1319"/>
      <c r="CB55" s="1319"/>
      <c r="CC55" s="1319"/>
      <c r="CD55" s="1319"/>
      <c r="CE55" s="1319"/>
      <c r="CF55" s="1319">
        <v>32.9</v>
      </c>
      <c r="CG55" s="1319"/>
      <c r="CH55" s="1319"/>
      <c r="CI55" s="1319"/>
      <c r="CJ55" s="1319"/>
      <c r="CK55" s="1319"/>
      <c r="CL55" s="1319"/>
      <c r="CM55" s="1319"/>
      <c r="CN55" s="1319">
        <v>28.5</v>
      </c>
      <c r="CO55" s="1319"/>
      <c r="CP55" s="1319"/>
      <c r="CQ55" s="1319"/>
      <c r="CR55" s="1319"/>
      <c r="CS55" s="1319"/>
      <c r="CT55" s="1319"/>
      <c r="CU55" s="1319"/>
      <c r="CV55" s="1319">
        <v>20.5</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54.1</v>
      </c>
      <c r="BY57" s="1319"/>
      <c r="BZ57" s="1319"/>
      <c r="CA57" s="1319"/>
      <c r="CB57" s="1319"/>
      <c r="CC57" s="1319"/>
      <c r="CD57" s="1319"/>
      <c r="CE57" s="1319"/>
      <c r="CF57" s="1319">
        <v>57</v>
      </c>
      <c r="CG57" s="1319"/>
      <c r="CH57" s="1319"/>
      <c r="CI57" s="1319"/>
      <c r="CJ57" s="1319"/>
      <c r="CK57" s="1319"/>
      <c r="CL57" s="1319"/>
      <c r="CM57" s="1319"/>
      <c r="CN57" s="1319">
        <v>59.7</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544</v>
      </c>
      <c r="BQ72" s="1318"/>
      <c r="BR72" s="1318"/>
      <c r="BS72" s="1318"/>
      <c r="BT72" s="1318"/>
      <c r="BU72" s="1318"/>
      <c r="BV72" s="1318"/>
      <c r="BW72" s="1318"/>
      <c r="BX72" s="1318" t="s">
        <v>545</v>
      </c>
      <c r="BY72" s="1318"/>
      <c r="BZ72" s="1318"/>
      <c r="CA72" s="1318"/>
      <c r="CB72" s="1318"/>
      <c r="CC72" s="1318"/>
      <c r="CD72" s="1318"/>
      <c r="CE72" s="1318"/>
      <c r="CF72" s="1318" t="s">
        <v>546</v>
      </c>
      <c r="CG72" s="1318"/>
      <c r="CH72" s="1318"/>
      <c r="CI72" s="1318"/>
      <c r="CJ72" s="1318"/>
      <c r="CK72" s="1318"/>
      <c r="CL72" s="1318"/>
      <c r="CM72" s="1318"/>
      <c r="CN72" s="1318" t="s">
        <v>547</v>
      </c>
      <c r="CO72" s="1318"/>
      <c r="CP72" s="1318"/>
      <c r="CQ72" s="1318"/>
      <c r="CR72" s="1318"/>
      <c r="CS72" s="1318"/>
      <c r="CT72" s="1318"/>
      <c r="CU72" s="1318"/>
      <c r="CV72" s="1318" t="s">
        <v>548</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590</v>
      </c>
      <c r="AO73" s="1321"/>
      <c r="AP73" s="1321"/>
      <c r="AQ73" s="1321"/>
      <c r="AR73" s="1321"/>
      <c r="AS73" s="1321"/>
      <c r="AT73" s="1321"/>
      <c r="AU73" s="1321"/>
      <c r="AV73" s="1321"/>
      <c r="AW73" s="1321"/>
      <c r="AX73" s="1321"/>
      <c r="AY73" s="1321"/>
      <c r="AZ73" s="1321"/>
      <c r="BA73" s="1321"/>
      <c r="BB73" s="1321" t="s">
        <v>591</v>
      </c>
      <c r="BC73" s="1321"/>
      <c r="BD73" s="1321"/>
      <c r="BE73" s="1321"/>
      <c r="BF73" s="1321"/>
      <c r="BG73" s="1321"/>
      <c r="BH73" s="1321"/>
      <c r="BI73" s="1321"/>
      <c r="BJ73" s="1321"/>
      <c r="BK73" s="1321"/>
      <c r="BL73" s="1321"/>
      <c r="BM73" s="1321"/>
      <c r="BN73" s="1321"/>
      <c r="BO73" s="1321"/>
      <c r="BP73" s="1319">
        <v>126.1</v>
      </c>
      <c r="BQ73" s="1319"/>
      <c r="BR73" s="1319"/>
      <c r="BS73" s="1319"/>
      <c r="BT73" s="1319"/>
      <c r="BU73" s="1319"/>
      <c r="BV73" s="1319"/>
      <c r="BW73" s="1319"/>
      <c r="BX73" s="1319">
        <v>111.9</v>
      </c>
      <c r="BY73" s="1319"/>
      <c r="BZ73" s="1319"/>
      <c r="CA73" s="1319"/>
      <c r="CB73" s="1319"/>
      <c r="CC73" s="1319"/>
      <c r="CD73" s="1319"/>
      <c r="CE73" s="1319"/>
      <c r="CF73" s="1319">
        <v>103.5</v>
      </c>
      <c r="CG73" s="1319"/>
      <c r="CH73" s="1319"/>
      <c r="CI73" s="1319"/>
      <c r="CJ73" s="1319"/>
      <c r="CK73" s="1319"/>
      <c r="CL73" s="1319"/>
      <c r="CM73" s="1319"/>
      <c r="CN73" s="1319">
        <v>89.8</v>
      </c>
      <c r="CO73" s="1319"/>
      <c r="CP73" s="1319"/>
      <c r="CQ73" s="1319"/>
      <c r="CR73" s="1319"/>
      <c r="CS73" s="1319"/>
      <c r="CT73" s="1319"/>
      <c r="CU73" s="1319"/>
      <c r="CV73" s="1319">
        <v>72.400000000000006</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596</v>
      </c>
      <c r="BC75" s="1321"/>
      <c r="BD75" s="1321"/>
      <c r="BE75" s="1321"/>
      <c r="BF75" s="1321"/>
      <c r="BG75" s="1321"/>
      <c r="BH75" s="1321"/>
      <c r="BI75" s="1321"/>
      <c r="BJ75" s="1321"/>
      <c r="BK75" s="1321"/>
      <c r="BL75" s="1321"/>
      <c r="BM75" s="1321"/>
      <c r="BN75" s="1321"/>
      <c r="BO75" s="1321"/>
      <c r="BP75" s="1319">
        <v>19.600000000000001</v>
      </c>
      <c r="BQ75" s="1319"/>
      <c r="BR75" s="1319"/>
      <c r="BS75" s="1319"/>
      <c r="BT75" s="1319"/>
      <c r="BU75" s="1319"/>
      <c r="BV75" s="1319"/>
      <c r="BW75" s="1319"/>
      <c r="BX75" s="1319">
        <v>19.7</v>
      </c>
      <c r="BY75" s="1319"/>
      <c r="BZ75" s="1319"/>
      <c r="CA75" s="1319"/>
      <c r="CB75" s="1319"/>
      <c r="CC75" s="1319"/>
      <c r="CD75" s="1319"/>
      <c r="CE75" s="1319"/>
      <c r="CF75" s="1319">
        <v>19.3</v>
      </c>
      <c r="CG75" s="1319"/>
      <c r="CH75" s="1319"/>
      <c r="CI75" s="1319"/>
      <c r="CJ75" s="1319"/>
      <c r="CK75" s="1319"/>
      <c r="CL75" s="1319"/>
      <c r="CM75" s="1319"/>
      <c r="CN75" s="1319">
        <v>17.8</v>
      </c>
      <c r="CO75" s="1319"/>
      <c r="CP75" s="1319"/>
      <c r="CQ75" s="1319"/>
      <c r="CR75" s="1319"/>
      <c r="CS75" s="1319"/>
      <c r="CT75" s="1319"/>
      <c r="CU75" s="1319"/>
      <c r="CV75" s="1319">
        <v>14.6</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593</v>
      </c>
      <c r="AO77" s="1318"/>
      <c r="AP77" s="1318"/>
      <c r="AQ77" s="1318"/>
      <c r="AR77" s="1318"/>
      <c r="AS77" s="1318"/>
      <c r="AT77" s="1318"/>
      <c r="AU77" s="1318"/>
      <c r="AV77" s="1318"/>
      <c r="AW77" s="1318"/>
      <c r="AX77" s="1318"/>
      <c r="AY77" s="1318"/>
      <c r="AZ77" s="1318"/>
      <c r="BA77" s="1318"/>
      <c r="BB77" s="1321" t="s">
        <v>591</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36.5</v>
      </c>
      <c r="BY77" s="1319"/>
      <c r="BZ77" s="1319"/>
      <c r="CA77" s="1319"/>
      <c r="CB77" s="1319"/>
      <c r="CC77" s="1319"/>
      <c r="CD77" s="1319"/>
      <c r="CE77" s="1319"/>
      <c r="CF77" s="1319">
        <v>32.9</v>
      </c>
      <c r="CG77" s="1319"/>
      <c r="CH77" s="1319"/>
      <c r="CI77" s="1319"/>
      <c r="CJ77" s="1319"/>
      <c r="CK77" s="1319"/>
      <c r="CL77" s="1319"/>
      <c r="CM77" s="1319"/>
      <c r="CN77" s="1319">
        <v>28.5</v>
      </c>
      <c r="CO77" s="1319"/>
      <c r="CP77" s="1319"/>
      <c r="CQ77" s="1319"/>
      <c r="CR77" s="1319"/>
      <c r="CS77" s="1319"/>
      <c r="CT77" s="1319"/>
      <c r="CU77" s="1319"/>
      <c r="CV77" s="1319">
        <v>20.5</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596</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tHjiBXHepdfST58gfrMqpx9o7jIAtW+61CIHAW154/IjOGpZf1U9gCkpad2gJYMWHUZtraoOm7AEFYp+mzvKw==" saltValue="M87LJ0c96YNdXU+rgTiP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0QefDqHa7ZUaDPeEBaGlGmtFaI4wihv93lz/mD3swvi63WmPImkrL4hnirsFf4D4J104kyuavkxdhfh7ZTUg==" saltValue="tvC5N5yMytZf0xhkSniQ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BNiDXZVRuv7v2ZrWy6n7CxC+BmwebR7X2GC2SEpaJRJNaxbQkFEpNn9Typ7c7AvEg6GO/xMRVX3WH+ugCCKuA==" saltValue="H4USoD+vrpc2k2QeTyla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51584</v>
      </c>
      <c r="E3" s="161"/>
      <c r="F3" s="162">
        <v>85205</v>
      </c>
      <c r="G3" s="163"/>
      <c r="H3" s="164"/>
    </row>
    <row r="4" spans="1:8" x14ac:dyDescent="0.15">
      <c r="A4" s="165"/>
      <c r="B4" s="166"/>
      <c r="C4" s="167"/>
      <c r="D4" s="168">
        <v>41930</v>
      </c>
      <c r="E4" s="169"/>
      <c r="F4" s="170">
        <v>38847</v>
      </c>
      <c r="G4" s="171"/>
      <c r="H4" s="172"/>
    </row>
    <row r="5" spans="1:8" x14ac:dyDescent="0.15">
      <c r="A5" s="153" t="s">
        <v>536</v>
      </c>
      <c r="B5" s="158"/>
      <c r="C5" s="159"/>
      <c r="D5" s="160">
        <v>10268</v>
      </c>
      <c r="E5" s="161"/>
      <c r="F5" s="162">
        <v>69469</v>
      </c>
      <c r="G5" s="163"/>
      <c r="H5" s="164"/>
    </row>
    <row r="6" spans="1:8" x14ac:dyDescent="0.15">
      <c r="A6" s="165"/>
      <c r="B6" s="166"/>
      <c r="C6" s="167"/>
      <c r="D6" s="168">
        <v>10268</v>
      </c>
      <c r="E6" s="169"/>
      <c r="F6" s="170">
        <v>38215</v>
      </c>
      <c r="G6" s="171"/>
      <c r="H6" s="172"/>
    </row>
    <row r="7" spans="1:8" x14ac:dyDescent="0.15">
      <c r="A7" s="153" t="s">
        <v>537</v>
      </c>
      <c r="B7" s="158"/>
      <c r="C7" s="159"/>
      <c r="D7" s="160">
        <v>11147</v>
      </c>
      <c r="E7" s="161"/>
      <c r="F7" s="162">
        <v>67293</v>
      </c>
      <c r="G7" s="163"/>
      <c r="H7" s="164"/>
    </row>
    <row r="8" spans="1:8" x14ac:dyDescent="0.15">
      <c r="A8" s="165"/>
      <c r="B8" s="166"/>
      <c r="C8" s="167"/>
      <c r="D8" s="168">
        <v>7658</v>
      </c>
      <c r="E8" s="169"/>
      <c r="F8" s="170">
        <v>35076</v>
      </c>
      <c r="G8" s="171"/>
      <c r="H8" s="172"/>
    </row>
    <row r="9" spans="1:8" x14ac:dyDescent="0.15">
      <c r="A9" s="153" t="s">
        <v>538</v>
      </c>
      <c r="B9" s="158"/>
      <c r="C9" s="159"/>
      <c r="D9" s="160">
        <v>14432</v>
      </c>
      <c r="E9" s="161"/>
      <c r="F9" s="162">
        <v>67343</v>
      </c>
      <c r="G9" s="163"/>
      <c r="H9" s="164"/>
    </row>
    <row r="10" spans="1:8" x14ac:dyDescent="0.15">
      <c r="A10" s="165"/>
      <c r="B10" s="166"/>
      <c r="C10" s="167"/>
      <c r="D10" s="168">
        <v>6120</v>
      </c>
      <c r="E10" s="169"/>
      <c r="F10" s="170">
        <v>32865</v>
      </c>
      <c r="G10" s="171"/>
      <c r="H10" s="172"/>
    </row>
    <row r="11" spans="1:8" x14ac:dyDescent="0.15">
      <c r="A11" s="153" t="s">
        <v>539</v>
      </c>
      <c r="B11" s="158"/>
      <c r="C11" s="159"/>
      <c r="D11" s="160">
        <v>32759</v>
      </c>
      <c r="E11" s="161"/>
      <c r="F11" s="162">
        <v>73475</v>
      </c>
      <c r="G11" s="163"/>
      <c r="H11" s="164"/>
    </row>
    <row r="12" spans="1:8" x14ac:dyDescent="0.15">
      <c r="A12" s="165"/>
      <c r="B12" s="166"/>
      <c r="C12" s="173"/>
      <c r="D12" s="168">
        <v>20046</v>
      </c>
      <c r="E12" s="169"/>
      <c r="F12" s="170">
        <v>43072</v>
      </c>
      <c r="G12" s="171"/>
      <c r="H12" s="172"/>
    </row>
    <row r="13" spans="1:8" x14ac:dyDescent="0.15">
      <c r="A13" s="153"/>
      <c r="B13" s="158"/>
      <c r="C13" s="174"/>
      <c r="D13" s="175">
        <v>24038</v>
      </c>
      <c r="E13" s="176"/>
      <c r="F13" s="177">
        <v>72557</v>
      </c>
      <c r="G13" s="178"/>
      <c r="H13" s="164"/>
    </row>
    <row r="14" spans="1:8" x14ac:dyDescent="0.15">
      <c r="A14" s="165"/>
      <c r="B14" s="166"/>
      <c r="C14" s="167"/>
      <c r="D14" s="168">
        <v>17204</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0.09</v>
      </c>
      <c r="C19" s="179">
        <f>ROUND(VALUE(SUBSTITUTE(実質収支比率等に係る経年分析!G$48,"▲","-")),2)</f>
        <v>0.11</v>
      </c>
      <c r="D19" s="179">
        <f>ROUND(VALUE(SUBSTITUTE(実質収支比率等に係る経年分析!H$48,"▲","-")),2)</f>
        <v>0.21</v>
      </c>
      <c r="E19" s="179">
        <f>ROUND(VALUE(SUBSTITUTE(実質収支比率等に係る経年分析!I$48,"▲","-")),2)</f>
        <v>0.28000000000000003</v>
      </c>
      <c r="F19" s="179">
        <f>ROUND(VALUE(SUBSTITUTE(実質収支比率等に係る経年分析!J$48,"▲","-")),2)</f>
        <v>1.67</v>
      </c>
    </row>
    <row r="20" spans="1:11" x14ac:dyDescent="0.15">
      <c r="A20" s="179" t="s">
        <v>55</v>
      </c>
      <c r="B20" s="179">
        <f>ROUND(VALUE(SUBSTITUTE(実質収支比率等に係る経年分析!F$47,"▲","-")),2)</f>
        <v>16.12</v>
      </c>
      <c r="C20" s="179">
        <f>ROUND(VALUE(SUBSTITUTE(実質収支比率等に係る経年分析!G$47,"▲","-")),2)</f>
        <v>10.23</v>
      </c>
      <c r="D20" s="179">
        <f>ROUND(VALUE(SUBSTITUTE(実質収支比率等に係る経年分析!H$47,"▲","-")),2)</f>
        <v>6.26</v>
      </c>
      <c r="E20" s="179">
        <f>ROUND(VALUE(SUBSTITUTE(実質収支比率等に係る経年分析!I$47,"▲","-")),2)</f>
        <v>5.58</v>
      </c>
      <c r="F20" s="179">
        <f>ROUND(VALUE(SUBSTITUTE(実質収支比率等に係る経年分析!J$47,"▲","-")),2)</f>
        <v>7.59</v>
      </c>
    </row>
    <row r="21" spans="1:11" x14ac:dyDescent="0.15">
      <c r="A21" s="179" t="s">
        <v>56</v>
      </c>
      <c r="B21" s="179">
        <f>IF(ISNUMBER(VALUE(SUBSTITUTE(実質収支比率等に係る経年分析!F$49,"▲","-"))),ROUND(VALUE(SUBSTITUTE(実質収支比率等に係る経年分析!F$49,"▲","-")),2),NA())</f>
        <v>-5.04</v>
      </c>
      <c r="C21" s="179">
        <f>IF(ISNUMBER(VALUE(SUBSTITUTE(実質収支比率等に係る経年分析!G$49,"▲","-"))),ROUND(VALUE(SUBSTITUTE(実質収支比率等に係る経年分析!G$49,"▲","-")),2),NA())</f>
        <v>-5.42</v>
      </c>
      <c r="D21" s="179">
        <f>IF(ISNUMBER(VALUE(SUBSTITUTE(実質収支比率等に係る経年分析!H$49,"▲","-"))),ROUND(VALUE(SUBSTITUTE(実質収支比率等に係る経年分析!H$49,"▲","-")),2),NA())</f>
        <v>-3.96</v>
      </c>
      <c r="E21" s="179">
        <f>IF(ISNUMBER(VALUE(SUBSTITUTE(実質収支比率等に係る経年分析!I$49,"▲","-"))),ROUND(VALUE(SUBSTITUTE(実質収支比率等に係る経年分析!I$49,"▲","-")),2),NA())</f>
        <v>-0.59</v>
      </c>
      <c r="F21" s="179">
        <f>IF(ISNUMBER(VALUE(SUBSTITUTE(実質収支比率等に係る経年分析!J$49,"▲","-"))),ROUND(VALUE(SUBSTITUTE(実質収支比率等に係る経年分析!J$49,"▲","-")),2),NA())</f>
        <v>3.62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国民健康保険事業勘定特別会計</v>
      </c>
      <c r="B34" s="180">
        <f>IF(ROUND(VALUE(SUBSTITUTE(連結実質赤字比率に係る赤字・黒字の構成分析!F$36,"▲", "-")), 2) &lt; 0, ABS(ROUND(VALUE(SUBSTITUTE(連結実質赤字比率に係る赤字・黒字の構成分析!F$36,"▲", "-")), 2)), NA())</f>
        <v>3.51</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2.84</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2.13</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761</v>
      </c>
      <c r="E42" s="181"/>
      <c r="F42" s="181"/>
      <c r="G42" s="181">
        <f>'実質公債費比率（分子）の構造'!L$52</f>
        <v>773</v>
      </c>
      <c r="H42" s="181"/>
      <c r="I42" s="181"/>
      <c r="J42" s="181">
        <f>'実質公債費比率（分子）の構造'!M$52</f>
        <v>806</v>
      </c>
      <c r="K42" s="181"/>
      <c r="L42" s="181"/>
      <c r="M42" s="181">
        <f>'実質公債費比率（分子）の構造'!N$52</f>
        <v>831</v>
      </c>
      <c r="N42" s="181"/>
      <c r="O42" s="181"/>
      <c r="P42" s="181">
        <f>'実質公債費比率（分子）の構造'!O$52</f>
        <v>829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150</v>
      </c>
      <c r="C44" s="181"/>
      <c r="D44" s="181"/>
      <c r="E44" s="181">
        <f>'実質公債費比率（分子）の構造'!L$50</f>
        <v>150</v>
      </c>
      <c r="F44" s="181"/>
      <c r="G44" s="181"/>
      <c r="H44" s="181">
        <f>'実質公債費比率（分子）の構造'!M$50</f>
        <v>150</v>
      </c>
      <c r="I44" s="181"/>
      <c r="J44" s="181"/>
      <c r="K44" s="181">
        <f>'実質公債費比率（分子）の構造'!N$50</f>
        <v>150</v>
      </c>
      <c r="L44" s="181"/>
      <c r="M44" s="181"/>
      <c r="N44" s="181">
        <f>'実質公債費比率（分子）の構造'!O$50</f>
        <v>150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352</v>
      </c>
      <c r="C46" s="181"/>
      <c r="D46" s="181"/>
      <c r="E46" s="181">
        <f>'実質公債費比率（分子）の構造'!L$48</f>
        <v>372</v>
      </c>
      <c r="F46" s="181"/>
      <c r="G46" s="181"/>
      <c r="H46" s="181">
        <f>'実質公債費比率（分子）の構造'!M$48</f>
        <v>362</v>
      </c>
      <c r="I46" s="181"/>
      <c r="J46" s="181"/>
      <c r="K46" s="181">
        <f>'実質公債費比率（分子）の構造'!N$48</f>
        <v>362</v>
      </c>
      <c r="L46" s="181"/>
      <c r="M46" s="181"/>
      <c r="N46" s="181">
        <f>'実質公債費比率（分子）の構造'!O$48</f>
        <v>355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966</v>
      </c>
      <c r="C49" s="181"/>
      <c r="D49" s="181"/>
      <c r="E49" s="181">
        <f>'実質公債費比率（分子）の構造'!L$45</f>
        <v>942</v>
      </c>
      <c r="F49" s="181"/>
      <c r="G49" s="181"/>
      <c r="H49" s="181">
        <f>'実質公債費比率（分子）の構造'!M$45</f>
        <v>963</v>
      </c>
      <c r="I49" s="181"/>
      <c r="J49" s="181"/>
      <c r="K49" s="181">
        <f>'実質公債費比率（分子）の構造'!N$45</f>
        <v>869</v>
      </c>
      <c r="L49" s="181"/>
      <c r="M49" s="181"/>
      <c r="N49" s="181">
        <f>'実質公債費比率（分子）の構造'!O$45</f>
        <v>681</v>
      </c>
      <c r="O49" s="181"/>
      <c r="P49" s="181"/>
    </row>
    <row r="50" spans="1:16" x14ac:dyDescent="0.15">
      <c r="A50" s="181" t="s">
        <v>71</v>
      </c>
      <c r="B50" s="181" t="e">
        <f>NA()</f>
        <v>#N/A</v>
      </c>
      <c r="C50" s="181">
        <f>IF(ISNUMBER('実質公債費比率（分子）の構造'!K$53),'実質公債費比率（分子）の構造'!K$53,NA())</f>
        <v>707</v>
      </c>
      <c r="D50" s="181" t="e">
        <f>NA()</f>
        <v>#N/A</v>
      </c>
      <c r="E50" s="181" t="e">
        <f>NA()</f>
        <v>#N/A</v>
      </c>
      <c r="F50" s="181">
        <f>IF(ISNUMBER('実質公債費比率（分子）の構造'!L$53),'実質公債費比率（分子）の構造'!L$53,NA())</f>
        <v>691</v>
      </c>
      <c r="G50" s="181" t="e">
        <f>NA()</f>
        <v>#N/A</v>
      </c>
      <c r="H50" s="181" t="e">
        <f>NA()</f>
        <v>#N/A</v>
      </c>
      <c r="I50" s="181">
        <f>IF(ISNUMBER('実質公債費比率（分子）の構造'!M$53),'実質公債費比率（分子）の構造'!M$53,NA())</f>
        <v>669</v>
      </c>
      <c r="J50" s="181" t="e">
        <f>NA()</f>
        <v>#N/A</v>
      </c>
      <c r="K50" s="181" t="e">
        <f>NA()</f>
        <v>#N/A</v>
      </c>
      <c r="L50" s="181">
        <f>IF(ISNUMBER('実質公債費比率（分子）の構造'!N$53),'実質公債費比率（分子）の構造'!N$53,NA())</f>
        <v>550</v>
      </c>
      <c r="M50" s="181" t="e">
        <f>NA()</f>
        <v>#N/A</v>
      </c>
      <c r="N50" s="181" t="e">
        <f>NA()</f>
        <v>#N/A</v>
      </c>
      <c r="O50" s="181">
        <f>IF(ISNUMBER('実質公債費比率（分子）の構造'!O$53),'実質公債費比率（分子）の構造'!O$53,NA())</f>
        <v>357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8079</v>
      </c>
      <c r="E56" s="180"/>
      <c r="F56" s="180"/>
      <c r="G56" s="180">
        <f>'将来負担比率（分子）の構造'!J$52</f>
        <v>8028</v>
      </c>
      <c r="H56" s="180"/>
      <c r="I56" s="180"/>
      <c r="J56" s="180">
        <f>'将来負担比率（分子）の構造'!K$52</f>
        <v>7914</v>
      </c>
      <c r="K56" s="180"/>
      <c r="L56" s="180"/>
      <c r="M56" s="180">
        <f>'将来負担比率（分子）の構造'!L$52</f>
        <v>7769</v>
      </c>
      <c r="N56" s="180"/>
      <c r="O56" s="180"/>
      <c r="P56" s="180">
        <f>'将来負担比率（分子）の構造'!M$52</f>
        <v>7679</v>
      </c>
    </row>
    <row r="57" spans="1:16" x14ac:dyDescent="0.15">
      <c r="A57" s="180" t="s">
        <v>42</v>
      </c>
      <c r="B57" s="180"/>
      <c r="C57" s="180"/>
      <c r="D57" s="180">
        <f>'将来負担比率（分子）の構造'!I$51</f>
        <v>2369</v>
      </c>
      <c r="E57" s="180"/>
      <c r="F57" s="180"/>
      <c r="G57" s="180">
        <f>'将来負担比率（分子）の構造'!J$51</f>
        <v>2267</v>
      </c>
      <c r="H57" s="180"/>
      <c r="I57" s="180"/>
      <c r="J57" s="180">
        <f>'将来負担比率（分子）の構造'!K$51</f>
        <v>2147</v>
      </c>
      <c r="K57" s="180"/>
      <c r="L57" s="180"/>
      <c r="M57" s="180">
        <f>'将来負担比率（分子）の構造'!L$51</f>
        <v>2078</v>
      </c>
      <c r="N57" s="180"/>
      <c r="O57" s="180"/>
      <c r="P57" s="180">
        <f>'将来負担比率（分子）の構造'!M$51</f>
        <v>1951</v>
      </c>
    </row>
    <row r="58" spans="1:16" x14ac:dyDescent="0.15">
      <c r="A58" s="180" t="s">
        <v>41</v>
      </c>
      <c r="B58" s="180"/>
      <c r="C58" s="180"/>
      <c r="D58" s="180">
        <f>'将来負担比率（分子）の構造'!I$50</f>
        <v>894</v>
      </c>
      <c r="E58" s="180"/>
      <c r="F58" s="180"/>
      <c r="G58" s="180">
        <f>'将来負担比率（分子）の構造'!J$50</f>
        <v>659</v>
      </c>
      <c r="H58" s="180"/>
      <c r="I58" s="180"/>
      <c r="J58" s="180">
        <f>'将来負担比率（分子）の構造'!K$50</f>
        <v>447</v>
      </c>
      <c r="K58" s="180"/>
      <c r="L58" s="180"/>
      <c r="M58" s="180">
        <f>'将来負担比率（分子）の構造'!L$50</f>
        <v>433</v>
      </c>
      <c r="N58" s="180"/>
      <c r="O58" s="180"/>
      <c r="P58" s="180">
        <f>'将来負担比率（分子）の構造'!M$50</f>
        <v>615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1200</v>
      </c>
      <c r="C62" s="180"/>
      <c r="D62" s="180"/>
      <c r="E62" s="180">
        <f>'将来負担比率（分子）の構造'!J$45</f>
        <v>1151</v>
      </c>
      <c r="F62" s="180"/>
      <c r="G62" s="180"/>
      <c r="H62" s="180">
        <f>'将来負担比率（分子）の構造'!K$45</f>
        <v>1183</v>
      </c>
      <c r="I62" s="180"/>
      <c r="J62" s="180"/>
      <c r="K62" s="180">
        <f>'将来負担比率（分子）の構造'!L$45</f>
        <v>1176</v>
      </c>
      <c r="L62" s="180"/>
      <c r="M62" s="180"/>
      <c r="N62" s="180">
        <f>'将来負担比率（分子）の構造'!M$45</f>
        <v>1068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5013</v>
      </c>
      <c r="C64" s="180"/>
      <c r="D64" s="180"/>
      <c r="E64" s="180">
        <f>'将来負担比率（分子）の構造'!J$43</f>
        <v>4813</v>
      </c>
      <c r="F64" s="180"/>
      <c r="G64" s="180"/>
      <c r="H64" s="180">
        <f>'将来負担比率（分子）の構造'!K$43</f>
        <v>4573</v>
      </c>
      <c r="I64" s="180"/>
      <c r="J64" s="180"/>
      <c r="K64" s="180">
        <f>'将来負担比率（分子）の構造'!L$43</f>
        <v>4364</v>
      </c>
      <c r="L64" s="180"/>
      <c r="M64" s="180"/>
      <c r="N64" s="180">
        <f>'将来負担比率（分子）の構造'!M$43</f>
        <v>4049</v>
      </c>
      <c r="O64" s="180"/>
      <c r="P64" s="180"/>
    </row>
    <row r="65" spans="1:16" x14ac:dyDescent="0.15">
      <c r="A65" s="180" t="s">
        <v>32</v>
      </c>
      <c r="B65" s="180">
        <f>'将来負担比率（分子）の構造'!I$42</f>
        <v>600</v>
      </c>
      <c r="C65" s="180"/>
      <c r="D65" s="180"/>
      <c r="E65" s="180">
        <f>'将来負担比率（分子）の構造'!J$42</f>
        <v>450</v>
      </c>
      <c r="F65" s="180"/>
      <c r="G65" s="180"/>
      <c r="H65" s="180">
        <f>'将来負担比率（分子）の構造'!K$42</f>
        <v>300</v>
      </c>
      <c r="I65" s="180"/>
      <c r="J65" s="180"/>
      <c r="K65" s="180">
        <f>'将来負担比率（分子）の構造'!L$42</f>
        <v>150</v>
      </c>
      <c r="L65" s="180"/>
      <c r="M65" s="180"/>
      <c r="N65" s="180" t="str">
        <f>'将来負担比率（分子）の構造'!M$42</f>
        <v>-</v>
      </c>
      <c r="O65" s="180"/>
      <c r="P65" s="180"/>
    </row>
    <row r="66" spans="1:16" x14ac:dyDescent="0.15">
      <c r="A66" s="180" t="s">
        <v>31</v>
      </c>
      <c r="B66" s="180">
        <f>'将来負担比率（分子）の構造'!I$41</f>
        <v>8941</v>
      </c>
      <c r="C66" s="180"/>
      <c r="D66" s="180"/>
      <c r="E66" s="180">
        <f>'将来負担比率（分子）の構造'!J$41</f>
        <v>8578</v>
      </c>
      <c r="F66" s="180"/>
      <c r="G66" s="180"/>
      <c r="H66" s="180">
        <f>'将来負担比率（分子）の構造'!K$41</f>
        <v>8117</v>
      </c>
      <c r="I66" s="180"/>
      <c r="J66" s="180"/>
      <c r="K66" s="180">
        <f>'将来負担比率（分子）の構造'!L$41</f>
        <v>7764</v>
      </c>
      <c r="L66" s="180"/>
      <c r="M66" s="180"/>
      <c r="N66" s="180">
        <f>'将来負担比率（分子）の構造'!M$41</f>
        <v>7796</v>
      </c>
      <c r="O66" s="180"/>
      <c r="P66" s="180"/>
    </row>
    <row r="67" spans="1:16" x14ac:dyDescent="0.15">
      <c r="A67" s="180" t="s">
        <v>75</v>
      </c>
      <c r="B67" s="180" t="e">
        <f>NA()</f>
        <v>#N/A</v>
      </c>
      <c r="C67" s="180">
        <f>IF(ISNUMBER('将来負担比率（分子）の構造'!I$53), IF('将来負担比率（分子）の構造'!I$53 &lt; 0, 0, '将来負担比率（分子）の構造'!I$53), NA())</f>
        <v>4413</v>
      </c>
      <c r="D67" s="180" t="e">
        <f>NA()</f>
        <v>#N/A</v>
      </c>
      <c r="E67" s="180" t="e">
        <f>NA()</f>
        <v>#N/A</v>
      </c>
      <c r="F67" s="180">
        <f>IF(ISNUMBER('将来負担比率（分子）の構造'!J$53), IF('将来負担比率（分子）の構造'!J$53 &lt; 0, 0, '将来負担比率（分子）の構造'!J$53), NA())</f>
        <v>4039</v>
      </c>
      <c r="G67" s="180" t="e">
        <f>NA()</f>
        <v>#N/A</v>
      </c>
      <c r="H67" s="180" t="e">
        <f>NA()</f>
        <v>#N/A</v>
      </c>
      <c r="I67" s="180">
        <f>IF(ISNUMBER('将来負担比率（分子）の構造'!K$53), IF('将来負担比率（分子）の構造'!K$53 &lt; 0, 0, '将来負担比率（分子）の構造'!K$53), NA())</f>
        <v>3665</v>
      </c>
      <c r="J67" s="180" t="e">
        <f>NA()</f>
        <v>#N/A</v>
      </c>
      <c r="K67" s="180" t="e">
        <f>NA()</f>
        <v>#N/A</v>
      </c>
      <c r="L67" s="180">
        <f>IF(ISNUMBER('将来負担比率（分子）の構造'!L$53), IF('将来負担比率（分子）の構造'!L$53 &lt; 0, 0, '将来負担比率（分子）の構造'!L$53), NA())</f>
        <v>3175</v>
      </c>
      <c r="M67" s="180" t="e">
        <f>NA()</f>
        <v>#N/A</v>
      </c>
      <c r="N67" s="180" t="e">
        <f>NA()</f>
        <v>#N/A</v>
      </c>
      <c r="O67" s="180">
        <f>IF(ISNUMBER('将来負担比率（分子）の構造'!M$53), IF('将来負担比率（分子）の構造'!M$53 &lt; 0, 0, '将来負担比率（分子）の構造'!M$53), NA())</f>
        <v>2669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260</v>
      </c>
      <c r="C72" s="184">
        <f>基金残高に係る経年分析!G55</f>
        <v>232</v>
      </c>
      <c r="D72" s="184">
        <f>基金残高に係る経年分析!H55</f>
        <v>328</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148</v>
      </c>
      <c r="C74" s="184">
        <f>基金残高に係る経年分析!G57</f>
        <v>200</v>
      </c>
      <c r="D74" s="184">
        <f>基金残高に係る経年分析!H57</f>
        <v>266</v>
      </c>
    </row>
  </sheetData>
  <sheetProtection algorithmName="SHA-512" hashValue="gsAcAtc69Chyymp0USs45iPZbzyQ/QA32pOmGDzAqUf21TL7t+E5idGedwtEkr7BG2sb2cmWHFmIQMsTMnTY3A==" saltValue="QUB5L/Faj6Z3J5vzLMw9c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2403893</v>
      </c>
      <c r="S5" s="669"/>
      <c r="T5" s="669"/>
      <c r="U5" s="669"/>
      <c r="V5" s="669"/>
      <c r="W5" s="669"/>
      <c r="X5" s="669"/>
      <c r="Y5" s="670"/>
      <c r="Z5" s="671">
        <v>34.799999999999997</v>
      </c>
      <c r="AA5" s="671"/>
      <c r="AB5" s="671"/>
      <c r="AC5" s="671"/>
      <c r="AD5" s="672">
        <v>2177702</v>
      </c>
      <c r="AE5" s="672"/>
      <c r="AF5" s="672"/>
      <c r="AG5" s="672"/>
      <c r="AH5" s="672"/>
      <c r="AI5" s="672"/>
      <c r="AJ5" s="672"/>
      <c r="AK5" s="672"/>
      <c r="AL5" s="673">
        <v>52.4</v>
      </c>
      <c r="AM5" s="674"/>
      <c r="AN5" s="674"/>
      <c r="AO5" s="675"/>
      <c r="AP5" s="665" t="s">
        <v>225</v>
      </c>
      <c r="AQ5" s="666"/>
      <c r="AR5" s="666"/>
      <c r="AS5" s="666"/>
      <c r="AT5" s="666"/>
      <c r="AU5" s="666"/>
      <c r="AV5" s="666"/>
      <c r="AW5" s="666"/>
      <c r="AX5" s="666"/>
      <c r="AY5" s="666"/>
      <c r="AZ5" s="666"/>
      <c r="BA5" s="666"/>
      <c r="BB5" s="666"/>
      <c r="BC5" s="666"/>
      <c r="BD5" s="666"/>
      <c r="BE5" s="666"/>
      <c r="BF5" s="667"/>
      <c r="BG5" s="679">
        <v>2177702</v>
      </c>
      <c r="BH5" s="680"/>
      <c r="BI5" s="680"/>
      <c r="BJ5" s="680"/>
      <c r="BK5" s="680"/>
      <c r="BL5" s="680"/>
      <c r="BM5" s="680"/>
      <c r="BN5" s="681"/>
      <c r="BO5" s="682">
        <v>90.6</v>
      </c>
      <c r="BP5" s="682"/>
      <c r="BQ5" s="682"/>
      <c r="BR5" s="682"/>
      <c r="BS5" s="683">
        <v>15094</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32988</v>
      </c>
      <c r="S6" s="680"/>
      <c r="T6" s="680"/>
      <c r="U6" s="680"/>
      <c r="V6" s="680"/>
      <c r="W6" s="680"/>
      <c r="X6" s="680"/>
      <c r="Y6" s="681"/>
      <c r="Z6" s="682">
        <v>0.5</v>
      </c>
      <c r="AA6" s="682"/>
      <c r="AB6" s="682"/>
      <c r="AC6" s="682"/>
      <c r="AD6" s="683">
        <v>32988</v>
      </c>
      <c r="AE6" s="683"/>
      <c r="AF6" s="683"/>
      <c r="AG6" s="683"/>
      <c r="AH6" s="683"/>
      <c r="AI6" s="683"/>
      <c r="AJ6" s="683"/>
      <c r="AK6" s="683"/>
      <c r="AL6" s="684">
        <v>0.8</v>
      </c>
      <c r="AM6" s="685"/>
      <c r="AN6" s="685"/>
      <c r="AO6" s="686"/>
      <c r="AP6" s="676" t="s">
        <v>230</v>
      </c>
      <c r="AQ6" s="677"/>
      <c r="AR6" s="677"/>
      <c r="AS6" s="677"/>
      <c r="AT6" s="677"/>
      <c r="AU6" s="677"/>
      <c r="AV6" s="677"/>
      <c r="AW6" s="677"/>
      <c r="AX6" s="677"/>
      <c r="AY6" s="677"/>
      <c r="AZ6" s="677"/>
      <c r="BA6" s="677"/>
      <c r="BB6" s="677"/>
      <c r="BC6" s="677"/>
      <c r="BD6" s="677"/>
      <c r="BE6" s="677"/>
      <c r="BF6" s="678"/>
      <c r="BG6" s="679">
        <v>2177702</v>
      </c>
      <c r="BH6" s="680"/>
      <c r="BI6" s="680"/>
      <c r="BJ6" s="680"/>
      <c r="BK6" s="680"/>
      <c r="BL6" s="680"/>
      <c r="BM6" s="680"/>
      <c r="BN6" s="681"/>
      <c r="BO6" s="682">
        <v>90.6</v>
      </c>
      <c r="BP6" s="682"/>
      <c r="BQ6" s="682"/>
      <c r="BR6" s="682"/>
      <c r="BS6" s="683">
        <v>15094</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95479</v>
      </c>
      <c r="CS6" s="680"/>
      <c r="CT6" s="680"/>
      <c r="CU6" s="680"/>
      <c r="CV6" s="680"/>
      <c r="CW6" s="680"/>
      <c r="CX6" s="680"/>
      <c r="CY6" s="681"/>
      <c r="CZ6" s="673">
        <v>1.4</v>
      </c>
      <c r="DA6" s="674"/>
      <c r="DB6" s="674"/>
      <c r="DC6" s="693"/>
      <c r="DD6" s="688" t="s">
        <v>232</v>
      </c>
      <c r="DE6" s="680"/>
      <c r="DF6" s="680"/>
      <c r="DG6" s="680"/>
      <c r="DH6" s="680"/>
      <c r="DI6" s="680"/>
      <c r="DJ6" s="680"/>
      <c r="DK6" s="680"/>
      <c r="DL6" s="680"/>
      <c r="DM6" s="680"/>
      <c r="DN6" s="680"/>
      <c r="DO6" s="680"/>
      <c r="DP6" s="681"/>
      <c r="DQ6" s="688">
        <v>95479</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4392</v>
      </c>
      <c r="S7" s="680"/>
      <c r="T7" s="680"/>
      <c r="U7" s="680"/>
      <c r="V7" s="680"/>
      <c r="W7" s="680"/>
      <c r="X7" s="680"/>
      <c r="Y7" s="681"/>
      <c r="Z7" s="682">
        <v>0.1</v>
      </c>
      <c r="AA7" s="682"/>
      <c r="AB7" s="682"/>
      <c r="AC7" s="682"/>
      <c r="AD7" s="683">
        <v>4392</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960980</v>
      </c>
      <c r="BH7" s="680"/>
      <c r="BI7" s="680"/>
      <c r="BJ7" s="680"/>
      <c r="BK7" s="680"/>
      <c r="BL7" s="680"/>
      <c r="BM7" s="680"/>
      <c r="BN7" s="681"/>
      <c r="BO7" s="682">
        <v>40</v>
      </c>
      <c r="BP7" s="682"/>
      <c r="BQ7" s="682"/>
      <c r="BR7" s="682"/>
      <c r="BS7" s="683">
        <v>15094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905525</v>
      </c>
      <c r="CS7" s="680"/>
      <c r="CT7" s="680"/>
      <c r="CU7" s="680"/>
      <c r="CV7" s="680"/>
      <c r="CW7" s="680"/>
      <c r="CX7" s="680"/>
      <c r="CY7" s="681"/>
      <c r="CZ7" s="682">
        <v>13.3</v>
      </c>
      <c r="DA7" s="682"/>
      <c r="DB7" s="682"/>
      <c r="DC7" s="682"/>
      <c r="DD7" s="688">
        <v>6858</v>
      </c>
      <c r="DE7" s="680"/>
      <c r="DF7" s="680"/>
      <c r="DG7" s="680"/>
      <c r="DH7" s="680"/>
      <c r="DI7" s="680"/>
      <c r="DJ7" s="680"/>
      <c r="DK7" s="680"/>
      <c r="DL7" s="680"/>
      <c r="DM7" s="680"/>
      <c r="DN7" s="680"/>
      <c r="DO7" s="680"/>
      <c r="DP7" s="681"/>
      <c r="DQ7" s="688">
        <v>726371</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10467</v>
      </c>
      <c r="S8" s="680"/>
      <c r="T8" s="680"/>
      <c r="U8" s="680"/>
      <c r="V8" s="680"/>
      <c r="W8" s="680"/>
      <c r="X8" s="680"/>
      <c r="Y8" s="681"/>
      <c r="Z8" s="682">
        <v>0.2</v>
      </c>
      <c r="AA8" s="682"/>
      <c r="AB8" s="682"/>
      <c r="AC8" s="682"/>
      <c r="AD8" s="683">
        <v>10467</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26075</v>
      </c>
      <c r="BH8" s="680"/>
      <c r="BI8" s="680"/>
      <c r="BJ8" s="680"/>
      <c r="BK8" s="680"/>
      <c r="BL8" s="680"/>
      <c r="BM8" s="680"/>
      <c r="BN8" s="681"/>
      <c r="BO8" s="682">
        <v>1.1000000000000001</v>
      </c>
      <c r="BP8" s="682"/>
      <c r="BQ8" s="682"/>
      <c r="BR8" s="682"/>
      <c r="BS8" s="688" t="s">
        <v>232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2602470</v>
      </c>
      <c r="CS8" s="680"/>
      <c r="CT8" s="680"/>
      <c r="CU8" s="680"/>
      <c r="CV8" s="680"/>
      <c r="CW8" s="680"/>
      <c r="CX8" s="680"/>
      <c r="CY8" s="681"/>
      <c r="CZ8" s="682">
        <v>38.1</v>
      </c>
      <c r="DA8" s="682"/>
      <c r="DB8" s="682"/>
      <c r="DC8" s="682"/>
      <c r="DD8" s="688">
        <v>282576</v>
      </c>
      <c r="DE8" s="680"/>
      <c r="DF8" s="680"/>
      <c r="DG8" s="680"/>
      <c r="DH8" s="680"/>
      <c r="DI8" s="680"/>
      <c r="DJ8" s="680"/>
      <c r="DK8" s="680"/>
      <c r="DL8" s="680"/>
      <c r="DM8" s="680"/>
      <c r="DN8" s="680"/>
      <c r="DO8" s="680"/>
      <c r="DP8" s="681"/>
      <c r="DQ8" s="688">
        <v>1322635</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8902</v>
      </c>
      <c r="S9" s="680"/>
      <c r="T9" s="680"/>
      <c r="U9" s="680"/>
      <c r="V9" s="680"/>
      <c r="W9" s="680"/>
      <c r="X9" s="680"/>
      <c r="Y9" s="681"/>
      <c r="Z9" s="682">
        <v>0.1</v>
      </c>
      <c r="AA9" s="682"/>
      <c r="AB9" s="682"/>
      <c r="AC9" s="682"/>
      <c r="AD9" s="683">
        <v>8902</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728989</v>
      </c>
      <c r="BH9" s="680"/>
      <c r="BI9" s="680"/>
      <c r="BJ9" s="680"/>
      <c r="BK9" s="680"/>
      <c r="BL9" s="680"/>
      <c r="BM9" s="680"/>
      <c r="BN9" s="681"/>
      <c r="BO9" s="682">
        <v>30.3</v>
      </c>
      <c r="BP9" s="682"/>
      <c r="BQ9" s="682"/>
      <c r="BR9" s="682"/>
      <c r="BS9" s="688" t="s">
        <v>177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811040</v>
      </c>
      <c r="CS9" s="680"/>
      <c r="CT9" s="680"/>
      <c r="CU9" s="680"/>
      <c r="CV9" s="680"/>
      <c r="CW9" s="680"/>
      <c r="CX9" s="680"/>
      <c r="CY9" s="681"/>
      <c r="CZ9" s="682">
        <v>11.9</v>
      </c>
      <c r="DA9" s="682"/>
      <c r="DB9" s="682"/>
      <c r="DC9" s="682"/>
      <c r="DD9" s="688">
        <v>13741</v>
      </c>
      <c r="DE9" s="680"/>
      <c r="DF9" s="680"/>
      <c r="DG9" s="680"/>
      <c r="DH9" s="680"/>
      <c r="DI9" s="680"/>
      <c r="DJ9" s="680"/>
      <c r="DK9" s="680"/>
      <c r="DL9" s="680"/>
      <c r="DM9" s="680"/>
      <c r="DN9" s="680"/>
      <c r="DO9" s="680"/>
      <c r="DP9" s="681"/>
      <c r="DQ9" s="688">
        <v>715025</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177</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49741</v>
      </c>
      <c r="BH10" s="680"/>
      <c r="BI10" s="680"/>
      <c r="BJ10" s="680"/>
      <c r="BK10" s="680"/>
      <c r="BL10" s="680"/>
      <c r="BM10" s="680"/>
      <c r="BN10" s="681"/>
      <c r="BO10" s="682">
        <v>2.1</v>
      </c>
      <c r="BP10" s="682"/>
      <c r="BQ10" s="682"/>
      <c r="BR10" s="682"/>
      <c r="BS10" s="688" t="s">
        <v>177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12487</v>
      </c>
      <c r="CS10" s="680"/>
      <c r="CT10" s="680"/>
      <c r="CU10" s="680"/>
      <c r="CV10" s="680"/>
      <c r="CW10" s="680"/>
      <c r="CX10" s="680"/>
      <c r="CY10" s="681"/>
      <c r="CZ10" s="682">
        <v>0.2</v>
      </c>
      <c r="DA10" s="682"/>
      <c r="DB10" s="682"/>
      <c r="DC10" s="682"/>
      <c r="DD10" s="688" t="s">
        <v>177</v>
      </c>
      <c r="DE10" s="680"/>
      <c r="DF10" s="680"/>
      <c r="DG10" s="680"/>
      <c r="DH10" s="680"/>
      <c r="DI10" s="680"/>
      <c r="DJ10" s="680"/>
      <c r="DK10" s="680"/>
      <c r="DL10" s="680"/>
      <c r="DM10" s="680"/>
      <c r="DN10" s="680"/>
      <c r="DO10" s="680"/>
      <c r="DP10" s="681"/>
      <c r="DQ10" s="688">
        <v>11876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177</v>
      </c>
      <c r="AE11" s="683"/>
      <c r="AF11" s="683"/>
      <c r="AG11" s="683"/>
      <c r="AH11" s="683"/>
      <c r="AI11" s="683"/>
      <c r="AJ11" s="683"/>
      <c r="AK11" s="683"/>
      <c r="AL11" s="684" t="s">
        <v>177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156175</v>
      </c>
      <c r="BH11" s="680"/>
      <c r="BI11" s="680"/>
      <c r="BJ11" s="680"/>
      <c r="BK11" s="680"/>
      <c r="BL11" s="680"/>
      <c r="BM11" s="680"/>
      <c r="BN11" s="681"/>
      <c r="BO11" s="682">
        <v>6.5</v>
      </c>
      <c r="BP11" s="682"/>
      <c r="BQ11" s="682"/>
      <c r="BR11" s="682"/>
      <c r="BS11" s="688">
        <v>15094</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19565</v>
      </c>
      <c r="CS11" s="680"/>
      <c r="CT11" s="680"/>
      <c r="CU11" s="680"/>
      <c r="CV11" s="680"/>
      <c r="CW11" s="680"/>
      <c r="CX11" s="680"/>
      <c r="CY11" s="681"/>
      <c r="CZ11" s="682">
        <v>0.3</v>
      </c>
      <c r="DA11" s="682"/>
      <c r="DB11" s="682"/>
      <c r="DC11" s="682"/>
      <c r="DD11" s="688" t="s">
        <v>232</v>
      </c>
      <c r="DE11" s="680"/>
      <c r="DF11" s="680"/>
      <c r="DG11" s="680"/>
      <c r="DH11" s="680"/>
      <c r="DI11" s="680"/>
      <c r="DJ11" s="680"/>
      <c r="DK11" s="680"/>
      <c r="DL11" s="680"/>
      <c r="DM11" s="680"/>
      <c r="DN11" s="680"/>
      <c r="DO11" s="680"/>
      <c r="DP11" s="681"/>
      <c r="DQ11" s="688">
        <v>17686</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294448</v>
      </c>
      <c r="S12" s="680"/>
      <c r="T12" s="680"/>
      <c r="U12" s="680"/>
      <c r="V12" s="680"/>
      <c r="W12" s="680"/>
      <c r="X12" s="680"/>
      <c r="Y12" s="681"/>
      <c r="Z12" s="682">
        <v>4.3</v>
      </c>
      <c r="AA12" s="682"/>
      <c r="AB12" s="682"/>
      <c r="AC12" s="682"/>
      <c r="AD12" s="683">
        <v>294448</v>
      </c>
      <c r="AE12" s="683"/>
      <c r="AF12" s="683"/>
      <c r="AG12" s="683"/>
      <c r="AH12" s="683"/>
      <c r="AI12" s="683"/>
      <c r="AJ12" s="683"/>
      <c r="AK12" s="683"/>
      <c r="AL12" s="684">
        <v>7.1</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1076340</v>
      </c>
      <c r="BH12" s="680"/>
      <c r="BI12" s="680"/>
      <c r="BJ12" s="680"/>
      <c r="BK12" s="680"/>
      <c r="BL12" s="680"/>
      <c r="BM12" s="680"/>
      <c r="BN12" s="681"/>
      <c r="BO12" s="682">
        <v>44.8</v>
      </c>
      <c r="BP12" s="682"/>
      <c r="BQ12" s="682"/>
      <c r="BR12" s="682"/>
      <c r="BS12" s="688" t="s">
        <v>177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23376</v>
      </c>
      <c r="CS12" s="680"/>
      <c r="CT12" s="680"/>
      <c r="CU12" s="680"/>
      <c r="CV12" s="680"/>
      <c r="CW12" s="680"/>
      <c r="CX12" s="680"/>
      <c r="CY12" s="681"/>
      <c r="CZ12" s="682">
        <v>0.3</v>
      </c>
      <c r="DA12" s="682"/>
      <c r="DB12" s="682"/>
      <c r="DC12" s="682"/>
      <c r="DD12" s="688" t="s">
        <v>232</v>
      </c>
      <c r="DE12" s="680"/>
      <c r="DF12" s="680"/>
      <c r="DG12" s="680"/>
      <c r="DH12" s="680"/>
      <c r="DI12" s="680"/>
      <c r="DJ12" s="680"/>
      <c r="DK12" s="680"/>
      <c r="DL12" s="680"/>
      <c r="DM12" s="680"/>
      <c r="DN12" s="680"/>
      <c r="DO12" s="680"/>
      <c r="DP12" s="681"/>
      <c r="DQ12" s="688">
        <v>21963</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232</v>
      </c>
      <c r="AA13" s="682"/>
      <c r="AB13" s="682"/>
      <c r="AC13" s="682"/>
      <c r="AD13" s="683" t="s">
        <v>232</v>
      </c>
      <c r="AE13" s="683"/>
      <c r="AF13" s="683"/>
      <c r="AG13" s="683"/>
      <c r="AH13" s="683"/>
      <c r="AI13" s="683"/>
      <c r="AJ13" s="683"/>
      <c r="AK13" s="683"/>
      <c r="AL13" s="684" t="s">
        <v>177</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1064995</v>
      </c>
      <c r="BH13" s="680"/>
      <c r="BI13" s="680"/>
      <c r="BJ13" s="680"/>
      <c r="BK13" s="680"/>
      <c r="BL13" s="680"/>
      <c r="BM13" s="680"/>
      <c r="BN13" s="681"/>
      <c r="BO13" s="682">
        <v>44.3</v>
      </c>
      <c r="BP13" s="682"/>
      <c r="BQ13" s="682"/>
      <c r="BR13" s="682"/>
      <c r="BS13" s="688" t="s">
        <v>177</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556406</v>
      </c>
      <c r="CS13" s="680"/>
      <c r="CT13" s="680"/>
      <c r="CU13" s="680"/>
      <c r="CV13" s="680"/>
      <c r="CW13" s="680"/>
      <c r="CX13" s="680"/>
      <c r="CY13" s="681"/>
      <c r="CZ13" s="682">
        <v>8.1999999999999993</v>
      </c>
      <c r="DA13" s="682"/>
      <c r="DB13" s="682"/>
      <c r="DC13" s="682"/>
      <c r="DD13" s="688">
        <v>17382</v>
      </c>
      <c r="DE13" s="680"/>
      <c r="DF13" s="680"/>
      <c r="DG13" s="680"/>
      <c r="DH13" s="680"/>
      <c r="DI13" s="680"/>
      <c r="DJ13" s="680"/>
      <c r="DK13" s="680"/>
      <c r="DL13" s="680"/>
      <c r="DM13" s="680"/>
      <c r="DN13" s="680"/>
      <c r="DO13" s="680"/>
      <c r="DP13" s="681"/>
      <c r="DQ13" s="688">
        <v>531631</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177</v>
      </c>
      <c r="S14" s="680"/>
      <c r="T14" s="680"/>
      <c r="U14" s="680"/>
      <c r="V14" s="680"/>
      <c r="W14" s="680"/>
      <c r="X14" s="680"/>
      <c r="Y14" s="681"/>
      <c r="Z14" s="682" t="s">
        <v>232</v>
      </c>
      <c r="AA14" s="682"/>
      <c r="AB14" s="682"/>
      <c r="AC14" s="682"/>
      <c r="AD14" s="683" t="s">
        <v>232</v>
      </c>
      <c r="AE14" s="683"/>
      <c r="AF14" s="683"/>
      <c r="AG14" s="683"/>
      <c r="AH14" s="683"/>
      <c r="AI14" s="683"/>
      <c r="AJ14" s="683"/>
      <c r="AK14" s="683"/>
      <c r="AL14" s="684" t="s">
        <v>177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35334</v>
      </c>
      <c r="BH14" s="680"/>
      <c r="BI14" s="680"/>
      <c r="BJ14" s="680"/>
      <c r="BK14" s="680"/>
      <c r="BL14" s="680"/>
      <c r="BM14" s="680"/>
      <c r="BN14" s="681"/>
      <c r="BO14" s="682">
        <v>1.5</v>
      </c>
      <c r="BP14" s="682"/>
      <c r="BQ14" s="682"/>
      <c r="BR14" s="682"/>
      <c r="BS14" s="688" t="s">
        <v>177</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325263</v>
      </c>
      <c r="CS14" s="680"/>
      <c r="CT14" s="680"/>
      <c r="CU14" s="680"/>
      <c r="CV14" s="680"/>
      <c r="CW14" s="680"/>
      <c r="CX14" s="680"/>
      <c r="CY14" s="681"/>
      <c r="CZ14" s="682">
        <v>4.8</v>
      </c>
      <c r="DA14" s="682"/>
      <c r="DB14" s="682"/>
      <c r="DC14" s="682"/>
      <c r="DD14" s="688">
        <v>565</v>
      </c>
      <c r="DE14" s="680"/>
      <c r="DF14" s="680"/>
      <c r="DG14" s="680"/>
      <c r="DH14" s="680"/>
      <c r="DI14" s="680"/>
      <c r="DJ14" s="680"/>
      <c r="DK14" s="680"/>
      <c r="DL14" s="680"/>
      <c r="DM14" s="680"/>
      <c r="DN14" s="680"/>
      <c r="DO14" s="680"/>
      <c r="DP14" s="681"/>
      <c r="DQ14" s="688">
        <v>322320</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17871</v>
      </c>
      <c r="S15" s="680"/>
      <c r="T15" s="680"/>
      <c r="U15" s="680"/>
      <c r="V15" s="680"/>
      <c r="W15" s="680"/>
      <c r="X15" s="680"/>
      <c r="Y15" s="681"/>
      <c r="Z15" s="682">
        <v>0.3</v>
      </c>
      <c r="AA15" s="682"/>
      <c r="AB15" s="682"/>
      <c r="AC15" s="682"/>
      <c r="AD15" s="683">
        <v>17871</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105048</v>
      </c>
      <c r="BH15" s="680"/>
      <c r="BI15" s="680"/>
      <c r="BJ15" s="680"/>
      <c r="BK15" s="680"/>
      <c r="BL15" s="680"/>
      <c r="BM15" s="680"/>
      <c r="BN15" s="681"/>
      <c r="BO15" s="682">
        <v>4.4000000000000004</v>
      </c>
      <c r="BP15" s="682"/>
      <c r="BQ15" s="682"/>
      <c r="BR15" s="682"/>
      <c r="BS15" s="688" t="s">
        <v>232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743223</v>
      </c>
      <c r="CS15" s="680"/>
      <c r="CT15" s="680"/>
      <c r="CU15" s="680"/>
      <c r="CV15" s="680"/>
      <c r="CW15" s="680"/>
      <c r="CX15" s="680"/>
      <c r="CY15" s="681"/>
      <c r="CZ15" s="682">
        <v>10.9</v>
      </c>
      <c r="DA15" s="682"/>
      <c r="DB15" s="682"/>
      <c r="DC15" s="682"/>
      <c r="DD15" s="688">
        <v>241216</v>
      </c>
      <c r="DE15" s="680"/>
      <c r="DF15" s="680"/>
      <c r="DG15" s="680"/>
      <c r="DH15" s="680"/>
      <c r="DI15" s="680"/>
      <c r="DJ15" s="680"/>
      <c r="DK15" s="680"/>
      <c r="DL15" s="680"/>
      <c r="DM15" s="680"/>
      <c r="DN15" s="680"/>
      <c r="DO15" s="680"/>
      <c r="DP15" s="681"/>
      <c r="DQ15" s="688">
        <v>478939</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232</v>
      </c>
      <c r="AE16" s="683"/>
      <c r="AF16" s="683"/>
      <c r="AG16" s="683"/>
      <c r="AH16" s="683"/>
      <c r="AI16" s="683"/>
      <c r="AJ16" s="683"/>
      <c r="AK16" s="683"/>
      <c r="AL16" s="684" t="s">
        <v>177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177</v>
      </c>
      <c r="BH16" s="680"/>
      <c r="BI16" s="680"/>
      <c r="BJ16" s="680"/>
      <c r="BK16" s="680"/>
      <c r="BL16" s="680"/>
      <c r="BM16" s="680"/>
      <c r="BN16" s="681"/>
      <c r="BO16" s="682" t="s">
        <v>232</v>
      </c>
      <c r="BP16" s="682"/>
      <c r="BQ16" s="682"/>
      <c r="BR16" s="682"/>
      <c r="BS16" s="688" t="s">
        <v>177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48652</v>
      </c>
      <c r="CS16" s="680"/>
      <c r="CT16" s="680"/>
      <c r="CU16" s="680"/>
      <c r="CV16" s="680"/>
      <c r="CW16" s="680"/>
      <c r="CX16" s="680"/>
      <c r="CY16" s="681"/>
      <c r="CZ16" s="682">
        <v>0.7</v>
      </c>
      <c r="DA16" s="682"/>
      <c r="DB16" s="682"/>
      <c r="DC16" s="682"/>
      <c r="DD16" s="688" t="s">
        <v>232</v>
      </c>
      <c r="DE16" s="680"/>
      <c r="DF16" s="680"/>
      <c r="DG16" s="680"/>
      <c r="DH16" s="680"/>
      <c r="DI16" s="680"/>
      <c r="DJ16" s="680"/>
      <c r="DK16" s="680"/>
      <c r="DL16" s="680"/>
      <c r="DM16" s="680"/>
      <c r="DN16" s="680"/>
      <c r="DO16" s="680"/>
      <c r="DP16" s="681"/>
      <c r="DQ16" s="688">
        <v>14480</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14780</v>
      </c>
      <c r="S17" s="680"/>
      <c r="T17" s="680"/>
      <c r="U17" s="680"/>
      <c r="V17" s="680"/>
      <c r="W17" s="680"/>
      <c r="X17" s="680"/>
      <c r="Y17" s="681"/>
      <c r="Z17" s="682">
        <v>0.2</v>
      </c>
      <c r="AA17" s="682"/>
      <c r="AB17" s="682"/>
      <c r="AC17" s="682"/>
      <c r="AD17" s="683">
        <v>14780</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177</v>
      </c>
      <c r="BH17" s="680"/>
      <c r="BI17" s="680"/>
      <c r="BJ17" s="680"/>
      <c r="BK17" s="680"/>
      <c r="BL17" s="680"/>
      <c r="BM17" s="680"/>
      <c r="BN17" s="681"/>
      <c r="BO17" s="682" t="s">
        <v>177</v>
      </c>
      <c r="BP17" s="682"/>
      <c r="BQ17" s="682"/>
      <c r="BR17" s="682"/>
      <c r="BS17" s="688" t="s">
        <v>177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681078</v>
      </c>
      <c r="CS17" s="680"/>
      <c r="CT17" s="680"/>
      <c r="CU17" s="680"/>
      <c r="CV17" s="680"/>
      <c r="CW17" s="680"/>
      <c r="CX17" s="680"/>
      <c r="CY17" s="681"/>
      <c r="CZ17" s="682">
        <v>10</v>
      </c>
      <c r="DA17" s="682"/>
      <c r="DB17" s="682"/>
      <c r="DC17" s="682"/>
      <c r="DD17" s="688" t="s">
        <v>177</v>
      </c>
      <c r="DE17" s="680"/>
      <c r="DF17" s="680"/>
      <c r="DG17" s="680"/>
      <c r="DH17" s="680"/>
      <c r="DI17" s="680"/>
      <c r="DJ17" s="680"/>
      <c r="DK17" s="680"/>
      <c r="DL17" s="680"/>
      <c r="DM17" s="680"/>
      <c r="DN17" s="680"/>
      <c r="DO17" s="680"/>
      <c r="DP17" s="681"/>
      <c r="DQ17" s="688">
        <v>681078</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1793458</v>
      </c>
      <c r="S18" s="680"/>
      <c r="T18" s="680"/>
      <c r="U18" s="680"/>
      <c r="V18" s="680"/>
      <c r="W18" s="680"/>
      <c r="X18" s="680"/>
      <c r="Y18" s="681"/>
      <c r="Z18" s="682">
        <v>26</v>
      </c>
      <c r="AA18" s="682"/>
      <c r="AB18" s="682"/>
      <c r="AC18" s="682"/>
      <c r="AD18" s="683">
        <v>1530465</v>
      </c>
      <c r="AE18" s="683"/>
      <c r="AF18" s="683"/>
      <c r="AG18" s="683"/>
      <c r="AH18" s="683"/>
      <c r="AI18" s="683"/>
      <c r="AJ18" s="683"/>
      <c r="AK18" s="683"/>
      <c r="AL18" s="684">
        <v>36.799999999999997</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177</v>
      </c>
      <c r="BH18" s="680"/>
      <c r="BI18" s="680"/>
      <c r="BJ18" s="680"/>
      <c r="BK18" s="680"/>
      <c r="BL18" s="680"/>
      <c r="BM18" s="680"/>
      <c r="BN18" s="681"/>
      <c r="BO18" s="682" t="s">
        <v>232</v>
      </c>
      <c r="BP18" s="682"/>
      <c r="BQ18" s="682"/>
      <c r="BR18" s="682"/>
      <c r="BS18" s="688" t="s">
        <v>177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232</v>
      </c>
      <c r="DA18" s="682"/>
      <c r="DB18" s="682"/>
      <c r="DC18" s="682"/>
      <c r="DD18" s="688" t="s">
        <v>232</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1530465</v>
      </c>
      <c r="S19" s="680"/>
      <c r="T19" s="680"/>
      <c r="U19" s="680"/>
      <c r="V19" s="680"/>
      <c r="W19" s="680"/>
      <c r="X19" s="680"/>
      <c r="Y19" s="681"/>
      <c r="Z19" s="682">
        <v>22.2</v>
      </c>
      <c r="AA19" s="682"/>
      <c r="AB19" s="682"/>
      <c r="AC19" s="682"/>
      <c r="AD19" s="683">
        <v>1530465</v>
      </c>
      <c r="AE19" s="683"/>
      <c r="AF19" s="683"/>
      <c r="AG19" s="683"/>
      <c r="AH19" s="683"/>
      <c r="AI19" s="683"/>
      <c r="AJ19" s="683"/>
      <c r="AK19" s="683"/>
      <c r="AL19" s="684">
        <v>36.799999999999997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226191</v>
      </c>
      <c r="BH19" s="680"/>
      <c r="BI19" s="680"/>
      <c r="BJ19" s="680"/>
      <c r="BK19" s="680"/>
      <c r="BL19" s="680"/>
      <c r="BM19" s="680"/>
      <c r="BN19" s="681"/>
      <c r="BO19" s="682">
        <v>9.4</v>
      </c>
      <c r="BP19" s="682"/>
      <c r="BQ19" s="682"/>
      <c r="BR19" s="682"/>
      <c r="BS19" s="688" t="s">
        <v>232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177</v>
      </c>
      <c r="DA19" s="682"/>
      <c r="DB19" s="682"/>
      <c r="DC19" s="682"/>
      <c r="DD19" s="688" t="s">
        <v>177</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262993</v>
      </c>
      <c r="S20" s="680"/>
      <c r="T20" s="680"/>
      <c r="U20" s="680"/>
      <c r="V20" s="680"/>
      <c r="W20" s="680"/>
      <c r="X20" s="680"/>
      <c r="Y20" s="681"/>
      <c r="Z20" s="682">
        <v>3.8</v>
      </c>
      <c r="AA20" s="682"/>
      <c r="AB20" s="682"/>
      <c r="AC20" s="682"/>
      <c r="AD20" s="683" t="s">
        <v>177</v>
      </c>
      <c r="AE20" s="683"/>
      <c r="AF20" s="683"/>
      <c r="AG20" s="683"/>
      <c r="AH20" s="683"/>
      <c r="AI20" s="683"/>
      <c r="AJ20" s="683"/>
      <c r="AK20" s="683"/>
      <c r="AL20" s="684" t="s">
        <v>177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226191</v>
      </c>
      <c r="BH20" s="680"/>
      <c r="BI20" s="680"/>
      <c r="BJ20" s="680"/>
      <c r="BK20" s="680"/>
      <c r="BL20" s="680"/>
      <c r="BM20" s="680"/>
      <c r="BN20" s="681"/>
      <c r="BO20" s="682">
        <v>9.4</v>
      </c>
      <c r="BP20" s="682"/>
      <c r="BQ20" s="682"/>
      <c r="BR20" s="682"/>
      <c r="BS20" s="688" t="s">
        <v>177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6824564</v>
      </c>
      <c r="CS20" s="680"/>
      <c r="CT20" s="680"/>
      <c r="CU20" s="680"/>
      <c r="CV20" s="680"/>
      <c r="CW20" s="680"/>
      <c r="CX20" s="680"/>
      <c r="CY20" s="681"/>
      <c r="CZ20" s="682">
        <v>100</v>
      </c>
      <c r="DA20" s="682"/>
      <c r="DB20" s="682"/>
      <c r="DC20" s="682"/>
      <c r="DD20" s="688">
        <v>562338</v>
      </c>
      <c r="DE20" s="680"/>
      <c r="DF20" s="680"/>
      <c r="DG20" s="680"/>
      <c r="DH20" s="680"/>
      <c r="DI20" s="680"/>
      <c r="DJ20" s="680"/>
      <c r="DK20" s="680"/>
      <c r="DL20" s="680"/>
      <c r="DM20" s="680"/>
      <c r="DN20" s="680"/>
      <c r="DO20" s="680"/>
      <c r="DP20" s="681"/>
      <c r="DQ20" s="688">
        <v>4939483</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177</v>
      </c>
      <c r="S21" s="680"/>
      <c r="T21" s="680"/>
      <c r="U21" s="680"/>
      <c r="V21" s="680"/>
      <c r="W21" s="680"/>
      <c r="X21" s="680"/>
      <c r="Y21" s="681"/>
      <c r="Z21" s="682" t="s">
        <v>232</v>
      </c>
      <c r="AA21" s="682"/>
      <c r="AB21" s="682"/>
      <c r="AC21" s="682"/>
      <c r="AD21" s="683" t="s">
        <v>177</v>
      </c>
      <c r="AE21" s="683"/>
      <c r="AF21" s="683"/>
      <c r="AG21" s="683"/>
      <c r="AH21" s="683"/>
      <c r="AI21" s="683"/>
      <c r="AJ21" s="683"/>
      <c r="AK21" s="683"/>
      <c r="AL21" s="684" t="s">
        <v>177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177</v>
      </c>
      <c r="BH21" s="680"/>
      <c r="BI21" s="680"/>
      <c r="BJ21" s="680"/>
      <c r="BK21" s="680"/>
      <c r="BL21" s="680"/>
      <c r="BM21" s="680"/>
      <c r="BN21" s="681"/>
      <c r="BO21" s="682" t="s">
        <v>232</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4581199</v>
      </c>
      <c r="S22" s="680"/>
      <c r="T22" s="680"/>
      <c r="U22" s="680"/>
      <c r="V22" s="680"/>
      <c r="W22" s="680"/>
      <c r="X22" s="680"/>
      <c r="Y22" s="681"/>
      <c r="Z22" s="682">
        <v>66.400000000000006</v>
      </c>
      <c r="AA22" s="682"/>
      <c r="AB22" s="682"/>
      <c r="AC22" s="682"/>
      <c r="AD22" s="683">
        <v>4092015</v>
      </c>
      <c r="AE22" s="683"/>
      <c r="AF22" s="683"/>
      <c r="AG22" s="683"/>
      <c r="AH22" s="683"/>
      <c r="AI22" s="683"/>
      <c r="AJ22" s="683"/>
      <c r="AK22" s="683"/>
      <c r="AL22" s="684">
        <v>98.4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177</v>
      </c>
      <c r="BP22" s="682"/>
      <c r="BQ22" s="682"/>
      <c r="BR22" s="682"/>
      <c r="BS22" s="688" t="s">
        <v>232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3102</v>
      </c>
      <c r="S23" s="680"/>
      <c r="T23" s="680"/>
      <c r="U23" s="680"/>
      <c r="V23" s="680"/>
      <c r="W23" s="680"/>
      <c r="X23" s="680"/>
      <c r="Y23" s="681"/>
      <c r="Z23" s="682">
        <v>0</v>
      </c>
      <c r="AA23" s="682"/>
      <c r="AB23" s="682"/>
      <c r="AC23" s="682"/>
      <c r="AD23" s="683">
        <v>3102</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226191</v>
      </c>
      <c r="BH23" s="680"/>
      <c r="BI23" s="680"/>
      <c r="BJ23" s="680"/>
      <c r="BK23" s="680"/>
      <c r="BL23" s="680"/>
      <c r="BM23" s="680"/>
      <c r="BN23" s="681"/>
      <c r="BO23" s="682">
        <v>9.4</v>
      </c>
      <c r="BP23" s="682"/>
      <c r="BQ23" s="682"/>
      <c r="BR23" s="682"/>
      <c r="BS23" s="688" t="s">
        <v>232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3692</v>
      </c>
      <c r="S24" s="680"/>
      <c r="T24" s="680"/>
      <c r="U24" s="680"/>
      <c r="V24" s="680"/>
      <c r="W24" s="680"/>
      <c r="X24" s="680"/>
      <c r="Y24" s="681"/>
      <c r="Z24" s="682">
        <v>0.1</v>
      </c>
      <c r="AA24" s="682"/>
      <c r="AB24" s="682"/>
      <c r="AC24" s="682"/>
      <c r="AD24" s="683" t="s">
        <v>232</v>
      </c>
      <c r="AE24" s="683"/>
      <c r="AF24" s="683"/>
      <c r="AG24" s="683"/>
      <c r="AH24" s="683"/>
      <c r="AI24" s="683"/>
      <c r="AJ24" s="683"/>
      <c r="AK24" s="683"/>
      <c r="AL24" s="684" t="s">
        <v>232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177</v>
      </c>
      <c r="BH24" s="680"/>
      <c r="BI24" s="680"/>
      <c r="BJ24" s="680"/>
      <c r="BK24" s="680"/>
      <c r="BL24" s="680"/>
      <c r="BM24" s="680"/>
      <c r="BN24" s="681"/>
      <c r="BO24" s="682" t="s">
        <v>177</v>
      </c>
      <c r="BP24" s="682"/>
      <c r="BQ24" s="682"/>
      <c r="BR24" s="682"/>
      <c r="BS24" s="688" t="s">
        <v>177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3153014</v>
      </c>
      <c r="CS24" s="669"/>
      <c r="CT24" s="669"/>
      <c r="CU24" s="669"/>
      <c r="CV24" s="669"/>
      <c r="CW24" s="669"/>
      <c r="CX24" s="669"/>
      <c r="CY24" s="670"/>
      <c r="CZ24" s="673">
        <v>46.2</v>
      </c>
      <c r="DA24" s="674"/>
      <c r="DB24" s="674"/>
      <c r="DC24" s="693"/>
      <c r="DD24" s="712">
        <v>2357151</v>
      </c>
      <c r="DE24" s="669"/>
      <c r="DF24" s="669"/>
      <c r="DG24" s="669"/>
      <c r="DH24" s="669"/>
      <c r="DI24" s="669"/>
      <c r="DJ24" s="669"/>
      <c r="DK24" s="670"/>
      <c r="DL24" s="712">
        <v>2349184</v>
      </c>
      <c r="DM24" s="669"/>
      <c r="DN24" s="669"/>
      <c r="DO24" s="669"/>
      <c r="DP24" s="669"/>
      <c r="DQ24" s="669"/>
      <c r="DR24" s="669"/>
      <c r="DS24" s="669"/>
      <c r="DT24" s="669"/>
      <c r="DU24" s="669"/>
      <c r="DV24" s="670"/>
      <c r="DW24" s="673">
        <v>52.9</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139980</v>
      </c>
      <c r="S25" s="680"/>
      <c r="T25" s="680"/>
      <c r="U25" s="680"/>
      <c r="V25" s="680"/>
      <c r="W25" s="680"/>
      <c r="X25" s="680"/>
      <c r="Y25" s="681"/>
      <c r="Z25" s="682">
        <v>2</v>
      </c>
      <c r="AA25" s="682"/>
      <c r="AB25" s="682"/>
      <c r="AC25" s="682"/>
      <c r="AD25" s="683">
        <v>27422</v>
      </c>
      <c r="AE25" s="683"/>
      <c r="AF25" s="683"/>
      <c r="AG25" s="683"/>
      <c r="AH25" s="683"/>
      <c r="AI25" s="683"/>
      <c r="AJ25" s="683"/>
      <c r="AK25" s="683"/>
      <c r="AL25" s="684">
        <v>0.7</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232</v>
      </c>
      <c r="BP25" s="682"/>
      <c r="BQ25" s="682"/>
      <c r="BR25" s="682"/>
      <c r="BS25" s="688" t="s">
        <v>177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1389593</v>
      </c>
      <c r="CS25" s="715"/>
      <c r="CT25" s="715"/>
      <c r="CU25" s="715"/>
      <c r="CV25" s="715"/>
      <c r="CW25" s="715"/>
      <c r="CX25" s="715"/>
      <c r="CY25" s="716"/>
      <c r="CZ25" s="684">
        <v>20.399999999999999</v>
      </c>
      <c r="DA25" s="713"/>
      <c r="DB25" s="713"/>
      <c r="DC25" s="717"/>
      <c r="DD25" s="688">
        <v>1307213</v>
      </c>
      <c r="DE25" s="715"/>
      <c r="DF25" s="715"/>
      <c r="DG25" s="715"/>
      <c r="DH25" s="715"/>
      <c r="DI25" s="715"/>
      <c r="DJ25" s="715"/>
      <c r="DK25" s="716"/>
      <c r="DL25" s="688">
        <v>1300267</v>
      </c>
      <c r="DM25" s="715"/>
      <c r="DN25" s="715"/>
      <c r="DO25" s="715"/>
      <c r="DP25" s="715"/>
      <c r="DQ25" s="715"/>
      <c r="DR25" s="715"/>
      <c r="DS25" s="715"/>
      <c r="DT25" s="715"/>
      <c r="DU25" s="715"/>
      <c r="DV25" s="716"/>
      <c r="DW25" s="684">
        <v>29.3</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42460</v>
      </c>
      <c r="S26" s="680"/>
      <c r="T26" s="680"/>
      <c r="U26" s="680"/>
      <c r="V26" s="680"/>
      <c r="W26" s="680"/>
      <c r="X26" s="680"/>
      <c r="Y26" s="681"/>
      <c r="Z26" s="682">
        <v>0.6</v>
      </c>
      <c r="AA26" s="682"/>
      <c r="AB26" s="682"/>
      <c r="AC26" s="682"/>
      <c r="AD26" s="683" t="s">
        <v>177</v>
      </c>
      <c r="AE26" s="683"/>
      <c r="AF26" s="683"/>
      <c r="AG26" s="683"/>
      <c r="AH26" s="683"/>
      <c r="AI26" s="683"/>
      <c r="AJ26" s="683"/>
      <c r="AK26" s="683"/>
      <c r="AL26" s="684" t="s">
        <v>177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177</v>
      </c>
      <c r="BP26" s="682"/>
      <c r="BQ26" s="682"/>
      <c r="BR26" s="682"/>
      <c r="BS26" s="688" t="s">
        <v>232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924367</v>
      </c>
      <c r="CS26" s="680"/>
      <c r="CT26" s="680"/>
      <c r="CU26" s="680"/>
      <c r="CV26" s="680"/>
      <c r="CW26" s="680"/>
      <c r="CX26" s="680"/>
      <c r="CY26" s="681"/>
      <c r="CZ26" s="684">
        <v>13.5</v>
      </c>
      <c r="DA26" s="713"/>
      <c r="DB26" s="713"/>
      <c r="DC26" s="717"/>
      <c r="DD26" s="688">
        <v>852342</v>
      </c>
      <c r="DE26" s="680"/>
      <c r="DF26" s="680"/>
      <c r="DG26" s="680"/>
      <c r="DH26" s="680"/>
      <c r="DI26" s="680"/>
      <c r="DJ26" s="680"/>
      <c r="DK26" s="681"/>
      <c r="DL26" s="688" t="s">
        <v>177</v>
      </c>
      <c r="DM26" s="680"/>
      <c r="DN26" s="680"/>
      <c r="DO26" s="680"/>
      <c r="DP26" s="680"/>
      <c r="DQ26" s="680"/>
      <c r="DR26" s="680"/>
      <c r="DS26" s="680"/>
      <c r="DT26" s="680"/>
      <c r="DU26" s="680"/>
      <c r="DV26" s="681"/>
      <c r="DW26" s="684" t="s">
        <v>232</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661492</v>
      </c>
      <c r="S27" s="680"/>
      <c r="T27" s="680"/>
      <c r="U27" s="680"/>
      <c r="V27" s="680"/>
      <c r="W27" s="680"/>
      <c r="X27" s="680"/>
      <c r="Y27" s="681"/>
      <c r="Z27" s="682">
        <v>9.6</v>
      </c>
      <c r="AA27" s="682"/>
      <c r="AB27" s="682"/>
      <c r="AC27" s="682"/>
      <c r="AD27" s="683" t="s">
        <v>232</v>
      </c>
      <c r="AE27" s="683"/>
      <c r="AF27" s="683"/>
      <c r="AG27" s="683"/>
      <c r="AH27" s="683"/>
      <c r="AI27" s="683"/>
      <c r="AJ27" s="683"/>
      <c r="AK27" s="683"/>
      <c r="AL27" s="684" t="s">
        <v>232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2403893</v>
      </c>
      <c r="BH27" s="680"/>
      <c r="BI27" s="680"/>
      <c r="BJ27" s="680"/>
      <c r="BK27" s="680"/>
      <c r="BL27" s="680"/>
      <c r="BM27" s="680"/>
      <c r="BN27" s="681"/>
      <c r="BO27" s="682">
        <v>100</v>
      </c>
      <c r="BP27" s="682"/>
      <c r="BQ27" s="682"/>
      <c r="BR27" s="682"/>
      <c r="BS27" s="688">
        <v>15094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1082343</v>
      </c>
      <c r="CS27" s="715"/>
      <c r="CT27" s="715"/>
      <c r="CU27" s="715"/>
      <c r="CV27" s="715"/>
      <c r="CW27" s="715"/>
      <c r="CX27" s="715"/>
      <c r="CY27" s="716"/>
      <c r="CZ27" s="684">
        <v>15.9</v>
      </c>
      <c r="DA27" s="713"/>
      <c r="DB27" s="713"/>
      <c r="DC27" s="717"/>
      <c r="DD27" s="688">
        <v>368860</v>
      </c>
      <c r="DE27" s="715"/>
      <c r="DF27" s="715"/>
      <c r="DG27" s="715"/>
      <c r="DH27" s="715"/>
      <c r="DI27" s="715"/>
      <c r="DJ27" s="715"/>
      <c r="DK27" s="716"/>
      <c r="DL27" s="688">
        <v>367839</v>
      </c>
      <c r="DM27" s="715"/>
      <c r="DN27" s="715"/>
      <c r="DO27" s="715"/>
      <c r="DP27" s="715"/>
      <c r="DQ27" s="715"/>
      <c r="DR27" s="715"/>
      <c r="DS27" s="715"/>
      <c r="DT27" s="715"/>
      <c r="DU27" s="715"/>
      <c r="DV27" s="716"/>
      <c r="DW27" s="684">
        <v>8.3000000000000007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232</v>
      </c>
      <c r="AA28" s="682"/>
      <c r="AB28" s="682"/>
      <c r="AC28" s="682"/>
      <c r="AD28" s="683" t="s">
        <v>232</v>
      </c>
      <c r="AE28" s="683"/>
      <c r="AF28" s="683"/>
      <c r="AG28" s="683"/>
      <c r="AH28" s="683"/>
      <c r="AI28" s="683"/>
      <c r="AJ28" s="683"/>
      <c r="AK28" s="683"/>
      <c r="AL28" s="684" t="s">
        <v>177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681078</v>
      </c>
      <c r="CS28" s="680"/>
      <c r="CT28" s="680"/>
      <c r="CU28" s="680"/>
      <c r="CV28" s="680"/>
      <c r="CW28" s="680"/>
      <c r="CX28" s="680"/>
      <c r="CY28" s="681"/>
      <c r="CZ28" s="684">
        <v>10</v>
      </c>
      <c r="DA28" s="713"/>
      <c r="DB28" s="713"/>
      <c r="DC28" s="717"/>
      <c r="DD28" s="688">
        <v>681078</v>
      </c>
      <c r="DE28" s="680"/>
      <c r="DF28" s="680"/>
      <c r="DG28" s="680"/>
      <c r="DH28" s="680"/>
      <c r="DI28" s="680"/>
      <c r="DJ28" s="680"/>
      <c r="DK28" s="681"/>
      <c r="DL28" s="688">
        <v>681078</v>
      </c>
      <c r="DM28" s="680"/>
      <c r="DN28" s="680"/>
      <c r="DO28" s="680"/>
      <c r="DP28" s="680"/>
      <c r="DQ28" s="680"/>
      <c r="DR28" s="680"/>
      <c r="DS28" s="680"/>
      <c r="DT28" s="680"/>
      <c r="DU28" s="680"/>
      <c r="DV28" s="681"/>
      <c r="DW28" s="684">
        <v>15.3</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500688</v>
      </c>
      <c r="S29" s="680"/>
      <c r="T29" s="680"/>
      <c r="U29" s="680"/>
      <c r="V29" s="680"/>
      <c r="W29" s="680"/>
      <c r="X29" s="680"/>
      <c r="Y29" s="681"/>
      <c r="Z29" s="682">
        <v>7.3</v>
      </c>
      <c r="AA29" s="682"/>
      <c r="AB29" s="682"/>
      <c r="AC29" s="682"/>
      <c r="AD29" s="683" t="s">
        <v>177</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681071</v>
      </c>
      <c r="CS29" s="715"/>
      <c r="CT29" s="715"/>
      <c r="CU29" s="715"/>
      <c r="CV29" s="715"/>
      <c r="CW29" s="715"/>
      <c r="CX29" s="715"/>
      <c r="CY29" s="716"/>
      <c r="CZ29" s="684">
        <v>10</v>
      </c>
      <c r="DA29" s="713"/>
      <c r="DB29" s="713"/>
      <c r="DC29" s="717"/>
      <c r="DD29" s="688">
        <v>681071</v>
      </c>
      <c r="DE29" s="715"/>
      <c r="DF29" s="715"/>
      <c r="DG29" s="715"/>
      <c r="DH29" s="715"/>
      <c r="DI29" s="715"/>
      <c r="DJ29" s="715"/>
      <c r="DK29" s="716"/>
      <c r="DL29" s="688">
        <v>681071</v>
      </c>
      <c r="DM29" s="715"/>
      <c r="DN29" s="715"/>
      <c r="DO29" s="715"/>
      <c r="DP29" s="715"/>
      <c r="DQ29" s="715"/>
      <c r="DR29" s="715"/>
      <c r="DS29" s="715"/>
      <c r="DT29" s="715"/>
      <c r="DU29" s="715"/>
      <c r="DV29" s="716"/>
      <c r="DW29" s="684">
        <v>15.3</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30517</v>
      </c>
      <c r="S30" s="680"/>
      <c r="T30" s="680"/>
      <c r="U30" s="680"/>
      <c r="V30" s="680"/>
      <c r="W30" s="680"/>
      <c r="X30" s="680"/>
      <c r="Y30" s="681"/>
      <c r="Z30" s="682">
        <v>0.4</v>
      </c>
      <c r="AA30" s="682"/>
      <c r="AB30" s="682"/>
      <c r="AC30" s="682"/>
      <c r="AD30" s="683">
        <v>30504</v>
      </c>
      <c r="AE30" s="683"/>
      <c r="AF30" s="683"/>
      <c r="AG30" s="683"/>
      <c r="AH30" s="683"/>
      <c r="AI30" s="683"/>
      <c r="AJ30" s="683"/>
      <c r="AK30" s="683"/>
      <c r="AL30" s="684">
        <v>0.7</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99.3</v>
      </c>
      <c r="BH30" s="740"/>
      <c r="BI30" s="740"/>
      <c r="BJ30" s="740"/>
      <c r="BK30" s="740"/>
      <c r="BL30" s="740"/>
      <c r="BM30" s="674">
        <v>98.3</v>
      </c>
      <c r="BN30" s="740"/>
      <c r="BO30" s="740"/>
      <c r="BP30" s="740"/>
      <c r="BQ30" s="741"/>
      <c r="BR30" s="739">
        <v>99.2</v>
      </c>
      <c r="BS30" s="740"/>
      <c r="BT30" s="740"/>
      <c r="BU30" s="740"/>
      <c r="BV30" s="740"/>
      <c r="BW30" s="740"/>
      <c r="BX30" s="674">
        <v>97.7</v>
      </c>
      <c r="BY30" s="740"/>
      <c r="BZ30" s="740"/>
      <c r="CA30" s="740"/>
      <c r="CB30" s="741"/>
      <c r="CD30" s="744"/>
      <c r="CE30" s="745"/>
      <c r="CF30" s="694" t="s">
        <v>309</v>
      </c>
      <c r="CG30" s="695"/>
      <c r="CH30" s="695"/>
      <c r="CI30" s="695"/>
      <c r="CJ30" s="695"/>
      <c r="CK30" s="695"/>
      <c r="CL30" s="695"/>
      <c r="CM30" s="695"/>
      <c r="CN30" s="695"/>
      <c r="CO30" s="695"/>
      <c r="CP30" s="695"/>
      <c r="CQ30" s="696"/>
      <c r="CR30" s="679">
        <v>605690</v>
      </c>
      <c r="CS30" s="680"/>
      <c r="CT30" s="680"/>
      <c r="CU30" s="680"/>
      <c r="CV30" s="680"/>
      <c r="CW30" s="680"/>
      <c r="CX30" s="680"/>
      <c r="CY30" s="681"/>
      <c r="CZ30" s="684">
        <v>8.9</v>
      </c>
      <c r="DA30" s="713"/>
      <c r="DB30" s="713"/>
      <c r="DC30" s="717"/>
      <c r="DD30" s="688">
        <v>605690</v>
      </c>
      <c r="DE30" s="680"/>
      <c r="DF30" s="680"/>
      <c r="DG30" s="680"/>
      <c r="DH30" s="680"/>
      <c r="DI30" s="680"/>
      <c r="DJ30" s="680"/>
      <c r="DK30" s="681"/>
      <c r="DL30" s="688">
        <v>605690</v>
      </c>
      <c r="DM30" s="680"/>
      <c r="DN30" s="680"/>
      <c r="DO30" s="680"/>
      <c r="DP30" s="680"/>
      <c r="DQ30" s="680"/>
      <c r="DR30" s="680"/>
      <c r="DS30" s="680"/>
      <c r="DT30" s="680"/>
      <c r="DU30" s="680"/>
      <c r="DV30" s="681"/>
      <c r="DW30" s="684">
        <v>13.6</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156338</v>
      </c>
      <c r="S31" s="680"/>
      <c r="T31" s="680"/>
      <c r="U31" s="680"/>
      <c r="V31" s="680"/>
      <c r="W31" s="680"/>
      <c r="X31" s="680"/>
      <c r="Y31" s="681"/>
      <c r="Z31" s="682">
        <v>2.2999999999999998</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99.1</v>
      </c>
      <c r="BH31" s="715"/>
      <c r="BI31" s="715"/>
      <c r="BJ31" s="715"/>
      <c r="BK31" s="715"/>
      <c r="BL31" s="715"/>
      <c r="BM31" s="685">
        <v>98</v>
      </c>
      <c r="BN31" s="737"/>
      <c r="BO31" s="737"/>
      <c r="BP31" s="737"/>
      <c r="BQ31" s="738"/>
      <c r="BR31" s="736">
        <v>99</v>
      </c>
      <c r="BS31" s="715"/>
      <c r="BT31" s="715"/>
      <c r="BU31" s="715"/>
      <c r="BV31" s="715"/>
      <c r="BW31" s="715"/>
      <c r="BX31" s="685">
        <v>97.5</v>
      </c>
      <c r="BY31" s="737"/>
      <c r="BZ31" s="737"/>
      <c r="CA31" s="737"/>
      <c r="CB31" s="738"/>
      <c r="CD31" s="744"/>
      <c r="CE31" s="745"/>
      <c r="CF31" s="694" t="s">
        <v>313</v>
      </c>
      <c r="CG31" s="695"/>
      <c r="CH31" s="695"/>
      <c r="CI31" s="695"/>
      <c r="CJ31" s="695"/>
      <c r="CK31" s="695"/>
      <c r="CL31" s="695"/>
      <c r="CM31" s="695"/>
      <c r="CN31" s="695"/>
      <c r="CO31" s="695"/>
      <c r="CP31" s="695"/>
      <c r="CQ31" s="696"/>
      <c r="CR31" s="679">
        <v>75381</v>
      </c>
      <c r="CS31" s="715"/>
      <c r="CT31" s="715"/>
      <c r="CU31" s="715"/>
      <c r="CV31" s="715"/>
      <c r="CW31" s="715"/>
      <c r="CX31" s="715"/>
      <c r="CY31" s="716"/>
      <c r="CZ31" s="684">
        <v>1.1000000000000001</v>
      </c>
      <c r="DA31" s="713"/>
      <c r="DB31" s="713"/>
      <c r="DC31" s="717"/>
      <c r="DD31" s="688">
        <v>75381</v>
      </c>
      <c r="DE31" s="715"/>
      <c r="DF31" s="715"/>
      <c r="DG31" s="715"/>
      <c r="DH31" s="715"/>
      <c r="DI31" s="715"/>
      <c r="DJ31" s="715"/>
      <c r="DK31" s="716"/>
      <c r="DL31" s="688">
        <v>75381</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24296</v>
      </c>
      <c r="S32" s="680"/>
      <c r="T32" s="680"/>
      <c r="U32" s="680"/>
      <c r="V32" s="680"/>
      <c r="W32" s="680"/>
      <c r="X32" s="680"/>
      <c r="Y32" s="681"/>
      <c r="Z32" s="682">
        <v>0.4</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98.5</v>
      </c>
      <c r="BN32" s="749"/>
      <c r="BO32" s="749"/>
      <c r="BP32" s="749"/>
      <c r="BQ32" s="751"/>
      <c r="BR32" s="748">
        <v>99.4</v>
      </c>
      <c r="BS32" s="749"/>
      <c r="BT32" s="749"/>
      <c r="BU32" s="749"/>
      <c r="BV32" s="749"/>
      <c r="BW32" s="749"/>
      <c r="BX32" s="750">
        <v>97.7</v>
      </c>
      <c r="BY32" s="749"/>
      <c r="BZ32" s="749"/>
      <c r="CA32" s="749"/>
      <c r="CB32" s="751"/>
      <c r="CD32" s="746"/>
      <c r="CE32" s="747"/>
      <c r="CF32" s="694" t="s">
        <v>316</v>
      </c>
      <c r="CG32" s="695"/>
      <c r="CH32" s="695"/>
      <c r="CI32" s="695"/>
      <c r="CJ32" s="695"/>
      <c r="CK32" s="695"/>
      <c r="CL32" s="695"/>
      <c r="CM32" s="695"/>
      <c r="CN32" s="695"/>
      <c r="CO32" s="695"/>
      <c r="CP32" s="695"/>
      <c r="CQ32" s="696"/>
      <c r="CR32" s="679">
        <v>7</v>
      </c>
      <c r="CS32" s="680"/>
      <c r="CT32" s="680"/>
      <c r="CU32" s="680"/>
      <c r="CV32" s="680"/>
      <c r="CW32" s="680"/>
      <c r="CX32" s="680"/>
      <c r="CY32" s="681"/>
      <c r="CZ32" s="684">
        <v>0</v>
      </c>
      <c r="DA32" s="713"/>
      <c r="DB32" s="713"/>
      <c r="DC32" s="717"/>
      <c r="DD32" s="688">
        <v>7</v>
      </c>
      <c r="DE32" s="680"/>
      <c r="DF32" s="680"/>
      <c r="DG32" s="680"/>
      <c r="DH32" s="680"/>
      <c r="DI32" s="680"/>
      <c r="DJ32" s="680"/>
      <c r="DK32" s="681"/>
      <c r="DL32" s="688">
        <v>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18767</v>
      </c>
      <c r="S33" s="680"/>
      <c r="T33" s="680"/>
      <c r="U33" s="680"/>
      <c r="V33" s="680"/>
      <c r="W33" s="680"/>
      <c r="X33" s="680"/>
      <c r="Y33" s="681"/>
      <c r="Z33" s="682">
        <v>0.3</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3060560</v>
      </c>
      <c r="CS33" s="715"/>
      <c r="CT33" s="715"/>
      <c r="CU33" s="715"/>
      <c r="CV33" s="715"/>
      <c r="CW33" s="715"/>
      <c r="CX33" s="715"/>
      <c r="CY33" s="716"/>
      <c r="CZ33" s="684">
        <v>44.8</v>
      </c>
      <c r="DA33" s="713"/>
      <c r="DB33" s="713"/>
      <c r="DC33" s="717"/>
      <c r="DD33" s="688">
        <v>2527402</v>
      </c>
      <c r="DE33" s="715"/>
      <c r="DF33" s="715"/>
      <c r="DG33" s="715"/>
      <c r="DH33" s="715"/>
      <c r="DI33" s="715"/>
      <c r="DJ33" s="715"/>
      <c r="DK33" s="716"/>
      <c r="DL33" s="688">
        <v>2263461</v>
      </c>
      <c r="DM33" s="715"/>
      <c r="DN33" s="715"/>
      <c r="DO33" s="715"/>
      <c r="DP33" s="715"/>
      <c r="DQ33" s="715"/>
      <c r="DR33" s="715"/>
      <c r="DS33" s="715"/>
      <c r="DT33" s="715"/>
      <c r="DU33" s="715"/>
      <c r="DV33" s="716"/>
      <c r="DW33" s="684">
        <v>51</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99679</v>
      </c>
      <c r="S34" s="680"/>
      <c r="T34" s="680"/>
      <c r="U34" s="680"/>
      <c r="V34" s="680"/>
      <c r="W34" s="680"/>
      <c r="X34" s="680"/>
      <c r="Y34" s="681"/>
      <c r="Z34" s="682">
        <v>1.4</v>
      </c>
      <c r="AA34" s="682"/>
      <c r="AB34" s="682"/>
      <c r="AC34" s="682"/>
      <c r="AD34" s="683">
        <v>5400</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1393220</v>
      </c>
      <c r="CS34" s="680"/>
      <c r="CT34" s="680"/>
      <c r="CU34" s="680"/>
      <c r="CV34" s="680"/>
      <c r="CW34" s="680"/>
      <c r="CX34" s="680"/>
      <c r="CY34" s="681"/>
      <c r="CZ34" s="684">
        <v>20.399999999999999</v>
      </c>
      <c r="DA34" s="713"/>
      <c r="DB34" s="713"/>
      <c r="DC34" s="717"/>
      <c r="DD34" s="688">
        <v>1186688</v>
      </c>
      <c r="DE34" s="680"/>
      <c r="DF34" s="680"/>
      <c r="DG34" s="680"/>
      <c r="DH34" s="680"/>
      <c r="DI34" s="680"/>
      <c r="DJ34" s="680"/>
      <c r="DK34" s="681"/>
      <c r="DL34" s="688">
        <v>1099265</v>
      </c>
      <c r="DM34" s="680"/>
      <c r="DN34" s="680"/>
      <c r="DO34" s="680"/>
      <c r="DP34" s="680"/>
      <c r="DQ34" s="680"/>
      <c r="DR34" s="680"/>
      <c r="DS34" s="680"/>
      <c r="DT34" s="680"/>
      <c r="DU34" s="680"/>
      <c r="DV34" s="681"/>
      <c r="DW34" s="684">
        <v>24.8</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637936</v>
      </c>
      <c r="S35" s="680"/>
      <c r="T35" s="680"/>
      <c r="U35" s="680"/>
      <c r="V35" s="680"/>
      <c r="W35" s="680"/>
      <c r="X35" s="680"/>
      <c r="Y35" s="681"/>
      <c r="Z35" s="682">
        <v>9.1999999999999993</v>
      </c>
      <c r="AA35" s="682"/>
      <c r="AB35" s="682"/>
      <c r="AC35" s="682"/>
      <c r="AD35" s="683" t="s">
        <v>232</v>
      </c>
      <c r="AE35" s="683"/>
      <c r="AF35" s="683"/>
      <c r="AG35" s="683"/>
      <c r="AH35" s="683"/>
      <c r="AI35" s="683"/>
      <c r="AJ35" s="683"/>
      <c r="AK35" s="683"/>
      <c r="AL35" s="684" t="s">
        <v>177</v>
      </c>
      <c r="AM35" s="685"/>
      <c r="AN35" s="685"/>
      <c r="AO35" s="686"/>
      <c r="AP35" s="234"/>
      <c r="AQ35" s="752" t="s">
        <v>324</v>
      </c>
      <c r="AR35" s="753"/>
      <c r="AS35" s="753"/>
      <c r="AT35" s="753"/>
      <c r="AU35" s="753"/>
      <c r="AV35" s="753"/>
      <c r="AW35" s="753"/>
      <c r="AX35" s="753"/>
      <c r="AY35" s="754"/>
      <c r="AZ35" s="668">
        <v>1204274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21026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24067</v>
      </c>
      <c r="CS35" s="715"/>
      <c r="CT35" s="715"/>
      <c r="CU35" s="715"/>
      <c r="CV35" s="715"/>
      <c r="CW35" s="715"/>
      <c r="CX35" s="715"/>
      <c r="CY35" s="716"/>
      <c r="CZ35" s="684">
        <v>0.4</v>
      </c>
      <c r="DA35" s="713"/>
      <c r="DB35" s="713"/>
      <c r="DC35" s="717"/>
      <c r="DD35" s="688">
        <v>23694</v>
      </c>
      <c r="DE35" s="715"/>
      <c r="DF35" s="715"/>
      <c r="DG35" s="715"/>
      <c r="DH35" s="715"/>
      <c r="DI35" s="715"/>
      <c r="DJ35" s="715"/>
      <c r="DK35" s="716"/>
      <c r="DL35" s="688">
        <v>23694</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177</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177</v>
      </c>
      <c r="AM36" s="685"/>
      <c r="AN36" s="685"/>
      <c r="AO36" s="686"/>
      <c r="AQ36" s="756" t="s">
        <v>328</v>
      </c>
      <c r="AR36" s="757"/>
      <c r="AS36" s="757"/>
      <c r="AT36" s="757"/>
      <c r="AU36" s="757"/>
      <c r="AV36" s="757"/>
      <c r="AW36" s="757"/>
      <c r="AX36" s="757"/>
      <c r="AY36" s="758"/>
      <c r="AZ36" s="679">
        <v>430648</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-9060</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271919</v>
      </c>
      <c r="CS36" s="680"/>
      <c r="CT36" s="680"/>
      <c r="CU36" s="680"/>
      <c r="CV36" s="680"/>
      <c r="CW36" s="680"/>
      <c r="CX36" s="680"/>
      <c r="CY36" s="681"/>
      <c r="CZ36" s="684">
        <v>4</v>
      </c>
      <c r="DA36" s="713"/>
      <c r="DB36" s="713"/>
      <c r="DC36" s="717"/>
      <c r="DD36" s="688">
        <v>244075</v>
      </c>
      <c r="DE36" s="680"/>
      <c r="DF36" s="680"/>
      <c r="DG36" s="680"/>
      <c r="DH36" s="680"/>
      <c r="DI36" s="680"/>
      <c r="DJ36" s="680"/>
      <c r="DK36" s="681"/>
      <c r="DL36" s="688">
        <v>139486</v>
      </c>
      <c r="DM36" s="680"/>
      <c r="DN36" s="680"/>
      <c r="DO36" s="680"/>
      <c r="DP36" s="680"/>
      <c r="DQ36" s="680"/>
      <c r="DR36" s="680"/>
      <c r="DS36" s="680"/>
      <c r="DT36" s="680"/>
      <c r="DU36" s="680"/>
      <c r="DV36" s="681"/>
      <c r="DW36" s="684">
        <v>3.1</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280436</v>
      </c>
      <c r="S37" s="680"/>
      <c r="T37" s="680"/>
      <c r="U37" s="680"/>
      <c r="V37" s="680"/>
      <c r="W37" s="680"/>
      <c r="X37" s="680"/>
      <c r="Y37" s="681"/>
      <c r="Z37" s="682">
        <v>4.0999999999999996</v>
      </c>
      <c r="AA37" s="682"/>
      <c r="AB37" s="682"/>
      <c r="AC37" s="682"/>
      <c r="AD37" s="683" t="s">
        <v>177</v>
      </c>
      <c r="AE37" s="683"/>
      <c r="AF37" s="683"/>
      <c r="AG37" s="683"/>
      <c r="AH37" s="683"/>
      <c r="AI37" s="683"/>
      <c r="AJ37" s="683"/>
      <c r="AK37" s="683"/>
      <c r="AL37" s="684" t="s">
        <v>177</v>
      </c>
      <c r="AM37" s="685"/>
      <c r="AN37" s="685"/>
      <c r="AO37" s="686"/>
      <c r="AQ37" s="756" t="s">
        <v>332</v>
      </c>
      <c r="AR37" s="757"/>
      <c r="AS37" s="757"/>
      <c r="AT37" s="757"/>
      <c r="AU37" s="757"/>
      <c r="AV37" s="757"/>
      <c r="AW37" s="757"/>
      <c r="AX37" s="757"/>
      <c r="AY37" s="758"/>
      <c r="AZ37" s="679">
        <v>304</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2324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25732</v>
      </c>
      <c r="CS37" s="715"/>
      <c r="CT37" s="715"/>
      <c r="CU37" s="715"/>
      <c r="CV37" s="715"/>
      <c r="CW37" s="715"/>
      <c r="CX37" s="715"/>
      <c r="CY37" s="716"/>
      <c r="CZ37" s="684">
        <v>0.4</v>
      </c>
      <c r="DA37" s="713"/>
      <c r="DB37" s="713"/>
      <c r="DC37" s="717"/>
      <c r="DD37" s="688">
        <v>25732</v>
      </c>
      <c r="DE37" s="715"/>
      <c r="DF37" s="715"/>
      <c r="DG37" s="715"/>
      <c r="DH37" s="715"/>
      <c r="DI37" s="715"/>
      <c r="DJ37" s="715"/>
      <c r="DK37" s="716"/>
      <c r="DL37" s="688">
        <v>25732</v>
      </c>
      <c r="DM37" s="715"/>
      <c r="DN37" s="715"/>
      <c r="DO37" s="715"/>
      <c r="DP37" s="715"/>
      <c r="DQ37" s="715"/>
      <c r="DR37" s="715"/>
      <c r="DS37" s="715"/>
      <c r="DT37" s="715"/>
      <c r="DU37" s="715"/>
      <c r="DV37" s="716"/>
      <c r="DW37" s="684">
        <v>0.6</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6900146</v>
      </c>
      <c r="S38" s="760"/>
      <c r="T38" s="760"/>
      <c r="U38" s="760"/>
      <c r="V38" s="760"/>
      <c r="W38" s="760"/>
      <c r="X38" s="760"/>
      <c r="Y38" s="761"/>
      <c r="Z38" s="762">
        <v>100</v>
      </c>
      <c r="AA38" s="762"/>
      <c r="AB38" s="762"/>
      <c r="AC38" s="762"/>
      <c r="AD38" s="763">
        <v>4158443</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232</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3780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1203970</v>
      </c>
      <c r="CS38" s="680"/>
      <c r="CT38" s="680"/>
      <c r="CU38" s="680"/>
      <c r="CV38" s="680"/>
      <c r="CW38" s="680"/>
      <c r="CX38" s="680"/>
      <c r="CY38" s="681"/>
      <c r="CZ38" s="684">
        <v>17.600000000000001</v>
      </c>
      <c r="DA38" s="713"/>
      <c r="DB38" s="713"/>
      <c r="DC38" s="717"/>
      <c r="DD38" s="688">
        <v>1061945</v>
      </c>
      <c r="DE38" s="680"/>
      <c r="DF38" s="680"/>
      <c r="DG38" s="680"/>
      <c r="DH38" s="680"/>
      <c r="DI38" s="680"/>
      <c r="DJ38" s="680"/>
      <c r="DK38" s="681"/>
      <c r="DL38" s="688">
        <v>1001016</v>
      </c>
      <c r="DM38" s="680"/>
      <c r="DN38" s="680"/>
      <c r="DO38" s="680"/>
      <c r="DP38" s="680"/>
      <c r="DQ38" s="680"/>
      <c r="DR38" s="680"/>
      <c r="DS38" s="680"/>
      <c r="DT38" s="680"/>
      <c r="DU38" s="680"/>
      <c r="DV38" s="681"/>
      <c r="DW38" s="684">
        <v>22.6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232</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94</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167384</v>
      </c>
      <c r="CS39" s="715"/>
      <c r="CT39" s="715"/>
      <c r="CU39" s="715"/>
      <c r="CV39" s="715"/>
      <c r="CW39" s="715"/>
      <c r="CX39" s="715"/>
      <c r="CY39" s="716"/>
      <c r="CZ39" s="684">
        <v>2.5</v>
      </c>
      <c r="DA39" s="713"/>
      <c r="DB39" s="713"/>
      <c r="DC39" s="717"/>
      <c r="DD39" s="688">
        <v>11000</v>
      </c>
      <c r="DE39" s="715"/>
      <c r="DF39" s="715"/>
      <c r="DG39" s="715"/>
      <c r="DH39" s="715"/>
      <c r="DI39" s="715"/>
      <c r="DJ39" s="715"/>
      <c r="DK39" s="716"/>
      <c r="DL39" s="688" t="s">
        <v>177</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248972</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177</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t="s">
        <v>232</v>
      </c>
      <c r="CS40" s="680"/>
      <c r="CT40" s="680"/>
      <c r="CU40" s="680"/>
      <c r="CV40" s="680"/>
      <c r="CW40" s="680"/>
      <c r="CX40" s="680"/>
      <c r="CY40" s="681"/>
      <c r="CZ40" s="684" t="s">
        <v>177</v>
      </c>
      <c r="DA40" s="713"/>
      <c r="DB40" s="713"/>
      <c r="DC40" s="717"/>
      <c r="DD40" s="688" t="s">
        <v>177</v>
      </c>
      <c r="DE40" s="680"/>
      <c r="DF40" s="680"/>
      <c r="DG40" s="680"/>
      <c r="DH40" s="680"/>
      <c r="DI40" s="680"/>
      <c r="DJ40" s="680"/>
      <c r="DK40" s="681"/>
      <c r="DL40" s="688" t="s">
        <v>232</v>
      </c>
      <c r="DM40" s="680"/>
      <c r="DN40" s="680"/>
      <c r="DO40" s="680"/>
      <c r="DP40" s="680"/>
      <c r="DQ40" s="680"/>
      <c r="DR40" s="680"/>
      <c r="DS40" s="680"/>
      <c r="DT40" s="680"/>
      <c r="DU40" s="680"/>
      <c r="DV40" s="681"/>
      <c r="DW40" s="684" t="s">
        <v>177</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524350</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351</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232</v>
      </c>
      <c r="CS41" s="715"/>
      <c r="CT41" s="715"/>
      <c r="CU41" s="715"/>
      <c r="CV41" s="715"/>
      <c r="CW41" s="715"/>
      <c r="CX41" s="715"/>
      <c r="CY41" s="716"/>
      <c r="CZ41" s="684" t="s">
        <v>177</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610990</v>
      </c>
      <c r="CS42" s="680"/>
      <c r="CT42" s="680"/>
      <c r="CU42" s="680"/>
      <c r="CV42" s="680"/>
      <c r="CW42" s="680"/>
      <c r="CX42" s="680"/>
      <c r="CY42" s="681"/>
      <c r="CZ42" s="684">
        <v>9</v>
      </c>
      <c r="DA42" s="685"/>
      <c r="DB42" s="685"/>
      <c r="DC42" s="780"/>
      <c r="DD42" s="688">
        <v>54930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15508</v>
      </c>
      <c r="CS43" s="715"/>
      <c r="CT43" s="715"/>
      <c r="CU43" s="715"/>
      <c r="CV43" s="715"/>
      <c r="CW43" s="715"/>
      <c r="CX43" s="715"/>
      <c r="CY43" s="716"/>
      <c r="CZ43" s="684">
        <v>0.2</v>
      </c>
      <c r="DA43" s="713"/>
      <c r="DB43" s="713"/>
      <c r="DC43" s="717"/>
      <c r="DD43" s="688">
        <v>15508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562338</v>
      </c>
      <c r="CS44" s="680"/>
      <c r="CT44" s="680"/>
      <c r="CU44" s="680"/>
      <c r="CV44" s="680"/>
      <c r="CW44" s="680"/>
      <c r="CX44" s="680"/>
      <c r="CY44" s="681"/>
      <c r="CZ44" s="684">
        <v>8.1999999999999993</v>
      </c>
      <c r="DA44" s="685"/>
      <c r="DB44" s="685"/>
      <c r="DC44" s="780"/>
      <c r="DD44" s="688">
        <v>40450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218222</v>
      </c>
      <c r="CS45" s="715"/>
      <c r="CT45" s="715"/>
      <c r="CU45" s="715"/>
      <c r="CV45" s="715"/>
      <c r="CW45" s="715"/>
      <c r="CX45" s="715"/>
      <c r="CY45" s="716"/>
      <c r="CZ45" s="684">
        <v>3.2</v>
      </c>
      <c r="DA45" s="713"/>
      <c r="DB45" s="713"/>
      <c r="DC45" s="717"/>
      <c r="DD45" s="688">
        <v>88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344116</v>
      </c>
      <c r="CS46" s="680"/>
      <c r="CT46" s="680"/>
      <c r="CU46" s="680"/>
      <c r="CV46" s="680"/>
      <c r="CW46" s="680"/>
      <c r="CX46" s="680"/>
      <c r="CY46" s="681"/>
      <c r="CZ46" s="684">
        <v>5</v>
      </c>
      <c r="DA46" s="685"/>
      <c r="DB46" s="685"/>
      <c r="DC46" s="780"/>
      <c r="DD46" s="688">
        <v>40362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48652</v>
      </c>
      <c r="CS47" s="715"/>
      <c r="CT47" s="715"/>
      <c r="CU47" s="715"/>
      <c r="CV47" s="715"/>
      <c r="CW47" s="715"/>
      <c r="CX47" s="715"/>
      <c r="CY47" s="716"/>
      <c r="CZ47" s="684">
        <v>0.7</v>
      </c>
      <c r="DA47" s="713"/>
      <c r="DB47" s="713"/>
      <c r="DC47" s="717"/>
      <c r="DD47" s="688">
        <v>14480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177</v>
      </c>
      <c r="CS48" s="680"/>
      <c r="CT48" s="680"/>
      <c r="CU48" s="680"/>
      <c r="CV48" s="680"/>
      <c r="CW48" s="680"/>
      <c r="CX48" s="680"/>
      <c r="CY48" s="681"/>
      <c r="CZ48" s="684" t="s">
        <v>232</v>
      </c>
      <c r="DA48" s="685"/>
      <c r="DB48" s="685"/>
      <c r="DC48" s="780"/>
      <c r="DD48" s="688" t="s">
        <v>177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6824564</v>
      </c>
      <c r="CS49" s="749"/>
      <c r="CT49" s="749"/>
      <c r="CU49" s="749"/>
      <c r="CV49" s="749"/>
      <c r="CW49" s="749"/>
      <c r="CX49" s="749"/>
      <c r="CY49" s="781"/>
      <c r="CZ49" s="764">
        <v>100</v>
      </c>
      <c r="DA49" s="782"/>
      <c r="DB49" s="782"/>
      <c r="DC49" s="783"/>
      <c r="DD49" s="784">
        <v>4939483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aTITNk9veHa/zzztyfpJbgZR9vOmJ6fY5/24zL5+9EKrfXzU0O3ceNX2zZUxvFMOY6dCHkogkQ9TsUaRJGkKQ==" saltValue="h5JwC2/8ovffDOS9NVcW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6915</v>
      </c>
      <c r="R7" s="815"/>
      <c r="S7" s="815"/>
      <c r="T7" s="815"/>
      <c r="U7" s="815"/>
      <c r="V7" s="815">
        <v>6839</v>
      </c>
      <c r="W7" s="815"/>
      <c r="X7" s="815"/>
      <c r="Y7" s="815"/>
      <c r="Z7" s="815"/>
      <c r="AA7" s="815">
        <v>76</v>
      </c>
      <c r="AB7" s="815"/>
      <c r="AC7" s="815"/>
      <c r="AD7" s="815"/>
      <c r="AE7" s="816"/>
      <c r="AF7" s="817">
        <v>72</v>
      </c>
      <c r="AG7" s="818"/>
      <c r="AH7" s="818"/>
      <c r="AI7" s="818"/>
      <c r="AJ7" s="819"/>
      <c r="AK7" s="854">
        <v>11</v>
      </c>
      <c r="AL7" s="855"/>
      <c r="AM7" s="855"/>
      <c r="AN7" s="855"/>
      <c r="AO7" s="855"/>
      <c r="AP7" s="855">
        <v>7796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6900</v>
      </c>
      <c r="R23" s="874"/>
      <c r="S23" s="874"/>
      <c r="T23" s="874"/>
      <c r="U23" s="874"/>
      <c r="V23" s="874">
        <v>6825</v>
      </c>
      <c r="W23" s="874"/>
      <c r="X23" s="874"/>
      <c r="Y23" s="874"/>
      <c r="Z23" s="874"/>
      <c r="AA23" s="874">
        <v>76</v>
      </c>
      <c r="AB23" s="874"/>
      <c r="AC23" s="874"/>
      <c r="AD23" s="874"/>
      <c r="AE23" s="875"/>
      <c r="AF23" s="876">
        <v>72</v>
      </c>
      <c r="AG23" s="874"/>
      <c r="AH23" s="874"/>
      <c r="AI23" s="874"/>
      <c r="AJ23" s="877"/>
      <c r="AK23" s="878"/>
      <c r="AL23" s="879"/>
      <c r="AM23" s="879"/>
      <c r="AN23" s="879"/>
      <c r="AO23" s="879"/>
      <c r="AP23" s="874">
        <v>7796</v>
      </c>
      <c r="AQ23" s="874"/>
      <c r="AR23" s="874"/>
      <c r="AS23" s="874"/>
      <c r="AT23" s="874"/>
      <c r="AU23" s="880"/>
      <c r="AV23" s="880"/>
      <c r="AW23" s="880"/>
      <c r="AX23" s="880"/>
      <c r="AY23" s="881"/>
      <c r="AZ23" s="889" t="s">
        <v>177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1959</v>
      </c>
      <c r="R28" s="903"/>
      <c r="S28" s="903"/>
      <c r="T28" s="903"/>
      <c r="U28" s="903"/>
      <c r="V28" s="903">
        <v>1938</v>
      </c>
      <c r="W28" s="903"/>
      <c r="X28" s="903"/>
      <c r="Y28" s="903"/>
      <c r="Z28" s="903"/>
      <c r="AA28" s="903">
        <v>21</v>
      </c>
      <c r="AB28" s="903"/>
      <c r="AC28" s="903"/>
      <c r="AD28" s="903"/>
      <c r="AE28" s="904"/>
      <c r="AF28" s="905">
        <v>21</v>
      </c>
      <c r="AG28" s="903"/>
      <c r="AH28" s="903"/>
      <c r="AI28" s="903"/>
      <c r="AJ28" s="906"/>
      <c r="AK28" s="907">
        <v>203</v>
      </c>
      <c r="AL28" s="898"/>
      <c r="AM28" s="898"/>
      <c r="AN28" s="898"/>
      <c r="AO28" s="898"/>
      <c r="AP28" s="898" t="s">
        <v>569</v>
      </c>
      <c r="AQ28" s="898"/>
      <c r="AR28" s="898"/>
      <c r="AS28" s="898"/>
      <c r="AT28" s="898"/>
      <c r="AU28" s="898" t="s">
        <v>569</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1593</v>
      </c>
      <c r="R29" s="839"/>
      <c r="S29" s="839"/>
      <c r="T29" s="839"/>
      <c r="U29" s="839"/>
      <c r="V29" s="839">
        <v>1572</v>
      </c>
      <c r="W29" s="839"/>
      <c r="X29" s="839"/>
      <c r="Y29" s="839"/>
      <c r="Z29" s="839"/>
      <c r="AA29" s="839">
        <v>21</v>
      </c>
      <c r="AB29" s="839"/>
      <c r="AC29" s="839"/>
      <c r="AD29" s="839"/>
      <c r="AE29" s="840"/>
      <c r="AF29" s="841">
        <v>21</v>
      </c>
      <c r="AG29" s="842"/>
      <c r="AH29" s="842"/>
      <c r="AI29" s="842"/>
      <c r="AJ29" s="843"/>
      <c r="AK29" s="910">
        <v>222</v>
      </c>
      <c r="AL29" s="911"/>
      <c r="AM29" s="911"/>
      <c r="AN29" s="911"/>
      <c r="AO29" s="911"/>
      <c r="AP29" s="911" t="s">
        <v>570</v>
      </c>
      <c r="AQ29" s="911"/>
      <c r="AR29" s="911"/>
      <c r="AS29" s="911"/>
      <c r="AT29" s="911"/>
      <c r="AU29" s="911" t="s">
        <v>569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454</v>
      </c>
      <c r="R30" s="839"/>
      <c r="S30" s="839"/>
      <c r="T30" s="839"/>
      <c r="U30" s="839"/>
      <c r="V30" s="839">
        <v>448</v>
      </c>
      <c r="W30" s="839"/>
      <c r="X30" s="839"/>
      <c r="Y30" s="839"/>
      <c r="Z30" s="839"/>
      <c r="AA30" s="839">
        <v>6</v>
      </c>
      <c r="AB30" s="839"/>
      <c r="AC30" s="839"/>
      <c r="AD30" s="839"/>
      <c r="AE30" s="840"/>
      <c r="AF30" s="841">
        <v>6</v>
      </c>
      <c r="AG30" s="842"/>
      <c r="AH30" s="842"/>
      <c r="AI30" s="842"/>
      <c r="AJ30" s="843"/>
      <c r="AK30" s="910">
        <v>283</v>
      </c>
      <c r="AL30" s="911"/>
      <c r="AM30" s="911"/>
      <c r="AN30" s="911"/>
      <c r="AO30" s="911"/>
      <c r="AP30" s="911" t="s">
        <v>569</v>
      </c>
      <c r="AQ30" s="911"/>
      <c r="AR30" s="911"/>
      <c r="AS30" s="911"/>
      <c r="AT30" s="911"/>
      <c r="AU30" s="911" t="s">
        <v>569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317</v>
      </c>
      <c r="R31" s="839"/>
      <c r="S31" s="839"/>
      <c r="T31" s="839"/>
      <c r="U31" s="839"/>
      <c r="V31" s="839">
        <v>400</v>
      </c>
      <c r="W31" s="839"/>
      <c r="X31" s="839"/>
      <c r="Y31" s="839"/>
      <c r="Z31" s="839"/>
      <c r="AA31" s="839">
        <v>-82</v>
      </c>
      <c r="AB31" s="839"/>
      <c r="AC31" s="839"/>
      <c r="AD31" s="839"/>
      <c r="AE31" s="840"/>
      <c r="AF31" s="841">
        <v>291</v>
      </c>
      <c r="AG31" s="842"/>
      <c r="AH31" s="842"/>
      <c r="AI31" s="842"/>
      <c r="AJ31" s="843"/>
      <c r="AK31" s="910">
        <v>0</v>
      </c>
      <c r="AL31" s="911"/>
      <c r="AM31" s="911"/>
      <c r="AN31" s="911"/>
      <c r="AO31" s="911"/>
      <c r="AP31" s="911">
        <v>394</v>
      </c>
      <c r="AQ31" s="911"/>
      <c r="AR31" s="911"/>
      <c r="AS31" s="911"/>
      <c r="AT31" s="911"/>
      <c r="AU31" s="911">
        <v>0</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1076</v>
      </c>
      <c r="R32" s="839"/>
      <c r="S32" s="839"/>
      <c r="T32" s="839"/>
      <c r="U32" s="839"/>
      <c r="V32" s="839">
        <v>1106</v>
      </c>
      <c r="W32" s="839"/>
      <c r="X32" s="839"/>
      <c r="Y32" s="839"/>
      <c r="Z32" s="839"/>
      <c r="AA32" s="839">
        <v>-30</v>
      </c>
      <c r="AB32" s="839"/>
      <c r="AC32" s="839"/>
      <c r="AD32" s="839"/>
      <c r="AE32" s="840"/>
      <c r="AF32" s="841" t="s">
        <v>177</v>
      </c>
      <c r="AG32" s="842"/>
      <c r="AH32" s="842"/>
      <c r="AI32" s="842"/>
      <c r="AJ32" s="843"/>
      <c r="AK32" s="910">
        <v>432</v>
      </c>
      <c r="AL32" s="911"/>
      <c r="AM32" s="911"/>
      <c r="AN32" s="911"/>
      <c r="AO32" s="911"/>
      <c r="AP32" s="911">
        <v>6805</v>
      </c>
      <c r="AQ32" s="911"/>
      <c r="AR32" s="911"/>
      <c r="AS32" s="911"/>
      <c r="AT32" s="911"/>
      <c r="AU32" s="911">
        <v>4049</v>
      </c>
      <c r="AV32" s="911"/>
      <c r="AW32" s="911"/>
      <c r="AX32" s="911"/>
      <c r="AY32" s="911"/>
      <c r="AZ32" s="912"/>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338</v>
      </c>
      <c r="AG63" s="922"/>
      <c r="AH63" s="922"/>
      <c r="AI63" s="922"/>
      <c r="AJ63" s="923"/>
      <c r="AK63" s="924"/>
      <c r="AL63" s="919"/>
      <c r="AM63" s="919"/>
      <c r="AN63" s="919"/>
      <c r="AO63" s="919"/>
      <c r="AP63" s="922">
        <v>7199</v>
      </c>
      <c r="AQ63" s="922"/>
      <c r="AR63" s="922"/>
      <c r="AS63" s="922"/>
      <c r="AT63" s="922"/>
      <c r="AU63" s="922">
        <v>4049</v>
      </c>
      <c r="AV63" s="922"/>
      <c r="AW63" s="922"/>
      <c r="AX63" s="922"/>
      <c r="AY63" s="922"/>
      <c r="AZ63" s="926"/>
      <c r="BA63" s="926"/>
      <c r="BB63" s="926"/>
      <c r="BC63" s="926"/>
      <c r="BD63" s="926"/>
      <c r="BE63" s="927"/>
      <c r="BF63" s="927"/>
      <c r="BG63" s="927"/>
      <c r="BH63" s="927"/>
      <c r="BI63" s="928"/>
      <c r="BJ63" s="929" t="s">
        <v>177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389</v>
      </c>
      <c r="W66" s="798"/>
      <c r="X66" s="798"/>
      <c r="Y66" s="798"/>
      <c r="Z66" s="799"/>
      <c r="AA66" s="797" t="s">
        <v>390</v>
      </c>
      <c r="AB66" s="798"/>
      <c r="AC66" s="798"/>
      <c r="AD66" s="798"/>
      <c r="AE66" s="799"/>
      <c r="AF66" s="932" t="s">
        <v>391</v>
      </c>
      <c r="AG66" s="893"/>
      <c r="AH66" s="893"/>
      <c r="AI66" s="893"/>
      <c r="AJ66" s="933"/>
      <c r="AK66" s="797" t="s">
        <v>392</v>
      </c>
      <c r="AL66" s="821"/>
      <c r="AM66" s="821"/>
      <c r="AN66" s="821"/>
      <c r="AO66" s="822"/>
      <c r="AP66" s="797" t="s">
        <v>393</v>
      </c>
      <c r="AQ66" s="798"/>
      <c r="AR66" s="798"/>
      <c r="AS66" s="798"/>
      <c r="AT66" s="799"/>
      <c r="AU66" s="797" t="s">
        <v>408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194</v>
      </c>
      <c r="R68" s="946"/>
      <c r="S68" s="946"/>
      <c r="T68" s="946"/>
      <c r="U68" s="946"/>
      <c r="V68" s="946">
        <v>179</v>
      </c>
      <c r="W68" s="946"/>
      <c r="X68" s="946"/>
      <c r="Y68" s="946"/>
      <c r="Z68" s="946"/>
      <c r="AA68" s="946">
        <v>16</v>
      </c>
      <c r="AB68" s="946"/>
      <c r="AC68" s="946"/>
      <c r="AD68" s="946"/>
      <c r="AE68" s="946"/>
      <c r="AF68" s="946">
        <v>16</v>
      </c>
      <c r="AG68" s="946"/>
      <c r="AH68" s="946"/>
      <c r="AI68" s="946"/>
      <c r="AJ68" s="946"/>
      <c r="AK68" s="946" t="s">
        <v>575</v>
      </c>
      <c r="AL68" s="946"/>
      <c r="AM68" s="946"/>
      <c r="AN68" s="946"/>
      <c r="AO68" s="946"/>
      <c r="AP68" s="946" t="s">
        <v>576</v>
      </c>
      <c r="AQ68" s="946"/>
      <c r="AR68" s="946"/>
      <c r="AS68" s="946"/>
      <c r="AT68" s="946"/>
      <c r="AU68" s="946" t="s">
        <v>576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1167375</v>
      </c>
      <c r="R69" s="911"/>
      <c r="S69" s="911"/>
      <c r="T69" s="911"/>
      <c r="U69" s="911"/>
      <c r="V69" s="911">
        <v>1136425</v>
      </c>
      <c r="W69" s="911"/>
      <c r="X69" s="911"/>
      <c r="Y69" s="911"/>
      <c r="Z69" s="911"/>
      <c r="AA69" s="911">
        <v>30950</v>
      </c>
      <c r="AB69" s="911"/>
      <c r="AC69" s="911"/>
      <c r="AD69" s="911"/>
      <c r="AE69" s="911"/>
      <c r="AF69" s="911">
        <v>30950</v>
      </c>
      <c r="AG69" s="911"/>
      <c r="AH69" s="911"/>
      <c r="AI69" s="911"/>
      <c r="AJ69" s="911"/>
      <c r="AK69" s="911">
        <v>7000</v>
      </c>
      <c r="AL69" s="911"/>
      <c r="AM69" s="911"/>
      <c r="AN69" s="911"/>
      <c r="AO69" s="911"/>
      <c r="AP69" s="911" t="s">
        <v>576</v>
      </c>
      <c r="AQ69" s="911"/>
      <c r="AR69" s="911"/>
      <c r="AS69" s="911"/>
      <c r="AT69" s="911"/>
      <c r="AU69" s="911" t="s">
        <v>577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573</v>
      </c>
      <c r="C70" s="954"/>
      <c r="D70" s="954"/>
      <c r="E70" s="954"/>
      <c r="F70" s="954"/>
      <c r="G70" s="954"/>
      <c r="H70" s="954"/>
      <c r="I70" s="954"/>
      <c r="J70" s="954"/>
      <c r="K70" s="954"/>
      <c r="L70" s="954"/>
      <c r="M70" s="954"/>
      <c r="N70" s="954"/>
      <c r="O70" s="954"/>
      <c r="P70" s="955"/>
      <c r="Q70" s="956">
        <v>39841</v>
      </c>
      <c r="R70" s="911"/>
      <c r="S70" s="911"/>
      <c r="T70" s="911"/>
      <c r="U70" s="911"/>
      <c r="V70" s="911">
        <v>33505</v>
      </c>
      <c r="W70" s="911"/>
      <c r="X70" s="911"/>
      <c r="Y70" s="911"/>
      <c r="Z70" s="911"/>
      <c r="AA70" s="911">
        <v>6336</v>
      </c>
      <c r="AB70" s="911"/>
      <c r="AC70" s="911"/>
      <c r="AD70" s="911"/>
      <c r="AE70" s="911"/>
      <c r="AF70" s="911">
        <v>18410</v>
      </c>
      <c r="AG70" s="911"/>
      <c r="AH70" s="911"/>
      <c r="AI70" s="911"/>
      <c r="AJ70" s="911"/>
      <c r="AK70" s="911" t="s">
        <v>576</v>
      </c>
      <c r="AL70" s="911"/>
      <c r="AM70" s="911"/>
      <c r="AN70" s="911"/>
      <c r="AO70" s="911"/>
      <c r="AP70" s="911">
        <v>124747</v>
      </c>
      <c r="AQ70" s="911"/>
      <c r="AR70" s="911"/>
      <c r="AS70" s="911"/>
      <c r="AT70" s="911"/>
      <c r="AU70" s="911" t="s">
        <v>578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574</v>
      </c>
      <c r="C71" s="954"/>
      <c r="D71" s="954"/>
      <c r="E71" s="954"/>
      <c r="F71" s="954"/>
      <c r="G71" s="954"/>
      <c r="H71" s="954"/>
      <c r="I71" s="954"/>
      <c r="J71" s="954"/>
      <c r="K71" s="954"/>
      <c r="L71" s="954"/>
      <c r="M71" s="954"/>
      <c r="N71" s="954"/>
      <c r="O71" s="954"/>
      <c r="P71" s="955"/>
      <c r="Q71" s="956">
        <v>7860</v>
      </c>
      <c r="R71" s="911"/>
      <c r="S71" s="911"/>
      <c r="T71" s="911"/>
      <c r="U71" s="911"/>
      <c r="V71" s="911">
        <v>5951</v>
      </c>
      <c r="W71" s="911"/>
      <c r="X71" s="911"/>
      <c r="Y71" s="911"/>
      <c r="Z71" s="911"/>
      <c r="AA71" s="911">
        <v>1909</v>
      </c>
      <c r="AB71" s="911"/>
      <c r="AC71" s="911"/>
      <c r="AD71" s="911"/>
      <c r="AE71" s="911"/>
      <c r="AF71" s="911">
        <v>17771</v>
      </c>
      <c r="AG71" s="911"/>
      <c r="AH71" s="911"/>
      <c r="AI71" s="911"/>
      <c r="AJ71" s="911"/>
      <c r="AK71" s="911" t="s">
        <v>577</v>
      </c>
      <c r="AL71" s="911"/>
      <c r="AM71" s="911"/>
      <c r="AN71" s="911"/>
      <c r="AO71" s="911"/>
      <c r="AP71" s="911">
        <v>15061</v>
      </c>
      <c r="AQ71" s="911"/>
      <c r="AR71" s="911"/>
      <c r="AS71" s="911"/>
      <c r="AT71" s="911"/>
      <c r="AU71" s="911" t="s">
        <v>575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418</v>
      </c>
      <c r="AB109" s="975"/>
      <c r="AC109" s="975"/>
      <c r="AD109" s="975"/>
      <c r="AE109" s="976"/>
      <c r="AF109" s="974" t="s">
        <v>303</v>
      </c>
      <c r="AG109" s="975"/>
      <c r="AH109" s="975"/>
      <c r="AI109" s="975"/>
      <c r="AJ109" s="976"/>
      <c r="AK109" s="974" t="s">
        <v>302</v>
      </c>
      <c r="AL109" s="975"/>
      <c r="AM109" s="975"/>
      <c r="AN109" s="975"/>
      <c r="AO109" s="976"/>
      <c r="AP109" s="974" t="s">
        <v>419</v>
      </c>
      <c r="AQ109" s="975"/>
      <c r="AR109" s="975"/>
      <c r="AS109" s="975"/>
      <c r="AT109" s="977"/>
      <c r="AU109" s="994" t="s">
        <v>417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418</v>
      </c>
      <c r="BR109" s="975"/>
      <c r="BS109" s="975"/>
      <c r="BT109" s="975"/>
      <c r="BU109" s="976"/>
      <c r="BV109" s="974" t="s">
        <v>303</v>
      </c>
      <c r="BW109" s="975"/>
      <c r="BX109" s="975"/>
      <c r="BY109" s="975"/>
      <c r="BZ109" s="976"/>
      <c r="CA109" s="974" t="s">
        <v>302</v>
      </c>
      <c r="CB109" s="975"/>
      <c r="CC109" s="975"/>
      <c r="CD109" s="975"/>
      <c r="CE109" s="976"/>
      <c r="CF109" s="995" t="s">
        <v>419</v>
      </c>
      <c r="CG109" s="995"/>
      <c r="CH109" s="995"/>
      <c r="CI109" s="995"/>
      <c r="CJ109" s="995"/>
      <c r="CK109" s="974" t="s">
        <v>420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418</v>
      </c>
      <c r="DH109" s="975"/>
      <c r="DI109" s="975"/>
      <c r="DJ109" s="975"/>
      <c r="DK109" s="976"/>
      <c r="DL109" s="974" t="s">
        <v>303</v>
      </c>
      <c r="DM109" s="975"/>
      <c r="DN109" s="975"/>
      <c r="DO109" s="975"/>
      <c r="DP109" s="976"/>
      <c r="DQ109" s="974" t="s">
        <v>302</v>
      </c>
      <c r="DR109" s="975"/>
      <c r="DS109" s="975"/>
      <c r="DT109" s="975"/>
      <c r="DU109" s="976"/>
      <c r="DV109" s="974" t="s">
        <v>419</v>
      </c>
      <c r="DW109" s="975"/>
      <c r="DX109" s="975"/>
      <c r="DY109" s="975"/>
      <c r="DZ109" s="977"/>
    </row>
    <row r="110" spans="1:131" s="246" customFormat="1" ht="26.25" customHeight="1" x14ac:dyDescent="0.15">
      <c r="A110" s="978" t="s">
        <v>421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962809</v>
      </c>
      <c r="AB110" s="982"/>
      <c r="AC110" s="982"/>
      <c r="AD110" s="982"/>
      <c r="AE110" s="983"/>
      <c r="AF110" s="984">
        <v>869091</v>
      </c>
      <c r="AG110" s="982"/>
      <c r="AH110" s="982"/>
      <c r="AI110" s="982"/>
      <c r="AJ110" s="983"/>
      <c r="AK110" s="984">
        <v>681071</v>
      </c>
      <c r="AL110" s="982"/>
      <c r="AM110" s="982"/>
      <c r="AN110" s="982"/>
      <c r="AO110" s="983"/>
      <c r="AP110" s="985">
        <v>18.5</v>
      </c>
      <c r="AQ110" s="986"/>
      <c r="AR110" s="986"/>
      <c r="AS110" s="986"/>
      <c r="AT110" s="987"/>
      <c r="AU110" s="988" t="s">
        <v>73</v>
      </c>
      <c r="AV110" s="989"/>
      <c r="AW110" s="989"/>
      <c r="AX110" s="989"/>
      <c r="AY110" s="989"/>
      <c r="AZ110" s="1030" t="s">
        <v>422</v>
      </c>
      <c r="BA110" s="979"/>
      <c r="BB110" s="979"/>
      <c r="BC110" s="979"/>
      <c r="BD110" s="979"/>
      <c r="BE110" s="979"/>
      <c r="BF110" s="979"/>
      <c r="BG110" s="979"/>
      <c r="BH110" s="979"/>
      <c r="BI110" s="979"/>
      <c r="BJ110" s="979"/>
      <c r="BK110" s="979"/>
      <c r="BL110" s="979"/>
      <c r="BM110" s="979"/>
      <c r="BN110" s="979"/>
      <c r="BO110" s="979"/>
      <c r="BP110" s="980"/>
      <c r="BQ110" s="1016">
        <v>8117227</v>
      </c>
      <c r="BR110" s="1017"/>
      <c r="BS110" s="1017"/>
      <c r="BT110" s="1017"/>
      <c r="BU110" s="1017"/>
      <c r="BV110" s="1017">
        <v>7763700</v>
      </c>
      <c r="BW110" s="1017"/>
      <c r="BX110" s="1017"/>
      <c r="BY110" s="1017"/>
      <c r="BZ110" s="1017"/>
      <c r="CA110" s="1017">
        <v>7795946</v>
      </c>
      <c r="CB110" s="1017"/>
      <c r="CC110" s="1017"/>
      <c r="CD110" s="1017"/>
      <c r="CE110" s="1017"/>
      <c r="CF110" s="1031">
        <v>211.7</v>
      </c>
      <c r="CG110" s="1032"/>
      <c r="CH110" s="1032"/>
      <c r="CI110" s="1032"/>
      <c r="CJ110" s="1032"/>
      <c r="CK110" s="1033" t="s">
        <v>423</v>
      </c>
      <c r="CL110" s="1034"/>
      <c r="CM110" s="1013" t="s">
        <v>424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425</v>
      </c>
      <c r="DH110" s="1017"/>
      <c r="DI110" s="1017"/>
      <c r="DJ110" s="1017"/>
      <c r="DK110" s="1017"/>
      <c r="DL110" s="1017" t="s">
        <v>426</v>
      </c>
      <c r="DM110" s="1017"/>
      <c r="DN110" s="1017"/>
      <c r="DO110" s="1017"/>
      <c r="DP110" s="1017"/>
      <c r="DQ110" s="1017" t="s">
        <v>177</v>
      </c>
      <c r="DR110" s="1017"/>
      <c r="DS110" s="1017"/>
      <c r="DT110" s="1017"/>
      <c r="DU110" s="1017"/>
      <c r="DV110" s="1018" t="s">
        <v>177</v>
      </c>
      <c r="DW110" s="1018"/>
      <c r="DX110" s="1018"/>
      <c r="DY110" s="1018"/>
      <c r="DZ110" s="1019"/>
    </row>
    <row r="111" spans="1:131" s="246" customFormat="1" ht="26.25" customHeight="1" x14ac:dyDescent="0.15">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426</v>
      </c>
      <c r="AB111" s="1024"/>
      <c r="AC111" s="1024"/>
      <c r="AD111" s="1024"/>
      <c r="AE111" s="1025"/>
      <c r="AF111" s="1026" t="s">
        <v>177</v>
      </c>
      <c r="AG111" s="1024"/>
      <c r="AH111" s="1024"/>
      <c r="AI111" s="1024"/>
      <c r="AJ111" s="1025"/>
      <c r="AK111" s="1026" t="s">
        <v>177</v>
      </c>
      <c r="AL111" s="1024"/>
      <c r="AM111" s="1024"/>
      <c r="AN111" s="1024"/>
      <c r="AO111" s="1025"/>
      <c r="AP111" s="1027" t="s">
        <v>177</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v>300000</v>
      </c>
      <c r="BR111" s="1010"/>
      <c r="BS111" s="1010"/>
      <c r="BT111" s="1010"/>
      <c r="BU111" s="1010"/>
      <c r="BV111" s="1010">
        <v>150000</v>
      </c>
      <c r="BW111" s="1010"/>
      <c r="BX111" s="1010"/>
      <c r="BY111" s="1010"/>
      <c r="BZ111" s="1010"/>
      <c r="CA111" s="1010" t="s">
        <v>425</v>
      </c>
      <c r="CB111" s="1010"/>
      <c r="CC111" s="1010"/>
      <c r="CD111" s="1010"/>
      <c r="CE111" s="1010"/>
      <c r="CF111" s="1004" t="s">
        <v>177</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177</v>
      </c>
      <c r="DH111" s="1010"/>
      <c r="DI111" s="1010"/>
      <c r="DJ111" s="1010"/>
      <c r="DK111" s="1010"/>
      <c r="DL111" s="1010" t="s">
        <v>177</v>
      </c>
      <c r="DM111" s="1010"/>
      <c r="DN111" s="1010"/>
      <c r="DO111" s="1010"/>
      <c r="DP111" s="1010"/>
      <c r="DQ111" s="1010" t="s">
        <v>177</v>
      </c>
      <c r="DR111" s="1010"/>
      <c r="DS111" s="1010"/>
      <c r="DT111" s="1010"/>
      <c r="DU111" s="1010"/>
      <c r="DV111" s="1011" t="s">
        <v>177</v>
      </c>
      <c r="DW111" s="1011"/>
      <c r="DX111" s="1011"/>
      <c r="DY111" s="1011"/>
      <c r="DZ111" s="1012"/>
    </row>
    <row r="112" spans="1:131" s="246" customFormat="1" ht="26.25" customHeight="1" x14ac:dyDescent="0.15">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177</v>
      </c>
      <c r="AB112" s="1049"/>
      <c r="AC112" s="1049"/>
      <c r="AD112" s="1049"/>
      <c r="AE112" s="1050"/>
      <c r="AF112" s="1051" t="s">
        <v>177</v>
      </c>
      <c r="AG112" s="1049"/>
      <c r="AH112" s="1049"/>
      <c r="AI112" s="1049"/>
      <c r="AJ112" s="1050"/>
      <c r="AK112" s="1051" t="s">
        <v>177</v>
      </c>
      <c r="AL112" s="1049"/>
      <c r="AM112" s="1049"/>
      <c r="AN112" s="1049"/>
      <c r="AO112" s="1050"/>
      <c r="AP112" s="1052" t="s">
        <v>177</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4572732</v>
      </c>
      <c r="BR112" s="1010"/>
      <c r="BS112" s="1010"/>
      <c r="BT112" s="1010"/>
      <c r="BU112" s="1010"/>
      <c r="BV112" s="1010">
        <v>4364334</v>
      </c>
      <c r="BW112" s="1010"/>
      <c r="BX112" s="1010"/>
      <c r="BY112" s="1010"/>
      <c r="BZ112" s="1010"/>
      <c r="CA112" s="1010">
        <v>4049452</v>
      </c>
      <c r="CB112" s="1010"/>
      <c r="CC112" s="1010"/>
      <c r="CD112" s="1010"/>
      <c r="CE112" s="1010"/>
      <c r="CF112" s="1004">
        <v>109.9</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177</v>
      </c>
      <c r="DH112" s="1010"/>
      <c r="DI112" s="1010"/>
      <c r="DJ112" s="1010"/>
      <c r="DK112" s="1010"/>
      <c r="DL112" s="1010" t="s">
        <v>177</v>
      </c>
      <c r="DM112" s="1010"/>
      <c r="DN112" s="1010"/>
      <c r="DO112" s="1010"/>
      <c r="DP112" s="1010"/>
      <c r="DQ112" s="1010" t="s">
        <v>177</v>
      </c>
      <c r="DR112" s="1010"/>
      <c r="DS112" s="1010"/>
      <c r="DT112" s="1010"/>
      <c r="DU112" s="1010"/>
      <c r="DV112" s="1011" t="s">
        <v>177</v>
      </c>
      <c r="DW112" s="1011"/>
      <c r="DX112" s="1011"/>
      <c r="DY112" s="1011"/>
      <c r="DZ112" s="1012"/>
    </row>
    <row r="113" spans="1:130" s="246" customFormat="1" ht="26.25" customHeight="1" x14ac:dyDescent="0.15">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362089</v>
      </c>
      <c r="AB113" s="1024"/>
      <c r="AC113" s="1024"/>
      <c r="AD113" s="1024"/>
      <c r="AE113" s="1025"/>
      <c r="AF113" s="1026">
        <v>362343</v>
      </c>
      <c r="AG113" s="1024"/>
      <c r="AH113" s="1024"/>
      <c r="AI113" s="1024"/>
      <c r="AJ113" s="1025"/>
      <c r="AK113" s="1026">
        <v>354916</v>
      </c>
      <c r="AL113" s="1024"/>
      <c r="AM113" s="1024"/>
      <c r="AN113" s="1024"/>
      <c r="AO113" s="1025"/>
      <c r="AP113" s="1027">
        <v>9.6</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t="s">
        <v>177</v>
      </c>
      <c r="BR113" s="1010"/>
      <c r="BS113" s="1010"/>
      <c r="BT113" s="1010"/>
      <c r="BU113" s="1010"/>
      <c r="BV113" s="1010" t="s">
        <v>177</v>
      </c>
      <c r="BW113" s="1010"/>
      <c r="BX113" s="1010"/>
      <c r="BY113" s="1010"/>
      <c r="BZ113" s="1010"/>
      <c r="CA113" s="1010" t="s">
        <v>177</v>
      </c>
      <c r="CB113" s="1010"/>
      <c r="CC113" s="1010"/>
      <c r="CD113" s="1010"/>
      <c r="CE113" s="1010"/>
      <c r="CF113" s="1004" t="s">
        <v>177</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426</v>
      </c>
      <c r="DH113" s="1049"/>
      <c r="DI113" s="1049"/>
      <c r="DJ113" s="1049"/>
      <c r="DK113" s="1050"/>
      <c r="DL113" s="1051" t="s">
        <v>177</v>
      </c>
      <c r="DM113" s="1049"/>
      <c r="DN113" s="1049"/>
      <c r="DO113" s="1049"/>
      <c r="DP113" s="1050"/>
      <c r="DQ113" s="1051" t="s">
        <v>177</v>
      </c>
      <c r="DR113" s="1049"/>
      <c r="DS113" s="1049"/>
      <c r="DT113" s="1049"/>
      <c r="DU113" s="1050"/>
      <c r="DV113" s="1052" t="s">
        <v>177</v>
      </c>
      <c r="DW113" s="1053"/>
      <c r="DX113" s="1053"/>
      <c r="DY113" s="1053"/>
      <c r="DZ113" s="1054"/>
    </row>
    <row r="114" spans="1:130" s="246" customFormat="1" ht="26.25" customHeight="1" x14ac:dyDescent="0.15">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177</v>
      </c>
      <c r="AB114" s="1049"/>
      <c r="AC114" s="1049"/>
      <c r="AD114" s="1049"/>
      <c r="AE114" s="1050"/>
      <c r="AF114" s="1051" t="s">
        <v>177</v>
      </c>
      <c r="AG114" s="1049"/>
      <c r="AH114" s="1049"/>
      <c r="AI114" s="1049"/>
      <c r="AJ114" s="1050"/>
      <c r="AK114" s="1051" t="s">
        <v>426</v>
      </c>
      <c r="AL114" s="1049"/>
      <c r="AM114" s="1049"/>
      <c r="AN114" s="1049"/>
      <c r="AO114" s="1050"/>
      <c r="AP114" s="1052" t="s">
        <v>177</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1183175</v>
      </c>
      <c r="BR114" s="1010"/>
      <c r="BS114" s="1010"/>
      <c r="BT114" s="1010"/>
      <c r="BU114" s="1010"/>
      <c r="BV114" s="1010">
        <v>1176433</v>
      </c>
      <c r="BW114" s="1010"/>
      <c r="BX114" s="1010"/>
      <c r="BY114" s="1010"/>
      <c r="BZ114" s="1010"/>
      <c r="CA114" s="1010">
        <v>1068235</v>
      </c>
      <c r="CB114" s="1010"/>
      <c r="CC114" s="1010"/>
      <c r="CD114" s="1010"/>
      <c r="CE114" s="1010"/>
      <c r="CF114" s="1004">
        <v>29</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177</v>
      </c>
      <c r="DH114" s="1049"/>
      <c r="DI114" s="1049"/>
      <c r="DJ114" s="1049"/>
      <c r="DK114" s="1050"/>
      <c r="DL114" s="1051" t="s">
        <v>177</v>
      </c>
      <c r="DM114" s="1049"/>
      <c r="DN114" s="1049"/>
      <c r="DO114" s="1049"/>
      <c r="DP114" s="1050"/>
      <c r="DQ114" s="1051" t="s">
        <v>177</v>
      </c>
      <c r="DR114" s="1049"/>
      <c r="DS114" s="1049"/>
      <c r="DT114" s="1049"/>
      <c r="DU114" s="1050"/>
      <c r="DV114" s="1052" t="s">
        <v>177</v>
      </c>
      <c r="DW114" s="1053"/>
      <c r="DX114" s="1053"/>
      <c r="DY114" s="1053"/>
      <c r="DZ114" s="1054"/>
    </row>
    <row r="115" spans="1:130" s="246" customFormat="1" ht="26.25" customHeight="1" x14ac:dyDescent="0.15">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150000</v>
      </c>
      <c r="AB115" s="1024"/>
      <c r="AC115" s="1024"/>
      <c r="AD115" s="1024"/>
      <c r="AE115" s="1025"/>
      <c r="AF115" s="1026">
        <v>150000</v>
      </c>
      <c r="AG115" s="1024"/>
      <c r="AH115" s="1024"/>
      <c r="AI115" s="1024"/>
      <c r="AJ115" s="1025"/>
      <c r="AK115" s="1026">
        <v>150000</v>
      </c>
      <c r="AL115" s="1024"/>
      <c r="AM115" s="1024"/>
      <c r="AN115" s="1024"/>
      <c r="AO115" s="1025"/>
      <c r="AP115" s="1027">
        <v>4.0999999999999996</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426</v>
      </c>
      <c r="BR115" s="1010"/>
      <c r="BS115" s="1010"/>
      <c r="BT115" s="1010"/>
      <c r="BU115" s="1010"/>
      <c r="BV115" s="1010" t="s">
        <v>177</v>
      </c>
      <c r="BW115" s="1010"/>
      <c r="BX115" s="1010"/>
      <c r="BY115" s="1010"/>
      <c r="BZ115" s="1010"/>
      <c r="CA115" s="1010" t="s">
        <v>177</v>
      </c>
      <c r="CB115" s="1010"/>
      <c r="CC115" s="1010"/>
      <c r="CD115" s="1010"/>
      <c r="CE115" s="1010"/>
      <c r="CF115" s="1004" t="s">
        <v>177</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177</v>
      </c>
      <c r="DH115" s="1049"/>
      <c r="DI115" s="1049"/>
      <c r="DJ115" s="1049"/>
      <c r="DK115" s="1050"/>
      <c r="DL115" s="1051" t="s">
        <v>177</v>
      </c>
      <c r="DM115" s="1049"/>
      <c r="DN115" s="1049"/>
      <c r="DO115" s="1049"/>
      <c r="DP115" s="1050"/>
      <c r="DQ115" s="1051" t="s">
        <v>177</v>
      </c>
      <c r="DR115" s="1049"/>
      <c r="DS115" s="1049"/>
      <c r="DT115" s="1049"/>
      <c r="DU115" s="1050"/>
      <c r="DV115" s="1052" t="s">
        <v>177</v>
      </c>
      <c r="DW115" s="1053"/>
      <c r="DX115" s="1053"/>
      <c r="DY115" s="1053"/>
      <c r="DZ115" s="1054"/>
    </row>
    <row r="116" spans="1:130" s="246" customFormat="1" ht="26.25" customHeight="1" x14ac:dyDescent="0.15">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55</v>
      </c>
      <c r="AB116" s="1049"/>
      <c r="AC116" s="1049"/>
      <c r="AD116" s="1049"/>
      <c r="AE116" s="1050"/>
      <c r="AF116" s="1051">
        <v>32</v>
      </c>
      <c r="AG116" s="1049"/>
      <c r="AH116" s="1049"/>
      <c r="AI116" s="1049"/>
      <c r="AJ116" s="1050"/>
      <c r="AK116" s="1051">
        <v>1</v>
      </c>
      <c r="AL116" s="1049"/>
      <c r="AM116" s="1049"/>
      <c r="AN116" s="1049"/>
      <c r="AO116" s="1050"/>
      <c r="AP116" s="1052">
        <v>0</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177</v>
      </c>
      <c r="BR116" s="1010"/>
      <c r="BS116" s="1010"/>
      <c r="BT116" s="1010"/>
      <c r="BU116" s="1010"/>
      <c r="BV116" s="1010" t="s">
        <v>177</v>
      </c>
      <c r="BW116" s="1010"/>
      <c r="BX116" s="1010"/>
      <c r="BY116" s="1010"/>
      <c r="BZ116" s="1010"/>
      <c r="CA116" s="1010" t="s">
        <v>426</v>
      </c>
      <c r="CB116" s="1010"/>
      <c r="CC116" s="1010"/>
      <c r="CD116" s="1010"/>
      <c r="CE116" s="1010"/>
      <c r="CF116" s="1004" t="s">
        <v>177</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177</v>
      </c>
      <c r="DH116" s="1049"/>
      <c r="DI116" s="1049"/>
      <c r="DJ116" s="1049"/>
      <c r="DK116" s="1050"/>
      <c r="DL116" s="1051" t="s">
        <v>426</v>
      </c>
      <c r="DM116" s="1049"/>
      <c r="DN116" s="1049"/>
      <c r="DO116" s="1049"/>
      <c r="DP116" s="1050"/>
      <c r="DQ116" s="1051" t="s">
        <v>177</v>
      </c>
      <c r="DR116" s="1049"/>
      <c r="DS116" s="1049"/>
      <c r="DT116" s="1049"/>
      <c r="DU116" s="1050"/>
      <c r="DV116" s="1052" t="s">
        <v>177</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1474953</v>
      </c>
      <c r="AB117" s="1067"/>
      <c r="AC117" s="1067"/>
      <c r="AD117" s="1067"/>
      <c r="AE117" s="1068"/>
      <c r="AF117" s="1069">
        <v>1381466</v>
      </c>
      <c r="AG117" s="1067"/>
      <c r="AH117" s="1067"/>
      <c r="AI117" s="1067"/>
      <c r="AJ117" s="1068"/>
      <c r="AK117" s="1069">
        <v>1185988</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177</v>
      </c>
      <c r="BR117" s="1010"/>
      <c r="BS117" s="1010"/>
      <c r="BT117" s="1010"/>
      <c r="BU117" s="1010"/>
      <c r="BV117" s="1010" t="s">
        <v>177</v>
      </c>
      <c r="BW117" s="1010"/>
      <c r="BX117" s="1010"/>
      <c r="BY117" s="1010"/>
      <c r="BZ117" s="1010"/>
      <c r="CA117" s="1010" t="s">
        <v>177</v>
      </c>
      <c r="CB117" s="1010"/>
      <c r="CC117" s="1010"/>
      <c r="CD117" s="1010"/>
      <c r="CE117" s="1010"/>
      <c r="CF117" s="1004" t="s">
        <v>177</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426</v>
      </c>
      <c r="DH117" s="1049"/>
      <c r="DI117" s="1049"/>
      <c r="DJ117" s="1049"/>
      <c r="DK117" s="1050"/>
      <c r="DL117" s="1051" t="s">
        <v>425</v>
      </c>
      <c r="DM117" s="1049"/>
      <c r="DN117" s="1049"/>
      <c r="DO117" s="1049"/>
      <c r="DP117" s="1050"/>
      <c r="DQ117" s="1051" t="s">
        <v>177</v>
      </c>
      <c r="DR117" s="1049"/>
      <c r="DS117" s="1049"/>
      <c r="DT117" s="1049"/>
      <c r="DU117" s="1050"/>
      <c r="DV117" s="1052" t="s">
        <v>177</v>
      </c>
      <c r="DW117" s="1053"/>
      <c r="DX117" s="1053"/>
      <c r="DY117" s="1053"/>
      <c r="DZ117" s="1054"/>
    </row>
    <row r="118" spans="1:130" s="246" customFormat="1" ht="26.25" customHeight="1" x14ac:dyDescent="0.15">
      <c r="A118" s="994" t="s">
        <v>420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418</v>
      </c>
      <c r="AB118" s="975"/>
      <c r="AC118" s="975"/>
      <c r="AD118" s="975"/>
      <c r="AE118" s="976"/>
      <c r="AF118" s="974" t="s">
        <v>303</v>
      </c>
      <c r="AG118" s="975"/>
      <c r="AH118" s="975"/>
      <c r="AI118" s="975"/>
      <c r="AJ118" s="976"/>
      <c r="AK118" s="974" t="s">
        <v>302</v>
      </c>
      <c r="AL118" s="975"/>
      <c r="AM118" s="975"/>
      <c r="AN118" s="975"/>
      <c r="AO118" s="976"/>
      <c r="AP118" s="1061" t="s">
        <v>419</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425</v>
      </c>
      <c r="BR118" s="1088"/>
      <c r="BS118" s="1088"/>
      <c r="BT118" s="1088"/>
      <c r="BU118" s="1088"/>
      <c r="BV118" s="1088" t="s">
        <v>425</v>
      </c>
      <c r="BW118" s="1088"/>
      <c r="BX118" s="1088"/>
      <c r="BY118" s="1088"/>
      <c r="BZ118" s="1088"/>
      <c r="CA118" s="1088" t="s">
        <v>177</v>
      </c>
      <c r="CB118" s="1088"/>
      <c r="CC118" s="1088"/>
      <c r="CD118" s="1088"/>
      <c r="CE118" s="1088"/>
      <c r="CF118" s="1004" t="s">
        <v>177</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177</v>
      </c>
      <c r="DH118" s="1049"/>
      <c r="DI118" s="1049"/>
      <c r="DJ118" s="1049"/>
      <c r="DK118" s="1050"/>
      <c r="DL118" s="1051" t="s">
        <v>177</v>
      </c>
      <c r="DM118" s="1049"/>
      <c r="DN118" s="1049"/>
      <c r="DO118" s="1049"/>
      <c r="DP118" s="1050"/>
      <c r="DQ118" s="1051" t="s">
        <v>425</v>
      </c>
      <c r="DR118" s="1049"/>
      <c r="DS118" s="1049"/>
      <c r="DT118" s="1049"/>
      <c r="DU118" s="1050"/>
      <c r="DV118" s="1052" t="s">
        <v>177</v>
      </c>
      <c r="DW118" s="1053"/>
      <c r="DX118" s="1053"/>
      <c r="DY118" s="1053"/>
      <c r="DZ118" s="1054"/>
    </row>
    <row r="119" spans="1:130" s="246" customFormat="1" ht="26.25" customHeight="1" x14ac:dyDescent="0.15">
      <c r="A119" s="1148" t="s">
        <v>423</v>
      </c>
      <c r="B119" s="1034"/>
      <c r="C119" s="1013" t="s">
        <v>424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177</v>
      </c>
      <c r="AB119" s="982"/>
      <c r="AC119" s="982"/>
      <c r="AD119" s="982"/>
      <c r="AE119" s="983"/>
      <c r="AF119" s="984" t="s">
        <v>177</v>
      </c>
      <c r="AG119" s="982"/>
      <c r="AH119" s="982"/>
      <c r="AI119" s="982"/>
      <c r="AJ119" s="983"/>
      <c r="AK119" s="984" t="s">
        <v>426</v>
      </c>
      <c r="AL119" s="982"/>
      <c r="AM119" s="982"/>
      <c r="AN119" s="982"/>
      <c r="AO119" s="983"/>
      <c r="AP119" s="985" t="s">
        <v>426</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451</v>
      </c>
      <c r="BP119" s="1096"/>
      <c r="BQ119" s="1087">
        <v>14173134</v>
      </c>
      <c r="BR119" s="1088"/>
      <c r="BS119" s="1088"/>
      <c r="BT119" s="1088"/>
      <c r="BU119" s="1088"/>
      <c r="BV119" s="1088">
        <v>13454467</v>
      </c>
      <c r="BW119" s="1088"/>
      <c r="BX119" s="1088"/>
      <c r="BY119" s="1088"/>
      <c r="BZ119" s="1088"/>
      <c r="CA119" s="1088">
        <v>12913633</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300000</v>
      </c>
      <c r="DH119" s="1074"/>
      <c r="DI119" s="1074"/>
      <c r="DJ119" s="1074"/>
      <c r="DK119" s="1075"/>
      <c r="DL119" s="1073">
        <v>150000</v>
      </c>
      <c r="DM119" s="1074"/>
      <c r="DN119" s="1074"/>
      <c r="DO119" s="1074"/>
      <c r="DP119" s="1075"/>
      <c r="DQ119" s="1073" t="s">
        <v>177</v>
      </c>
      <c r="DR119" s="1074"/>
      <c r="DS119" s="1074"/>
      <c r="DT119" s="1074"/>
      <c r="DU119" s="1075"/>
      <c r="DV119" s="1076" t="s">
        <v>177</v>
      </c>
      <c r="DW119" s="1077"/>
      <c r="DX119" s="1077"/>
      <c r="DY119" s="1077"/>
      <c r="DZ119" s="1078"/>
    </row>
    <row r="120" spans="1:130" s="246" customFormat="1" ht="26.25" customHeight="1" x14ac:dyDescent="0.15">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426</v>
      </c>
      <c r="AB120" s="1049"/>
      <c r="AC120" s="1049"/>
      <c r="AD120" s="1049"/>
      <c r="AE120" s="1050"/>
      <c r="AF120" s="1051" t="s">
        <v>426</v>
      </c>
      <c r="AG120" s="1049"/>
      <c r="AH120" s="1049"/>
      <c r="AI120" s="1049"/>
      <c r="AJ120" s="1050"/>
      <c r="AK120" s="1051" t="s">
        <v>425</v>
      </c>
      <c r="AL120" s="1049"/>
      <c r="AM120" s="1049"/>
      <c r="AN120" s="1049"/>
      <c r="AO120" s="1050"/>
      <c r="AP120" s="1052" t="s">
        <v>177</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447084</v>
      </c>
      <c r="BR120" s="1017"/>
      <c r="BS120" s="1017"/>
      <c r="BT120" s="1017"/>
      <c r="BU120" s="1017"/>
      <c r="BV120" s="1017">
        <v>432759</v>
      </c>
      <c r="BW120" s="1017"/>
      <c r="BX120" s="1017"/>
      <c r="BY120" s="1017"/>
      <c r="BZ120" s="1017"/>
      <c r="CA120" s="1017">
        <v>614815</v>
      </c>
      <c r="CB120" s="1017"/>
      <c r="CC120" s="1017"/>
      <c r="CD120" s="1017"/>
      <c r="CE120" s="1017"/>
      <c r="CF120" s="1031">
        <v>16.7</v>
      </c>
      <c r="CG120" s="1032"/>
      <c r="CH120" s="1032"/>
      <c r="CI120" s="1032"/>
      <c r="CJ120" s="1032"/>
      <c r="CK120" s="1097" t="s">
        <v>455</v>
      </c>
      <c r="CL120" s="1098"/>
      <c r="CM120" s="1098"/>
      <c r="CN120" s="1098"/>
      <c r="CO120" s="1099"/>
      <c r="CP120" s="1105" t="s">
        <v>456</v>
      </c>
      <c r="CQ120" s="1106"/>
      <c r="CR120" s="1106"/>
      <c r="CS120" s="1106"/>
      <c r="CT120" s="1106"/>
      <c r="CU120" s="1106"/>
      <c r="CV120" s="1106"/>
      <c r="CW120" s="1106"/>
      <c r="CX120" s="1106"/>
      <c r="CY120" s="1106"/>
      <c r="CZ120" s="1106"/>
      <c r="DA120" s="1106"/>
      <c r="DB120" s="1106"/>
      <c r="DC120" s="1106"/>
      <c r="DD120" s="1106"/>
      <c r="DE120" s="1106"/>
      <c r="DF120" s="1107"/>
      <c r="DG120" s="1016">
        <v>4572377</v>
      </c>
      <c r="DH120" s="1017"/>
      <c r="DI120" s="1017"/>
      <c r="DJ120" s="1017"/>
      <c r="DK120" s="1017"/>
      <c r="DL120" s="1017">
        <v>4363973</v>
      </c>
      <c r="DM120" s="1017"/>
      <c r="DN120" s="1017"/>
      <c r="DO120" s="1017"/>
      <c r="DP120" s="1017"/>
      <c r="DQ120" s="1017">
        <v>4049059</v>
      </c>
      <c r="DR120" s="1017"/>
      <c r="DS120" s="1017"/>
      <c r="DT120" s="1017"/>
      <c r="DU120" s="1017"/>
      <c r="DV120" s="1018">
        <v>109.9</v>
      </c>
      <c r="DW120" s="1018"/>
      <c r="DX120" s="1018"/>
      <c r="DY120" s="1018"/>
      <c r="DZ120" s="1019"/>
    </row>
    <row r="121" spans="1:130" s="246" customFormat="1" ht="26.25" customHeight="1" x14ac:dyDescent="0.15">
      <c r="A121" s="1149"/>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177</v>
      </c>
      <c r="AB121" s="1049"/>
      <c r="AC121" s="1049"/>
      <c r="AD121" s="1049"/>
      <c r="AE121" s="1050"/>
      <c r="AF121" s="1051" t="s">
        <v>426</v>
      </c>
      <c r="AG121" s="1049"/>
      <c r="AH121" s="1049"/>
      <c r="AI121" s="1049"/>
      <c r="AJ121" s="1050"/>
      <c r="AK121" s="1051" t="s">
        <v>425</v>
      </c>
      <c r="AL121" s="1049"/>
      <c r="AM121" s="1049"/>
      <c r="AN121" s="1049"/>
      <c r="AO121" s="1050"/>
      <c r="AP121" s="1052" t="s">
        <v>177</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v>2146993</v>
      </c>
      <c r="BR121" s="1010"/>
      <c r="BS121" s="1010"/>
      <c r="BT121" s="1010"/>
      <c r="BU121" s="1010"/>
      <c r="BV121" s="1010">
        <v>2078190</v>
      </c>
      <c r="BW121" s="1010"/>
      <c r="BX121" s="1010"/>
      <c r="BY121" s="1010"/>
      <c r="BZ121" s="1010"/>
      <c r="CA121" s="1010">
        <v>1951220</v>
      </c>
      <c r="CB121" s="1010"/>
      <c r="CC121" s="1010"/>
      <c r="CD121" s="1010"/>
      <c r="CE121" s="1010"/>
      <c r="CF121" s="1004">
        <v>53</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v>355</v>
      </c>
      <c r="DH121" s="1010"/>
      <c r="DI121" s="1010"/>
      <c r="DJ121" s="1010"/>
      <c r="DK121" s="1010"/>
      <c r="DL121" s="1010">
        <v>361</v>
      </c>
      <c r="DM121" s="1010"/>
      <c r="DN121" s="1010"/>
      <c r="DO121" s="1010"/>
      <c r="DP121" s="1010"/>
      <c r="DQ121" s="1010">
        <v>393</v>
      </c>
      <c r="DR121" s="1010"/>
      <c r="DS121" s="1010"/>
      <c r="DT121" s="1010"/>
      <c r="DU121" s="1010"/>
      <c r="DV121" s="1011">
        <v>0</v>
      </c>
      <c r="DW121" s="1011"/>
      <c r="DX121" s="1011"/>
      <c r="DY121" s="1011"/>
      <c r="DZ121" s="1012"/>
    </row>
    <row r="122" spans="1:130" s="246" customFormat="1" ht="26.25" customHeight="1" x14ac:dyDescent="0.15">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177</v>
      </c>
      <c r="AB122" s="1049"/>
      <c r="AC122" s="1049"/>
      <c r="AD122" s="1049"/>
      <c r="AE122" s="1050"/>
      <c r="AF122" s="1051" t="s">
        <v>177</v>
      </c>
      <c r="AG122" s="1049"/>
      <c r="AH122" s="1049"/>
      <c r="AI122" s="1049"/>
      <c r="AJ122" s="1050"/>
      <c r="AK122" s="1051" t="s">
        <v>177</v>
      </c>
      <c r="AL122" s="1049"/>
      <c r="AM122" s="1049"/>
      <c r="AN122" s="1049"/>
      <c r="AO122" s="1050"/>
      <c r="AP122" s="1052" t="s">
        <v>425</v>
      </c>
      <c r="AQ122" s="1053"/>
      <c r="AR122" s="1053"/>
      <c r="AS122" s="1053"/>
      <c r="AT122" s="1054"/>
      <c r="AU122" s="1082"/>
      <c r="AV122" s="1083"/>
      <c r="AW122" s="1083"/>
      <c r="AX122" s="1083"/>
      <c r="AY122" s="1084"/>
      <c r="AZ122" s="1064" t="s">
        <v>459</v>
      </c>
      <c r="BA122" s="1055"/>
      <c r="BB122" s="1055"/>
      <c r="BC122" s="1055"/>
      <c r="BD122" s="1055"/>
      <c r="BE122" s="1055"/>
      <c r="BF122" s="1055"/>
      <c r="BG122" s="1055"/>
      <c r="BH122" s="1055"/>
      <c r="BI122" s="1055"/>
      <c r="BJ122" s="1055"/>
      <c r="BK122" s="1055"/>
      <c r="BL122" s="1055"/>
      <c r="BM122" s="1055"/>
      <c r="BN122" s="1055"/>
      <c r="BO122" s="1055"/>
      <c r="BP122" s="1056"/>
      <c r="BQ122" s="1087">
        <v>7913780</v>
      </c>
      <c r="BR122" s="1088"/>
      <c r="BS122" s="1088"/>
      <c r="BT122" s="1088"/>
      <c r="BU122" s="1088"/>
      <c r="BV122" s="1088">
        <v>7768611</v>
      </c>
      <c r="BW122" s="1088"/>
      <c r="BX122" s="1088"/>
      <c r="BY122" s="1088"/>
      <c r="BZ122" s="1088"/>
      <c r="CA122" s="1088">
        <v>7678555</v>
      </c>
      <c r="CB122" s="1088"/>
      <c r="CC122" s="1088"/>
      <c r="CD122" s="1088"/>
      <c r="CE122" s="1088"/>
      <c r="CF122" s="1108">
        <v>208.5</v>
      </c>
      <c r="CG122" s="1109"/>
      <c r="CH122" s="1109"/>
      <c r="CI122" s="1109"/>
      <c r="CJ122" s="1109"/>
      <c r="CK122" s="1100"/>
      <c r="CL122" s="1101"/>
      <c r="CM122" s="1101"/>
      <c r="CN122" s="1101"/>
      <c r="CO122" s="1102"/>
      <c r="CP122" s="1110" t="s">
        <v>460</v>
      </c>
      <c r="CQ122" s="1111"/>
      <c r="CR122" s="1111"/>
      <c r="CS122" s="1111"/>
      <c r="CT122" s="1111"/>
      <c r="CU122" s="1111"/>
      <c r="CV122" s="1111"/>
      <c r="CW122" s="1111"/>
      <c r="CX122" s="1111"/>
      <c r="CY122" s="1111"/>
      <c r="CZ122" s="1111"/>
      <c r="DA122" s="1111"/>
      <c r="DB122" s="1111"/>
      <c r="DC122" s="1111"/>
      <c r="DD122" s="1111"/>
      <c r="DE122" s="1111"/>
      <c r="DF122" s="1112"/>
      <c r="DG122" s="1009" t="s">
        <v>426</v>
      </c>
      <c r="DH122" s="1010"/>
      <c r="DI122" s="1010"/>
      <c r="DJ122" s="1010"/>
      <c r="DK122" s="1010"/>
      <c r="DL122" s="1010" t="s">
        <v>426</v>
      </c>
      <c r="DM122" s="1010"/>
      <c r="DN122" s="1010"/>
      <c r="DO122" s="1010"/>
      <c r="DP122" s="1010"/>
      <c r="DQ122" s="1010" t="s">
        <v>426</v>
      </c>
      <c r="DR122" s="1010"/>
      <c r="DS122" s="1010"/>
      <c r="DT122" s="1010"/>
      <c r="DU122" s="1010"/>
      <c r="DV122" s="1011" t="s">
        <v>426</v>
      </c>
      <c r="DW122" s="1011"/>
      <c r="DX122" s="1011"/>
      <c r="DY122" s="1011"/>
      <c r="DZ122" s="1012"/>
    </row>
    <row r="123" spans="1:130" s="246" customFormat="1" ht="26.25" customHeight="1" x14ac:dyDescent="0.15">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426</v>
      </c>
      <c r="AB123" s="1049"/>
      <c r="AC123" s="1049"/>
      <c r="AD123" s="1049"/>
      <c r="AE123" s="1050"/>
      <c r="AF123" s="1051" t="s">
        <v>177</v>
      </c>
      <c r="AG123" s="1049"/>
      <c r="AH123" s="1049"/>
      <c r="AI123" s="1049"/>
      <c r="AJ123" s="1050"/>
      <c r="AK123" s="1051" t="s">
        <v>426</v>
      </c>
      <c r="AL123" s="1049"/>
      <c r="AM123" s="1049"/>
      <c r="AN123" s="1049"/>
      <c r="AO123" s="1050"/>
      <c r="AP123" s="1052" t="s">
        <v>426</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461</v>
      </c>
      <c r="BP123" s="1096"/>
      <c r="BQ123" s="1155">
        <v>10507857</v>
      </c>
      <c r="BR123" s="1156"/>
      <c r="BS123" s="1156"/>
      <c r="BT123" s="1156"/>
      <c r="BU123" s="1156"/>
      <c r="BV123" s="1156">
        <v>10279560</v>
      </c>
      <c r="BW123" s="1156"/>
      <c r="BX123" s="1156"/>
      <c r="BY123" s="1156"/>
      <c r="BZ123" s="1156"/>
      <c r="CA123" s="1156">
        <v>10244590</v>
      </c>
      <c r="CB123" s="1156"/>
      <c r="CC123" s="1156"/>
      <c r="CD123" s="1156"/>
      <c r="CE123" s="1156"/>
      <c r="CF123" s="1089"/>
      <c r="CG123" s="1090"/>
      <c r="CH123" s="1090"/>
      <c r="CI123" s="1090"/>
      <c r="CJ123" s="1091"/>
      <c r="CK123" s="1100"/>
      <c r="CL123" s="1101"/>
      <c r="CM123" s="1101"/>
      <c r="CN123" s="1101"/>
      <c r="CO123" s="1102"/>
      <c r="CP123" s="1110" t="s">
        <v>398</v>
      </c>
      <c r="CQ123" s="1111"/>
      <c r="CR123" s="1111"/>
      <c r="CS123" s="1111"/>
      <c r="CT123" s="1111"/>
      <c r="CU123" s="1111"/>
      <c r="CV123" s="1111"/>
      <c r="CW123" s="1111"/>
      <c r="CX123" s="1111"/>
      <c r="CY123" s="1111"/>
      <c r="CZ123" s="1111"/>
      <c r="DA123" s="1111"/>
      <c r="DB123" s="1111"/>
      <c r="DC123" s="1111"/>
      <c r="DD123" s="1111"/>
      <c r="DE123" s="1111"/>
      <c r="DF123" s="1112"/>
      <c r="DG123" s="1048" t="s">
        <v>425</v>
      </c>
      <c r="DH123" s="1049"/>
      <c r="DI123" s="1049"/>
      <c r="DJ123" s="1049"/>
      <c r="DK123" s="1050"/>
      <c r="DL123" s="1051" t="s">
        <v>177</v>
      </c>
      <c r="DM123" s="1049"/>
      <c r="DN123" s="1049"/>
      <c r="DO123" s="1049"/>
      <c r="DP123" s="1050"/>
      <c r="DQ123" s="1051" t="s">
        <v>177</v>
      </c>
      <c r="DR123" s="1049"/>
      <c r="DS123" s="1049"/>
      <c r="DT123" s="1049"/>
      <c r="DU123" s="1050"/>
      <c r="DV123" s="1052" t="s">
        <v>177</v>
      </c>
      <c r="DW123" s="1053"/>
      <c r="DX123" s="1053"/>
      <c r="DY123" s="1053"/>
      <c r="DZ123" s="1054"/>
    </row>
    <row r="124" spans="1:130" s="246" customFormat="1" ht="26.25" customHeight="1" thickBot="1" x14ac:dyDescent="0.2">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177</v>
      </c>
      <c r="AB124" s="1049"/>
      <c r="AC124" s="1049"/>
      <c r="AD124" s="1049"/>
      <c r="AE124" s="1050"/>
      <c r="AF124" s="1051" t="s">
        <v>425</v>
      </c>
      <c r="AG124" s="1049"/>
      <c r="AH124" s="1049"/>
      <c r="AI124" s="1049"/>
      <c r="AJ124" s="1050"/>
      <c r="AK124" s="1051" t="s">
        <v>177</v>
      </c>
      <c r="AL124" s="1049"/>
      <c r="AM124" s="1049"/>
      <c r="AN124" s="1049"/>
      <c r="AO124" s="1050"/>
      <c r="AP124" s="1052" t="s">
        <v>425</v>
      </c>
      <c r="AQ124" s="1053"/>
      <c r="AR124" s="1053"/>
      <c r="AS124" s="1053"/>
      <c r="AT124" s="1054"/>
      <c r="AU124" s="1151" t="s">
        <v>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103.5</v>
      </c>
      <c r="BR124" s="1118"/>
      <c r="BS124" s="1118"/>
      <c r="BT124" s="1118"/>
      <c r="BU124" s="1118"/>
      <c r="BV124" s="1118">
        <v>89.8</v>
      </c>
      <c r="BW124" s="1118"/>
      <c r="BX124" s="1118"/>
      <c r="BY124" s="1118"/>
      <c r="BZ124" s="1118"/>
      <c r="CA124" s="1118">
        <v>72.400000000000006</v>
      </c>
      <c r="CB124" s="1118"/>
      <c r="CC124" s="1118"/>
      <c r="CD124" s="1118"/>
      <c r="CE124" s="1118"/>
      <c r="CF124" s="1119"/>
      <c r="CG124" s="1120"/>
      <c r="CH124" s="1120"/>
      <c r="CI124" s="1120"/>
      <c r="CJ124" s="1121"/>
      <c r="CK124" s="1103"/>
      <c r="CL124" s="1103"/>
      <c r="CM124" s="1103"/>
      <c r="CN124" s="1103"/>
      <c r="CO124" s="1104"/>
      <c r="CP124" s="1110" t="s">
        <v>463</v>
      </c>
      <c r="CQ124" s="1111"/>
      <c r="CR124" s="1111"/>
      <c r="CS124" s="1111"/>
      <c r="CT124" s="1111"/>
      <c r="CU124" s="1111"/>
      <c r="CV124" s="1111"/>
      <c r="CW124" s="1111"/>
      <c r="CX124" s="1111"/>
      <c r="CY124" s="1111"/>
      <c r="CZ124" s="1111"/>
      <c r="DA124" s="1111"/>
      <c r="DB124" s="1111"/>
      <c r="DC124" s="1111"/>
      <c r="DD124" s="1111"/>
      <c r="DE124" s="1111"/>
      <c r="DF124" s="1112"/>
      <c r="DG124" s="1095" t="s">
        <v>177</v>
      </c>
      <c r="DH124" s="1074"/>
      <c r="DI124" s="1074"/>
      <c r="DJ124" s="1074"/>
      <c r="DK124" s="1075"/>
      <c r="DL124" s="1073" t="s">
        <v>177</v>
      </c>
      <c r="DM124" s="1074"/>
      <c r="DN124" s="1074"/>
      <c r="DO124" s="1074"/>
      <c r="DP124" s="1075"/>
      <c r="DQ124" s="1073" t="s">
        <v>177</v>
      </c>
      <c r="DR124" s="1074"/>
      <c r="DS124" s="1074"/>
      <c r="DT124" s="1074"/>
      <c r="DU124" s="1075"/>
      <c r="DV124" s="1076" t="s">
        <v>464</v>
      </c>
      <c r="DW124" s="1077"/>
      <c r="DX124" s="1077"/>
      <c r="DY124" s="1077"/>
      <c r="DZ124" s="1078"/>
    </row>
    <row r="125" spans="1:130" s="246" customFormat="1" ht="26.25" customHeight="1" x14ac:dyDescent="0.15">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177</v>
      </c>
      <c r="AB125" s="1049"/>
      <c r="AC125" s="1049"/>
      <c r="AD125" s="1049"/>
      <c r="AE125" s="1050"/>
      <c r="AF125" s="1051" t="s">
        <v>177</v>
      </c>
      <c r="AG125" s="1049"/>
      <c r="AH125" s="1049"/>
      <c r="AI125" s="1049"/>
      <c r="AJ125" s="1050"/>
      <c r="AK125" s="1051" t="s">
        <v>177</v>
      </c>
      <c r="AL125" s="1049"/>
      <c r="AM125" s="1049"/>
      <c r="AN125" s="1049"/>
      <c r="AO125" s="1050"/>
      <c r="AP125" s="1052" t="s">
        <v>177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467</v>
      </c>
      <c r="DH125" s="1017"/>
      <c r="DI125" s="1017"/>
      <c r="DJ125" s="1017"/>
      <c r="DK125" s="1017"/>
      <c r="DL125" s="1017" t="s">
        <v>468</v>
      </c>
      <c r="DM125" s="1017"/>
      <c r="DN125" s="1017"/>
      <c r="DO125" s="1017"/>
      <c r="DP125" s="1017"/>
      <c r="DQ125" s="1017" t="s">
        <v>177</v>
      </c>
      <c r="DR125" s="1017"/>
      <c r="DS125" s="1017"/>
      <c r="DT125" s="1017"/>
      <c r="DU125" s="1017"/>
      <c r="DV125" s="1018" t="s">
        <v>468</v>
      </c>
      <c r="DW125" s="1018"/>
      <c r="DX125" s="1018"/>
      <c r="DY125" s="1018"/>
      <c r="DZ125" s="1019"/>
    </row>
    <row r="126" spans="1:130" s="246" customFormat="1" ht="26.25" customHeight="1" thickBot="1" x14ac:dyDescent="0.2">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150000</v>
      </c>
      <c r="AB126" s="1049"/>
      <c r="AC126" s="1049"/>
      <c r="AD126" s="1049"/>
      <c r="AE126" s="1050"/>
      <c r="AF126" s="1051">
        <v>150000</v>
      </c>
      <c r="AG126" s="1049"/>
      <c r="AH126" s="1049"/>
      <c r="AI126" s="1049"/>
      <c r="AJ126" s="1050"/>
      <c r="AK126" s="1051">
        <v>150000</v>
      </c>
      <c r="AL126" s="1049"/>
      <c r="AM126" s="1049"/>
      <c r="AN126" s="1049"/>
      <c r="AO126" s="1050"/>
      <c r="AP126" s="1052">
        <v>4.0999999999999996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469</v>
      </c>
      <c r="CQ126" s="1040"/>
      <c r="CR126" s="1040"/>
      <c r="CS126" s="1040"/>
      <c r="CT126" s="1040"/>
      <c r="CU126" s="1040"/>
      <c r="CV126" s="1040"/>
      <c r="CW126" s="1040"/>
      <c r="CX126" s="1040"/>
      <c r="CY126" s="1040"/>
      <c r="CZ126" s="1040"/>
      <c r="DA126" s="1040"/>
      <c r="DB126" s="1040"/>
      <c r="DC126" s="1040"/>
      <c r="DD126" s="1040"/>
      <c r="DE126" s="1040"/>
      <c r="DF126" s="1041"/>
      <c r="DG126" s="1009" t="s">
        <v>177</v>
      </c>
      <c r="DH126" s="1010"/>
      <c r="DI126" s="1010"/>
      <c r="DJ126" s="1010"/>
      <c r="DK126" s="1010"/>
      <c r="DL126" s="1010" t="s">
        <v>177</v>
      </c>
      <c r="DM126" s="1010"/>
      <c r="DN126" s="1010"/>
      <c r="DO126" s="1010"/>
      <c r="DP126" s="1010"/>
      <c r="DQ126" s="1010" t="s">
        <v>177</v>
      </c>
      <c r="DR126" s="1010"/>
      <c r="DS126" s="1010"/>
      <c r="DT126" s="1010"/>
      <c r="DU126" s="1010"/>
      <c r="DV126" s="1011" t="s">
        <v>177</v>
      </c>
      <c r="DW126" s="1011"/>
      <c r="DX126" s="1011"/>
      <c r="DY126" s="1011"/>
      <c r="DZ126" s="1012"/>
    </row>
    <row r="127" spans="1:130" s="246" customFormat="1" ht="26.25" customHeight="1" x14ac:dyDescent="0.15">
      <c r="A127" s="1150"/>
      <c r="B127" s="1038"/>
      <c r="C127" s="1092" t="s">
        <v>470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177</v>
      </c>
      <c r="AB127" s="1049"/>
      <c r="AC127" s="1049"/>
      <c r="AD127" s="1049"/>
      <c r="AE127" s="1050"/>
      <c r="AF127" s="1051" t="s">
        <v>177</v>
      </c>
      <c r="AG127" s="1049"/>
      <c r="AH127" s="1049"/>
      <c r="AI127" s="1049"/>
      <c r="AJ127" s="1050"/>
      <c r="AK127" s="1051" t="s">
        <v>177</v>
      </c>
      <c r="AL127" s="1049"/>
      <c r="AM127" s="1049"/>
      <c r="AN127" s="1049"/>
      <c r="AO127" s="1050"/>
      <c r="AP127" s="1052" t="s">
        <v>177</v>
      </c>
      <c r="AQ127" s="1053"/>
      <c r="AR127" s="1053"/>
      <c r="AS127" s="1053"/>
      <c r="AT127" s="1054"/>
      <c r="AU127" s="282"/>
      <c r="AV127" s="282"/>
      <c r="AW127" s="282"/>
      <c r="AX127" s="1122" t="s">
        <v>471</v>
      </c>
      <c r="AY127" s="1123"/>
      <c r="AZ127" s="1123"/>
      <c r="BA127" s="1123"/>
      <c r="BB127" s="1123"/>
      <c r="BC127" s="1123"/>
      <c r="BD127" s="1123"/>
      <c r="BE127" s="1124"/>
      <c r="BF127" s="1125" t="s">
        <v>472</v>
      </c>
      <c r="BG127" s="1123"/>
      <c r="BH127" s="1123"/>
      <c r="BI127" s="1123"/>
      <c r="BJ127" s="1123"/>
      <c r="BK127" s="1123"/>
      <c r="BL127" s="1124"/>
      <c r="BM127" s="1125" t="s">
        <v>473</v>
      </c>
      <c r="BN127" s="1123"/>
      <c r="BO127" s="1123"/>
      <c r="BP127" s="1123"/>
      <c r="BQ127" s="1123"/>
      <c r="BR127" s="1123"/>
      <c r="BS127" s="1124"/>
      <c r="BT127" s="1125" t="s">
        <v>474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475</v>
      </c>
      <c r="CQ127" s="1040"/>
      <c r="CR127" s="1040"/>
      <c r="CS127" s="1040"/>
      <c r="CT127" s="1040"/>
      <c r="CU127" s="1040"/>
      <c r="CV127" s="1040"/>
      <c r="CW127" s="1040"/>
      <c r="CX127" s="1040"/>
      <c r="CY127" s="1040"/>
      <c r="CZ127" s="1040"/>
      <c r="DA127" s="1040"/>
      <c r="DB127" s="1040"/>
      <c r="DC127" s="1040"/>
      <c r="DD127" s="1040"/>
      <c r="DE127" s="1040"/>
      <c r="DF127" s="1041"/>
      <c r="DG127" s="1009" t="s">
        <v>177</v>
      </c>
      <c r="DH127" s="1010"/>
      <c r="DI127" s="1010"/>
      <c r="DJ127" s="1010"/>
      <c r="DK127" s="1010"/>
      <c r="DL127" s="1010" t="s">
        <v>177</v>
      </c>
      <c r="DM127" s="1010"/>
      <c r="DN127" s="1010"/>
      <c r="DO127" s="1010"/>
      <c r="DP127" s="1010"/>
      <c r="DQ127" s="1010" t="s">
        <v>177</v>
      </c>
      <c r="DR127" s="1010"/>
      <c r="DS127" s="1010"/>
      <c r="DT127" s="1010"/>
      <c r="DU127" s="1010"/>
      <c r="DV127" s="1011" t="s">
        <v>177</v>
      </c>
      <c r="DW127" s="1011"/>
      <c r="DX127" s="1011"/>
      <c r="DY127" s="1011"/>
      <c r="DZ127" s="1012"/>
    </row>
    <row r="128" spans="1:130" s="246" customFormat="1" ht="26.25" customHeight="1" thickBot="1" x14ac:dyDescent="0.2">
      <c r="A128" s="1133" t="s">
        <v>476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477</v>
      </c>
      <c r="X128" s="1135"/>
      <c r="Y128" s="1135"/>
      <c r="Z128" s="1136"/>
      <c r="AA128" s="1137">
        <v>200243</v>
      </c>
      <c r="AB128" s="1138"/>
      <c r="AC128" s="1138"/>
      <c r="AD128" s="1138"/>
      <c r="AE128" s="1139"/>
      <c r="AF128" s="1140">
        <v>205359</v>
      </c>
      <c r="AG128" s="1138"/>
      <c r="AH128" s="1138"/>
      <c r="AI128" s="1138"/>
      <c r="AJ128" s="1139"/>
      <c r="AK128" s="1140">
        <v>192366</v>
      </c>
      <c r="AL128" s="1138"/>
      <c r="AM128" s="1138"/>
      <c r="AN128" s="1138"/>
      <c r="AO128" s="1139"/>
      <c r="AP128" s="1141"/>
      <c r="AQ128" s="1142"/>
      <c r="AR128" s="1142"/>
      <c r="AS128" s="1142"/>
      <c r="AT128" s="1143"/>
      <c r="AU128" s="282"/>
      <c r="AV128" s="282"/>
      <c r="AW128" s="282"/>
      <c r="AX128" s="978" t="s">
        <v>478</v>
      </c>
      <c r="AY128" s="979"/>
      <c r="AZ128" s="979"/>
      <c r="BA128" s="979"/>
      <c r="BB128" s="979"/>
      <c r="BC128" s="979"/>
      <c r="BD128" s="979"/>
      <c r="BE128" s="980"/>
      <c r="BF128" s="1144" t="s">
        <v>177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177</v>
      </c>
      <c r="DH128" s="1130"/>
      <c r="DI128" s="1130"/>
      <c r="DJ128" s="1130"/>
      <c r="DK128" s="1130"/>
      <c r="DL128" s="1130" t="s">
        <v>177</v>
      </c>
      <c r="DM128" s="1130"/>
      <c r="DN128" s="1130"/>
      <c r="DO128" s="1130"/>
      <c r="DP128" s="1130"/>
      <c r="DQ128" s="1130" t="s">
        <v>177</v>
      </c>
      <c r="DR128" s="1130"/>
      <c r="DS128" s="1130"/>
      <c r="DT128" s="1130"/>
      <c r="DU128" s="1130"/>
      <c r="DV128" s="1131" t="s">
        <v>177</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480</v>
      </c>
      <c r="X129" s="1164"/>
      <c r="Y129" s="1164"/>
      <c r="Z129" s="1165"/>
      <c r="AA129" s="1048">
        <v>4144498</v>
      </c>
      <c r="AB129" s="1049"/>
      <c r="AC129" s="1049"/>
      <c r="AD129" s="1049"/>
      <c r="AE129" s="1050"/>
      <c r="AF129" s="1051">
        <v>4161819</v>
      </c>
      <c r="AG129" s="1049"/>
      <c r="AH129" s="1049"/>
      <c r="AI129" s="1049"/>
      <c r="AJ129" s="1050"/>
      <c r="AK129" s="1051">
        <v>4321049</v>
      </c>
      <c r="AL129" s="1049"/>
      <c r="AM129" s="1049"/>
      <c r="AN129" s="1049"/>
      <c r="AO129" s="1050"/>
      <c r="AP129" s="1166"/>
      <c r="AQ129" s="1167"/>
      <c r="AR129" s="1167"/>
      <c r="AS129" s="1167"/>
      <c r="AT129" s="1168"/>
      <c r="AU129" s="284"/>
      <c r="AV129" s="284"/>
      <c r="AW129" s="284"/>
      <c r="AX129" s="1157" t="s">
        <v>481</v>
      </c>
      <c r="AY129" s="1040"/>
      <c r="AZ129" s="1040"/>
      <c r="BA129" s="1040"/>
      <c r="BB129" s="1040"/>
      <c r="BC129" s="1040"/>
      <c r="BD129" s="1040"/>
      <c r="BE129" s="1041"/>
      <c r="BF129" s="1158" t="s">
        <v>177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483</v>
      </c>
      <c r="X130" s="1164"/>
      <c r="Y130" s="1164"/>
      <c r="Z130" s="1165"/>
      <c r="AA130" s="1048">
        <v>606419</v>
      </c>
      <c r="AB130" s="1049"/>
      <c r="AC130" s="1049"/>
      <c r="AD130" s="1049"/>
      <c r="AE130" s="1050"/>
      <c r="AF130" s="1051">
        <v>626735</v>
      </c>
      <c r="AG130" s="1049"/>
      <c r="AH130" s="1049"/>
      <c r="AI130" s="1049"/>
      <c r="AJ130" s="1050"/>
      <c r="AK130" s="1051">
        <v>637738</v>
      </c>
      <c r="AL130" s="1049"/>
      <c r="AM130" s="1049"/>
      <c r="AN130" s="1049"/>
      <c r="AO130" s="1050"/>
      <c r="AP130" s="1166"/>
      <c r="AQ130" s="1167"/>
      <c r="AR130" s="1167"/>
      <c r="AS130" s="1167"/>
      <c r="AT130" s="1168"/>
      <c r="AU130" s="284"/>
      <c r="AV130" s="284"/>
      <c r="AW130" s="284"/>
      <c r="AX130" s="1157" t="s">
        <v>484</v>
      </c>
      <c r="AY130" s="1040"/>
      <c r="AZ130" s="1040"/>
      <c r="BA130" s="1040"/>
      <c r="BB130" s="1040"/>
      <c r="BC130" s="1040"/>
      <c r="BD130" s="1040"/>
      <c r="BE130" s="1041"/>
      <c r="BF130" s="1194">
        <v>14.6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485</v>
      </c>
      <c r="X131" s="1202"/>
      <c r="Y131" s="1202"/>
      <c r="Z131" s="1203"/>
      <c r="AA131" s="1095">
        <v>3538079</v>
      </c>
      <c r="AB131" s="1074"/>
      <c r="AC131" s="1074"/>
      <c r="AD131" s="1074"/>
      <c r="AE131" s="1075"/>
      <c r="AF131" s="1073">
        <v>3535084</v>
      </c>
      <c r="AG131" s="1074"/>
      <c r="AH131" s="1074"/>
      <c r="AI131" s="1074"/>
      <c r="AJ131" s="1075"/>
      <c r="AK131" s="1073">
        <v>3683311</v>
      </c>
      <c r="AL131" s="1074"/>
      <c r="AM131" s="1074"/>
      <c r="AN131" s="1074"/>
      <c r="AO131" s="1075"/>
      <c r="AP131" s="1204"/>
      <c r="AQ131" s="1205"/>
      <c r="AR131" s="1205"/>
      <c r="AS131" s="1205"/>
      <c r="AT131" s="1206"/>
      <c r="AU131" s="284"/>
      <c r="AV131" s="284"/>
      <c r="AW131" s="284"/>
      <c r="AX131" s="1176" t="s">
        <v>486</v>
      </c>
      <c r="AY131" s="1127"/>
      <c r="AZ131" s="1127"/>
      <c r="BA131" s="1127"/>
      <c r="BB131" s="1127"/>
      <c r="BC131" s="1127"/>
      <c r="BD131" s="1127"/>
      <c r="BE131" s="1128"/>
      <c r="BF131" s="1177">
        <v>72.400000000000006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488</v>
      </c>
      <c r="W132" s="1187"/>
      <c r="X132" s="1187"/>
      <c r="Y132" s="1187"/>
      <c r="Z132" s="1188"/>
      <c r="AA132" s="1189">
        <v>18.888526800000001</v>
      </c>
      <c r="AB132" s="1190"/>
      <c r="AC132" s="1190"/>
      <c r="AD132" s="1190"/>
      <c r="AE132" s="1191"/>
      <c r="AF132" s="1192">
        <v>15.54056424</v>
      </c>
      <c r="AG132" s="1190"/>
      <c r="AH132" s="1190"/>
      <c r="AI132" s="1190"/>
      <c r="AJ132" s="1191"/>
      <c r="AK132" s="1192">
        <v>9.6620676339999996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489</v>
      </c>
      <c r="W133" s="1170"/>
      <c r="X133" s="1170"/>
      <c r="Y133" s="1170"/>
      <c r="Z133" s="1171"/>
      <c r="AA133" s="1172">
        <v>19.3</v>
      </c>
      <c r="AB133" s="1173"/>
      <c r="AC133" s="1173"/>
      <c r="AD133" s="1173"/>
      <c r="AE133" s="1174"/>
      <c r="AF133" s="1172">
        <v>17.8</v>
      </c>
      <c r="AG133" s="1173"/>
      <c r="AH133" s="1173"/>
      <c r="AI133" s="1173"/>
      <c r="AJ133" s="1174"/>
      <c r="AK133" s="1172">
        <v>14.6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AvehOGF/wse9GRK9vzYOa5KP4Lm4e4lHQN9cZTNZn5P98QeGOIKCRr9ruCJbN6TQxHsAk45HUD3ucqzIhfNHg==" saltValue="wrhF0JGlScx4bkivmLYV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jcRIQUkdlPefUYyS+3rh0ZYKDw7eOUG98TkYVWXK5BuOLizg09tKmktI6iARxLzVlBIwWymJl7kyRUTS/myGQ==" saltValue="QgPKLsDUSnbazOzegiQ2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OoHJuxozGk0HUomZQqg98jAOcudEGs89SSrnnm4ciTo34ngQgf3Qvy55dXhCSbEriNvhA85d+qRIFCJ3sqpkw==" saltValue="S/CLqXM6pcTPH64qHJ1u1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498</v>
      </c>
      <c r="AL9" s="1213"/>
      <c r="AM9" s="1213"/>
      <c r="AN9" s="1214"/>
      <c r="AO9" s="312">
        <v>1389593</v>
      </c>
      <c r="AP9" s="312">
        <v>80950</v>
      </c>
      <c r="AQ9" s="313">
        <v>80518</v>
      </c>
      <c r="AR9" s="314">
        <v>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499</v>
      </c>
      <c r="AL10" s="1213"/>
      <c r="AM10" s="1213"/>
      <c r="AN10" s="1214"/>
      <c r="AO10" s="315">
        <v>127978</v>
      </c>
      <c r="AP10" s="315">
        <v>7455</v>
      </c>
      <c r="AQ10" s="316">
        <v>8488</v>
      </c>
      <c r="AR10" s="317">
        <v>-12.2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500</v>
      </c>
      <c r="AL11" s="1213"/>
      <c r="AM11" s="1213"/>
      <c r="AN11" s="1214"/>
      <c r="AO11" s="315">
        <v>16</v>
      </c>
      <c r="AP11" s="315">
        <v>1</v>
      </c>
      <c r="AQ11" s="316">
        <v>12447</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501</v>
      </c>
      <c r="AL12" s="1213"/>
      <c r="AM12" s="1213"/>
      <c r="AN12" s="1214"/>
      <c r="AO12" s="315" t="s">
        <v>502</v>
      </c>
      <c r="AP12" s="315" t="s">
        <v>502</v>
      </c>
      <c r="AQ12" s="316">
        <v>615</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502</v>
      </c>
      <c r="AP13" s="315" t="s">
        <v>502</v>
      </c>
      <c r="AQ13" s="316">
        <v>4</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504</v>
      </c>
      <c r="AL14" s="1213"/>
      <c r="AM14" s="1213"/>
      <c r="AN14" s="1214"/>
      <c r="AO14" s="315">
        <v>81849</v>
      </c>
      <c r="AP14" s="315">
        <v>4768</v>
      </c>
      <c r="AQ14" s="316">
        <v>4032</v>
      </c>
      <c r="AR14" s="317">
        <v>18.3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505</v>
      </c>
      <c r="AL15" s="1213"/>
      <c r="AM15" s="1213"/>
      <c r="AN15" s="1214"/>
      <c r="AO15" s="315">
        <v>15508</v>
      </c>
      <c r="AP15" s="315">
        <v>903</v>
      </c>
      <c r="AQ15" s="316">
        <v>1876</v>
      </c>
      <c r="AR15" s="317">
        <v>-51.9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506</v>
      </c>
      <c r="AL16" s="1216"/>
      <c r="AM16" s="1216"/>
      <c r="AN16" s="1217"/>
      <c r="AO16" s="315">
        <v>-164455</v>
      </c>
      <c r="AP16" s="315">
        <v>-9580</v>
      </c>
      <c r="AQ16" s="316">
        <v>-7595</v>
      </c>
      <c r="AR16" s="317">
        <v>26.1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1450489</v>
      </c>
      <c r="AP17" s="315">
        <v>84498</v>
      </c>
      <c r="AQ17" s="316">
        <v>100385</v>
      </c>
      <c r="AR17" s="317">
        <v>-15.8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511</v>
      </c>
      <c r="AL21" s="1208"/>
      <c r="AM21" s="1208"/>
      <c r="AN21" s="1209"/>
      <c r="AO21" s="327">
        <v>9.26</v>
      </c>
      <c r="AP21" s="328">
        <v>9.2200000000000006</v>
      </c>
      <c r="AQ21" s="329">
        <v>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512</v>
      </c>
      <c r="AL22" s="1208"/>
      <c r="AM22" s="1208"/>
      <c r="AN22" s="1209"/>
      <c r="AO22" s="332">
        <v>101.3</v>
      </c>
      <c r="AP22" s="333">
        <v>97.2</v>
      </c>
      <c r="AQ22" s="334">
        <v>4.0999999999999996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2">
        <v>681071</v>
      </c>
      <c r="AP32" s="342">
        <v>39676</v>
      </c>
      <c r="AQ32" s="343">
        <v>48843</v>
      </c>
      <c r="AR32" s="344">
        <v>-18.8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2" t="s">
        <v>502</v>
      </c>
      <c r="AP34" s="342" t="s">
        <v>502</v>
      </c>
      <c r="AQ34" s="343">
        <v>10</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2">
        <v>354916</v>
      </c>
      <c r="AP35" s="342">
        <v>20676</v>
      </c>
      <c r="AQ35" s="343">
        <v>14940</v>
      </c>
      <c r="AR35" s="344">
        <v>38.4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2" t="s">
        <v>502</v>
      </c>
      <c r="AP36" s="342" t="s">
        <v>502</v>
      </c>
      <c r="AQ36" s="343">
        <v>3323</v>
      </c>
      <c r="AR36" s="344" t="s">
        <v>502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2">
        <v>150000</v>
      </c>
      <c r="AP37" s="342">
        <v>8738</v>
      </c>
      <c r="AQ37" s="343">
        <v>752</v>
      </c>
      <c r="AR37" s="344">
        <v>1062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522</v>
      </c>
      <c r="AL38" s="1227"/>
      <c r="AM38" s="1227"/>
      <c r="AN38" s="1228"/>
      <c r="AO38" s="345">
        <v>1</v>
      </c>
      <c r="AP38" s="345">
        <v>0</v>
      </c>
      <c r="AQ38" s="346">
        <v>6</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523</v>
      </c>
      <c r="AL39" s="1227"/>
      <c r="AM39" s="1227"/>
      <c r="AN39" s="1228"/>
      <c r="AO39" s="342">
        <v>-192366</v>
      </c>
      <c r="AP39" s="342">
        <v>-11206</v>
      </c>
      <c r="AQ39" s="343">
        <v>-3695</v>
      </c>
      <c r="AR39" s="344">
        <v>203.3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2">
        <v>-637738</v>
      </c>
      <c r="AP40" s="342">
        <v>-37151</v>
      </c>
      <c r="AQ40" s="343">
        <v>-44561</v>
      </c>
      <c r="AR40" s="344">
        <v>-16.600000000000001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355884</v>
      </c>
      <c r="AP41" s="342">
        <v>20732</v>
      </c>
      <c r="AQ41" s="343">
        <v>19619</v>
      </c>
      <c r="AR41" s="344">
        <v>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493</v>
      </c>
      <c r="AN49" s="1220" t="s">
        <v>528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913243</v>
      </c>
      <c r="AN51" s="364">
        <v>51584</v>
      </c>
      <c r="AO51" s="365">
        <v>-18.2</v>
      </c>
      <c r="AP51" s="366">
        <v>85205</v>
      </c>
      <c r="AQ51" s="367">
        <v>14.5</v>
      </c>
      <c r="AR51" s="368">
        <v>-32.700000000000003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742335</v>
      </c>
      <c r="AN52" s="372">
        <v>41930</v>
      </c>
      <c r="AO52" s="373">
        <v>69.8</v>
      </c>
      <c r="AP52" s="374">
        <v>38847</v>
      </c>
      <c r="AQ52" s="375">
        <v>13.7</v>
      </c>
      <c r="AR52" s="376">
        <v>56.1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179961</v>
      </c>
      <c r="AN53" s="364">
        <v>10268</v>
      </c>
      <c r="AO53" s="365">
        <v>-80.099999999999994</v>
      </c>
      <c r="AP53" s="366">
        <v>69469</v>
      </c>
      <c r="AQ53" s="367">
        <v>-18.5</v>
      </c>
      <c r="AR53" s="368">
        <v>-61.6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179961</v>
      </c>
      <c r="AN54" s="372">
        <v>10268</v>
      </c>
      <c r="AO54" s="373">
        <v>-75.5</v>
      </c>
      <c r="AP54" s="374">
        <v>38215</v>
      </c>
      <c r="AQ54" s="375">
        <v>-1.6</v>
      </c>
      <c r="AR54" s="376">
        <v>-73.900000000000006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194265</v>
      </c>
      <c r="AN55" s="364">
        <v>11147</v>
      </c>
      <c r="AO55" s="365">
        <v>8.6</v>
      </c>
      <c r="AP55" s="366">
        <v>67293</v>
      </c>
      <c r="AQ55" s="367">
        <v>-3.1</v>
      </c>
      <c r="AR55" s="368">
        <v>11.7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133463</v>
      </c>
      <c r="AN56" s="372">
        <v>7658</v>
      </c>
      <c r="AO56" s="373">
        <v>-25.4</v>
      </c>
      <c r="AP56" s="374">
        <v>35076</v>
      </c>
      <c r="AQ56" s="375">
        <v>-8.1999999999999993</v>
      </c>
      <c r="AR56" s="376">
        <v>-17.2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249239</v>
      </c>
      <c r="AN57" s="364">
        <v>14432</v>
      </c>
      <c r="AO57" s="365">
        <v>29.5</v>
      </c>
      <c r="AP57" s="366">
        <v>67343</v>
      </c>
      <c r="AQ57" s="367">
        <v>0.1</v>
      </c>
      <c r="AR57" s="368">
        <v>29.4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105701</v>
      </c>
      <c r="AN58" s="372">
        <v>6120</v>
      </c>
      <c r="AO58" s="373">
        <v>-20.100000000000001</v>
      </c>
      <c r="AP58" s="374">
        <v>32865</v>
      </c>
      <c r="AQ58" s="375">
        <v>-6.3</v>
      </c>
      <c r="AR58" s="376">
        <v>-13.8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562338</v>
      </c>
      <c r="AN59" s="364">
        <v>32759</v>
      </c>
      <c r="AO59" s="365">
        <v>127</v>
      </c>
      <c r="AP59" s="366">
        <v>73475</v>
      </c>
      <c r="AQ59" s="367">
        <v>9.1</v>
      </c>
      <c r="AR59" s="368">
        <v>117.9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344116</v>
      </c>
      <c r="AN60" s="372">
        <v>20046</v>
      </c>
      <c r="AO60" s="373">
        <v>227.5</v>
      </c>
      <c r="AP60" s="374">
        <v>43072</v>
      </c>
      <c r="AQ60" s="375">
        <v>31.1</v>
      </c>
      <c r="AR60" s="376">
        <v>196.4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419809</v>
      </c>
      <c r="AN61" s="379">
        <v>24038</v>
      </c>
      <c r="AO61" s="380">
        <v>13.4</v>
      </c>
      <c r="AP61" s="381">
        <v>72557</v>
      </c>
      <c r="AQ61" s="382">
        <v>0.4</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301115</v>
      </c>
      <c r="AN62" s="372">
        <v>17204</v>
      </c>
      <c r="AO62" s="373">
        <v>35.299999999999997</v>
      </c>
      <c r="AP62" s="374">
        <v>37615</v>
      </c>
      <c r="AQ62" s="375">
        <v>5.7</v>
      </c>
      <c r="AR62" s="376">
        <v>29.6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LK8WoKolQK0pkQvT8kjPxJGk/2Gwz72mVoP6ATJN0YOWXILQXGlA+74MCFjd2g/rEH/0/CzrtyGDlekCx4R9g==" saltValue="AfJOF4M7mKntCwHfjr1b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RwSTN+NjJFKPxRIwUVnQYJMW9gzOgZcURp7307hclymjIDcIecvt3r24xoeRmEvdcVBnADHB+uI7c6tZSP0Aw==" saltValue="2qgg2yQpwg4UfKpWU+w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x1qABI3AoXT6kw3cvm103vBpgmUb3wmMUE65SfdmMKBdACGcSoGN1kL85EC2hhcCqMfWgy3WmBLEglB8eta+Q==" saltValue="5DiJQyFazD/AncHAWKF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16.12</v>
      </c>
      <c r="G47" s="12">
        <v>10.23</v>
      </c>
      <c r="H47" s="12">
        <v>6.26</v>
      </c>
      <c r="I47" s="12">
        <v>5.58</v>
      </c>
      <c r="J47" s="13">
        <v>7.59</v>
      </c>
    </row>
    <row r="48" spans="2:10" ht="57.75" customHeight="1" x14ac:dyDescent="0.15">
      <c r="B48" s="14"/>
      <c r="C48" s="1234" t="s">
        <v>4</v>
      </c>
      <c r="D48" s="1234"/>
      <c r="E48" s="1235"/>
      <c r="F48" s="15">
        <v>0.09</v>
      </c>
      <c r="G48" s="16">
        <v>0.11</v>
      </c>
      <c r="H48" s="16">
        <v>0.21</v>
      </c>
      <c r="I48" s="16">
        <v>0.28000000000000003</v>
      </c>
      <c r="J48" s="17">
        <v>1.67</v>
      </c>
    </row>
    <row r="49" spans="2:10" ht="57.75" customHeight="1" thickBot="1" x14ac:dyDescent="0.2">
      <c r="B49" s="18"/>
      <c r="C49" s="1236" t="s">
        <v>5</v>
      </c>
      <c r="D49" s="1236"/>
      <c r="E49" s="1237"/>
      <c r="F49" s="19" t="s">
        <v>549</v>
      </c>
      <c r="G49" s="20" t="s">
        <v>550</v>
      </c>
      <c r="H49" s="20" t="s">
        <v>551</v>
      </c>
      <c r="I49" s="20" t="s">
        <v>552</v>
      </c>
      <c r="J49" s="21">
        <v>3.62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u5sQdJfh5Yco651jnFS3M8yA9BHwyKkggNyIQxGyScGw08ith+Cs8t8+lIRu8fx+YbDjO0jMhCjgdJmVLt/tQ==" saltValue="CzZovBaYqj/vuT0UdOjj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2020-09-30T02:37:52Z</cp:lastPrinted>
  <dcterms:created xsi:type="dcterms:W3CDTF">2020-03-19T05:22:46Z</dcterms:created>
  <dcterms:modified xsi:type="dcterms:W3CDTF">2020-09-30T02:48:50Z</dcterms:modified>
</cp:coreProperties>
</file>