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BW34" i="10" s="1"/>
  <c r="BW35" i="10" s="1"/>
  <c r="BW36" i="10" s="1"/>
  <c r="BW37" i="10" s="1"/>
  <c r="BW38" i="10" s="1"/>
  <c r="BW39" i="10" s="1"/>
</calcChain>
</file>

<file path=xl/sharedStrings.xml><?xml version="1.0" encoding="utf-8"?>
<sst xmlns="http://schemas.openxmlformats.org/spreadsheetml/2006/main" count="1155" uniqueCount="607">
  <si>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</si>
  <si>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</si>
  <si>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</si>
  <si>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</si>
  <si>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</si>
  <si>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</si>
  <si>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</si>
  <si>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</si>
  <si>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</si>
  <si>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</si>
  <si>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</si>
  <si>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</si>
  <si>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</si>
  <si>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</si>
  <si>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</si>
  <si>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</si>
  <si>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</si>
  <si>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</si>
  <si>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</si>
  <si>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</si>
  <si>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</si>
  <si>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</si>
  <si>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</si>
  <si>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</si>
  <si>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</si>
  <si>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</si>
  <si>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</si>
  <si>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</si>
  <si>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</si>
  <si>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</si>
  <si>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</si>
  <si>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</si>
  <si>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</si>
  <si>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</si>
  <si>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</si>
  <si>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</si>
  <si>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</si>
  <si>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</si>
  <si>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</si>
  <si>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</si>
  <si>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</si>
  <si>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</si>
  <si>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</si>
  <si>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</si>
  <si>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</si>
  <si>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</si>
  <si>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</si>
  <si>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</si>
  <si>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</si>
  <si>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</si>
  <si>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</si>
  <si>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</si>
  <si>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</si>
  <si>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</si>
  <si>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</si>
  <si>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</si>
  <si>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</si>
  <si>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</si>
  <si>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</si>
  <si>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</si>
  <si>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</si>
  <si>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</si>
  <si>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</si>
  <si>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</si>
  <si>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</si>
  <si>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</si>
  <si>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</si>
  <si>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</si>
  <si>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</si>
  <si>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</si>
  <si>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</si>
  <si>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</si>
  <si>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</si>
  <si>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</si>
  <si>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</si>
  <si>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</si>
  <si>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</si>
  <si>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</si>
  <si>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</si>
  <si>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</si>
  <si>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</si>
  <si>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</si>
  <si>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</si>
  <si>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</si>
  <si>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</si>
  <si>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</si>
  <si>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</si>
  <si>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</si>
  <si>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</si>
  <si>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</si>
  <si>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</si>
  <si>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</si>
  <si>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</si>
  <si>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</si>
  <si>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</si>
  <si>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</si>
  <si>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</si>
  <si>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</si>
  <si>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豊能町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</si>
  <si>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</si>
  <si>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</si>
  <si>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</si>
  <si>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</si>
  <si>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</si>
  <si>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</si>
  <si>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</si>
  <si>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</si>
  <si>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</si>
  <si>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</si>
  <si>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</si>
  <si>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</si>
  <si>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</si>
  <si>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</si>
  <si>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</si>
  <si>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</si>
  <si>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</si>
  <si>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</si>
  <si>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</si>
  <si>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</si>
  <si>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</si>
  <si>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</si>
  <si>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</si>
  <si>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</si>
  <si>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</si>
  <si>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</si>
  <si>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</si>
  <si>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</si>
  <si>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</si>
  <si>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</si>
  <si>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</si>
  <si>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</si>
  <si>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</si>
  <si>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</si>
  <si>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</si>
  <si>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</si>
  <si>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</si>
  <si>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</si>
  <si>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</si>
  <si>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</si>
  <si>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</si>
  <si>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</si>
  <si>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</si>
  <si>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</si>
  <si>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</si>
  <si>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</si>
  <si>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</si>
  <si>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</si>
  <si>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</si>
  <si>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</si>
  <si>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</si>
  <si>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</si>
  <si>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</si>
  <si>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</si>
  <si>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</si>
  <si>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</si>
  <si>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</si>
  <si>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</si>
  <si>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</si>
  <si>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</si>
  <si>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</si>
  <si>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</si>
  <si>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</si>
  <si>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</si>
  <si>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</si>
  <si>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</si>
  <si>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</si>
  <si>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</si>
  <si>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</si>
  <si>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</si>
  <si>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</si>
  <si>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</si>
  <si>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</si>
  <si>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</si>
  <si>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</si>
  <si>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</si>
  <si>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</si>
  <si>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</si>
  <si>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</si>
  <si>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</si>
  <si>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</si>
  <si>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</si>
  <si>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</si>
  <si>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</si>
  <si>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</si>
  <si>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</si>
  <si>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</si>
  <si>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</si>
  <si>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</si>
  <si>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</si>
  <si>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</si>
  <si>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</si>
  <si>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</si>
  <si>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</si>
  <si>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</si>
  <si>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</si>
  <si>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</si>
  <si>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</si>
  <si>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</si>
  <si>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</si>
  <si>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</si>
  <si>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</si>
  <si>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</si>
  <si>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</si>
  <si>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</si>
  <si>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</si>
  <si>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</si>
  <si>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</si>
  <si>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</si>
  <si>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</si>
  <si>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</si>
  <si>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</si>
  <si>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大阪府豊能町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</si>
  <si>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</si>
  <si>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</si>
  <si>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</si>
  <si>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</si>
  <si>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</si>
  <si>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</si>
  <si>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</si>
  <si>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</si>
  <si>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</si>
  <si>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</si>
  <si>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</si>
  <si>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</si>
  <si>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</si>
  <si>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</si>
  <si>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</si>
  <si>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</si>
  <si>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</si>
  <si>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</si>
  <si>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</si>
  <si>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</si>
  <si>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</si>
  <si>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</si>
  <si>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</si>
  <si>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</si>
  <si>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</si>
  <si>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</si>
  <si>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</si>
  <si>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</si>
  <si>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</si>
  <si>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</si>
  <si>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</si>
  <si>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</si>
  <si>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</si>
  <si>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</si>
  <si>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</si>
  <si>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</si>
  <si>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</si>
  <si>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</si>
  <si>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</si>
  <si>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</si>
  <si>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</si>
  <si>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</si>
  <si>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</si>
  <si>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</si>
  <si>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</si>
  <si>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</si>
  <si>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</si>
  <si>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</si>
  <si>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</si>
  <si>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</si>
  <si>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</si>
  <si>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</si>
  <si>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</si>
  <si>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</si>
  <si>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</si>
  <si>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</si>
  <si>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</si>
  <si>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</si>
  <si>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</si>
  <si>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</si>
  <si>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</si>
  <si>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</si>
  <si>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</si>
  <si>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</si>
  <si>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</si>
  <si>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</si>
  <si>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</si>
  <si>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</si>
  <si>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</si>
  <si>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</si>
  <si>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</si>
  <si>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</si>
  <si>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</si>
  <si>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</si>
  <si>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</si>
  <si>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</si>
  <si>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</si>
  <si>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</si>
  <si>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</si>
  <si>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</si>
  <si>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</si>
  <si>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</si>
  <si>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</si>
  <si>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</si>
  <si>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</si>
  <si>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</si>
  <si>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</si>
  <si>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</si>
  <si>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</si>
  <si>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</si>
  <si>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</si>
  <si>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</si>
  <si>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</si>
  <si>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</si>
  <si>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</si>
  <si>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</si>
  <si>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</si>
  <si>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</si>
  <si>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</si>
  <si>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</si>
  <si>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</si>
  <si>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</si>
  <si>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</si>
  <si>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</si>
  <si>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</si>
  <si>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</si>
  <si>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</si>
  <si>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</si>
  <si>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</si>
  <si>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</si>
  <si>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</si>
  <si>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</si>
  <si>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</si>
  <si>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</si>
  <si>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</si>
  <si>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</si>
  <si>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</si>
  <si>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</si>
  <si>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</si>
  <si>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</si>
  <si>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</si>
  <si>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</si>
  <si>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</si>
  <si>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</si>
  <si>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</si>
  <si>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</si>
  <si>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</si>
  <si>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</si>
  <si>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</si>
  <si>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</si>
  <si>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</si>
  <si>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</si>
  <si>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</si>
  <si>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</si>
  <si>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</si>
  <si>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</si>
  <si>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</si>
  <si>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</si>
  <si>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</si>
  <si>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</si>
  <si>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</si>
  <si>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</si>
  <si>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</si>
  <si>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</si>
  <si>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</si>
  <si>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</si>
  <si>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</si>
  <si>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</si>
  <si>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</si>
  <si>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大阪府豊能町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</si>
  <si>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</si>
  <si>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</si>
  <si>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</si>
  <si>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</si>
  <si>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</si>
  <si>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</si>
  <si>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</si>
  <si>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</si>
  <si>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</si>
  <si>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</si>
  <si>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</si>
  <si>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</si>
  <si>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</si>
  <si>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</si>
  <si>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</si>
  <si>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</si>
  <si>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</si>
  <si>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</si>
  <si>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</si>
  <si>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</si>
  <si>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</si>
  <si>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</si>
  <si>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</si>
  <si>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</si>
  <si>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</si>
  <si>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</si>
  <si>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</si>
  <si>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</si>
  <si>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</si>
  <si>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</si>
  <si>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</si>
  <si>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</si>
  <si>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</si>
  <si>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</si>
  <si>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国民健康保険特別会計診療所施設勘定</t>
    <phoneticPr fontId="5"/>
  </si>
  <si>
    <t>介護保険特別会計事業勘定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</si>
  <si>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</si>
  <si>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</si>
  <si>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</si>
  <si>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</si>
  <si>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</si>
  <si>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</si>
  <si>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</si>
  <si>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</si>
  <si>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</si>
  <si>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</si>
  <si>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</si>
  <si>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</si>
  <si>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</si>
  <si>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</si>
  <si>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</si>
  <si>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</si>
  <si>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</si>
  <si>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</si>
  <si>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</si>
  <si>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</si>
  <si>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</si>
  <si>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</si>
  <si>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</si>
  <si>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</si>
  <si>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</si>
  <si>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</si>
  <si>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</si>
  <si>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</si>
  <si>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</si>
  <si>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</si>
  <si>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</si>
  <si>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</si>
  <si>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</si>
  <si>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</si>
  <si>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</si>
  <si>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</si>
  <si>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</si>
  <si>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</si>
  <si>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</si>
  <si>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</si>
  <si>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</si>
  <si>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</si>
  <si>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</si>
  <si>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</si>
  <si>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</si>
  <si>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</si>
  <si>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</si>
  <si>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</si>
  <si>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</si>
  <si>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</si>
  <si>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</si>
  <si>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</si>
  <si>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</si>
  <si>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</si>
  <si>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</si>
  <si>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</si>
  <si>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</si>
  <si>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</si>
  <si>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</si>
  <si>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</si>
  <si>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</si>
  <si>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</si>
  <si>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</si>
  <si>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</si>
  <si>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</si>
  <si>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</si>
  <si>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</si>
  <si>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</si>
  <si>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</si>
  <si>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</si>
  <si>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</si>
  <si>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</si>
  <si>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</si>
  <si>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</si>
  <si>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</si>
  <si>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</si>
  <si>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</si>
  <si>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</si>
  <si>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</si>
  <si>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</si>
  <si>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</si>
  <si>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</si>
  <si>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</si>
  <si>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</si>
  <si>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</si>
  <si>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</si>
  <si>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</si>
  <si>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</si>
  <si>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</si>
  <si>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</si>
  <si>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</si>
  <si>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</si>
  <si>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</si>
  <si>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</si>
  <si>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</si>
  <si>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</si>
  <si>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</si>
  <si>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</si>
  <si>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</si>
  <si>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</si>
  <si>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</si>
  <si>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</si>
  <si>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</si>
  <si>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</si>
  <si>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</si>
  <si>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</si>
  <si>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</si>
  <si>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</si>
  <si>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</si>
  <si>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</si>
  <si>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</si>
  <si>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</si>
  <si>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</si>
  <si>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</si>
  <si>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</si>
  <si>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</si>
  <si>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</si>
  <si>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</si>
  <si>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</si>
  <si>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</si>
  <si>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</si>
  <si>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</si>
  <si>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</si>
  <si>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</si>
  <si>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</si>
  <si>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</si>
  <si>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</si>
  <si>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</si>
  <si>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</si>
  <si>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</si>
  <si>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</si>
  <si>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</si>
  <si>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</si>
  <si>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</si>
  <si>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</si>
  <si>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</si>
  <si>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</si>
  <si>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</si>
  <si>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</si>
  <si>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</si>
  <si>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</si>
  <si>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</si>
  <si>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</si>
  <si>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</si>
  <si>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</si>
  <si>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</si>
  <si>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</si>
  <si>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</si>
  <si>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</si>
  <si>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</si>
  <si>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</si>
  <si>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</si>
  <si>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</si>
  <si>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</si>
  <si>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</si>
  <si>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</si>
  <si>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</si>
  <si>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</si>
  <si>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</si>
  <si>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</si>
  <si>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</si>
  <si>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</si>
  <si>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</si>
  <si>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</si>
  <si>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0.18</t>
  </si>
  <si>
    <t>▲ 0.50</t>
  </si>
  <si>
    <t>▲ 1.78</t>
  </si>
  <si>
    <t>▲ 10.84</t>
  </si>
  <si>
    <t>水道事業会計</t>
  </si>
  <si>
    <t>国民健康保険特別会計事業勘定</t>
  </si>
  <si>
    <t>介護保険特別会計事業勘定</t>
  </si>
  <si>
    <t>一般会計</t>
  </si>
  <si>
    <t>下水道事業特別会計</t>
  </si>
  <si>
    <t>後期高齢者医療特別会計</t>
  </si>
  <si>
    <t>国民健康保険特別会計診療所施設勘定</t>
  </si>
  <si>
    <t>その他会計（赤字）</t>
  </si>
  <si>
    <t>その他会計（黒字）</t>
  </si>
  <si>
    <t>H25末</t>
    <phoneticPr fontId="5"/>
  </si>
  <si>
    <t>H26末</t>
    <phoneticPr fontId="5"/>
  </si>
  <si>
    <t>H27末</t>
    <phoneticPr fontId="5"/>
  </si>
  <si>
    <t>H28末</t>
    <phoneticPr fontId="5"/>
  </si>
  <si>
    <t>H29末</t>
    <phoneticPr fontId="5"/>
  </si>
  <si>
    <t>-</t>
    <phoneticPr fontId="2"/>
  </si>
  <si>
    <t>豊能郡環境施設組合（一般会計）</t>
    <rPh sb="0" eb="3">
      <t>トヨノグン</t>
    </rPh>
    <rPh sb="3" eb="5">
      <t>カンキョウ</t>
    </rPh>
    <rPh sb="5" eb="7">
      <t>シセツ</t>
    </rPh>
    <rPh sb="7" eb="9">
      <t>クミアイ</t>
    </rPh>
    <rPh sb="10" eb="12">
      <t>イッパン</t>
    </rPh>
    <rPh sb="12" eb="14">
      <t>カイケイ</t>
    </rPh>
    <phoneticPr fontId="2"/>
  </si>
  <si>
    <t>猪名川上流広域ごみ処理施設組合（一般会計）</t>
    <rPh sb="0" eb="5">
      <t>イナガワジョウリュウ</t>
    </rPh>
    <rPh sb="5" eb="7">
      <t>コウイキ</t>
    </rPh>
    <rPh sb="9" eb="13">
      <t>ショリシセツ</t>
    </rPh>
    <rPh sb="13" eb="15">
      <t>クミアイ</t>
    </rPh>
    <rPh sb="16" eb="18">
      <t>イッパン</t>
    </rPh>
    <rPh sb="18" eb="20">
      <t>カイケイ</t>
    </rPh>
    <phoneticPr fontId="2"/>
  </si>
  <si>
    <t>大阪府後期高齢者医療広域連合（一般会計）</t>
    <rPh sb="0" eb="5">
      <t>オオサカフコウキ</t>
    </rPh>
    <rPh sb="5" eb="10">
      <t>コウレイシャイリョウ</t>
    </rPh>
    <rPh sb="10" eb="12">
      <t>コウイキ</t>
    </rPh>
    <rPh sb="12" eb="14">
      <t>レンゴウ</t>
    </rPh>
    <rPh sb="15" eb="19">
      <t>イッパンカイケイ</t>
    </rPh>
    <phoneticPr fontId="2"/>
  </si>
  <si>
    <t>大阪府後期高齢者医療広域連合（後期高齢者医療特別会計）</t>
    <rPh sb="0" eb="5">
      <t>オオサカフコウキ</t>
    </rPh>
    <rPh sb="5" eb="10">
      <t>コウレイシャイリョウ</t>
    </rPh>
    <rPh sb="10" eb="12">
      <t>コウイキ</t>
    </rPh>
    <rPh sb="12" eb="14">
      <t>レンゴウ</t>
    </rPh>
    <rPh sb="15" eb="22">
      <t>コウキコウレイシャイリョウ</t>
    </rPh>
    <rPh sb="22" eb="24">
      <t>トクベツ</t>
    </rPh>
    <rPh sb="24" eb="26">
      <t>カイケイ</t>
    </rPh>
    <phoneticPr fontId="2"/>
  </si>
  <si>
    <t>大阪広域水道企業団（水道事業会計）</t>
    <rPh sb="0" eb="9">
      <t>オオサカコウイキスイドウキギョウダン</t>
    </rPh>
    <rPh sb="10" eb="16">
      <t>スイドウジギョウカイケイ</t>
    </rPh>
    <phoneticPr fontId="2"/>
  </si>
  <si>
    <t>大阪広域水道企業団（工業用水道事業会計）</t>
    <rPh sb="0" eb="9">
      <t>オオサカコウイキスイドウキギョウダン</t>
    </rPh>
    <rPh sb="10" eb="15">
      <t>コウギョウヨウスイドウ</t>
    </rPh>
    <rPh sb="15" eb="17">
      <t>ジギョウ</t>
    </rPh>
    <rPh sb="17" eb="19">
      <t>カイケイ</t>
    </rPh>
    <phoneticPr fontId="2"/>
  </si>
  <si>
    <t>退職金等引当基金</t>
    <rPh sb="0" eb="3">
      <t>タイショクキン</t>
    </rPh>
    <rPh sb="3" eb="4">
      <t>トウ</t>
    </rPh>
    <rPh sb="4" eb="6">
      <t>ヒキアテ</t>
    </rPh>
    <rPh sb="6" eb="8">
      <t>キキン</t>
    </rPh>
    <phoneticPr fontId="2"/>
  </si>
  <si>
    <t>ふるさとづくり基金</t>
    <rPh sb="7" eb="9">
      <t>キキン</t>
    </rPh>
    <phoneticPr fontId="2"/>
  </si>
  <si>
    <t>旧吉川財産区基金</t>
    <rPh sb="0" eb="1">
      <t>キュウ</t>
    </rPh>
    <rPh sb="1" eb="3">
      <t>ヨシカワ</t>
    </rPh>
    <rPh sb="3" eb="5">
      <t>ザイサン</t>
    </rPh>
    <rPh sb="5" eb="6">
      <t>ク</t>
    </rPh>
    <rPh sb="6" eb="8">
      <t>キキン</t>
    </rPh>
    <phoneticPr fontId="2"/>
  </si>
  <si>
    <t>文化振興基金</t>
    <rPh sb="0" eb="2">
      <t>ブンカ</t>
    </rPh>
    <rPh sb="2" eb="4">
      <t>シンコウ</t>
    </rPh>
    <rPh sb="4" eb="6">
      <t>キキン</t>
    </rPh>
    <phoneticPr fontId="2"/>
  </si>
  <si>
    <t>公共施設整備基金</t>
    <rPh sb="0" eb="2">
      <t>コウキョウ</t>
    </rPh>
    <rPh sb="2" eb="4">
      <t>シセツ</t>
    </rPh>
    <rPh sb="4" eb="6">
      <t>セイビ</t>
    </rPh>
    <rPh sb="6" eb="8">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</si>
  <si>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</si>
  <si>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</si>
  <si>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</si>
  <si>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</si>
  <si>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</si>
  <si>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</si>
  <si>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本町の将来負担比率は、平成28年度、29年度ともに充当可能財源等が将来負担額を上回るため、分子が0となり、数値としては「-」表記となっています。
　この大きな要因としては、地方交付税措置のある地方債を中心に借り入れを行ってきたことにより将来負担額が低くなってきたことが大きな要因ですが、町税を始めとする経常一般財源は減少傾向にあるため、充当可能基金は減少傾向にあります。　一方、本町の所有する公共施設は、人口急増期である昭和50年代に一気に整備されたもので、平成29年3月に策定した公共施設総合管理計画では、人口規模に応じた規模の適正化を図ることとしており、統廃合により施設の再配置を考える必要があります。
　なお、本町の将来負担比率は、分子の数値が0となり数値として現れないため、グラフ上、本町の数値は表示されていません。</t>
    <rPh sb="1" eb="3">
      <t>ホンチョウ</t>
    </rPh>
    <rPh sb="4" eb="6">
      <t>ショウライ</t>
    </rPh>
    <rPh sb="6" eb="8">
      <t>フタン</t>
    </rPh>
    <rPh sb="8" eb="10">
      <t>ヒリツ</t>
    </rPh>
    <rPh sb="12" eb="14">
      <t>ヘイセイ</t>
    </rPh>
    <rPh sb="16" eb="18">
      <t>ネンド</t>
    </rPh>
    <rPh sb="21" eb="23">
      <t>ネンド</t>
    </rPh>
    <rPh sb="26" eb="28">
      <t>ジュウトウ</t>
    </rPh>
    <rPh sb="28" eb="30">
      <t>カノウ</t>
    </rPh>
    <rPh sb="30" eb="32">
      <t>ザイゲン</t>
    </rPh>
    <rPh sb="32" eb="33">
      <t>トウ</t>
    </rPh>
    <rPh sb="34" eb="36">
      <t>ショウライ</t>
    </rPh>
    <rPh sb="36" eb="38">
      <t>フタン</t>
    </rPh>
    <rPh sb="38" eb="39">
      <t>ガク</t>
    </rPh>
    <rPh sb="40" eb="42">
      <t>ウワマワ</t>
    </rPh>
    <rPh sb="46" eb="48">
      <t>ブンシ</t>
    </rPh>
    <rPh sb="54" eb="56">
      <t>スウチ</t>
    </rPh>
    <rPh sb="63" eb="65">
      <t>ヒョウキ</t>
    </rPh>
    <rPh sb="77" eb="78">
      <t>オオ</t>
    </rPh>
    <rPh sb="80" eb="82">
      <t>ヨウイン</t>
    </rPh>
    <rPh sb="87" eb="89">
      <t>チホウ</t>
    </rPh>
    <rPh sb="89" eb="92">
      <t>コウフゼイ</t>
    </rPh>
    <rPh sb="92" eb="94">
      <t>ソチ</t>
    </rPh>
    <rPh sb="97" eb="100">
      <t>チホウサイ</t>
    </rPh>
    <rPh sb="101" eb="103">
      <t>チュウシン</t>
    </rPh>
    <rPh sb="104" eb="105">
      <t>カ</t>
    </rPh>
    <rPh sb="106" eb="107">
      <t>イ</t>
    </rPh>
    <rPh sb="109" eb="110">
      <t>オコナ</t>
    </rPh>
    <rPh sb="119" eb="121">
      <t>ショウライ</t>
    </rPh>
    <rPh sb="121" eb="123">
      <t>フタン</t>
    </rPh>
    <rPh sb="123" eb="124">
      <t>ガク</t>
    </rPh>
    <rPh sb="125" eb="126">
      <t>ヒク</t>
    </rPh>
    <rPh sb="135" eb="136">
      <t>オオ</t>
    </rPh>
    <rPh sb="138" eb="140">
      <t>ヨウイン</t>
    </rPh>
    <rPh sb="144" eb="146">
      <t>チョウゼイ</t>
    </rPh>
    <rPh sb="147" eb="148">
      <t>ハジ</t>
    </rPh>
    <rPh sb="152" eb="154">
      <t>ケイジョウ</t>
    </rPh>
    <rPh sb="154" eb="156">
      <t>イッパン</t>
    </rPh>
    <rPh sb="156" eb="158">
      <t>ザイゲン</t>
    </rPh>
    <rPh sb="159" eb="161">
      <t>ゲンショウ</t>
    </rPh>
    <rPh sb="161" eb="163">
      <t>ケイコウ</t>
    </rPh>
    <rPh sb="169" eb="171">
      <t>ジュウトウ</t>
    </rPh>
    <rPh sb="171" eb="173">
      <t>カノウ</t>
    </rPh>
    <rPh sb="173" eb="175">
      <t>キキン</t>
    </rPh>
    <rPh sb="176" eb="178">
      <t>ゲンショウ</t>
    </rPh>
    <rPh sb="178" eb="180">
      <t>ケイコウ</t>
    </rPh>
    <rPh sb="187" eb="189">
      <t>イッポウ</t>
    </rPh>
    <rPh sb="190" eb="192">
      <t>ホンチョウ</t>
    </rPh>
    <rPh sb="193" eb="195">
      <t>ショユウ</t>
    </rPh>
    <rPh sb="197" eb="199">
      <t>コウキョウ</t>
    </rPh>
    <rPh sb="199" eb="201">
      <t>シセツ</t>
    </rPh>
    <rPh sb="203" eb="205">
      <t>ジンコウ</t>
    </rPh>
    <rPh sb="205" eb="207">
      <t>キュウゾウ</t>
    </rPh>
    <rPh sb="207" eb="208">
      <t>キ</t>
    </rPh>
    <rPh sb="230" eb="232">
      <t>ヘイセイ</t>
    </rPh>
    <rPh sb="234" eb="235">
      <t>ネン</t>
    </rPh>
    <rPh sb="236" eb="237">
      <t>ガツ</t>
    </rPh>
    <rPh sb="238" eb="240">
      <t>サクテイ</t>
    </rPh>
    <rPh sb="242" eb="244">
      <t>コウキョウ</t>
    </rPh>
    <rPh sb="244" eb="246">
      <t>シセツ</t>
    </rPh>
    <rPh sb="246" eb="248">
      <t>ソウゴウ</t>
    </rPh>
    <rPh sb="248" eb="250">
      <t>カンリ</t>
    </rPh>
    <rPh sb="250" eb="252">
      <t>ケイカク</t>
    </rPh>
    <rPh sb="255" eb="257">
      <t>ジンコウ</t>
    </rPh>
    <rPh sb="257" eb="259">
      <t>キボ</t>
    </rPh>
    <rPh sb="260" eb="261">
      <t>オウ</t>
    </rPh>
    <rPh sb="263" eb="265">
      <t>キボ</t>
    </rPh>
    <rPh sb="266" eb="269">
      <t>テキセイカ</t>
    </rPh>
    <rPh sb="270" eb="271">
      <t>ハカ</t>
    </rPh>
    <rPh sb="280" eb="283">
      <t>トウハイゴウ</t>
    </rPh>
    <rPh sb="286" eb="288">
      <t>シセツ</t>
    </rPh>
    <rPh sb="289" eb="290">
      <t>サイ</t>
    </rPh>
    <rPh sb="290" eb="292">
      <t>ハイチ</t>
    </rPh>
    <rPh sb="293" eb="294">
      <t>カンガ</t>
    </rPh>
    <rPh sb="296" eb="298">
      <t>ヒツヨウ</t>
    </rPh>
    <rPh sb="347" eb="349">
      <t>ホンチョウ</t>
    </rPh>
    <rPh sb="350" eb="352">
      <t>スウチ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</si>
  <si>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</si>
  <si>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</si>
  <si>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</si>
  <si>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</si>
  <si>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</si>
  <si>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</si>
  <si>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将来負担比率、実質公債費比率ともに類似団体内平均値に比べ低くなっています。
　実質公債費比率については、交付税措置のある地方債以外は発行しない方針により、起債発行額を抑制していること、一部事務組合の起債償還がほぼ完了に近づき、負担金の額が減少傾向にあること等が要因であると考えています。
　将来負担比率については、消防事務の委託などにより職員数が減少し退職手当負担見込額が減少したこと、一部事務組合の起債残高が減少したことなどにより平成28年度以降、分子が0となり、数値として計上されていません。
　しかし、町税の減少などに伴い、標準財政規模が年々減少傾向にあることから、今後、大規模な施設整備等により地方債の新規借入が増加した場合は、数値が悪化することも考えられます。</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6">
      <t>ヘイキンチ</t>
    </rPh>
    <rPh sb="27" eb="28">
      <t>クラ</t>
    </rPh>
    <rPh sb="29" eb="30">
      <t>ヒク</t>
    </rPh>
    <rPh sb="40" eb="42">
      <t>ジッシツ</t>
    </rPh>
    <rPh sb="42" eb="45">
      <t>コウサイヒ</t>
    </rPh>
    <rPh sb="45" eb="47">
      <t>ヒリツ</t>
    </rPh>
    <rPh sb="107" eb="109">
      <t>カンリョウ</t>
    </rPh>
    <rPh sb="110" eb="111">
      <t>チカ</t>
    </rPh>
    <rPh sb="114" eb="117">
      <t>フタンキン</t>
    </rPh>
    <rPh sb="118" eb="119">
      <t>ガク</t>
    </rPh>
    <rPh sb="120" eb="122">
      <t>ゲンショウ</t>
    </rPh>
    <rPh sb="122" eb="124">
      <t>ケイコウ</t>
    </rPh>
    <rPh sb="129" eb="130">
      <t>トウ</t>
    </rPh>
    <rPh sb="131" eb="133">
      <t>ヨウイン</t>
    </rPh>
    <rPh sb="137" eb="138">
      <t>カンガ</t>
    </rPh>
    <rPh sb="146" eb="148">
      <t>ショウライ</t>
    </rPh>
    <rPh sb="148" eb="150">
      <t>フタン</t>
    </rPh>
    <rPh sb="150" eb="152">
      <t>ヒリツ</t>
    </rPh>
    <rPh sb="217" eb="219">
      <t>ヘイセイ</t>
    </rPh>
    <rPh sb="221" eb="223">
      <t>ネンド</t>
    </rPh>
    <rPh sb="223" eb="225">
      <t>イコウ</t>
    </rPh>
    <rPh sb="226" eb="228">
      <t>ブンシ</t>
    </rPh>
    <rPh sb="234" eb="236">
      <t>スウチ</t>
    </rPh>
    <rPh sb="239" eb="241">
      <t>ケイジョウ</t>
    </rPh>
    <rPh sb="290" eb="293">
      <t>ダイキボ</t>
    </rPh>
    <rPh sb="294" eb="296">
      <t>シセツ</t>
    </rPh>
    <rPh sb="296" eb="298">
      <t>セイビ</t>
    </rPh>
    <rPh sb="298" eb="299">
      <t>トウ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</si>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</sst>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69469</c:v>
                </c:pt>
                <c:pt idx="2">
                  <c:v>67293</c:v>
                </c:pt>
                <c:pt idx="3">
                  <c:v>67343</c:v>
                </c:pt>
                <c:pt idx="4">
                  <c:v>73475</c:v>
                </c:pt>
              </c:numCache>
            </c:numRef>
          </c:val>
          <c:smooth val="0"/>
          <c:extLst>
            <c:ext xmlns:c16="http://schemas.microsoft.com/office/drawing/2014/chart" uri="{C3380CC4-5D6E-409C-BE32-E72D297353CC}">
              <c16:uniqueId val="{00000000-334E-4C4C-AA4B-47109765C5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8855</c:v>
                </c:pt>
                <c:pt idx="1">
                  <c:v>20849</c:v>
                </c:pt>
                <c:pt idx="2">
                  <c:v>15519</c:v>
                </c:pt>
                <c:pt idx="3">
                  <c:v>30046</c:v>
                </c:pt>
                <c:pt idx="4">
                  <c:v>17421</c:v>
                </c:pt>
              </c:numCache>
            </c:numRef>
          </c:val>
          <c:smooth val="0"/>
          <c:extLst>
            <c:ext xmlns:c16="http://schemas.microsoft.com/office/drawing/2014/chart" uri="{C3380CC4-5D6E-409C-BE32-E72D297353CC}">
              <c16:uniqueId val="{00000001-334E-4C4C-AA4B-47109765C5CD}"/>
            </c:ext>
          </c:extLst>
        </c:ser>
        <c:dLbls>
          <c:showLegendKey val="0"/>
          <c:showVal val="0"/>
          <c:showCatName val="0"/>
          <c:showSerName val="0"/>
          <c:showPercent val="0"/>
          <c:showBubbleSize val="0"/>
        </c:dLbls>
        <c:marker val="1"/>
        <c:smooth val="0"/>
        <c:axId val="323924520"/>
        <c:axId val="323921776"/>
      </c:lineChart>
      <c:catAx>
        <c:axId val="323924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921776"/>
        <c:crosses val="autoZero"/>
        <c:auto val="1"/>
        <c:lblAlgn val="ctr"/>
        <c:lblOffset val="100"/>
        <c:tickLblSkip val="1"/>
        <c:tickMarkSkip val="1"/>
        <c:noMultiLvlLbl val="0"/>
      </c:catAx>
      <c:valAx>
        <c:axId val="3239217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924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4.6500000000000004</c:v>
                </c:pt>
                <c:pt idx="1">
                  <c:v>6.67</c:v>
                </c:pt>
                <c:pt idx="2">
                  <c:v>3.23</c:v>
                </c:pt>
                <c:pt idx="3">
                  <c:v>3.08</c:v>
                </c:pt>
                <c:pt idx="4">
                  <c:v>1.04</c:v>
                </c:pt>
              </c:numCache>
            </c:numRef>
          </c:val>
          <c:extLst>
            <c:ext xmlns:c16="http://schemas.microsoft.com/office/drawing/2014/chart" uri="{C3380CC4-5D6E-409C-BE32-E72D297353CC}">
              <c16:uniqueId val="{00000000-7C5C-4BD5-B3E7-7D4DBC0011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43.47</c:v>
                </c:pt>
                <c:pt idx="1">
                  <c:v>44.69</c:v>
                </c:pt>
                <c:pt idx="2">
                  <c:v>49.26</c:v>
                </c:pt>
                <c:pt idx="3">
                  <c:v>47.25</c:v>
                </c:pt>
                <c:pt idx="4">
                  <c:v>38.53</c:v>
                </c:pt>
              </c:numCache>
            </c:numRef>
          </c:val>
          <c:extLst>
            <c:ext xmlns:c16="http://schemas.microsoft.com/office/drawing/2014/chart" uri="{C3380CC4-5D6E-409C-BE32-E72D297353CC}">
              <c16:uniqueId val="{00000001-7C5C-4BD5-B3E7-7D4DBC001182}"/>
            </c:ext>
          </c:extLst>
        </c:ser>
        <c:dLbls>
          <c:showLegendKey val="0"/>
          <c:showVal val="0"/>
          <c:showCatName val="0"/>
          <c:showSerName val="0"/>
          <c:showPercent val="0"/>
          <c:showBubbleSize val="0"/>
        </c:dLbls>
        <c:gapWidth val="250"/>
        <c:overlap val="100"/>
        <c:axId val="378913208"/>
        <c:axId val="378916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-0.18</c:v>
                </c:pt>
                <c:pt idx="1">
                  <c:v>4.45</c:v>
                </c:pt>
                <c:pt idx="2">
                  <c:v>-0.5</c:v>
                </c:pt>
                <c:pt idx="3">
                  <c:v>-1.78</c:v>
                </c:pt>
                <c:pt idx="4">
                  <c:v>-10.84</c:v>
                </c:pt>
              </c:numCache>
            </c:numRef>
          </c:val>
          <c:smooth val="0"/>
          <c:extLst>
            <c:ext xmlns:c16="http://schemas.microsoft.com/office/drawing/2014/chart" uri="{C3380CC4-5D6E-409C-BE32-E72D297353CC}">
              <c16:uniqueId val="{00000002-7C5C-4BD5-B3E7-7D4DBC001182}"/>
            </c:ext>
          </c:extLst>
        </c:ser>
        <c:dLbls>
          <c:showLegendKey val="0"/>
          <c:showVal val="0"/>
          <c:showCatName val="0"/>
          <c:showSerName val="0"/>
          <c:showPercent val="0"/>
          <c:showBubbleSize val="0"/>
        </c:dLbls>
        <c:marker val="1"/>
        <c:smooth val="0"/>
        <c:axId val="378913208"/>
        <c:axId val="378916736"/>
      </c:lineChart>
      <c:catAx>
        <c:axId val="37891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8916736"/>
        <c:crosses val="autoZero"/>
        <c:auto val="1"/>
        <c:lblAlgn val="ctr"/>
        <c:lblOffset val="100"/>
        <c:tickLblSkip val="1"/>
        <c:tickMarkSkip val="1"/>
        <c:noMultiLvlLbl val="0"/>
      </c:catAx>
      <c:valAx>
        <c:axId val="37891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913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F1FA-4245-8057-11F6401BEB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FA-4245-8057-11F6401BEB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FA-4245-8057-11F6401BEBE0}"/>
            </c:ext>
          </c:extLst>
        </c:ser>
        <c:ser>
          <c:idx val="3"/>
          <c:order val="3"/>
          <c:tx>
            <c:strRef>
              <c:f>データシート!$A$30</c:f>
              <c:strCache>
                <c:ptCount val="1"/>
                <c:pt idx="0">
                  <c:v>国民健康保険特別会計診療所施設勘定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0.31</c:v>
                </c:pt>
                <c:pt idx="8">
                  <c:v>#N/A</c:v>
                </c:pt>
                <c:pt idx="9">
                  <c:v>0.11</c:v>
                </c:pt>
              </c:numCache>
            </c:numRef>
          </c:val>
          <c:extLst>
            <c:ext xmlns:c16="http://schemas.microsoft.com/office/drawing/2014/chart" uri="{C3380CC4-5D6E-409C-BE32-E72D297353CC}">
              <c16:uniqueId val="{00000003-F1FA-4245-8057-11F6401BEBE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0.27</c:v>
                </c:pt>
                <c:pt idx="2">
                  <c:v>#N/A</c:v>
                </c:pt>
                <c:pt idx="3">
                  <c:v>0.26</c:v>
                </c:pt>
                <c:pt idx="4">
                  <c:v>#N/A</c:v>
                </c:pt>
                <c:pt idx="5">
                  <c:v>0.28000000000000003</c:v>
                </c:pt>
                <c:pt idx="6">
                  <c:v>#N/A</c:v>
                </c:pt>
                <c:pt idx="7">
                  <c:v>0.34</c:v>
                </c:pt>
                <c:pt idx="8">
                  <c:v>#N/A</c:v>
                </c:pt>
                <c:pt idx="9">
                  <c:v>0.35</c:v>
                </c:pt>
              </c:numCache>
            </c:numRef>
          </c:val>
          <c:extLst>
            <c:ext xmlns:c16="http://schemas.microsoft.com/office/drawing/2014/chart" uri="{C3380CC4-5D6E-409C-BE32-E72D297353CC}">
              <c16:uniqueId val="{00000004-F1FA-4245-8057-11F6401BEBE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0.59</c:v>
                </c:pt>
                <c:pt idx="2">
                  <c:v>#N/A</c:v>
                </c:pt>
                <c:pt idx="3">
                  <c:v>0.46</c:v>
                </c:pt>
                <c:pt idx="4">
                  <c:v>#N/A</c:v>
                </c:pt>
                <c:pt idx="5">
                  <c:v>0.77</c:v>
                </c:pt>
                <c:pt idx="6">
                  <c:v>#N/A</c:v>
                </c:pt>
                <c:pt idx="7">
                  <c:v>0.69</c:v>
                </c:pt>
                <c:pt idx="8">
                  <c:v>#N/A</c:v>
                </c:pt>
                <c:pt idx="9">
                  <c:v>0.65</c:v>
                </c:pt>
              </c:numCache>
            </c:numRef>
          </c:val>
          <c:extLst>
            <c:ext xmlns:c16="http://schemas.microsoft.com/office/drawing/2014/chart" uri="{C3380CC4-5D6E-409C-BE32-E72D297353CC}">
              <c16:uniqueId val="{00000005-F1FA-4245-8057-11F6401BEBE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4.6399999999999997</c:v>
                </c:pt>
                <c:pt idx="2">
                  <c:v>#N/A</c:v>
                </c:pt>
                <c:pt idx="3">
                  <c:v>6.66</c:v>
                </c:pt>
                <c:pt idx="4">
                  <c:v>#N/A</c:v>
                </c:pt>
                <c:pt idx="5">
                  <c:v>3.22</c:v>
                </c:pt>
                <c:pt idx="6">
                  <c:v>#N/A</c:v>
                </c:pt>
                <c:pt idx="7">
                  <c:v>3.07</c:v>
                </c:pt>
                <c:pt idx="8">
                  <c:v>#N/A</c:v>
                </c:pt>
                <c:pt idx="9">
                  <c:v>1.03</c:v>
                </c:pt>
              </c:numCache>
            </c:numRef>
          </c:val>
          <c:extLst>
            <c:ext xmlns:c16="http://schemas.microsoft.com/office/drawing/2014/chart" uri="{C3380CC4-5D6E-409C-BE32-E72D297353CC}">
              <c16:uniqueId val="{00000006-F1FA-4245-8057-11F6401BEBE0}"/>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1.78</c:v>
                </c:pt>
                <c:pt idx="2">
                  <c:v>#N/A</c:v>
                </c:pt>
                <c:pt idx="3">
                  <c:v>2.3199999999999998</c:v>
                </c:pt>
                <c:pt idx="4">
                  <c:v>#N/A</c:v>
                </c:pt>
                <c:pt idx="5">
                  <c:v>3.79</c:v>
                </c:pt>
                <c:pt idx="6">
                  <c:v>#N/A</c:v>
                </c:pt>
                <c:pt idx="7">
                  <c:v>2.42</c:v>
                </c:pt>
                <c:pt idx="8">
                  <c:v>#N/A</c:v>
                </c:pt>
                <c:pt idx="9">
                  <c:v>3.02</c:v>
                </c:pt>
              </c:numCache>
            </c:numRef>
          </c:val>
          <c:extLst>
            <c:ext xmlns:c16="http://schemas.microsoft.com/office/drawing/2014/chart" uri="{C3380CC4-5D6E-409C-BE32-E72D297353CC}">
              <c16:uniqueId val="{00000007-F1FA-4245-8057-11F6401BEBE0}"/>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0.56000000000000005</c:v>
                </c:pt>
                <c:pt idx="2">
                  <c:v>#N/A</c:v>
                </c:pt>
                <c:pt idx="3">
                  <c:v>1.9</c:v>
                </c:pt>
                <c:pt idx="4">
                  <c:v>#N/A</c:v>
                </c:pt>
                <c:pt idx="5">
                  <c:v>4.92</c:v>
                </c:pt>
                <c:pt idx="6">
                  <c:v>#N/A</c:v>
                </c:pt>
                <c:pt idx="7">
                  <c:v>5.71</c:v>
                </c:pt>
                <c:pt idx="8">
                  <c:v>#N/A</c:v>
                </c:pt>
                <c:pt idx="9">
                  <c:v>3.56</c:v>
                </c:pt>
              </c:numCache>
            </c:numRef>
          </c:val>
          <c:extLst>
            <c:ext xmlns:c16="http://schemas.microsoft.com/office/drawing/2014/chart" uri="{C3380CC4-5D6E-409C-BE32-E72D297353CC}">
              <c16:uniqueId val="{00000008-F1FA-4245-8057-11F6401BEB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10.09</c:v>
                </c:pt>
                <c:pt idx="2">
                  <c:v>#N/A</c:v>
                </c:pt>
                <c:pt idx="3">
                  <c:v>12.97</c:v>
                </c:pt>
                <c:pt idx="4">
                  <c:v>#N/A</c:v>
                </c:pt>
                <c:pt idx="5">
                  <c:v>13.63</c:v>
                </c:pt>
                <c:pt idx="6">
                  <c:v>#N/A</c:v>
                </c:pt>
                <c:pt idx="7">
                  <c:v>12.01</c:v>
                </c:pt>
                <c:pt idx="8">
                  <c:v>#N/A</c:v>
                </c:pt>
                <c:pt idx="9">
                  <c:v>12.61</c:v>
                </c:pt>
              </c:numCache>
            </c:numRef>
          </c:val>
          <c:extLst>
            <c:ext xmlns:c16="http://schemas.microsoft.com/office/drawing/2014/chart" uri="{C3380CC4-5D6E-409C-BE32-E72D297353CC}">
              <c16:uniqueId val="{00000009-F1FA-4245-8057-11F6401BEBE0}"/>
            </c:ext>
          </c:extLst>
        </c:ser>
        <c:dLbls>
          <c:showLegendKey val="0"/>
          <c:showVal val="0"/>
          <c:showCatName val="0"/>
          <c:showSerName val="0"/>
          <c:showPercent val="0"/>
          <c:showBubbleSize val="0"/>
        </c:dLbls>
        <c:gapWidth val="150"/>
        <c:overlap val="100"/>
        <c:axId val="378919480"/>
        <c:axId val="378913600"/>
      </c:barChart>
      <c:catAx>
        <c:axId val="378919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8913600"/>
        <c:crosses val="autoZero"/>
        <c:auto val="1"/>
        <c:lblAlgn val="ctr"/>
        <c:lblOffset val="100"/>
        <c:tickLblSkip val="1"/>
        <c:tickMarkSkip val="1"/>
        <c:noMultiLvlLbl val="0"/>
      </c:catAx>
      <c:valAx>
        <c:axId val="37891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919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616</c:v>
                </c:pt>
                <c:pt idx="5">
                  <c:v>560</c:v>
                </c:pt>
                <c:pt idx="8">
                  <c:v>581</c:v>
                </c:pt>
                <c:pt idx="11">
                  <c:v>594</c:v>
                </c:pt>
                <c:pt idx="14">
                  <c:v>601</c:v>
                </c:pt>
              </c:numCache>
            </c:numRef>
          </c:val>
          <c:extLst>
            <c:ext xmlns:c16="http://schemas.microsoft.com/office/drawing/2014/chart" uri="{C3380CC4-5D6E-409C-BE32-E72D297353CC}">
              <c16:uniqueId val="{00000000-8E6C-4629-AC79-9E4D55B881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6C-4629-AC79-9E4D55B881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E6C-4629-AC79-9E4D55B881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150</c:v>
                </c:pt>
                <c:pt idx="3">
                  <c:v>150</c:v>
                </c:pt>
                <c:pt idx="6">
                  <c:v>150</c:v>
                </c:pt>
                <c:pt idx="9">
                  <c:v>150</c:v>
                </c:pt>
                <c:pt idx="12">
                  <c:v>150</c:v>
                </c:pt>
              </c:numCache>
            </c:numRef>
          </c:val>
          <c:extLst>
            <c:ext xmlns:c16="http://schemas.microsoft.com/office/drawing/2014/chart" uri="{C3380CC4-5D6E-409C-BE32-E72D297353CC}">
              <c16:uniqueId val="{00000003-8E6C-4629-AC79-9E4D55B881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124</c:v>
                </c:pt>
                <c:pt idx="3">
                  <c:v>120</c:v>
                </c:pt>
                <c:pt idx="6">
                  <c:v>137</c:v>
                </c:pt>
                <c:pt idx="9">
                  <c:v>148</c:v>
                </c:pt>
                <c:pt idx="12">
                  <c:v>162</c:v>
                </c:pt>
              </c:numCache>
            </c:numRef>
          </c:val>
          <c:extLst>
            <c:ext xmlns:c16="http://schemas.microsoft.com/office/drawing/2014/chart" uri="{C3380CC4-5D6E-409C-BE32-E72D297353CC}">
              <c16:uniqueId val="{00000004-8E6C-4629-AC79-9E4D55B881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6C-4629-AC79-9E4D55B881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6C-4629-AC79-9E4D55B881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552</c:v>
                </c:pt>
                <c:pt idx="3">
                  <c:v>518</c:v>
                </c:pt>
                <c:pt idx="6">
                  <c:v>533</c:v>
                </c:pt>
                <c:pt idx="9">
                  <c:v>578</c:v>
                </c:pt>
                <c:pt idx="12">
                  <c:v>562</c:v>
                </c:pt>
              </c:numCache>
            </c:numRef>
          </c:val>
          <c:extLst>
            <c:ext xmlns:c16="http://schemas.microsoft.com/office/drawing/2014/chart" uri="{C3380CC4-5D6E-409C-BE32-E72D297353CC}">
              <c16:uniqueId val="{00000007-8E6C-4629-AC79-9E4D55B8813C}"/>
            </c:ext>
          </c:extLst>
        </c:ser>
        <c:dLbls>
          <c:showLegendKey val="0"/>
          <c:showVal val="0"/>
          <c:showCatName val="0"/>
          <c:showSerName val="0"/>
          <c:showPercent val="0"/>
          <c:showBubbleSize val="0"/>
        </c:dLbls>
        <c:gapWidth val="100"/>
        <c:overlap val="100"/>
        <c:axId val="378914384"/>
        <c:axId val="378914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210</c:v>
                </c:pt>
                <c:pt idx="2">
                  <c:v>#N/A</c:v>
                </c:pt>
                <c:pt idx="3">
                  <c:v>#N/A</c:v>
                </c:pt>
                <c:pt idx="4">
                  <c:v>228</c:v>
                </c:pt>
                <c:pt idx="5">
                  <c:v>#N/A</c:v>
                </c:pt>
                <c:pt idx="6">
                  <c:v>#N/A</c:v>
                </c:pt>
                <c:pt idx="7">
                  <c:v>239</c:v>
                </c:pt>
                <c:pt idx="8">
                  <c:v>#N/A</c:v>
                </c:pt>
                <c:pt idx="9">
                  <c:v>#N/A</c:v>
                </c:pt>
                <c:pt idx="10">
                  <c:v>282</c:v>
                </c:pt>
                <c:pt idx="11">
                  <c:v>#N/A</c:v>
                </c:pt>
                <c:pt idx="12">
                  <c:v>#N/A</c:v>
                </c:pt>
                <c:pt idx="13">
                  <c:v>273</c:v>
                </c:pt>
                <c:pt idx="14">
                  <c:v>#N/A</c:v>
                </c:pt>
              </c:numCache>
            </c:numRef>
          </c:val>
          <c:smooth val="0"/>
          <c:extLst>
            <c:ext xmlns:c16="http://schemas.microsoft.com/office/drawing/2014/chart" uri="{C3380CC4-5D6E-409C-BE32-E72D297353CC}">
              <c16:uniqueId val="{00000008-8E6C-4629-AC79-9E4D55B8813C}"/>
            </c:ext>
          </c:extLst>
        </c:ser>
        <c:dLbls>
          <c:showLegendKey val="0"/>
          <c:showVal val="0"/>
          <c:showCatName val="0"/>
          <c:showSerName val="0"/>
          <c:showPercent val="0"/>
          <c:showBubbleSize val="0"/>
        </c:dLbls>
        <c:marker val="1"/>
        <c:smooth val="0"/>
        <c:axId val="378914384"/>
        <c:axId val="378914776"/>
      </c:lineChart>
      <c:catAx>
        <c:axId val="37891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8914776"/>
        <c:crosses val="autoZero"/>
        <c:auto val="1"/>
        <c:lblAlgn val="ctr"/>
        <c:lblOffset val="100"/>
        <c:tickLblSkip val="1"/>
        <c:tickMarkSkip val="1"/>
        <c:noMultiLvlLbl val="0"/>
      </c:catAx>
      <c:valAx>
        <c:axId val="378914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91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6727</c:v>
                </c:pt>
                <c:pt idx="5">
                  <c:v>6748</c:v>
                </c:pt>
                <c:pt idx="8">
                  <c:v>6793</c:v>
                </c:pt>
                <c:pt idx="11">
                  <c:v>6552</c:v>
                </c:pt>
                <c:pt idx="14">
                  <c:v>6335</c:v>
                </c:pt>
              </c:numCache>
            </c:numRef>
          </c:val>
          <c:extLst>
            <c:ext xmlns:c16="http://schemas.microsoft.com/office/drawing/2014/chart" uri="{C3380CC4-5D6E-409C-BE32-E72D297353CC}">
              <c16:uniqueId val="{00000000-A22C-4A16-B4F8-8A783AB148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22C-4A16-B4F8-8A783AB148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3051</c:v>
                </c:pt>
                <c:pt idx="5">
                  <c:v>3396</c:v>
                </c:pt>
                <c:pt idx="8">
                  <c:v>3651</c:v>
                </c:pt>
                <c:pt idx="11">
                  <c:v>3647</c:v>
                </c:pt>
                <c:pt idx="14">
                  <c:v>3197</c:v>
                </c:pt>
              </c:numCache>
            </c:numRef>
          </c:val>
          <c:extLst>
            <c:ext xmlns:c16="http://schemas.microsoft.com/office/drawing/2014/chart" uri="{C3380CC4-5D6E-409C-BE32-E72D297353CC}">
              <c16:uniqueId val="{00000002-A22C-4A16-B4F8-8A783AB148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2C-4A16-B4F8-8A783AB148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2C-4A16-B4F8-8A783AB148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2C-4A16-B4F8-8A783AB148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2193</c:v>
                </c:pt>
                <c:pt idx="3">
                  <c:v>1920</c:v>
                </c:pt>
                <c:pt idx="6">
                  <c:v>1912</c:v>
                </c:pt>
                <c:pt idx="9">
                  <c:v>1916</c:v>
                </c:pt>
                <c:pt idx="12">
                  <c:v>1803</c:v>
                </c:pt>
              </c:numCache>
            </c:numRef>
          </c:val>
          <c:extLst>
            <c:ext xmlns:c16="http://schemas.microsoft.com/office/drawing/2014/chart" uri="{C3380CC4-5D6E-409C-BE32-E72D297353CC}">
              <c16:uniqueId val="{00000006-A22C-4A16-B4F8-8A783AB148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1046</c:v>
                </c:pt>
                <c:pt idx="3">
                  <c:v>912</c:v>
                </c:pt>
                <c:pt idx="6">
                  <c:v>775</c:v>
                </c:pt>
                <c:pt idx="9">
                  <c:v>637</c:v>
                </c:pt>
                <c:pt idx="12">
                  <c:v>496</c:v>
                </c:pt>
              </c:numCache>
            </c:numRef>
          </c:val>
          <c:extLst>
            <c:ext xmlns:c16="http://schemas.microsoft.com/office/drawing/2014/chart" uri="{C3380CC4-5D6E-409C-BE32-E72D297353CC}">
              <c16:uniqueId val="{00000007-A22C-4A16-B4F8-8A783AB148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1549</c:v>
                </c:pt>
                <c:pt idx="3">
                  <c:v>1428</c:v>
                </c:pt>
                <c:pt idx="6">
                  <c:v>1357</c:v>
                </c:pt>
                <c:pt idx="9">
                  <c:v>1260</c:v>
                </c:pt>
                <c:pt idx="12">
                  <c:v>1284</c:v>
                </c:pt>
              </c:numCache>
            </c:numRef>
          </c:val>
          <c:extLst>
            <c:ext xmlns:c16="http://schemas.microsoft.com/office/drawing/2014/chart" uri="{C3380CC4-5D6E-409C-BE32-E72D297353CC}">
              <c16:uniqueId val="{00000008-A22C-4A16-B4F8-8A783AB148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22C-4A16-B4F8-8A783AB148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6084</c:v>
                </c:pt>
                <c:pt idx="3">
                  <c:v>6142</c:v>
                </c:pt>
                <c:pt idx="6">
                  <c:v>6035</c:v>
                </c:pt>
                <c:pt idx="9">
                  <c:v>6154</c:v>
                </c:pt>
                <c:pt idx="12">
                  <c:v>5943</c:v>
                </c:pt>
              </c:numCache>
            </c:numRef>
          </c:val>
          <c:extLst>
            <c:ext xmlns:c16="http://schemas.microsoft.com/office/drawing/2014/chart" uri="{C3380CC4-5D6E-409C-BE32-E72D297353CC}">
              <c16:uniqueId val="{0000000A-A22C-4A16-B4F8-8A783AB14856}"/>
            </c:ext>
          </c:extLst>
        </c:ser>
        <c:dLbls>
          <c:showLegendKey val="0"/>
          <c:showVal val="0"/>
          <c:showCatName val="0"/>
          <c:showSerName val="0"/>
          <c:showPercent val="0"/>
          <c:showBubbleSize val="0"/>
        </c:dLbls>
        <c:gapWidth val="100"/>
        <c:overlap val="100"/>
        <c:axId val="379802000"/>
        <c:axId val="379797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1094</c:v>
                </c:pt>
                <c:pt idx="2">
                  <c:v>#N/A</c:v>
                </c:pt>
                <c:pt idx="3">
                  <c:v>#N/A</c:v>
                </c:pt>
                <c:pt idx="4">
                  <c:v>257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2C-4A16-B4F8-8A783AB14856}"/>
            </c:ext>
          </c:extLst>
        </c:ser>
        <c:dLbls>
          <c:showLegendKey val="0"/>
          <c:showVal val="0"/>
          <c:showCatName val="0"/>
          <c:showSerName val="0"/>
          <c:showPercent val="0"/>
          <c:showBubbleSize val="0"/>
        </c:dLbls>
        <c:marker val="1"/>
        <c:smooth val="0"/>
        <c:axId val="379802000"/>
        <c:axId val="379797296"/>
      </c:lineChart>
      <c:catAx>
        <c:axId val="37980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9797296"/>
        <c:crosses val="autoZero"/>
        <c:auto val="1"/>
        <c:lblAlgn val="ctr"/>
        <c:lblOffset val="100"/>
        <c:tickLblSkip val="1"/>
        <c:tickMarkSkip val="1"/>
        <c:noMultiLvlLbl val="0"/>
      </c:catAx>
      <c:valAx>
        <c:axId val="37979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80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2215</c:v>
                </c:pt>
                <c:pt idx="1">
                  <c:v>2140</c:v>
                </c:pt>
                <c:pt idx="2">
                  <c:v>1743</c:v>
                </c:pt>
              </c:numCache>
            </c:numRef>
          </c:val>
          <c:extLst>
            <c:ext xmlns:c16="http://schemas.microsoft.com/office/drawing/2014/chart" uri="{C3380CC4-5D6E-409C-BE32-E72D297353CC}">
              <c16:uniqueId val="{00000000-3B90-4CD9-8451-8D09DFA108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3B90-4CD9-8451-8D09DFA108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1040</c:v>
                </c:pt>
                <c:pt idx="1">
                  <c:v>1018</c:v>
                </c:pt>
                <c:pt idx="2">
                  <c:v>884</c:v>
                </c:pt>
              </c:numCache>
            </c:numRef>
          </c:val>
          <c:extLst>
            <c:ext xmlns:c16="http://schemas.microsoft.com/office/drawing/2014/chart" uri="{C3380CC4-5D6E-409C-BE32-E72D297353CC}">
              <c16:uniqueId val="{00000002-3B90-4CD9-8451-8D09DFA1086C}"/>
            </c:ext>
          </c:extLst>
        </c:ser>
        <c:dLbls>
          <c:showLegendKey val="0"/>
          <c:showVal val="0"/>
          <c:showCatName val="0"/>
          <c:showSerName val="0"/>
          <c:showPercent val="0"/>
          <c:showBubbleSize val="0"/>
        </c:dLbls>
        <c:gapWidth val="120"/>
        <c:overlap val="100"/>
        <c:axId val="379801216"/>
        <c:axId val="379798080"/>
      </c:barChart>
      <c:catAx>
        <c:axId val="37980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9798080"/>
        <c:crosses val="autoZero"/>
        <c:auto val="1"/>
        <c:lblAlgn val="ctr"/>
        <c:lblOffset val="100"/>
        <c:tickLblSkip val="1"/>
        <c:tickMarkSkip val="1"/>
        <c:noMultiLvlLbl val="0"/>
      </c:catAx>
      <c:valAx>
        <c:axId val="379798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980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{BB74AAAD-39B8-4E41-84A1-39B90F049632}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0B8-4F75-A14C-B5B1224C20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{84D2820E-8237-4D48-87E2-AEBA4BC5015C}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B8-4F75-A14C-B5B1224C20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{BFC13B47-3DF1-454E-A790-F368EC6FCBF3}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B8-4F75-A14C-B5B1224C20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{735504B5-11BF-4BB7-A281-93BF750DF130}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B8-4F75-A14C-B5B1224C20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{2A49D0AE-74C0-44B7-8E62-ABE73D342866}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B8-4F75-A14C-B5B1224C200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{00BB1086-911B-4CC3-AC18-71E9584CD80D}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0B8-4F75-A14C-B5B1224C200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{223A295C-E526-445B-9FB6-18C037AADD80}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0B8-4F75-A14C-B5B1224C200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{01AFE9CB-850C-4907-A290-20E0A6366961}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0B8-4F75-A14C-B5B1224C200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{7F50D387-AD62-4216-8120-6A706D6C0663}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0B8-4F75-A14C-B5B1224C20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59.5</c:v>
                </c:pt>
                <c:pt idx="24">
                  <c:v>61.1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0B8-4F75-A14C-B5B1224C20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{E8AFBB8A-E892-4DA5-B331-177E7E1BA1A4}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0B8-4F75-A14C-B5B1224C20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{523E0A64-CA7A-4DA1-BAFC-69A9A49F5D79}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B8-4F75-A14C-B5B1224C20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{EB34E2DE-7314-4A61-9CC7-F4C0E1EE8E16}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B8-4F75-A14C-B5B1224C20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{79E772BF-459E-423A-BEF3-39B5C333A93B}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B8-4F75-A14C-B5B1224C20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{5DFB6B6A-788A-4479-96A6-20E6A7A32367}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B8-4F75-A14C-B5B1224C200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{D2497BF8-3729-4766-9A9C-D7D9D33740AC}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0B8-4F75-A14C-B5B1224C200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{D21AF49A-7F15-426B-9313-092CEABD7CF8}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0B8-4F75-A14C-B5B1224C200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{5D695228-C3C3-4993-BE7D-4CC73CD014FB}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0B8-4F75-A14C-B5B1224C200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{1ED1CF0F-4B99-4CB9-A45D-3FFB550AF412}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0B8-4F75-A14C-B5B1224C20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numCache>
            </c:numRef>
          </c:xVal>
          <c:yVal>
            <c:numRef>
              <c:f>公会計指標分析・財政指標組合せ分析表!$BP$55:$DC$55</c:f>
              <c:numCache>
                <c:formatCode>#,##0.0;"▲ "#,##0.0</c:formatCode>
                <c:ptCount val="40"/>
                <c:pt idx="16">
                  <c:v>32.9</c:v>
                </c:pt>
                <c:pt idx="24">
                  <c:v>28.5</c:v>
                </c:pt>
              </c:numCache>
            </c:numRef>
          </c:yVal>
          <c:smooth val="0"/>
          <c:extLst>
            <c:ext xmlns:c16="http://schemas.microsoft.com/office/drawing/2014/chart" uri="{C3380CC4-5D6E-409C-BE32-E72D297353CC}">
              <c16:uniqueId val="{00000013-60B8-4F75-A14C-B5B1224C2001}"/>
            </c:ext>
          </c:extLst>
        </c:ser>
        <c:dLbls>
          <c:showLegendKey val="0"/>
          <c:showVal val="1"/>
          <c:showCatName val="0"/>
          <c:showSerName val="0"/>
          <c:showPercent val="0"/>
          <c:showBubbleSize val="0"/>
        </c:dLbls>
        <c:axId val="511717480"/>
        <c:axId val="511711992"/>
      </c:scatterChart>
      <c:valAx>
        <c:axId val="511717480"/>
        <c:scaling>
          <c:orientation val="minMax"/>
          <c:max val="60"/>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711992"/>
        <c:crosses val="autoZero"/>
        <c:crossBetween val="midCat"/>
      </c:valAx>
      <c:valAx>
        <c:axId val="511711992"/>
        <c:scaling>
          <c:orientation val="minMax"/>
          <c:max val="33.700000000000003"/>
          <c:min val="27.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1717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{69C7ACF2-3D06-40A6-8A75-E374651451BA}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01E-441E-AF26-2E3764668C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{1BBCA09B-1B38-4CDE-BE38-C5D7AD8F7D7B}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1E-441E-AF26-2E3764668C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{11AAE80E-8B58-46ED-951F-A39474BC3FA7}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1E-441E-AF26-2E3764668C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{7A035044-3DF1-4142-A28A-E118C9886C6A}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1E-441E-AF26-2E3764668C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{70843411-4D40-4519-B8E5-4BBBCDFCAE60}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1E-441E-AF26-2E3764668CD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{24E8DB61-6183-4CE0-9E92-38C4E8827000}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01E-441E-AF26-2E3764668CD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{F123CC14-5B6F-4DA0-B0F7-92AA69896AFC}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01E-441E-AF26-2E3764668CD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{F8042A02-97EA-41BE-B4CB-245EDF846EF2}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01E-441E-AF26-2E3764668CD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{80C626A1-DA06-401C-82F0-E816463FF6EB}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01E-441E-AF26-2E3764668C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5.8</c:v>
                </c:pt>
                <c:pt idx="16">
                  <c:v>5.6</c:v>
                </c:pt>
                <c:pt idx="24">
                  <c:v>6.2</c:v>
                </c:pt>
                <c:pt idx="32">
                  <c:v>6.7</c:v>
                </c:pt>
              </c:numCache>
            </c:numRef>
          </c:xVal>
          <c:yVal>
            <c:numRef>
              <c:f>公会計指標分析・財政指標組合せ分析表!$BP$73:$DC$73</c:f>
              <c:numCache>
                <c:formatCode>#,##0.0;"▲ "#,##0.0</c:formatCode>
                <c:ptCount val="40"/>
                <c:pt idx="0">
                  <c:v>27.9</c:v>
                </c:pt>
                <c:pt idx="8">
                  <c:v>6.2</c:v>
                </c:pt>
              </c:numCache>
            </c:numRef>
          </c:yVal>
          <c:smooth val="0"/>
          <c:extLst>
            <c:ext xmlns:c16="http://schemas.microsoft.com/office/drawing/2014/chart" uri="{C3380CC4-5D6E-409C-BE32-E72D297353CC}">
              <c16:uniqueId val="{00000009-201E-441E-AF26-2E3764668C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{037968E4-5D9A-426A-9030-9DDE26E0E4DB}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01E-441E-AF26-2E3764668C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{8F478730-7F67-431A-9D72-5627FF2B4FE2}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1E-441E-AF26-2E3764668C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{75DC4A51-D7DD-45C3-B24D-2330A21D4D01}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1E-441E-AF26-2E3764668C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{7EB530CD-71A0-4104-8F62-6D5A9481D31C}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1E-441E-AF26-2E3764668C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{530A5854-2F90-4354-BF1A-31D571F8E038}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1E-441E-AF26-2E3764668CD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{C10B7D36-BC67-4CDE-8DD4-0B0A9E3389A6}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01E-441E-AF26-2E3764668CD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{3576EDEF-65DD-4CE0-8889-E9F3120788C9}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01E-441E-AF26-2E3764668CD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{E32367DC-4368-4FCD-B244-D507C9ABFA9E}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01E-441E-AF26-2E3764668CD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{EE6D4809-1F75-4A40-AAE2-AF8489853EC8}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01E-441E-AF26-2E3764668C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9</c:v>
                </c:pt>
                <c:pt idx="16">
                  <c:v>8.1999999999999993</c:v>
                </c:pt>
                <c:pt idx="24">
                  <c:v>8</c:v>
                </c:pt>
                <c:pt idx="32">
                  <c:v>7.9</c:v>
                </c:pt>
              </c:numCache>
            </c:numRef>
          </c:xVal>
          <c:yVal>
            <c:numRef>
              <c:f>公会計指標分析・財政指標組合せ分析表!$BP$77:$DC$77</c:f>
              <c:numCache>
                <c:formatCode>#,##0.0;"▲ "#,##0.0</c:formatCode>
                <c:ptCount val="40"/>
                <c:pt idx="0">
                  <c:v>20.3</c:v>
                </c:pt>
                <c:pt idx="8">
                  <c:v>36.5</c:v>
                </c:pt>
                <c:pt idx="16">
                  <c:v>32.9</c:v>
                </c:pt>
                <c:pt idx="24">
                  <c:v>28.5</c:v>
                </c:pt>
                <c:pt idx="32">
                  <c:v>20.5</c:v>
                </c:pt>
              </c:numCache>
            </c:numRef>
          </c:yVal>
          <c:smooth val="0"/>
          <c:extLst>
            <c:ext xmlns:c16="http://schemas.microsoft.com/office/drawing/2014/chart" uri="{C3380CC4-5D6E-409C-BE32-E72D297353CC}">
              <c16:uniqueId val="{00000013-201E-441E-AF26-2E3764668CD7}"/>
            </c:ext>
          </c:extLst>
        </c:ser>
        <c:dLbls>
          <c:showLegendKey val="0"/>
          <c:showVal val="1"/>
          <c:showCatName val="0"/>
          <c:showSerName val="0"/>
          <c:showPercent val="0"/>
          <c:showBubbleSize val="0"/>
        </c:dLbls>
        <c:axId val="511708072"/>
        <c:axId val="511708464"/>
      </c:scatterChart>
      <c:valAx>
        <c:axId val="511708072"/>
        <c:scaling>
          <c:orientation val="minMax"/>
          <c:max val="9.2999999999999989"/>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708464"/>
        <c:crosses val="autoZero"/>
        <c:crossBetween val="midCat"/>
      </c:valAx>
      <c:valAx>
        <c:axId val="511708464"/>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1708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本町は、交付税措置のある地方債以外は発行しない方針により、公債費の抑制に努めているため、元利償還金はほぼ一定の水準で推移している。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公営企業に対する繰入金、一部事務組合等に対する負担金も同様に横ばい傾向にある。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中長期的な視点で見ると、今後、老朽化した施設やインフラ設備の更新が発生することが予測されるため、整備に係る費用をいかに抑制し、公債費の削減を図ることができるかが課題となる。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年度の将来負担比率の分子は、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公営企業債等繰入見込額が増、充当可能基金等が減となったものの、組合等負担見込額の減、地方債現在高の減などにより、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将来負担額がマイナスとなった。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今後も事務のアウトソーシングや、再任用職員の活用など、職員の任用方法を多様化することにより、退職手当負担見込額のさらなる削減を図るなど、引き続き財政健全化策を進めていく。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大阪府豊能町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年度は財政調整基金に前年度繰越金の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相当額（</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、退職金等引当基金に</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積立てた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ものの、財源不足により財政調整基金を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百万円を取り崩したため、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基金総額は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減少となった。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年度は財政調整基金に前年度繰越金の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相当額（</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百万円）を積立てたものの、財源不足により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財政調整基金を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470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、退職金等引当基金を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取崩したため、基金全体として減少となった。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今後は事務のアウトソーシングや施設規模の適正化など、人員の適正化を図り、歳出削減の効果的な実施に努め、基金の取崩しを可能な限り抑制していく。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・退職金等引当基金・・・退職手当</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・ふるさとづくり基金・・・ふるさとづくりの推進</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旧吉川財産区基金・・・住民福祉の増進</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・文化振興基金・・・・・・・文化の振興</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・公共施設整備基金・・・公共施設の整備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　</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年度分</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・退職金等引当基金・・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財産運用収入を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百万円積立てたものの、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定年退職者等の退職金に充当するため</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取崩したことにより、残高は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・ふるさとづくり基金・・・ふるさと寄附金を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百万円積立てた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ふるさとづくり関連事業に充当するため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百万円取崩した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、残高は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・旧吉川財産区基金・・・残高の増減はなし。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（端数調整による増減のみ）</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・文化振興基金・・・文化ホール管理事業等に充当するため</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百万円取崩したため、残高は減少となった。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公共施設整備事業に充当するため、</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百万円取崩したため、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残高</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は減少となった。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から定年退職者がピークを迎え、退職金等引当基金の減少も想定されることから、更なる事務のアウトソーシングや施設規模の適正化など、人員の適正化を図り、歳出削減の効果的な実施に努め、基金の取崩しを可能な限り抑制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年度は前年度繰越金の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相当額（</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百万円）を積立てたものの、財源不足により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百万円を取り崩したため、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残高</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は減少となった。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年度は前年度繰越金の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相当額（</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百万円）を積立てたものの、財源不足により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470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百万円取崩したため、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残高は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減少となった。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今後は事務のアウトソーシングや施設規模の適正化など、人員の適正化を図り、歳出削減の効果的な実施に努め、基金の取崩しを可能な限り抑制していく。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年度について増減なし。</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現時点では、積立て及び取崩しの予定なし。</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19,694
19,606
34.34
6,664,884
6,387,728
47,029
4,522,321
5,942,998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latin typeface="ＭＳ Ｐゴシック" panose="020B0600070205080204" pitchFamily="50" charset="-128"/>
              <a:ea typeface="ＭＳ Ｐゴシック" panose="020B0600070205080204" pitchFamily="50" charset="-128"/>
            </a:rPr>
            <a:t>　有形固定資産減価償却率は、類似団体内平均値とほぼ同じとなっています。</a:t>
          </a:r>
          <a:endParaRPr kumimoji="1" lang="en-US" altLang="ja-JP" sz="9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900">
              <a:solidFill>
                <a:srgbClr val="000000"/>
              </a:solidFill>
              <a:latin typeface="ＭＳ Ｐゴシック" panose="020B0600070205080204" pitchFamily="50" charset="-128"/>
              <a:ea typeface="ＭＳ Ｐゴシック" panose="020B0600070205080204" pitchFamily="50" charset="-128"/>
            </a:rPr>
            <a:t>　本町所有施設の特徴として、人口急増期の昭和</a:t>
          </a:r>
          <a:r>
            <a:rPr kumimoji="1" lang="en-US" altLang="ja-JP" sz="900">
              <a:solidFill>
                <a:srgbClr val="000000"/>
              </a:solidFill>
              <a:latin typeface="ＭＳ Ｐゴシック" panose="020B0600070205080204" pitchFamily="50" charset="-128"/>
              <a:ea typeface="ＭＳ Ｐゴシック" panose="020B0600070205080204" pitchFamily="50" charset="-128"/>
            </a:rPr>
            <a:t>50</a:t>
          </a:r>
          <a:r>
            <a:rPr kumimoji="1" lang="ja-JP" altLang="en-US" sz="900">
              <a:solidFill>
                <a:srgbClr val="000000"/>
              </a:solidFill>
              <a:latin typeface="ＭＳ Ｐゴシック" panose="020B0600070205080204" pitchFamily="50" charset="-128"/>
              <a:ea typeface="ＭＳ Ｐゴシック" panose="020B0600070205080204" pitchFamily="50" charset="-128"/>
            </a:rPr>
            <a:t>年代に建築された建物が多くなっています。平成</a:t>
          </a:r>
          <a:r>
            <a:rPr kumimoji="1" lang="en-US" altLang="ja-JP" sz="900">
              <a:solidFill>
                <a:srgbClr val="000000"/>
              </a:solidFill>
              <a:latin typeface="ＭＳ Ｐゴシック" panose="020B0600070205080204" pitchFamily="50" charset="-128"/>
              <a:ea typeface="ＭＳ Ｐゴシック" panose="020B0600070205080204" pitchFamily="50" charset="-128"/>
            </a:rPr>
            <a:t>29</a:t>
          </a:r>
          <a:r>
            <a:rPr kumimoji="1" lang="ja-JP" altLang="en-US" sz="900">
              <a:solidFill>
                <a:srgbClr val="000000"/>
              </a:solidFill>
              <a:latin typeface="ＭＳ Ｐゴシック" panose="020B0600070205080204" pitchFamily="50" charset="-128"/>
              <a:ea typeface="ＭＳ Ｐゴシック" panose="020B0600070205080204" pitchFamily="50" charset="-128"/>
            </a:rPr>
            <a:t>年</a:t>
          </a:r>
          <a:r>
            <a:rPr kumimoji="1" lang="en-US" altLang="ja-JP" sz="900">
              <a:solidFill>
                <a:srgbClr val="000000"/>
              </a:solidFill>
              <a:latin typeface="ＭＳ Ｐゴシック" panose="020B0600070205080204" pitchFamily="50" charset="-128"/>
              <a:ea typeface="ＭＳ Ｐゴシック" panose="020B0600070205080204" pitchFamily="50" charset="-128"/>
            </a:rPr>
            <a:t>3</a:t>
          </a:r>
          <a:r>
            <a:rPr kumimoji="1" lang="ja-JP" altLang="en-US" sz="900">
              <a:solidFill>
                <a:srgbClr val="000000"/>
              </a:solidFill>
              <a:latin typeface="ＭＳ Ｐゴシック" panose="020B0600070205080204" pitchFamily="50" charset="-128"/>
              <a:ea typeface="ＭＳ Ｐゴシック" panose="020B0600070205080204" pitchFamily="50" charset="-128"/>
            </a:rPr>
            <a:t>月に策定した公共施設総合管理計画では、それらの全てを維持していくことは困難であるため、現在の人口に応じた規模の適正化を図るとしており、施設を早急に整理し、再配置を考える必要があります。</a:t>
          </a:r>
          <a:endParaRPr kumimoji="1" lang="en-US" altLang="ja-JP" sz="9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900">
              <a:solidFill>
                <a:srgbClr val="000000"/>
              </a:solidFill>
              <a:latin typeface="ＭＳ Ｐゴシック" panose="020B0600070205080204" pitchFamily="50" charset="-128"/>
              <a:ea typeface="ＭＳ Ｐゴシック" panose="020B0600070205080204" pitchFamily="50" charset="-128"/>
            </a:rPr>
            <a:t>　なお、</a:t>
          </a:r>
          <a:r>
            <a:rPr lang="ja-JP" altLang="ja-JP" sz="900">
              <a:solidFill>
                <a:srgbClr val="000000"/>
              </a:solidFill>
              <a:effectLst/>
              <a:latin typeface="ＭＳ Ｐゴシック" panose="020B0600070205080204" pitchFamily="50" charset="-128"/>
              <a:ea typeface="ＭＳ Ｐゴシック" panose="020B0600070205080204" pitchFamily="50" charset="-128"/>
            </a:rPr>
            <a:t>平成</a:t>
          </a:r>
          <a:r>
            <a:rPr lang="en-US" altLang="ja-JP" sz="900">
              <a:solidFill>
                <a:srgbClr val="000000"/>
              </a:solidFill>
              <a:effectLst/>
              <a:latin typeface="ＭＳ Ｐゴシック" panose="020B0600070205080204" pitchFamily="50" charset="-128"/>
              <a:ea typeface="ＭＳ Ｐゴシック" panose="020B0600070205080204" pitchFamily="50" charset="-128"/>
            </a:rPr>
            <a:t>30</a:t>
          </a:r>
          <a:r>
            <a:rPr lang="ja-JP" altLang="ja-JP" sz="900">
              <a:solidFill>
                <a:srgbClr val="000000"/>
              </a:solidFill>
              <a:effectLst/>
              <a:latin typeface="ＭＳ Ｐゴシック" panose="020B0600070205080204" pitchFamily="50" charset="-128"/>
              <a:ea typeface="ＭＳ Ｐゴシック" panose="020B0600070205080204" pitchFamily="50" charset="-128"/>
            </a:rPr>
            <a:t>年度決算に係る固定資産台帳については、平成</a:t>
          </a:r>
          <a:r>
            <a:rPr lang="en-US" altLang="ja-JP" sz="900">
              <a:solidFill>
                <a:srgbClr val="000000"/>
              </a:solidFill>
              <a:effectLst/>
              <a:latin typeface="ＭＳ Ｐゴシック" panose="020B0600070205080204" pitchFamily="50" charset="-128"/>
              <a:ea typeface="ＭＳ Ｐゴシック" panose="020B0600070205080204" pitchFamily="50" charset="-128"/>
            </a:rPr>
            <a:t>31</a:t>
          </a:r>
          <a:r>
            <a:rPr lang="ja-JP" altLang="ja-JP" sz="900">
              <a:solidFill>
                <a:srgbClr val="000000"/>
              </a:solidFill>
              <a:effectLst/>
              <a:latin typeface="ＭＳ Ｐゴシック" panose="020B0600070205080204" pitchFamily="50" charset="-128"/>
              <a:ea typeface="ＭＳ Ｐゴシック" panose="020B0600070205080204" pitchFamily="50" charset="-128"/>
            </a:rPr>
            <a:t>年３月</a:t>
          </a:r>
          <a:r>
            <a:rPr lang="en-US" altLang="ja-JP" sz="900">
              <a:solidFill>
                <a:srgbClr val="000000"/>
              </a:solidFill>
              <a:effectLst/>
              <a:latin typeface="ＭＳ Ｐゴシック" panose="020B0600070205080204" pitchFamily="50" charset="-128"/>
              <a:ea typeface="ＭＳ Ｐゴシック" panose="020B0600070205080204" pitchFamily="50" charset="-128"/>
            </a:rPr>
            <a:t>31</a:t>
          </a:r>
          <a:r>
            <a:rPr lang="ja-JP" altLang="ja-JP" sz="900">
              <a:solidFill>
                <a:srgbClr val="000000"/>
              </a:solidFill>
              <a:effectLst/>
              <a:latin typeface="ＭＳ Ｐゴシック" panose="020B0600070205080204" pitchFamily="50" charset="-128"/>
              <a:ea typeface="ＭＳ Ｐゴシック" panose="020B0600070205080204" pitchFamily="50" charset="-128"/>
            </a:rPr>
            <a:t>日時点で未整備であるため、平成</a:t>
          </a:r>
          <a:r>
            <a:rPr lang="en-US" altLang="ja-JP" sz="900">
              <a:solidFill>
                <a:srgbClr val="000000"/>
              </a:solidFill>
              <a:effectLst/>
              <a:latin typeface="ＭＳ Ｐゴシック" panose="020B0600070205080204" pitchFamily="50" charset="-128"/>
              <a:ea typeface="ＭＳ Ｐゴシック" panose="020B0600070205080204" pitchFamily="50" charset="-128"/>
            </a:rPr>
            <a:t>30</a:t>
          </a:r>
          <a:r>
            <a:rPr lang="ja-JP" altLang="ja-JP" sz="900">
              <a:solidFill>
                <a:srgbClr val="000000"/>
              </a:solidFill>
              <a:effectLst/>
              <a:latin typeface="ＭＳ Ｐゴシック" panose="020B0600070205080204" pitchFamily="50" charset="-128"/>
              <a:ea typeface="ＭＳ Ｐゴシック" panose="020B0600070205080204" pitchFamily="50" charset="-128"/>
            </a:rPr>
            <a:t>年度の当該団体値等は表示されていません。</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1" name="直線コネクタ 70"/>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2"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3" name="直線コネクタ 72"/>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4"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5" name="直線コネクタ 74"/>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6"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7" name="フローチャート: 判断 76"/>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8" name="フローチャート: 判断 77"/>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9" name="フローチャート: 判断 78"/>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0" name="フローチャート: 判断 79"/>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49983</xdr:rowOff>
    </xdr:from>
    <xdr:to>
      <xdr:col>19</xdr:col>
      <xdr:colOff>187325</xdr:colOff>
      <xdr:row>29</xdr:row>
      <xdr:rowOff>151583</xdr:rowOff>
    </xdr:to>
    <xdr:sp macro="" textlink="">
      <xdr:nvSpPr>
        <xdr:cNvPr id="86" name="楕円 85"/>
        <xdr:cNvSpPr/>
      </xdr:nvSpPr>
      <xdr:spPr>
        <a:xfrm>
          <a:off x="4000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87" name="楕円 86"/>
        <xdr:cNvSpPr/>
      </xdr:nvSpPr>
      <xdr:spPr>
        <a:xfrm>
          <a:off x="32385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100783</xdr:rowOff>
    </xdr:from>
    <xdr:to>
      <xdr:col>19</xdr:col>
      <xdr:colOff>136525</xdr:colOff>
      <xdr:row>29</xdr:row>
      <xdr:rowOff>150132</xdr:rowOff>
    </xdr:to>
    <xdr:cxnSp macro="">
      <xdr:nvCxnSpPr>
        <xdr:cNvPr id="88" name="直線コネクタ 87"/>
        <xdr:cNvCxnSpPr/>
      </xdr:nvCxnSpPr>
      <xdr:spPr>
        <a:xfrm flipV="1">
          <a:off x="3289300" y="5844358"/>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9"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0" name="n_2ave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1"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168110</xdr:rowOff>
    </xdr:from>
    <xdr:ext cx="405111" cy="259045"/>
    <xdr:sp macro="" textlink="">
      <xdr:nvSpPr>
        <xdr:cNvPr id="92" name="n_1mainValue有形固定資産減価償却率"/>
        <xdr:cNvSpPr txBox="1"/>
      </xdr:nvSpPr>
      <xdr:spPr>
        <a:xfrm>
          <a:off x="38360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46009</xdr:rowOff>
    </xdr:from>
    <xdr:ext cx="405111" cy="259045"/>
    <xdr:sp macro="" textlink="">
      <xdr:nvSpPr>
        <xdr:cNvPr id="93" name="n_2mainValue有形固定資産減価償却率"/>
        <xdr:cNvSpPr txBox="1"/>
      </xdr:nvSpPr>
      <xdr:spPr>
        <a:xfrm>
          <a:off x="30867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900">
              <a:solidFill>
                <a:srgbClr val="000000"/>
              </a:solidFill>
              <a:latin typeface="ＭＳ Ｐゴシック" panose="020B0600070205080204" pitchFamily="50" charset="-128"/>
              <a:ea typeface="ＭＳ Ｐゴシック" panose="020B0600070205080204" pitchFamily="50" charset="-128"/>
            </a:rPr>
            <a:t>本町の債務償還比率は、類似団体内平均値と比べ、若干高くなっています。</a:t>
          </a:r>
          <a:endParaRPr kumimoji="1" lang="en-US" altLang="ja-JP" sz="9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900">
              <a:solidFill>
                <a:srgbClr val="000000"/>
              </a:solidFill>
              <a:latin typeface="ＭＳ Ｐゴシック" panose="020B0600070205080204" pitchFamily="50" charset="-128"/>
              <a:ea typeface="ＭＳ Ｐゴシック" panose="020B0600070205080204" pitchFamily="50" charset="-128"/>
            </a:rPr>
            <a:t>　本町では、交付税措置のある地方債を中心に借入を行っており、将来負担額は、比較的少ないと想定しています。しかし、人口減少や高齢化等により経常一般財源が減少傾向にあるとともに、定年退職者がピークを迎える等、経常経費充当一般財源も増加傾向にあります。</a:t>
          </a:r>
          <a:endParaRPr kumimoji="1" lang="en-US" altLang="ja-JP" sz="9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900">
              <a:solidFill>
                <a:srgbClr val="000000"/>
              </a:solidFill>
              <a:latin typeface="ＭＳ Ｐゴシック" panose="020B0600070205080204" pitchFamily="50" charset="-128"/>
              <a:ea typeface="ＭＳ Ｐゴシック" panose="020B0600070205080204" pitchFamily="50" charset="-128"/>
            </a:rPr>
            <a:t>　結果として「分子の数値は低いが、分母の数値がもっと低い」という状態となっているのが要因であると考えています。</a:t>
          </a:r>
          <a:endParaRPr kumimoji="1" lang="en-US" altLang="ja-JP" sz="9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900">
              <a:solidFill>
                <a:srgbClr val="000000"/>
              </a:solidFill>
              <a:latin typeface="ＭＳ Ｐゴシック" panose="020B0600070205080204" pitchFamily="50" charset="-128"/>
              <a:ea typeface="ＭＳ Ｐゴシック" panose="020B0600070205080204" pitchFamily="50" charset="-128"/>
            </a:rPr>
            <a:t>　今後は、行財政改革等により経常経費の削減により一層取り組んでいく必要があると考えています。</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0" name="テキスト ボックス 10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2" name="テキスト ボックス 11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4" name="テキスト ボックス 11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6" name="テキスト ボックス 11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0" name="直線コネクタ 119"/>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2" name="直線コネクタ 12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3"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4" name="直線コネクタ 123"/>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5"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6" name="フローチャート: 判断 125"/>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7" name="フローチャート: 判断 126"/>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13132</xdr:rowOff>
    </xdr:from>
    <xdr:to>
      <xdr:col>76</xdr:col>
      <xdr:colOff>73025</xdr:colOff>
      <xdr:row>30</xdr:row>
      <xdr:rowOff>114732</xdr:rowOff>
    </xdr:to>
    <xdr:sp macro="" textlink="">
      <xdr:nvSpPr>
        <xdr:cNvPr id="133" name="楕円 132"/>
        <xdr:cNvSpPr/>
      </xdr:nvSpPr>
      <xdr:spPr>
        <a:xfrm>
          <a:off x="14744700" y="59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36009</xdr:rowOff>
    </xdr:from>
    <xdr:ext cx="469744" cy="259045"/>
    <xdr:sp macro="" textlink="">
      <xdr:nvSpPr>
        <xdr:cNvPr id="134" name="債務償還比率該当値テキスト"/>
        <xdr:cNvSpPr txBox="1"/>
      </xdr:nvSpPr>
      <xdr:spPr>
        <a:xfrm>
          <a:off x="14846300" y="57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105882</xdr:rowOff>
    </xdr:from>
    <xdr:to>
      <xdr:col>72</xdr:col>
      <xdr:colOff>123825</xdr:colOff>
      <xdr:row>31</xdr:row>
      <xdr:rowOff>36032</xdr:rowOff>
    </xdr:to>
    <xdr:sp macro="" textlink="">
      <xdr:nvSpPr>
        <xdr:cNvPr id="135" name="楕円 134"/>
        <xdr:cNvSpPr/>
      </xdr:nvSpPr>
      <xdr:spPr>
        <a:xfrm>
          <a:off x="14033500" y="60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63932</xdr:rowOff>
    </xdr:from>
    <xdr:to>
      <xdr:col>76</xdr:col>
      <xdr:colOff>22225</xdr:colOff>
      <xdr:row>30</xdr:row>
      <xdr:rowOff>156682</xdr:rowOff>
    </xdr:to>
    <xdr:cxnSp macro="">
      <xdr:nvCxnSpPr>
        <xdr:cNvPr id="136" name="直線コネクタ 135"/>
        <xdr:cNvCxnSpPr/>
      </xdr:nvCxnSpPr>
      <xdr:spPr>
        <a:xfrm flipV="1">
          <a:off x="14084300" y="5978957"/>
          <a:ext cx="711200" cy="9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7"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52559</xdr:rowOff>
    </xdr:from>
    <xdr:ext cx="469744" cy="259045"/>
    <xdr:sp macro="" textlink="">
      <xdr:nvSpPr>
        <xdr:cNvPr id="138" name="n_1mainValue債務償還比率"/>
        <xdr:cNvSpPr txBox="1"/>
      </xdr:nvSpPr>
      <xdr:spPr>
        <a:xfrm>
          <a:off x="13836727" y="579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19,694
19,606
34.34
6,664,884
6,387,728
47,029
4,522,321
5,942,998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1" name="楕円 70"/>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72" name="楕円 71"/>
        <xdr:cNvSpPr/>
      </xdr:nvSpPr>
      <xdr:spPr>
        <a:xfrm>
          <a:off x="2857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78105</xdr:rowOff>
    </xdr:to>
    <xdr:cxnSp macro="">
      <xdr:nvCxnSpPr>
        <xdr:cNvPr id="73" name="直線コネクタ 72"/>
        <xdr:cNvCxnSpPr/>
      </xdr:nvCxnSpPr>
      <xdr:spPr>
        <a:xfrm flipV="1">
          <a:off x="2908300" y="65570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4"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5"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6"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77" name="n_1main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8" name="n_2main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2" name="テキスト ボックス 91"/>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4" name="テキスト ボックス 93"/>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6" name="テキスト ボックス 95"/>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98" name="テキスト ボックス 97"/>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0" name="テキスト ボックス 99"/>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2" name="テキスト ボックス 10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4" name="直線コネクタ 103"/>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5"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6" name="直線コネクタ 105"/>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07"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08" name="直線コネクタ 107"/>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140388</xdr:rowOff>
    </xdr:from>
    <xdr:ext cx="534377" cy="259045"/>
    <xdr:sp macro="" textlink="">
      <xdr:nvSpPr>
        <xdr:cNvPr id="109" name="【道路】&#10;一人当たり延長平均値テキスト"/>
        <xdr:cNvSpPr txBox="1"/>
      </xdr:nvSpPr>
      <xdr:spPr>
        <a:xfrm>
          <a:off x="10515600" y="7169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0" name="フローチャート: 判断 109"/>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1" name="フローチャート: 判断 110"/>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2" name="フローチャート: 判断 111"/>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3" name="フローチャート: 判断 112"/>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34099</xdr:rowOff>
    </xdr:from>
    <xdr:to>
      <xdr:col>50</xdr:col>
      <xdr:colOff>165100</xdr:colOff>
      <xdr:row>42</xdr:row>
      <xdr:rowOff>135699</xdr:rowOff>
    </xdr:to>
    <xdr:sp macro="" textlink="">
      <xdr:nvSpPr>
        <xdr:cNvPr id="119" name="楕円 118"/>
        <xdr:cNvSpPr/>
      </xdr:nvSpPr>
      <xdr:spPr>
        <a:xfrm>
          <a:off x="9588500" y="72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33866</xdr:rowOff>
    </xdr:from>
    <xdr:to>
      <xdr:col>46</xdr:col>
      <xdr:colOff>38100</xdr:colOff>
      <xdr:row>42</xdr:row>
      <xdr:rowOff>135466</xdr:rowOff>
    </xdr:to>
    <xdr:sp macro="" textlink="">
      <xdr:nvSpPr>
        <xdr:cNvPr id="120" name="楕円 119"/>
        <xdr:cNvSpPr/>
      </xdr:nvSpPr>
      <xdr:spPr>
        <a:xfrm>
          <a:off x="8699500" y="72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84666</xdr:rowOff>
    </xdr:from>
    <xdr:to>
      <xdr:col>50</xdr:col>
      <xdr:colOff>114300</xdr:colOff>
      <xdr:row>42</xdr:row>
      <xdr:rowOff>84899</xdr:rowOff>
    </xdr:to>
    <xdr:cxnSp macro="">
      <xdr:nvCxnSpPr>
        <xdr:cNvPr id="121" name="直線コネクタ 120"/>
        <xdr:cNvCxnSpPr/>
      </xdr:nvCxnSpPr>
      <xdr:spPr>
        <a:xfrm>
          <a:off x="8750300" y="7285566"/>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2"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3"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24"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126826</xdr:rowOff>
    </xdr:from>
    <xdr:ext cx="469744" cy="259045"/>
    <xdr:sp macro="" textlink="">
      <xdr:nvSpPr>
        <xdr:cNvPr id="125" name="n_1mainValue【道路】&#10;一人当たり延長"/>
        <xdr:cNvSpPr txBox="1"/>
      </xdr:nvSpPr>
      <xdr:spPr>
        <a:xfrm>
          <a:off x="9391727" y="732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126593</xdr:rowOff>
    </xdr:from>
    <xdr:ext cx="469744" cy="259045"/>
    <xdr:sp macro="" textlink="">
      <xdr:nvSpPr>
        <xdr:cNvPr id="126" name="n_2mainValue【道路】&#10;一人当たり延長"/>
        <xdr:cNvSpPr txBox="1"/>
      </xdr:nvSpPr>
      <xdr:spPr>
        <a:xfrm>
          <a:off x="8515427" y="732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2" name="直線コネクタ 151"/>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3"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54" name="直線コネクタ 153"/>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55"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56" name="直線コネクタ 155"/>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57"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8" name="フローチャート: 判断 157"/>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59" name="フローチャート: 判断 158"/>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0" name="フローチャート: 判断 159"/>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1" name="フローチャート: 判断 160"/>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32476</xdr:rowOff>
    </xdr:from>
    <xdr:to>
      <xdr:col>20</xdr:col>
      <xdr:colOff>38100</xdr:colOff>
      <xdr:row>57</xdr:row>
      <xdr:rowOff>134076</xdr:rowOff>
    </xdr:to>
    <xdr:sp macro="" textlink="">
      <xdr:nvSpPr>
        <xdr:cNvPr id="167" name="楕円 166"/>
        <xdr:cNvSpPr/>
      </xdr:nvSpPr>
      <xdr:spPr>
        <a:xfrm>
          <a:off x="3746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58601</xdr:rowOff>
    </xdr:from>
    <xdr:to>
      <xdr:col>15</xdr:col>
      <xdr:colOff>101600</xdr:colOff>
      <xdr:row>57</xdr:row>
      <xdr:rowOff>160201</xdr:rowOff>
    </xdr:to>
    <xdr:sp macro="" textlink="">
      <xdr:nvSpPr>
        <xdr:cNvPr id="168" name="楕円 167"/>
        <xdr:cNvSpPr/>
      </xdr:nvSpPr>
      <xdr:spPr>
        <a:xfrm>
          <a:off x="2857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83276</xdr:rowOff>
    </xdr:from>
    <xdr:to>
      <xdr:col>19</xdr:col>
      <xdr:colOff>177800</xdr:colOff>
      <xdr:row>57</xdr:row>
      <xdr:rowOff>109401</xdr:rowOff>
    </xdr:to>
    <xdr:cxnSp macro="">
      <xdr:nvCxnSpPr>
        <xdr:cNvPr id="169" name="直線コネクタ 168"/>
        <xdr:cNvCxnSpPr/>
      </xdr:nvCxnSpPr>
      <xdr:spPr>
        <a:xfrm flipV="1">
          <a:off x="2908300" y="98559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70"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71"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7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150603</xdr:rowOff>
    </xdr:from>
    <xdr:ext cx="405111" cy="259045"/>
    <xdr:sp macro="" textlink="">
      <xdr:nvSpPr>
        <xdr:cNvPr id="173" name="n_1mainValue【橋りょう・トンネル】&#10;有形固定資産減価償却率"/>
        <xdr:cNvSpPr txBox="1"/>
      </xdr:nvSpPr>
      <xdr:spPr>
        <a:xfrm>
          <a:off x="35820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5278</xdr:rowOff>
    </xdr:from>
    <xdr:ext cx="405111" cy="259045"/>
    <xdr:sp macro="" textlink="">
      <xdr:nvSpPr>
        <xdr:cNvPr id="174" name="n_2mainValue【橋りょう・トンネル】&#10;有形固定資産減価償却率"/>
        <xdr:cNvSpPr txBox="1"/>
      </xdr:nvSpPr>
      <xdr:spPr>
        <a:xfrm>
          <a:off x="27057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0" name="直線コネクタ 199"/>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01"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02" name="直線コネクタ 201"/>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03"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4,615,262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04" name="直線コネクタ 203"/>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05" name="【橋りょう・トンネル】&#10;一人当たり有形固定資産（償却資産）額平均値テキスト"/>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06" name="フローチャート: 判断 205"/>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07" name="フローチャート: 判断 206"/>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08" name="フローチャート: 判断 207"/>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09" name="フローチャート: 判断 208"/>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45469</xdr:rowOff>
    </xdr:from>
    <xdr:to>
      <xdr:col>50</xdr:col>
      <xdr:colOff>165100</xdr:colOff>
      <xdr:row>64</xdr:row>
      <xdr:rowOff>147069</xdr:rowOff>
    </xdr:to>
    <xdr:sp macro="" textlink="">
      <xdr:nvSpPr>
        <xdr:cNvPr id="215" name="楕円 214"/>
        <xdr:cNvSpPr/>
      </xdr:nvSpPr>
      <xdr:spPr>
        <a:xfrm>
          <a:off x="9588500" y="110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46194</xdr:rowOff>
    </xdr:from>
    <xdr:to>
      <xdr:col>46</xdr:col>
      <xdr:colOff>38100</xdr:colOff>
      <xdr:row>64</xdr:row>
      <xdr:rowOff>147794</xdr:rowOff>
    </xdr:to>
    <xdr:sp macro="" textlink="">
      <xdr:nvSpPr>
        <xdr:cNvPr id="216" name="楕円 215"/>
        <xdr:cNvSpPr/>
      </xdr:nvSpPr>
      <xdr:spPr>
        <a:xfrm>
          <a:off x="8699500" y="110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96269</xdr:rowOff>
    </xdr:from>
    <xdr:to>
      <xdr:col>50</xdr:col>
      <xdr:colOff>114300</xdr:colOff>
      <xdr:row>64</xdr:row>
      <xdr:rowOff>96994</xdr:rowOff>
    </xdr:to>
    <xdr:cxnSp macro="">
      <xdr:nvCxnSpPr>
        <xdr:cNvPr id="217" name="直線コネクタ 216"/>
        <xdr:cNvCxnSpPr/>
      </xdr:nvCxnSpPr>
      <xdr:spPr>
        <a:xfrm flipV="1">
          <a:off x="8750300" y="11069069"/>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18"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19"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20"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138196</xdr:rowOff>
    </xdr:from>
    <xdr:ext cx="599010" cy="259045"/>
    <xdr:sp macro="" textlink="">
      <xdr:nvSpPr>
        <xdr:cNvPr id="221" name="n_1mainValue【橋りょう・トンネル】&#10;一人当たり有形固定資産（償却資産）額"/>
        <xdr:cNvSpPr txBox="1"/>
      </xdr:nvSpPr>
      <xdr:spPr>
        <a:xfrm>
          <a:off x="9327095" y="1111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138921</xdr:rowOff>
    </xdr:from>
    <xdr:ext cx="599010" cy="259045"/>
    <xdr:sp macro="" textlink="">
      <xdr:nvSpPr>
        <xdr:cNvPr id="222" name="n_2mainValue【橋りょう・トンネル】&#10;一人当たり有形固定資産（償却資産）額"/>
        <xdr:cNvSpPr txBox="1"/>
      </xdr:nvSpPr>
      <xdr:spPr>
        <a:xfrm>
          <a:off x="8450795" y="1111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47" name="直線コネクタ 246"/>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48"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49" name="直線コネクタ 248"/>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52"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53" name="フローチャート: 判断 25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54" name="フローチャート: 判断 253"/>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55" name="フローチャート: 判断 254"/>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56" name="フローチャート: 判断 255"/>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33020</xdr:rowOff>
    </xdr:from>
    <xdr:to>
      <xdr:col>20</xdr:col>
      <xdr:colOff>38100</xdr:colOff>
      <xdr:row>78</xdr:row>
      <xdr:rowOff>134620</xdr:rowOff>
    </xdr:to>
    <xdr:sp macro="" textlink="">
      <xdr:nvSpPr>
        <xdr:cNvPr id="262" name="楕円 261"/>
        <xdr:cNvSpPr/>
      </xdr:nvSpPr>
      <xdr:spPr>
        <a:xfrm>
          <a:off x="3746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69214</xdr:rowOff>
    </xdr:from>
    <xdr:to>
      <xdr:col>15</xdr:col>
      <xdr:colOff>101600</xdr:colOff>
      <xdr:row>78</xdr:row>
      <xdr:rowOff>170814</xdr:rowOff>
    </xdr:to>
    <xdr:sp macro="" textlink="">
      <xdr:nvSpPr>
        <xdr:cNvPr id="263" name="楕円 262"/>
        <xdr:cNvSpPr/>
      </xdr:nvSpPr>
      <xdr:spPr>
        <a:xfrm>
          <a:off x="2857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83820</xdr:rowOff>
    </xdr:from>
    <xdr:to>
      <xdr:col>19</xdr:col>
      <xdr:colOff>177800</xdr:colOff>
      <xdr:row>78</xdr:row>
      <xdr:rowOff>120014</xdr:rowOff>
    </xdr:to>
    <xdr:cxnSp macro="">
      <xdr:nvCxnSpPr>
        <xdr:cNvPr id="264" name="直線コネクタ 263"/>
        <xdr:cNvCxnSpPr/>
      </xdr:nvCxnSpPr>
      <xdr:spPr>
        <a:xfrm flipV="1">
          <a:off x="2908300" y="134569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65" name="n_1aveValue【公営住宅】&#10;有形固定資産減価償却率"/>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66" name="n_2aveValue【公営住宅】&#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67"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151147</xdr:rowOff>
    </xdr:from>
    <xdr:ext cx="405111" cy="259045"/>
    <xdr:sp macro="" textlink="">
      <xdr:nvSpPr>
        <xdr:cNvPr id="268" name="n_1mainValue【公営住宅】&#10;有形固定資産減価償却率"/>
        <xdr:cNvSpPr txBox="1"/>
      </xdr:nvSpPr>
      <xdr:spPr>
        <a:xfrm>
          <a:off x="3582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15891</xdr:rowOff>
    </xdr:from>
    <xdr:ext cx="405111" cy="259045"/>
    <xdr:sp macro="" textlink="">
      <xdr:nvSpPr>
        <xdr:cNvPr id="269" name="n_2mainValue【公営住宅】&#10;有形固定資産減価償却率"/>
        <xdr:cNvSpPr txBox="1"/>
      </xdr:nvSpPr>
      <xdr:spPr>
        <a:xfrm>
          <a:off x="27057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291" name="直線コネクタ 29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29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293" name="直線コネクタ 29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29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295" name="直線コネクタ 29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296"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297" name="フローチャート: 判断 29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298" name="フローチャート: 判断 29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299" name="フローチャート: 判断 29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00" name="フローチャート: 判断 29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128575</xdr:rowOff>
    </xdr:from>
    <xdr:to>
      <xdr:col>50</xdr:col>
      <xdr:colOff>165100</xdr:colOff>
      <xdr:row>86</xdr:row>
      <xdr:rowOff>58725</xdr:rowOff>
    </xdr:to>
    <xdr:sp macro="" textlink="">
      <xdr:nvSpPr>
        <xdr:cNvPr id="306" name="楕円 305"/>
        <xdr:cNvSpPr/>
      </xdr:nvSpPr>
      <xdr:spPr>
        <a:xfrm>
          <a:off x="9588500" y="14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129032</xdr:rowOff>
    </xdr:from>
    <xdr:to>
      <xdr:col>46</xdr:col>
      <xdr:colOff>38100</xdr:colOff>
      <xdr:row>86</xdr:row>
      <xdr:rowOff>59182</xdr:rowOff>
    </xdr:to>
    <xdr:sp macro="" textlink="">
      <xdr:nvSpPr>
        <xdr:cNvPr id="307" name="楕円 306"/>
        <xdr:cNvSpPr/>
      </xdr:nvSpPr>
      <xdr:spPr>
        <a:xfrm>
          <a:off x="8699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7925</xdr:rowOff>
    </xdr:from>
    <xdr:to>
      <xdr:col>50</xdr:col>
      <xdr:colOff>114300</xdr:colOff>
      <xdr:row>86</xdr:row>
      <xdr:rowOff>8382</xdr:rowOff>
    </xdr:to>
    <xdr:cxnSp macro="">
      <xdr:nvCxnSpPr>
        <xdr:cNvPr id="308" name="直線コネクタ 307"/>
        <xdr:cNvCxnSpPr/>
      </xdr:nvCxnSpPr>
      <xdr:spPr>
        <a:xfrm flipV="1">
          <a:off x="8750300" y="147526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09"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10"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11"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49852</xdr:rowOff>
    </xdr:from>
    <xdr:ext cx="469744" cy="259045"/>
    <xdr:sp macro="" textlink="">
      <xdr:nvSpPr>
        <xdr:cNvPr id="312" name="n_1mainValue【公営住宅】&#10;一人当たり面積"/>
        <xdr:cNvSpPr txBox="1"/>
      </xdr:nvSpPr>
      <xdr:spPr>
        <a:xfrm>
          <a:off x="9391727" y="1479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50309</xdr:rowOff>
    </xdr:from>
    <xdr:ext cx="469744" cy="259045"/>
    <xdr:sp macro="" textlink="">
      <xdr:nvSpPr>
        <xdr:cNvPr id="313" name="n_2mainValue【公営住宅】&#10;一人当たり面積"/>
        <xdr:cNvSpPr txBox="1"/>
      </xdr:nvSpPr>
      <xdr:spPr>
        <a:xfrm>
          <a:off x="8515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54" name="直線コネクタ 353"/>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55"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56" name="直線コネクタ 355"/>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7"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8" name="直線コネクタ 3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59"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60" name="フローチャート: 判断 359"/>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61" name="フローチャート: 判断 360"/>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62" name="フローチャート: 判断 361"/>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63" name="フローチャート: 判断 362"/>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369" name="楕円 368"/>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74930</xdr:rowOff>
    </xdr:from>
    <xdr:to>
      <xdr:col>76</xdr:col>
      <xdr:colOff>165100</xdr:colOff>
      <xdr:row>38</xdr:row>
      <xdr:rowOff>5080</xdr:rowOff>
    </xdr:to>
    <xdr:sp macro="" textlink="">
      <xdr:nvSpPr>
        <xdr:cNvPr id="370" name="楕円 369"/>
        <xdr:cNvSpPr/>
      </xdr:nvSpPr>
      <xdr:spPr>
        <a:xfrm>
          <a:off x="1454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83820</xdr:rowOff>
    </xdr:from>
    <xdr:to>
      <xdr:col>81</xdr:col>
      <xdr:colOff>50800</xdr:colOff>
      <xdr:row>37</xdr:row>
      <xdr:rowOff>125730</xdr:rowOff>
    </xdr:to>
    <xdr:cxnSp macro="">
      <xdr:nvCxnSpPr>
        <xdr:cNvPr id="371" name="直線コネクタ 370"/>
        <xdr:cNvCxnSpPr/>
      </xdr:nvCxnSpPr>
      <xdr:spPr>
        <a:xfrm flipV="1">
          <a:off x="14592300" y="642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372"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73"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74"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151147</xdr:rowOff>
    </xdr:from>
    <xdr:ext cx="405111" cy="259045"/>
    <xdr:sp macro="" textlink="">
      <xdr:nvSpPr>
        <xdr:cNvPr id="375" name="n_1mainValue【認定こども園・幼稚園・保育所】&#10;有形固定資産減価償却率"/>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21607</xdr:rowOff>
    </xdr:from>
    <xdr:ext cx="405111" cy="259045"/>
    <xdr:sp macro="" textlink="">
      <xdr:nvSpPr>
        <xdr:cNvPr id="376" name="n_2mainValue【認定こども園・幼稚園・保育所】&#10;有形固定資産減価償却率"/>
        <xdr:cNvSpPr txBox="1"/>
      </xdr:nvSpPr>
      <xdr:spPr>
        <a:xfrm>
          <a:off x="14389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7" name="直線コネクタ 3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8" name="テキスト ボックス 38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9" name="直線コネクタ 3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0" name="テキスト ボックス 38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1" name="直線コネクタ 3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2" name="テキスト ボックス 39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3" name="直線コネクタ 3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4" name="テキスト ボックス 39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5" name="直線コネクタ 3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6" name="テキスト ボックス 39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7" name="直線コネクタ 3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8" name="テキスト ボックス 39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02" name="直線コネクタ 401"/>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0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04" name="直線コネクタ 40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05"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06" name="直線コネクタ 405"/>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07"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08" name="フローチャート: 判断 407"/>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09" name="フローチャート: 判断 408"/>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10" name="フローチャート: 判断 409"/>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11" name="フローチャート: 判断 410"/>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133169</xdr:rowOff>
    </xdr:from>
    <xdr:to>
      <xdr:col>112</xdr:col>
      <xdr:colOff>38100</xdr:colOff>
      <xdr:row>39</xdr:row>
      <xdr:rowOff>63319</xdr:rowOff>
    </xdr:to>
    <xdr:sp macro="" textlink="">
      <xdr:nvSpPr>
        <xdr:cNvPr id="417" name="楕円 416"/>
        <xdr:cNvSpPr/>
      </xdr:nvSpPr>
      <xdr:spPr>
        <a:xfrm>
          <a:off x="21272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146231</xdr:rowOff>
    </xdr:from>
    <xdr:to>
      <xdr:col>107</xdr:col>
      <xdr:colOff>101600</xdr:colOff>
      <xdr:row>39</xdr:row>
      <xdr:rowOff>76381</xdr:rowOff>
    </xdr:to>
    <xdr:sp macro="" textlink="">
      <xdr:nvSpPr>
        <xdr:cNvPr id="418" name="楕円 417"/>
        <xdr:cNvSpPr/>
      </xdr:nvSpPr>
      <xdr:spPr>
        <a:xfrm>
          <a:off x="20383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12519</xdr:rowOff>
    </xdr:from>
    <xdr:to>
      <xdr:col>111</xdr:col>
      <xdr:colOff>177800</xdr:colOff>
      <xdr:row>39</xdr:row>
      <xdr:rowOff>25581</xdr:rowOff>
    </xdr:to>
    <xdr:cxnSp macro="">
      <xdr:nvCxnSpPr>
        <xdr:cNvPr id="419" name="直線コネクタ 418"/>
        <xdr:cNvCxnSpPr/>
      </xdr:nvCxnSpPr>
      <xdr:spPr>
        <a:xfrm flipV="1">
          <a:off x="20434300" y="66990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420" name="n_1aveValue【認定こども園・幼稚園・保育所】&#10;一人当たり面積"/>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21" name="n_2aveValue【認定こども園・幼稚園・保育所】&#10;一人当たり面積"/>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22"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54446</xdr:rowOff>
    </xdr:from>
    <xdr:ext cx="469744" cy="259045"/>
    <xdr:sp macro="" textlink="">
      <xdr:nvSpPr>
        <xdr:cNvPr id="423" name="n_1mainValue【認定こども園・幼稚園・保育所】&#10;一人当たり面積"/>
        <xdr:cNvSpPr txBox="1"/>
      </xdr:nvSpPr>
      <xdr:spPr>
        <a:xfrm>
          <a:off x="21075727" y="674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67508</xdr:rowOff>
    </xdr:from>
    <xdr:ext cx="469744" cy="259045"/>
    <xdr:sp macro="" textlink="">
      <xdr:nvSpPr>
        <xdr:cNvPr id="424" name="n_2mainValue【認定こども園・幼稚園・保育所】&#10;一人当たり面積"/>
        <xdr:cNvSpPr txBox="1"/>
      </xdr:nvSpPr>
      <xdr:spPr>
        <a:xfrm>
          <a:off x="20199427" y="675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5" name="テキスト ボックス 43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5" name="テキスト ボックス 44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49" name="直線コネクタ 448"/>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50"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51" name="直線コネクタ 450"/>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52"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53" name="直線コネクタ 452"/>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454"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55" name="フローチャート: 判断 454"/>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56" name="フローチャート: 判断 455"/>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57" name="フローチャート: 判断 456"/>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58" name="フローチャート: 判断 457"/>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464" name="楕円 463"/>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465" name="楕円 464"/>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30480</xdr:rowOff>
    </xdr:from>
    <xdr:to>
      <xdr:col>81</xdr:col>
      <xdr:colOff>50800</xdr:colOff>
      <xdr:row>59</xdr:row>
      <xdr:rowOff>41910</xdr:rowOff>
    </xdr:to>
    <xdr:cxnSp macro="">
      <xdr:nvCxnSpPr>
        <xdr:cNvPr id="466" name="直線コネクタ 465"/>
        <xdr:cNvCxnSpPr/>
      </xdr:nvCxnSpPr>
      <xdr:spPr>
        <a:xfrm flipV="1">
          <a:off x="14592300" y="10146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467"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468"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69"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97807</xdr:rowOff>
    </xdr:from>
    <xdr:ext cx="405111" cy="259045"/>
    <xdr:sp macro="" textlink="">
      <xdr:nvSpPr>
        <xdr:cNvPr id="470" name="n_1mainValue【学校施設】&#10;有形固定資産減価償却率"/>
        <xdr:cNvSpPr txBox="1"/>
      </xdr:nvSpPr>
      <xdr:spPr>
        <a:xfrm>
          <a:off x="15266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471" name="n_2mainValue【学校施設】&#10;有形固定資産減価償却率"/>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496" name="直線コネクタ 495"/>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497"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498" name="直線コネクタ 497"/>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499"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00" name="直線コネクタ 499"/>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01"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02" name="フローチャート: 判断 501"/>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03" name="フローチャート: 判断 502"/>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04" name="フローチャート: 判断 503"/>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05" name="フローチャート: 判断 504"/>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5207</xdr:rowOff>
    </xdr:from>
    <xdr:to>
      <xdr:col>112</xdr:col>
      <xdr:colOff>38100</xdr:colOff>
      <xdr:row>62</xdr:row>
      <xdr:rowOff>106807</xdr:rowOff>
    </xdr:to>
    <xdr:sp macro="" textlink="">
      <xdr:nvSpPr>
        <xdr:cNvPr id="511" name="楕円 510"/>
        <xdr:cNvSpPr/>
      </xdr:nvSpPr>
      <xdr:spPr>
        <a:xfrm>
          <a:off x="21272500" y="106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21590</xdr:rowOff>
    </xdr:from>
    <xdr:to>
      <xdr:col>107</xdr:col>
      <xdr:colOff>101600</xdr:colOff>
      <xdr:row>62</xdr:row>
      <xdr:rowOff>123190</xdr:rowOff>
    </xdr:to>
    <xdr:sp macro="" textlink="">
      <xdr:nvSpPr>
        <xdr:cNvPr id="512" name="楕円 511"/>
        <xdr:cNvSpPr/>
      </xdr:nvSpPr>
      <xdr:spPr>
        <a:xfrm>
          <a:off x="20383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56007</xdr:rowOff>
    </xdr:from>
    <xdr:to>
      <xdr:col>111</xdr:col>
      <xdr:colOff>177800</xdr:colOff>
      <xdr:row>62</xdr:row>
      <xdr:rowOff>72390</xdr:rowOff>
    </xdr:to>
    <xdr:cxnSp macro="">
      <xdr:nvCxnSpPr>
        <xdr:cNvPr id="513" name="直線コネクタ 512"/>
        <xdr:cNvCxnSpPr/>
      </xdr:nvCxnSpPr>
      <xdr:spPr>
        <a:xfrm flipV="1">
          <a:off x="20434300" y="10685907"/>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14"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15"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16"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97934</xdr:rowOff>
    </xdr:from>
    <xdr:ext cx="469744" cy="259045"/>
    <xdr:sp macro="" textlink="">
      <xdr:nvSpPr>
        <xdr:cNvPr id="517" name="n_1mainValue【学校施設】&#10;一人当たり面積"/>
        <xdr:cNvSpPr txBox="1"/>
      </xdr:nvSpPr>
      <xdr:spPr>
        <a:xfrm>
          <a:off x="21075727" y="1072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139717</xdr:rowOff>
    </xdr:from>
    <xdr:ext cx="469744" cy="259045"/>
    <xdr:sp macro="" textlink="">
      <xdr:nvSpPr>
        <xdr:cNvPr id="518" name="n_2mainValue【学校施設】&#10;一人当たり面積"/>
        <xdr:cNvSpPr txBox="1"/>
      </xdr:nvSpPr>
      <xdr:spPr>
        <a:xfrm>
          <a:off x="20199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0" name="テキスト ボックス 5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0" name="テキスト ボックス 5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544" name="直線コネクタ 543"/>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545"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546" name="直線コネクタ 545"/>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8" name="直線コネクタ 54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549"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50" name="フローチャート: 判断 549"/>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551" name="フローチャート: 判断 550"/>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552" name="フローチャート: 判断 551"/>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553" name="フローチャート: 判断 552"/>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65677</xdr:rowOff>
    </xdr:from>
    <xdr:to>
      <xdr:col>76</xdr:col>
      <xdr:colOff>165100</xdr:colOff>
      <xdr:row>79</xdr:row>
      <xdr:rowOff>167277</xdr:rowOff>
    </xdr:to>
    <xdr:sp macro="" textlink="">
      <xdr:nvSpPr>
        <xdr:cNvPr id="559" name="楕円 558"/>
        <xdr:cNvSpPr/>
      </xdr:nvSpPr>
      <xdr:spPr>
        <a:xfrm>
          <a:off x="14541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147882</xdr:rowOff>
    </xdr:from>
    <xdr:ext cx="405111" cy="259045"/>
    <xdr:sp macro="" textlink="">
      <xdr:nvSpPr>
        <xdr:cNvPr id="560"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561" name="n_2aveValue【児童館】&#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562" name="n_3aveValue【児童館】&#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12354</xdr:rowOff>
    </xdr:from>
    <xdr:ext cx="405111" cy="259045"/>
    <xdr:sp macro="" textlink="">
      <xdr:nvSpPr>
        <xdr:cNvPr id="563" name="n_2mainValue【児童館】&#10;有形固定資産減価償却率"/>
        <xdr:cNvSpPr txBox="1"/>
      </xdr:nvSpPr>
      <xdr:spPr>
        <a:xfrm>
          <a:off x="14389744"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4" name="直線コネクタ 57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5" name="テキスト ボックス 57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6" name="直線コネクタ 57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7" name="テキスト ボックス 57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8" name="直線コネクタ 57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9" name="テキスト ボックス 57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0" name="直線コネクタ 57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1" name="テキスト ボックス 58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585" name="直線コネクタ 584"/>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86"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87" name="直線コネクタ 58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588"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589" name="直線コネクタ 588"/>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75455</xdr:rowOff>
    </xdr:from>
    <xdr:ext cx="469744" cy="259045"/>
    <xdr:sp macro="" textlink="">
      <xdr:nvSpPr>
        <xdr:cNvPr id="590" name="【児童館】&#10;一人当たり面積平均値テキスト"/>
        <xdr:cNvSpPr txBox="1"/>
      </xdr:nvSpPr>
      <xdr:spPr>
        <a:xfrm>
          <a:off x="22199600" y="1447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591" name="フローチャート: 判断 590"/>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592" name="フローチャート: 判断 591"/>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593" name="フローチャート: 判断 592"/>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594" name="フローチャート: 判断 593"/>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62737</xdr:rowOff>
    </xdr:from>
    <xdr:to>
      <xdr:col>107</xdr:col>
      <xdr:colOff>101600</xdr:colOff>
      <xdr:row>85</xdr:row>
      <xdr:rowOff>164337</xdr:rowOff>
    </xdr:to>
    <xdr:sp macro="" textlink="">
      <xdr:nvSpPr>
        <xdr:cNvPr id="600" name="楕円 599"/>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39133</xdr:rowOff>
    </xdr:from>
    <xdr:ext cx="469744" cy="259045"/>
    <xdr:sp macro="" textlink="">
      <xdr:nvSpPr>
        <xdr:cNvPr id="601"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02" name="n_2ave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03"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604" name="n_2mainValue【児童館】&#10;一人当たり面積"/>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5" name="テキスト ボックス 61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6" name="直線コネクタ 61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7" name="テキスト ボックス 61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8" name="直線コネクタ 61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9" name="テキスト ボックス 61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0" name="直線コネクタ 61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1" name="テキスト ボックス 62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2" name="直線コネクタ 62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3" name="テキスト ボックス 62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5" name="テキスト ボックス 6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627" name="直線コネクタ 626"/>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28"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29" name="直線コネクタ 628"/>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3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1" name="直線コネクタ 63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632"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633" name="フローチャート: 判断 632"/>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634" name="フローチャート: 判断 633"/>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35" name="フローチャート: 判断 634"/>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636" name="フローチャート: 判断 635"/>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112268</xdr:rowOff>
    </xdr:from>
    <xdr:to>
      <xdr:col>81</xdr:col>
      <xdr:colOff>101600</xdr:colOff>
      <xdr:row>105</xdr:row>
      <xdr:rowOff>42418</xdr:rowOff>
    </xdr:to>
    <xdr:sp macro="" textlink="">
      <xdr:nvSpPr>
        <xdr:cNvPr id="642" name="楕円 641"/>
        <xdr:cNvSpPr/>
      </xdr:nvSpPr>
      <xdr:spPr>
        <a:xfrm>
          <a:off x="15430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100837</xdr:rowOff>
    </xdr:from>
    <xdr:to>
      <xdr:col>76</xdr:col>
      <xdr:colOff>165100</xdr:colOff>
      <xdr:row>105</xdr:row>
      <xdr:rowOff>30987</xdr:rowOff>
    </xdr:to>
    <xdr:sp macro="" textlink="">
      <xdr:nvSpPr>
        <xdr:cNvPr id="643" name="楕円 642"/>
        <xdr:cNvSpPr/>
      </xdr:nvSpPr>
      <xdr:spPr>
        <a:xfrm>
          <a:off x="14541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151637</xdr:rowOff>
    </xdr:from>
    <xdr:to>
      <xdr:col>81</xdr:col>
      <xdr:colOff>50800</xdr:colOff>
      <xdr:row>104</xdr:row>
      <xdr:rowOff>163068</xdr:rowOff>
    </xdr:to>
    <xdr:cxnSp macro="">
      <xdr:nvCxnSpPr>
        <xdr:cNvPr id="644" name="直線コネクタ 643"/>
        <xdr:cNvCxnSpPr/>
      </xdr:nvCxnSpPr>
      <xdr:spPr>
        <a:xfrm>
          <a:off x="14592300" y="179824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645" name="n_1aveValue【公民館】&#10;有形固定資産減価償却率"/>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46"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647"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33545</xdr:rowOff>
    </xdr:from>
    <xdr:ext cx="405111" cy="259045"/>
    <xdr:sp macro="" textlink="">
      <xdr:nvSpPr>
        <xdr:cNvPr id="648" name="n_1mainValue【公民館】&#10;有形固定資産減価償却率"/>
        <xdr:cNvSpPr txBox="1"/>
      </xdr:nvSpPr>
      <xdr:spPr>
        <a:xfrm>
          <a:off x="15266044" y="1803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22114</xdr:rowOff>
    </xdr:from>
    <xdr:ext cx="405111" cy="259045"/>
    <xdr:sp macro="" textlink="">
      <xdr:nvSpPr>
        <xdr:cNvPr id="649" name="n_2mainValue【公民館】&#10;有形固定資産減価償却率"/>
        <xdr:cNvSpPr txBox="1"/>
      </xdr:nvSpPr>
      <xdr:spPr>
        <a:xfrm>
          <a:off x="143897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0" name="直線コネクタ 6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1" name="テキスト ボックス 6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2" name="直線コネクタ 6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3" name="テキスト ボックス 6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4" name="直線コネクタ 6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5" name="テキスト ボックス 6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6" name="直線コネクタ 6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7" name="テキスト ボックス 6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8" name="直線コネクタ 6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9" name="テキスト ボックス 6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0" name="直線コネクタ 6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1" name="テキスト ボックス 6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675" name="直線コネクタ 674"/>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76"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77" name="直線コネクタ 676"/>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678"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679" name="直線コネクタ 678"/>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680" name="【公民館】&#10;一人当たり面積平均値テキスト"/>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681" name="フローチャート: 判断 680"/>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82" name="フローチャート: 判断 681"/>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83" name="フローチャート: 判断 682"/>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84" name="フローチャート: 判断 683"/>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69487</xdr:rowOff>
    </xdr:from>
    <xdr:to>
      <xdr:col>112</xdr:col>
      <xdr:colOff>38100</xdr:colOff>
      <xdr:row>107</xdr:row>
      <xdr:rowOff>171087</xdr:rowOff>
    </xdr:to>
    <xdr:sp macro="" textlink="">
      <xdr:nvSpPr>
        <xdr:cNvPr id="690" name="楕円 689"/>
        <xdr:cNvSpPr/>
      </xdr:nvSpPr>
      <xdr:spPr>
        <a:xfrm>
          <a:off x="2127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74386</xdr:rowOff>
    </xdr:from>
    <xdr:to>
      <xdr:col>107</xdr:col>
      <xdr:colOff>101600</xdr:colOff>
      <xdr:row>108</xdr:row>
      <xdr:rowOff>4536</xdr:rowOff>
    </xdr:to>
    <xdr:sp macro="" textlink="">
      <xdr:nvSpPr>
        <xdr:cNvPr id="691" name="楕円 690"/>
        <xdr:cNvSpPr/>
      </xdr:nvSpPr>
      <xdr:spPr>
        <a:xfrm>
          <a:off x="20383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120287</xdr:rowOff>
    </xdr:from>
    <xdr:to>
      <xdr:col>111</xdr:col>
      <xdr:colOff>177800</xdr:colOff>
      <xdr:row>107</xdr:row>
      <xdr:rowOff>125186</xdr:rowOff>
    </xdr:to>
    <xdr:cxnSp macro="">
      <xdr:nvCxnSpPr>
        <xdr:cNvPr id="692" name="直線コネクタ 691"/>
        <xdr:cNvCxnSpPr/>
      </xdr:nvCxnSpPr>
      <xdr:spPr>
        <a:xfrm flipV="1">
          <a:off x="20434300" y="184654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93"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94"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695" name="n_3aveValue【公民館】&#10;一人当たり面積"/>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162214</xdr:rowOff>
    </xdr:from>
    <xdr:ext cx="469744" cy="259045"/>
    <xdr:sp macro="" textlink="">
      <xdr:nvSpPr>
        <xdr:cNvPr id="696" name="n_1mainValue【公民館】&#10;一人当たり面積"/>
        <xdr:cNvSpPr txBox="1"/>
      </xdr:nvSpPr>
      <xdr:spPr>
        <a:xfrm>
          <a:off x="210757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167113</xdr:rowOff>
    </xdr:from>
    <xdr:ext cx="469744" cy="259045"/>
    <xdr:sp macro="" textlink="">
      <xdr:nvSpPr>
        <xdr:cNvPr id="697" name="n_2mainValue【公民館】&#10;一人当たり面積"/>
        <xdr:cNvSpPr txBox="1"/>
      </xdr:nvSpPr>
      <xdr:spPr>
        <a:xfrm>
          <a:off x="20199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どの数値も、類似団体内平均値とほぼ同じとなっていますが、減価償却率については、橋梁・トンネル、公営住宅が比較的高く、公営住宅については、一人当たり面積が低くなっています。</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は需要が少ないため整備が進んでおらず、</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昭和初期の古い木造住宅と、昭和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年建築の鉄筋コンクリート造建物しかな</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いため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、老朽化と今後の改修計画が課題となるところで</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す。</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道路・橋梁・トンネルについては、長寿命化計画に基づき計画的に整備を行っています。橋梁の減価償却率が類似団体内平均値に比べて高いのは、橋梁の多くが旧村地区に位置する昔からの橋であることによるものであると考えられます。</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認定こども園、幼稚園、保育所は、昭和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50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年代の人口急増期に建築されたものが主で、児童数が減少する中、再配置を含めた今後の改修計画が課題となっています。</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学校施設は、児童、生徒数が減少する中、再配置に向けて動き出したところです。児童館はすでに廃止済です。公民館は、町の東西にあわせて２ヶ所で、どちらも人口急増期の昭和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50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年代の建築で、今後の改修計画が課題です。</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latin typeface="ＭＳ Ｐゴシック" panose="020B0600070205080204" pitchFamily="50" charset="-128"/>
              <a:ea typeface="ＭＳ Ｐゴシック" panose="020B0600070205080204" pitchFamily="50" charset="-128"/>
            </a:rPr>
            <a:t>なお、</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年３月</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年度の当該団体値等は表示されていません。</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19,694
19,606
34.34
6,664,884
6,387,728
47,029
4,522,321
5,942,998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100165</xdr:rowOff>
    </xdr:from>
    <xdr:ext cx="405111" cy="259045"/>
    <xdr:sp macro="" textlink="">
      <xdr:nvSpPr>
        <xdr:cNvPr id="65" name="n_1ave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12337</xdr:rowOff>
    </xdr:from>
    <xdr:to>
      <xdr:col>15</xdr:col>
      <xdr:colOff>101600</xdr:colOff>
      <xdr:row>38</xdr:row>
      <xdr:rowOff>113937</xdr:rowOff>
    </xdr:to>
    <xdr:sp macro="" textlink="">
      <xdr:nvSpPr>
        <xdr:cNvPr id="66" name="フローチャート: 判断 65"/>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105064</xdr:rowOff>
    </xdr:from>
    <xdr:ext cx="405111" cy="259045"/>
    <xdr:sp macro="" textlink="">
      <xdr:nvSpPr>
        <xdr:cNvPr id="67"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102144</xdr:rowOff>
    </xdr:from>
    <xdr:to>
      <xdr:col>10</xdr:col>
      <xdr:colOff>165100</xdr:colOff>
      <xdr:row>39</xdr:row>
      <xdr:rowOff>32294</xdr:rowOff>
    </xdr:to>
    <xdr:sp macro="" textlink="">
      <xdr:nvSpPr>
        <xdr:cNvPr id="68" name="フローチャート: 判断 67"/>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48821</xdr:rowOff>
    </xdr:from>
    <xdr:ext cx="405111" cy="259045"/>
    <xdr:sp macro="" textlink="">
      <xdr:nvSpPr>
        <xdr:cNvPr id="69" name="n_3aveValue【図書館】&#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5" name="楕円 74"/>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80917</xdr:rowOff>
    </xdr:from>
    <xdr:to>
      <xdr:col>15</xdr:col>
      <xdr:colOff>101600</xdr:colOff>
      <xdr:row>37</xdr:row>
      <xdr:rowOff>11067</xdr:rowOff>
    </xdr:to>
    <xdr:sp macro="" textlink="">
      <xdr:nvSpPr>
        <xdr:cNvPr id="76" name="楕円 75"/>
        <xdr:cNvSpPr/>
      </xdr:nvSpPr>
      <xdr:spPr>
        <a:xfrm>
          <a:off x="2857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131717</xdr:rowOff>
    </xdr:to>
    <xdr:cxnSp macro="">
      <xdr:nvCxnSpPr>
        <xdr:cNvPr id="77" name="直線コネクタ 76"/>
        <xdr:cNvCxnSpPr/>
      </xdr:nvCxnSpPr>
      <xdr:spPr>
        <a:xfrm flipV="1">
          <a:off x="2908300" y="62826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6367</xdr:rowOff>
    </xdr:from>
    <xdr:ext cx="405111" cy="259045"/>
    <xdr:sp macro="" textlink="">
      <xdr:nvSpPr>
        <xdr:cNvPr id="78" name="n_1main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27594</xdr:rowOff>
    </xdr:from>
    <xdr:ext cx="405111" cy="259045"/>
    <xdr:sp macro="" textlink="">
      <xdr:nvSpPr>
        <xdr:cNvPr id="79" name="n_2mainValue【図書館】&#10;有形固定資産減価償却率"/>
        <xdr:cNvSpPr txBox="1"/>
      </xdr:nvSpPr>
      <xdr:spPr>
        <a:xfrm>
          <a:off x="2705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3" name="直線コネクタ 102"/>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4"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5" name="直線コネクタ 104"/>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6"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07" name="直線コネクタ 106"/>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08" name="【図書館】&#10;一人当たり面積平均値テキスト"/>
        <xdr:cNvSpPr txBox="1"/>
      </xdr:nvSpPr>
      <xdr:spPr>
        <a:xfrm>
          <a:off x="1051560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09" name="フローチャート: 判断 108"/>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0" name="フローチャート: 判断 109"/>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154957</xdr:rowOff>
    </xdr:from>
    <xdr:ext cx="469744" cy="259045"/>
    <xdr:sp macro="" textlink="">
      <xdr:nvSpPr>
        <xdr:cNvPr id="111"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44450</xdr:rowOff>
    </xdr:from>
    <xdr:to>
      <xdr:col>46</xdr:col>
      <xdr:colOff>38100</xdr:colOff>
      <xdr:row>40</xdr:row>
      <xdr:rowOff>146050</xdr:rowOff>
    </xdr:to>
    <xdr:sp macro="" textlink="">
      <xdr:nvSpPr>
        <xdr:cNvPr id="112" name="フローチャート: 判断 111"/>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162577</xdr:rowOff>
    </xdr:from>
    <xdr:ext cx="469744" cy="259045"/>
    <xdr:sp macro="" textlink="">
      <xdr:nvSpPr>
        <xdr:cNvPr id="113" name="n_2ave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40640</xdr:rowOff>
    </xdr:from>
    <xdr:to>
      <xdr:col>41</xdr:col>
      <xdr:colOff>101600</xdr:colOff>
      <xdr:row>40</xdr:row>
      <xdr:rowOff>142240</xdr:rowOff>
    </xdr:to>
    <xdr:sp macro="" textlink="">
      <xdr:nvSpPr>
        <xdr:cNvPr id="114" name="フローチャート: 判断 113"/>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158767</xdr:rowOff>
    </xdr:from>
    <xdr:ext cx="469744" cy="259045"/>
    <xdr:sp macro="" textlink="">
      <xdr:nvSpPr>
        <xdr:cNvPr id="115" name="n_3ave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21" name="楕円 120"/>
        <xdr:cNvSpPr/>
      </xdr:nvSpPr>
      <xdr:spPr>
        <a:xfrm>
          <a:off x="9588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2" name="楕円 121"/>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19050</xdr:rowOff>
    </xdr:to>
    <xdr:cxnSp macro="">
      <xdr:nvCxnSpPr>
        <xdr:cNvPr id="123" name="直線コネクタ 122"/>
        <xdr:cNvCxnSpPr/>
      </xdr:nvCxnSpPr>
      <xdr:spPr>
        <a:xfrm flipV="1">
          <a:off x="8750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57167</xdr:rowOff>
    </xdr:from>
    <xdr:ext cx="469744" cy="259045"/>
    <xdr:sp macro="" textlink="">
      <xdr:nvSpPr>
        <xdr:cNvPr id="124" name="n_1mainValue【図書館】&#10;一人当たり面積"/>
        <xdr:cNvSpPr txBox="1"/>
      </xdr:nvSpPr>
      <xdr:spPr>
        <a:xfrm>
          <a:off x="93917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25"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51" name="直線コネクタ 150"/>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52"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53" name="直線コネクタ 152"/>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5" name="直線コネクタ 15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56"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57" name="フローチャート: 判断 156"/>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58" name="フローチャート: 判断 157"/>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23240</xdr:rowOff>
    </xdr:from>
    <xdr:ext cx="405111" cy="259045"/>
    <xdr:sp macro="" textlink="">
      <xdr:nvSpPr>
        <xdr:cNvPr id="159"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160" name="フローチャート: 判断 159"/>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161"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2" name="フローチャート: 判断 16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163"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119017</xdr:rowOff>
    </xdr:from>
    <xdr:to>
      <xdr:col>20</xdr:col>
      <xdr:colOff>38100</xdr:colOff>
      <xdr:row>60</xdr:row>
      <xdr:rowOff>49167</xdr:rowOff>
    </xdr:to>
    <xdr:sp macro="" textlink="">
      <xdr:nvSpPr>
        <xdr:cNvPr id="169" name="楕円 168"/>
        <xdr:cNvSpPr/>
      </xdr:nvSpPr>
      <xdr:spPr>
        <a:xfrm>
          <a:off x="3746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70" name="楕円 169"/>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169817</xdr:rowOff>
    </xdr:from>
    <xdr:to>
      <xdr:col>19</xdr:col>
      <xdr:colOff>177800</xdr:colOff>
      <xdr:row>60</xdr:row>
      <xdr:rowOff>32657</xdr:rowOff>
    </xdr:to>
    <xdr:cxnSp macro="">
      <xdr:nvCxnSpPr>
        <xdr:cNvPr id="171" name="直線コネクタ 170"/>
        <xdr:cNvCxnSpPr/>
      </xdr:nvCxnSpPr>
      <xdr:spPr>
        <a:xfrm flipV="1">
          <a:off x="2908300" y="102853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40294</xdr:rowOff>
    </xdr:from>
    <xdr:ext cx="405111" cy="259045"/>
    <xdr:sp macro="" textlink="">
      <xdr:nvSpPr>
        <xdr:cNvPr id="172" name="n_1mainValue【体育館・プール】&#10;有形固定資産減価償却率"/>
        <xdr:cNvSpPr txBox="1"/>
      </xdr:nvSpPr>
      <xdr:spPr>
        <a:xfrm>
          <a:off x="35820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73" name="n_2mainValue【体育館・プー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4" name="直線コネクタ 18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5" name="テキスト ボックス 18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6" name="直線コネクタ 18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7" name="テキスト ボックス 18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8" name="直線コネクタ 18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9" name="テキスト ボックス 18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0" name="直線コネクタ 18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1" name="テキスト ボックス 19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2" name="直線コネクタ 19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3" name="テキスト ボックス 19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4" name="直線コネクタ 19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5" name="テキスト ボックス 19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99" name="直線コネクタ 198"/>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00"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01" name="直線コネクタ 200"/>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02"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03" name="直線コネクタ 202"/>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04"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06" name="フローチャート: 判断 205"/>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207"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208" name="フローチャート: 判断 207"/>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209"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210" name="フローチャート: 判断 209"/>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211"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28666</xdr:rowOff>
    </xdr:from>
    <xdr:to>
      <xdr:col>50</xdr:col>
      <xdr:colOff>165100</xdr:colOff>
      <xdr:row>62</xdr:row>
      <xdr:rowOff>130266</xdr:rowOff>
    </xdr:to>
    <xdr:sp macro="" textlink="">
      <xdr:nvSpPr>
        <xdr:cNvPr id="217" name="楕円 216"/>
        <xdr:cNvSpPr/>
      </xdr:nvSpPr>
      <xdr:spPr>
        <a:xfrm>
          <a:off x="9588500" y="106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37374</xdr:rowOff>
    </xdr:from>
    <xdr:to>
      <xdr:col>46</xdr:col>
      <xdr:colOff>38100</xdr:colOff>
      <xdr:row>62</xdr:row>
      <xdr:rowOff>138974</xdr:rowOff>
    </xdr:to>
    <xdr:sp macro="" textlink="">
      <xdr:nvSpPr>
        <xdr:cNvPr id="218" name="楕円 217"/>
        <xdr:cNvSpPr/>
      </xdr:nvSpPr>
      <xdr:spPr>
        <a:xfrm>
          <a:off x="8699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79466</xdr:rowOff>
    </xdr:from>
    <xdr:to>
      <xdr:col>50</xdr:col>
      <xdr:colOff>114300</xdr:colOff>
      <xdr:row>62</xdr:row>
      <xdr:rowOff>88174</xdr:rowOff>
    </xdr:to>
    <xdr:cxnSp macro="">
      <xdr:nvCxnSpPr>
        <xdr:cNvPr id="219" name="直線コネクタ 218"/>
        <xdr:cNvCxnSpPr/>
      </xdr:nvCxnSpPr>
      <xdr:spPr>
        <a:xfrm flipV="1">
          <a:off x="8750300" y="1070936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121393</xdr:rowOff>
    </xdr:from>
    <xdr:ext cx="469744" cy="259045"/>
    <xdr:sp macro="" textlink="">
      <xdr:nvSpPr>
        <xdr:cNvPr id="220" name="n_1mainValue【体育館・プール】&#10;一人当たり面積"/>
        <xdr:cNvSpPr txBox="1"/>
      </xdr:nvSpPr>
      <xdr:spPr>
        <a:xfrm>
          <a:off x="93917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130101</xdr:rowOff>
    </xdr:from>
    <xdr:ext cx="469744" cy="259045"/>
    <xdr:sp macro="" textlink="">
      <xdr:nvSpPr>
        <xdr:cNvPr id="221" name="n_2mainValue【体育館・プール】&#10;一人当たり面積"/>
        <xdr:cNvSpPr txBox="1"/>
      </xdr:nvSpPr>
      <xdr:spPr>
        <a:xfrm>
          <a:off x="85154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46" name="直線コネクタ 245"/>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47"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48" name="直線コネクタ 247"/>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0" name="直線コネクタ 24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51"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52" name="フローチャート: 判断 251"/>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53" name="フローチャート: 判断 252"/>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254"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255" name="フローチャート: 判断 254"/>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104791</xdr:rowOff>
    </xdr:from>
    <xdr:ext cx="405111" cy="259045"/>
    <xdr:sp macro="" textlink="">
      <xdr:nvSpPr>
        <xdr:cNvPr id="256"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257" name="フローチャート: 判断 256"/>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154957</xdr:rowOff>
    </xdr:from>
    <xdr:ext cx="405111" cy="259045"/>
    <xdr:sp macro="" textlink="">
      <xdr:nvSpPr>
        <xdr:cNvPr id="258"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97789</xdr:rowOff>
    </xdr:from>
    <xdr:to>
      <xdr:col>20</xdr:col>
      <xdr:colOff>38100</xdr:colOff>
      <xdr:row>81</xdr:row>
      <xdr:rowOff>27939</xdr:rowOff>
    </xdr:to>
    <xdr:sp macro="" textlink="">
      <xdr:nvSpPr>
        <xdr:cNvPr id="264" name="楕円 263"/>
        <xdr:cNvSpPr/>
      </xdr:nvSpPr>
      <xdr:spPr>
        <a:xfrm>
          <a:off x="3746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65" name="楕円 264"/>
        <xdr:cNvSpPr/>
      </xdr:nvSpPr>
      <xdr:spPr>
        <a:xfrm>
          <a:off x="2857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148589</xdr:rowOff>
    </xdr:from>
    <xdr:to>
      <xdr:col>19</xdr:col>
      <xdr:colOff>177800</xdr:colOff>
      <xdr:row>82</xdr:row>
      <xdr:rowOff>13336</xdr:rowOff>
    </xdr:to>
    <xdr:cxnSp macro="">
      <xdr:nvCxnSpPr>
        <xdr:cNvPr id="266" name="直線コネクタ 265"/>
        <xdr:cNvCxnSpPr/>
      </xdr:nvCxnSpPr>
      <xdr:spPr>
        <a:xfrm flipV="1">
          <a:off x="2908300" y="13864589"/>
          <a:ext cx="889000" cy="20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44466</xdr:rowOff>
    </xdr:from>
    <xdr:ext cx="405111" cy="259045"/>
    <xdr:sp macro="" textlink="">
      <xdr:nvSpPr>
        <xdr:cNvPr id="267" name="n_1mainValue【福祉施設】&#10;有形固定資産減価償却率"/>
        <xdr:cNvSpPr txBox="1"/>
      </xdr:nvSpPr>
      <xdr:spPr>
        <a:xfrm>
          <a:off x="3582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68" name="n_2mainValue【福祉施設】&#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92" name="直線コネクタ 291"/>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93"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94" name="直線コネクタ 293"/>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95"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96" name="直線コネクタ 295"/>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97"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98" name="フローチャート: 判断 297"/>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99" name="フローチャート: 判断 298"/>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300"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301" name="フローチャート: 判断 300"/>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302"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303" name="フローチャート: 判断 302"/>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17797</xdr:rowOff>
    </xdr:from>
    <xdr:ext cx="469744" cy="259045"/>
    <xdr:sp macro="" textlink="">
      <xdr:nvSpPr>
        <xdr:cNvPr id="304"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119380</xdr:rowOff>
    </xdr:from>
    <xdr:to>
      <xdr:col>50</xdr:col>
      <xdr:colOff>165100</xdr:colOff>
      <xdr:row>86</xdr:row>
      <xdr:rowOff>49530</xdr:rowOff>
    </xdr:to>
    <xdr:sp macro="" textlink="">
      <xdr:nvSpPr>
        <xdr:cNvPr id="310" name="楕円 309"/>
        <xdr:cNvSpPr/>
      </xdr:nvSpPr>
      <xdr:spPr>
        <a:xfrm>
          <a:off x="9588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121920</xdr:rowOff>
    </xdr:from>
    <xdr:to>
      <xdr:col>46</xdr:col>
      <xdr:colOff>38100</xdr:colOff>
      <xdr:row>86</xdr:row>
      <xdr:rowOff>52070</xdr:rowOff>
    </xdr:to>
    <xdr:sp macro="" textlink="">
      <xdr:nvSpPr>
        <xdr:cNvPr id="311" name="楕円 310"/>
        <xdr:cNvSpPr/>
      </xdr:nvSpPr>
      <xdr:spPr>
        <a:xfrm>
          <a:off x="8699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170180</xdr:rowOff>
    </xdr:from>
    <xdr:to>
      <xdr:col>50</xdr:col>
      <xdr:colOff>114300</xdr:colOff>
      <xdr:row>86</xdr:row>
      <xdr:rowOff>1270</xdr:rowOff>
    </xdr:to>
    <xdr:cxnSp macro="">
      <xdr:nvCxnSpPr>
        <xdr:cNvPr id="312" name="直線コネクタ 311"/>
        <xdr:cNvCxnSpPr/>
      </xdr:nvCxnSpPr>
      <xdr:spPr>
        <a:xfrm flipV="1">
          <a:off x="8750300" y="14743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40657</xdr:rowOff>
    </xdr:from>
    <xdr:ext cx="469744" cy="259045"/>
    <xdr:sp macro="" textlink="">
      <xdr:nvSpPr>
        <xdr:cNvPr id="313" name="n_1mainValue【福祉施設】&#10;一人当たり面積"/>
        <xdr:cNvSpPr txBox="1"/>
      </xdr:nvSpPr>
      <xdr:spPr>
        <a:xfrm>
          <a:off x="93917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43197</xdr:rowOff>
    </xdr:from>
    <xdr:ext cx="469744" cy="259045"/>
    <xdr:sp macro="" textlink="">
      <xdr:nvSpPr>
        <xdr:cNvPr id="314" name="n_2mainValue【福祉施設】&#10;一人当たり面積"/>
        <xdr:cNvSpPr txBox="1"/>
      </xdr:nvSpPr>
      <xdr:spPr>
        <a:xfrm>
          <a:off x="8515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39" name="直線コネクタ 338"/>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40"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41" name="直線コネクタ 340"/>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344"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45" name="フローチャート: 判断 344"/>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46" name="フローチャート: 判断 345"/>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101616</xdr:rowOff>
    </xdr:from>
    <xdr:ext cx="405111" cy="259045"/>
    <xdr:sp macro="" textlink="">
      <xdr:nvSpPr>
        <xdr:cNvPr id="347" name="n_1aveValue【市民会館】&#10;有形固定資産減価償却率"/>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348" name="フローチャート: 判断 347"/>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128288</xdr:rowOff>
    </xdr:from>
    <xdr:ext cx="405111" cy="259045"/>
    <xdr:sp macro="" textlink="">
      <xdr:nvSpPr>
        <xdr:cNvPr id="349" name="n_2aveValue【市民会館】&#10;有形固定資産減価償却率"/>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350" name="フローチャート: 判断 349"/>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105427</xdr:rowOff>
    </xdr:from>
    <xdr:ext cx="405111" cy="259045"/>
    <xdr:sp macro="" textlink="">
      <xdr:nvSpPr>
        <xdr:cNvPr id="351" name="n_3aveValue【市民会館】&#10;有形固定資産減価償却率"/>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29211</xdr:rowOff>
    </xdr:from>
    <xdr:to>
      <xdr:col>20</xdr:col>
      <xdr:colOff>38100</xdr:colOff>
      <xdr:row>105</xdr:row>
      <xdr:rowOff>130811</xdr:rowOff>
    </xdr:to>
    <xdr:sp macro="" textlink="">
      <xdr:nvSpPr>
        <xdr:cNvPr id="357" name="楕円 356"/>
        <xdr:cNvSpPr/>
      </xdr:nvSpPr>
      <xdr:spPr>
        <a:xfrm>
          <a:off x="3746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65405</xdr:rowOff>
    </xdr:from>
    <xdr:to>
      <xdr:col>15</xdr:col>
      <xdr:colOff>101600</xdr:colOff>
      <xdr:row>105</xdr:row>
      <xdr:rowOff>167005</xdr:rowOff>
    </xdr:to>
    <xdr:sp macro="" textlink="">
      <xdr:nvSpPr>
        <xdr:cNvPr id="358" name="楕円 357"/>
        <xdr:cNvSpPr/>
      </xdr:nvSpPr>
      <xdr:spPr>
        <a:xfrm>
          <a:off x="2857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80011</xdr:rowOff>
    </xdr:from>
    <xdr:to>
      <xdr:col>19</xdr:col>
      <xdr:colOff>177800</xdr:colOff>
      <xdr:row>105</xdr:row>
      <xdr:rowOff>116205</xdr:rowOff>
    </xdr:to>
    <xdr:cxnSp macro="">
      <xdr:nvCxnSpPr>
        <xdr:cNvPr id="359" name="直線コネクタ 358"/>
        <xdr:cNvCxnSpPr/>
      </xdr:nvCxnSpPr>
      <xdr:spPr>
        <a:xfrm flipV="1">
          <a:off x="2908300" y="180822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121938</xdr:rowOff>
    </xdr:from>
    <xdr:ext cx="405111" cy="259045"/>
    <xdr:sp macro="" textlink="">
      <xdr:nvSpPr>
        <xdr:cNvPr id="360" name="n_1mainValue【市民会館】&#10;有形固定資産減価償却率"/>
        <xdr:cNvSpPr txBox="1"/>
      </xdr:nvSpPr>
      <xdr:spPr>
        <a:xfrm>
          <a:off x="35820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158132</xdr:rowOff>
    </xdr:from>
    <xdr:ext cx="405111" cy="259045"/>
    <xdr:sp macro="" textlink="">
      <xdr:nvSpPr>
        <xdr:cNvPr id="361" name="n_2mainValue【市民会館】&#10;有形固定資産減価償却率"/>
        <xdr:cNvSpPr txBox="1"/>
      </xdr:nvSpPr>
      <xdr:spPr>
        <a:xfrm>
          <a:off x="2705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2" name="直線コネクタ 37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3" name="テキスト ボックス 37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4" name="直線コネクタ 37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5" name="テキスト ボックス 37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6" name="直線コネクタ 37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7" name="テキスト ボックス 37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8" name="直線コネクタ 37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9" name="テキスト ボックス 37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83" name="直線コネクタ 382"/>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84"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85" name="直線コネクタ 384"/>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388" name="【市民会館】&#10;一人当たり面積平均値テキスト"/>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89" name="フローチャート: 判断 388"/>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90" name="フローチャート: 判断 389"/>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24655</xdr:rowOff>
    </xdr:from>
    <xdr:ext cx="469744" cy="259045"/>
    <xdr:sp macro="" textlink="">
      <xdr:nvSpPr>
        <xdr:cNvPr id="391" name="n_1aveValue【市民会館】&#10;一人当たり面積"/>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92" name="フローチャート: 判断 391"/>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166388</xdr:rowOff>
    </xdr:from>
    <xdr:ext cx="469744" cy="259045"/>
    <xdr:sp macro="" textlink="">
      <xdr:nvSpPr>
        <xdr:cNvPr id="393" name="n_2ave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394" name="フローチャート: 判断 393"/>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166388</xdr:rowOff>
    </xdr:from>
    <xdr:ext cx="469744" cy="259045"/>
    <xdr:sp macro="" textlink="">
      <xdr:nvSpPr>
        <xdr:cNvPr id="395"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91694</xdr:rowOff>
    </xdr:from>
    <xdr:to>
      <xdr:col>50</xdr:col>
      <xdr:colOff>165100</xdr:colOff>
      <xdr:row>106</xdr:row>
      <xdr:rowOff>21844</xdr:rowOff>
    </xdr:to>
    <xdr:sp macro="" textlink="">
      <xdr:nvSpPr>
        <xdr:cNvPr id="401" name="楕円 400"/>
        <xdr:cNvSpPr/>
      </xdr:nvSpPr>
      <xdr:spPr>
        <a:xfrm>
          <a:off x="9588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103124</xdr:rowOff>
    </xdr:from>
    <xdr:to>
      <xdr:col>46</xdr:col>
      <xdr:colOff>38100</xdr:colOff>
      <xdr:row>106</xdr:row>
      <xdr:rowOff>33274</xdr:rowOff>
    </xdr:to>
    <xdr:sp macro="" textlink="">
      <xdr:nvSpPr>
        <xdr:cNvPr id="402" name="楕円 401"/>
        <xdr:cNvSpPr/>
      </xdr:nvSpPr>
      <xdr:spPr>
        <a:xfrm>
          <a:off x="8699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142494</xdr:rowOff>
    </xdr:from>
    <xdr:to>
      <xdr:col>50</xdr:col>
      <xdr:colOff>114300</xdr:colOff>
      <xdr:row>105</xdr:row>
      <xdr:rowOff>153924</xdr:rowOff>
    </xdr:to>
    <xdr:cxnSp macro="">
      <xdr:nvCxnSpPr>
        <xdr:cNvPr id="403" name="直線コネクタ 402"/>
        <xdr:cNvCxnSpPr/>
      </xdr:nvCxnSpPr>
      <xdr:spPr>
        <a:xfrm flipV="1">
          <a:off x="8750300" y="181447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12971</xdr:rowOff>
    </xdr:from>
    <xdr:ext cx="469744" cy="259045"/>
    <xdr:sp macro="" textlink="">
      <xdr:nvSpPr>
        <xdr:cNvPr id="404" name="n_1mainValue【市民会館】&#10;一人当たり面積"/>
        <xdr:cNvSpPr txBox="1"/>
      </xdr:nvSpPr>
      <xdr:spPr>
        <a:xfrm>
          <a:off x="93917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24401</xdr:rowOff>
    </xdr:from>
    <xdr:ext cx="469744" cy="259045"/>
    <xdr:sp macro="" textlink="">
      <xdr:nvSpPr>
        <xdr:cNvPr id="405" name="n_2mainValue【市民会館】&#10;一人当たり面積"/>
        <xdr:cNvSpPr txBox="1"/>
      </xdr:nvSpPr>
      <xdr:spPr>
        <a:xfrm>
          <a:off x="8515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6" name="テキスト ボックス 4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7" name="直線コネクタ 4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8" name="テキスト ボックス 4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9" name="直線コネクタ 4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0" name="テキスト ボックス 4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1" name="直線コネクタ 4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2" name="テキスト ボックス 4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3" name="直線コネクタ 4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4" name="テキスト ボックス 4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5" name="直線コネクタ 4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6" name="テキスト ボックス 42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430" name="直線コネクタ 429"/>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431"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432" name="直線コネクタ 431"/>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4" name="直線コネクタ 43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435"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36" name="フローチャート: 判断 435"/>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37" name="フローチャート: 判断 436"/>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78757</xdr:rowOff>
    </xdr:from>
    <xdr:ext cx="405111" cy="259045"/>
    <xdr:sp macro="" textlink="">
      <xdr:nvSpPr>
        <xdr:cNvPr id="438"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439" name="フローチャート: 判断 438"/>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101617</xdr:rowOff>
    </xdr:from>
    <xdr:ext cx="405111" cy="259045"/>
    <xdr:sp macro="" textlink="">
      <xdr:nvSpPr>
        <xdr:cNvPr id="440"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441" name="フローチャート: 判断 440"/>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36847</xdr:rowOff>
    </xdr:from>
    <xdr:ext cx="405111" cy="259045"/>
    <xdr:sp macro="" textlink="">
      <xdr:nvSpPr>
        <xdr:cNvPr id="442"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156845</xdr:rowOff>
    </xdr:from>
    <xdr:to>
      <xdr:col>81</xdr:col>
      <xdr:colOff>101600</xdr:colOff>
      <xdr:row>39</xdr:row>
      <xdr:rowOff>86995</xdr:rowOff>
    </xdr:to>
    <xdr:sp macro="" textlink="">
      <xdr:nvSpPr>
        <xdr:cNvPr id="448" name="楕円 447"/>
        <xdr:cNvSpPr/>
      </xdr:nvSpPr>
      <xdr:spPr>
        <a:xfrm>
          <a:off x="1543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93980</xdr:rowOff>
    </xdr:from>
    <xdr:to>
      <xdr:col>76</xdr:col>
      <xdr:colOff>165100</xdr:colOff>
      <xdr:row>41</xdr:row>
      <xdr:rowOff>24130</xdr:rowOff>
    </xdr:to>
    <xdr:sp macro="" textlink="">
      <xdr:nvSpPr>
        <xdr:cNvPr id="449" name="楕円 448"/>
        <xdr:cNvSpPr/>
      </xdr:nvSpPr>
      <xdr:spPr>
        <a:xfrm>
          <a:off x="1454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36195</xdr:rowOff>
    </xdr:from>
    <xdr:to>
      <xdr:col>81</xdr:col>
      <xdr:colOff>50800</xdr:colOff>
      <xdr:row>40</xdr:row>
      <xdr:rowOff>144780</xdr:rowOff>
    </xdr:to>
    <xdr:cxnSp macro="">
      <xdr:nvCxnSpPr>
        <xdr:cNvPr id="450" name="直線コネクタ 449"/>
        <xdr:cNvCxnSpPr/>
      </xdr:nvCxnSpPr>
      <xdr:spPr>
        <a:xfrm flipV="1">
          <a:off x="14592300" y="6722745"/>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78122</xdr:rowOff>
    </xdr:from>
    <xdr:ext cx="405111" cy="259045"/>
    <xdr:sp macro="" textlink="">
      <xdr:nvSpPr>
        <xdr:cNvPr id="451" name="n_1mainValue【一般廃棄物処理施設】&#10;有形固定資産減価償却率"/>
        <xdr:cNvSpPr txBox="1"/>
      </xdr:nvSpPr>
      <xdr:spPr>
        <a:xfrm>
          <a:off x="15266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15257</xdr:rowOff>
    </xdr:from>
    <xdr:ext cx="405111" cy="259045"/>
    <xdr:sp macro="" textlink="">
      <xdr:nvSpPr>
        <xdr:cNvPr id="452" name="n_2mainValue【一般廃棄物処理施設】&#10;有形固定資産減価償却率"/>
        <xdr:cNvSpPr txBox="1"/>
      </xdr:nvSpPr>
      <xdr:spPr>
        <a:xfrm>
          <a:off x="14389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4" name="テキスト ボックス 4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6" name="テキスト ボックス 46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0" name="テキスト ボックス 46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2" name="テキスト ボックス 4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76" name="直線コネクタ 475"/>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77"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78" name="直線コネクタ 477"/>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79"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80" name="直線コネクタ 479"/>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481" name="【一般廃棄物処理施設】&#10;一人当たり有形固定資産（償却資産）額平均値テキスト"/>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82" name="フローチャート: 判断 481"/>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83" name="フローチャート: 判断 482"/>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484"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485" name="フローチャート: 判断 484"/>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117787</xdr:rowOff>
    </xdr:from>
    <xdr:ext cx="599010" cy="259045"/>
    <xdr:sp macro="" textlink="">
      <xdr:nvSpPr>
        <xdr:cNvPr id="486"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487" name="フローチャート: 判断 486"/>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28797</xdr:rowOff>
    </xdr:from>
    <xdr:ext cx="599010" cy="259045"/>
    <xdr:sp macro="" textlink="">
      <xdr:nvSpPr>
        <xdr:cNvPr id="488"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103745</xdr:rowOff>
    </xdr:from>
    <xdr:to>
      <xdr:col>112</xdr:col>
      <xdr:colOff>38100</xdr:colOff>
      <xdr:row>40</xdr:row>
      <xdr:rowOff>33895</xdr:rowOff>
    </xdr:to>
    <xdr:sp macro="" textlink="">
      <xdr:nvSpPr>
        <xdr:cNvPr id="494" name="楕円 493"/>
        <xdr:cNvSpPr/>
      </xdr:nvSpPr>
      <xdr:spPr>
        <a:xfrm>
          <a:off x="21272500" y="67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168709</xdr:rowOff>
    </xdr:from>
    <xdr:to>
      <xdr:col>107</xdr:col>
      <xdr:colOff>101600</xdr:colOff>
      <xdr:row>40</xdr:row>
      <xdr:rowOff>98859</xdr:rowOff>
    </xdr:to>
    <xdr:sp macro="" textlink="">
      <xdr:nvSpPr>
        <xdr:cNvPr id="495" name="楕円 494"/>
        <xdr:cNvSpPr/>
      </xdr:nvSpPr>
      <xdr:spPr>
        <a:xfrm>
          <a:off x="20383500" y="68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154545</xdr:rowOff>
    </xdr:from>
    <xdr:to>
      <xdr:col>111</xdr:col>
      <xdr:colOff>177800</xdr:colOff>
      <xdr:row>40</xdr:row>
      <xdr:rowOff>48059</xdr:rowOff>
    </xdr:to>
    <xdr:cxnSp macro="">
      <xdr:nvCxnSpPr>
        <xdr:cNvPr id="496" name="直線コネクタ 495"/>
        <xdr:cNvCxnSpPr/>
      </xdr:nvCxnSpPr>
      <xdr:spPr>
        <a:xfrm flipV="1">
          <a:off x="20434300" y="6841095"/>
          <a:ext cx="889000" cy="6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25022</xdr:rowOff>
    </xdr:from>
    <xdr:ext cx="599010" cy="259045"/>
    <xdr:sp macro="" textlink="">
      <xdr:nvSpPr>
        <xdr:cNvPr id="497" name="n_1mainValue【一般廃棄物処理施設】&#10;一人当たり有形固定資産（償却資産）額"/>
        <xdr:cNvSpPr txBox="1"/>
      </xdr:nvSpPr>
      <xdr:spPr>
        <a:xfrm>
          <a:off x="21011095" y="688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89986</xdr:rowOff>
    </xdr:from>
    <xdr:ext cx="534377" cy="259045"/>
    <xdr:sp macro="" textlink="">
      <xdr:nvSpPr>
        <xdr:cNvPr id="498" name="n_2mainValue【一般廃棄物処理施設】&#10;一人当たり有形固定資産（償却資産）額"/>
        <xdr:cNvSpPr txBox="1"/>
      </xdr:nvSpPr>
      <xdr:spPr>
        <a:xfrm>
          <a:off x="20167111" y="69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9" name="テキスト ボックス 50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0" name="直線コネクタ 5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1" name="テキスト ボックス 51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2" name="直線コネクタ 5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3" name="テキスト ボックス 5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4" name="直線コネクタ 5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5" name="テキスト ボックス 5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6" name="直線コネクタ 5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7" name="テキスト ボックス 5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521" name="直線コネクタ 520"/>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522"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523" name="直線コネクタ 522"/>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524"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525" name="直線コネクタ 524"/>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526" name="【保健センター・保健所】&#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27" name="フローチャート: 判断 526"/>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528" name="フローチャート: 判断 527"/>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779</xdr:rowOff>
    </xdr:from>
    <xdr:ext cx="405111" cy="259045"/>
    <xdr:sp macro="" textlink="">
      <xdr:nvSpPr>
        <xdr:cNvPr id="529" name="n_1aveValue【保健センター・保健所】&#10;有形固定資産減価償却率"/>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530" name="フローチャート: 判断 529"/>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531" name="n_2aveValue【保健センター・保健所】&#10;有形固定資産減価償却率"/>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532" name="フローチャート: 判断 531"/>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3319</xdr:rowOff>
    </xdr:from>
    <xdr:ext cx="405111" cy="259045"/>
    <xdr:sp macro="" textlink="">
      <xdr:nvSpPr>
        <xdr:cNvPr id="533" name="n_3aveValue【保健センター・保健所】&#10;有形固定資産減価償却率"/>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113792</xdr:rowOff>
    </xdr:from>
    <xdr:to>
      <xdr:col>81</xdr:col>
      <xdr:colOff>101600</xdr:colOff>
      <xdr:row>59</xdr:row>
      <xdr:rowOff>43942</xdr:rowOff>
    </xdr:to>
    <xdr:sp macro="" textlink="">
      <xdr:nvSpPr>
        <xdr:cNvPr id="539" name="楕円 538"/>
        <xdr:cNvSpPr/>
      </xdr:nvSpPr>
      <xdr:spPr>
        <a:xfrm>
          <a:off x="15430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161798</xdr:rowOff>
    </xdr:from>
    <xdr:to>
      <xdr:col>76</xdr:col>
      <xdr:colOff>165100</xdr:colOff>
      <xdr:row>59</xdr:row>
      <xdr:rowOff>91948</xdr:rowOff>
    </xdr:to>
    <xdr:sp macro="" textlink="">
      <xdr:nvSpPr>
        <xdr:cNvPr id="540" name="楕円 539"/>
        <xdr:cNvSpPr/>
      </xdr:nvSpPr>
      <xdr:spPr>
        <a:xfrm>
          <a:off x="14541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164592</xdr:rowOff>
    </xdr:from>
    <xdr:to>
      <xdr:col>81</xdr:col>
      <xdr:colOff>50800</xdr:colOff>
      <xdr:row>59</xdr:row>
      <xdr:rowOff>41148</xdr:rowOff>
    </xdr:to>
    <xdr:cxnSp macro="">
      <xdr:nvCxnSpPr>
        <xdr:cNvPr id="541" name="直線コネクタ 540"/>
        <xdr:cNvCxnSpPr/>
      </xdr:nvCxnSpPr>
      <xdr:spPr>
        <a:xfrm flipV="1">
          <a:off x="14592300" y="101086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60469</xdr:rowOff>
    </xdr:from>
    <xdr:ext cx="405111" cy="259045"/>
    <xdr:sp macro="" textlink="">
      <xdr:nvSpPr>
        <xdr:cNvPr id="542" name="n_1mainValue【保健センター・保健所】&#10;有形固定資産減価償却率"/>
        <xdr:cNvSpPr txBox="1"/>
      </xdr:nvSpPr>
      <xdr:spPr>
        <a:xfrm>
          <a:off x="152660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108475</xdr:rowOff>
    </xdr:from>
    <xdr:ext cx="405111" cy="259045"/>
    <xdr:sp macro="" textlink="">
      <xdr:nvSpPr>
        <xdr:cNvPr id="543" name="n_2mainValue【保健センター・保健所】&#10;有形固定資産減価償却率"/>
        <xdr:cNvSpPr txBox="1"/>
      </xdr:nvSpPr>
      <xdr:spPr>
        <a:xfrm>
          <a:off x="14389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4" name="直線コネクタ 5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5" name="テキスト ボックス 5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6" name="直線コネクタ 5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7" name="テキスト ボックス 5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8" name="直線コネクタ 5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9" name="テキスト ボックス 5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0" name="直線コネクタ 5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1" name="テキスト ボックス 5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65" name="直線コネクタ 564"/>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66"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67" name="直線コネクタ 566"/>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68"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69" name="直線コネクタ 568"/>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70"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71" name="フローチャート: 判断 570"/>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72" name="フローチャート: 判断 571"/>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573"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574" name="フローチャート: 判断 573"/>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575"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576" name="フローチャート: 判断 575"/>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577" name="n_3aveValue【保健センター・保健所】&#10;一人当たり面積"/>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49784</xdr:rowOff>
    </xdr:from>
    <xdr:to>
      <xdr:col>112</xdr:col>
      <xdr:colOff>38100</xdr:colOff>
      <xdr:row>62</xdr:row>
      <xdr:rowOff>151384</xdr:rowOff>
    </xdr:to>
    <xdr:sp macro="" textlink="">
      <xdr:nvSpPr>
        <xdr:cNvPr id="583" name="楕円 582"/>
        <xdr:cNvSpPr/>
      </xdr:nvSpPr>
      <xdr:spPr>
        <a:xfrm>
          <a:off x="21272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584" name="楕円 583"/>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105156</xdr:rowOff>
    </xdr:to>
    <xdr:cxnSp macro="">
      <xdr:nvCxnSpPr>
        <xdr:cNvPr id="585" name="直線コネクタ 584"/>
        <xdr:cNvCxnSpPr/>
      </xdr:nvCxnSpPr>
      <xdr:spPr>
        <a:xfrm flipV="1">
          <a:off x="20434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142511</xdr:rowOff>
    </xdr:from>
    <xdr:ext cx="469744" cy="259045"/>
    <xdr:sp macro="" textlink="">
      <xdr:nvSpPr>
        <xdr:cNvPr id="586" name="n_1mainValue【保健センター・保健所】&#10;一人当たり面積"/>
        <xdr:cNvSpPr txBox="1"/>
      </xdr:nvSpPr>
      <xdr:spPr>
        <a:xfrm>
          <a:off x="21075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587" name="n_2main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9" name="テキスト ボックス 5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9" name="テキスト ボックス 6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1" name="テキスト ボックス 6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613" name="直線コネクタ 612"/>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14"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15" name="直線コネクタ 614"/>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616"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17" name="直線コネクタ 616"/>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618" name="【消防施設】&#10;有形固定資産減価償却率平均値テキスト"/>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19" name="フローチャート: 判断 618"/>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20" name="フローチャート: 判断 619"/>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621"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622" name="フローチャート: 判断 621"/>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623"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624" name="フローチャート: 判断 623"/>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103795</xdr:rowOff>
    </xdr:from>
    <xdr:ext cx="405111" cy="259045"/>
    <xdr:sp macro="" textlink="">
      <xdr:nvSpPr>
        <xdr:cNvPr id="625"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163649</xdr:rowOff>
    </xdr:from>
    <xdr:to>
      <xdr:col>81</xdr:col>
      <xdr:colOff>101600</xdr:colOff>
      <xdr:row>84</xdr:row>
      <xdr:rowOff>93799</xdr:rowOff>
    </xdr:to>
    <xdr:sp macro="" textlink="">
      <xdr:nvSpPr>
        <xdr:cNvPr id="631" name="楕円 630"/>
        <xdr:cNvSpPr/>
      </xdr:nvSpPr>
      <xdr:spPr>
        <a:xfrm>
          <a:off x="15430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36286</xdr:rowOff>
    </xdr:from>
    <xdr:to>
      <xdr:col>76</xdr:col>
      <xdr:colOff>165100</xdr:colOff>
      <xdr:row>84</xdr:row>
      <xdr:rowOff>137886</xdr:rowOff>
    </xdr:to>
    <xdr:sp macro="" textlink="">
      <xdr:nvSpPr>
        <xdr:cNvPr id="632" name="楕円 631"/>
        <xdr:cNvSpPr/>
      </xdr:nvSpPr>
      <xdr:spPr>
        <a:xfrm>
          <a:off x="14541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42999</xdr:rowOff>
    </xdr:from>
    <xdr:to>
      <xdr:col>81</xdr:col>
      <xdr:colOff>50800</xdr:colOff>
      <xdr:row>84</xdr:row>
      <xdr:rowOff>87086</xdr:rowOff>
    </xdr:to>
    <xdr:cxnSp macro="">
      <xdr:nvCxnSpPr>
        <xdr:cNvPr id="633" name="直線コネクタ 632"/>
        <xdr:cNvCxnSpPr/>
      </xdr:nvCxnSpPr>
      <xdr:spPr>
        <a:xfrm flipV="1">
          <a:off x="14592300" y="144447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84926</xdr:rowOff>
    </xdr:from>
    <xdr:ext cx="405111" cy="259045"/>
    <xdr:sp macro="" textlink="">
      <xdr:nvSpPr>
        <xdr:cNvPr id="634" name="n_1mainValue【消防施設】&#10;有形固定資産減価償却率"/>
        <xdr:cNvSpPr txBox="1"/>
      </xdr:nvSpPr>
      <xdr:spPr>
        <a:xfrm>
          <a:off x="152660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129013</xdr:rowOff>
    </xdr:from>
    <xdr:ext cx="405111" cy="259045"/>
    <xdr:sp macro="" textlink="">
      <xdr:nvSpPr>
        <xdr:cNvPr id="635" name="n_2mainValue【消防施設】&#10;有形固定資産減価償却率"/>
        <xdr:cNvSpPr txBox="1"/>
      </xdr:nvSpPr>
      <xdr:spPr>
        <a:xfrm>
          <a:off x="14389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6" name="直線コネクタ 6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7" name="テキスト ボックス 6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8" name="直線コネクタ 6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9" name="テキスト ボックス 6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0" name="直線コネクタ 6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1" name="テキスト ボックス 6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2" name="直線コネクタ 6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3" name="テキスト ボックス 6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57" name="直線コネクタ 656"/>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5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59" name="直線コネクタ 65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60"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61" name="直線コネクタ 660"/>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662"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63" name="フローチャート: 判断 662"/>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64" name="フローチャート: 判断 66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65"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66" name="フローチャート: 判断 665"/>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667"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668" name="フローチャート: 判断 667"/>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669"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0" name="テキスト ボックス 6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149606</xdr:rowOff>
    </xdr:from>
    <xdr:to>
      <xdr:col>112</xdr:col>
      <xdr:colOff>38100</xdr:colOff>
      <xdr:row>85</xdr:row>
      <xdr:rowOff>79756</xdr:rowOff>
    </xdr:to>
    <xdr:sp macro="" textlink="">
      <xdr:nvSpPr>
        <xdr:cNvPr id="675" name="楕円 674"/>
        <xdr:cNvSpPr/>
      </xdr:nvSpPr>
      <xdr:spPr>
        <a:xfrm>
          <a:off x="21272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154178</xdr:rowOff>
    </xdr:from>
    <xdr:to>
      <xdr:col>107</xdr:col>
      <xdr:colOff>101600</xdr:colOff>
      <xdr:row>85</xdr:row>
      <xdr:rowOff>84328</xdr:rowOff>
    </xdr:to>
    <xdr:sp macro="" textlink="">
      <xdr:nvSpPr>
        <xdr:cNvPr id="676" name="楕円 675"/>
        <xdr:cNvSpPr/>
      </xdr:nvSpPr>
      <xdr:spPr>
        <a:xfrm>
          <a:off x="20383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28956</xdr:rowOff>
    </xdr:from>
    <xdr:to>
      <xdr:col>111</xdr:col>
      <xdr:colOff>177800</xdr:colOff>
      <xdr:row>85</xdr:row>
      <xdr:rowOff>33528</xdr:rowOff>
    </xdr:to>
    <xdr:cxnSp macro="">
      <xdr:nvCxnSpPr>
        <xdr:cNvPr id="677" name="直線コネクタ 676"/>
        <xdr:cNvCxnSpPr/>
      </xdr:nvCxnSpPr>
      <xdr:spPr>
        <a:xfrm flipV="1">
          <a:off x="20434300" y="1460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70883</xdr:rowOff>
    </xdr:from>
    <xdr:ext cx="469744" cy="259045"/>
    <xdr:sp macro="" textlink="">
      <xdr:nvSpPr>
        <xdr:cNvPr id="678" name="n_1mainValue【消防施設】&#10;一人当たり面積"/>
        <xdr:cNvSpPr txBox="1"/>
      </xdr:nvSpPr>
      <xdr:spPr>
        <a:xfrm>
          <a:off x="210757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75455</xdr:rowOff>
    </xdr:from>
    <xdr:ext cx="469744" cy="259045"/>
    <xdr:sp macro="" textlink="">
      <xdr:nvSpPr>
        <xdr:cNvPr id="679" name="n_2mainValue【消防施設】&#10;一人当たり面積"/>
        <xdr:cNvSpPr txBox="1"/>
      </xdr:nvSpPr>
      <xdr:spPr>
        <a:xfrm>
          <a:off x="20199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705" name="直線コネクタ 704"/>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06"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07" name="直線コネクタ 706"/>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0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09" name="直線コネクタ 70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710"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11" name="フローチャート: 判断 710"/>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12" name="フローチャート: 判断 711"/>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713"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714" name="フローチャート: 判断 713"/>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715"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716" name="フローチャート: 判断 715"/>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3101</xdr:rowOff>
    </xdr:from>
    <xdr:ext cx="405111" cy="259045"/>
    <xdr:sp macro="" textlink="">
      <xdr:nvSpPr>
        <xdr:cNvPr id="717"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146231</xdr:rowOff>
    </xdr:from>
    <xdr:to>
      <xdr:col>81</xdr:col>
      <xdr:colOff>101600</xdr:colOff>
      <xdr:row>102</xdr:row>
      <xdr:rowOff>76381</xdr:rowOff>
    </xdr:to>
    <xdr:sp macro="" textlink="">
      <xdr:nvSpPr>
        <xdr:cNvPr id="723" name="楕円 722"/>
        <xdr:cNvSpPr/>
      </xdr:nvSpPr>
      <xdr:spPr>
        <a:xfrm>
          <a:off x="15430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5806</xdr:rowOff>
    </xdr:from>
    <xdr:to>
      <xdr:col>76</xdr:col>
      <xdr:colOff>165100</xdr:colOff>
      <xdr:row>102</xdr:row>
      <xdr:rowOff>107406</xdr:rowOff>
    </xdr:to>
    <xdr:sp macro="" textlink="">
      <xdr:nvSpPr>
        <xdr:cNvPr id="724" name="楕円 723"/>
        <xdr:cNvSpPr/>
      </xdr:nvSpPr>
      <xdr:spPr>
        <a:xfrm>
          <a:off x="14541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25581</xdr:rowOff>
    </xdr:from>
    <xdr:to>
      <xdr:col>81</xdr:col>
      <xdr:colOff>50800</xdr:colOff>
      <xdr:row>102</xdr:row>
      <xdr:rowOff>56606</xdr:rowOff>
    </xdr:to>
    <xdr:cxnSp macro="">
      <xdr:nvCxnSpPr>
        <xdr:cNvPr id="725" name="直線コネクタ 724"/>
        <xdr:cNvCxnSpPr/>
      </xdr:nvCxnSpPr>
      <xdr:spPr>
        <a:xfrm flipV="1">
          <a:off x="14592300" y="175134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92908</xdr:rowOff>
    </xdr:from>
    <xdr:ext cx="405111" cy="259045"/>
    <xdr:sp macro="" textlink="">
      <xdr:nvSpPr>
        <xdr:cNvPr id="726" name="n_1mainValue【庁舎】&#10;有形固定資産減価償却率"/>
        <xdr:cNvSpPr txBox="1"/>
      </xdr:nvSpPr>
      <xdr:spPr>
        <a:xfrm>
          <a:off x="15266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123933</xdr:rowOff>
    </xdr:from>
    <xdr:ext cx="405111" cy="259045"/>
    <xdr:sp macro="" textlink="">
      <xdr:nvSpPr>
        <xdr:cNvPr id="727" name="n_2mainValue【庁舎】&#10;有形固定資産減価償却率"/>
        <xdr:cNvSpPr txBox="1"/>
      </xdr:nvSpPr>
      <xdr:spPr>
        <a:xfrm>
          <a:off x="143897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51" name="直線コネクタ 750"/>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52"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53" name="直線コネクタ 752"/>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54"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55" name="直線コネクタ 754"/>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756"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57" name="フローチャート: 判断 756"/>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58" name="フローチャート: 判断 757"/>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759"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760" name="フローチャート: 判断 759"/>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761"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762" name="フローチャート: 判断 761"/>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763"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28067</xdr:rowOff>
    </xdr:from>
    <xdr:to>
      <xdr:col>112</xdr:col>
      <xdr:colOff>38100</xdr:colOff>
      <xdr:row>108</xdr:row>
      <xdr:rowOff>129667</xdr:rowOff>
    </xdr:to>
    <xdr:sp macro="" textlink="">
      <xdr:nvSpPr>
        <xdr:cNvPr id="769" name="楕円 768"/>
        <xdr:cNvSpPr/>
      </xdr:nvSpPr>
      <xdr:spPr>
        <a:xfrm>
          <a:off x="21272500" y="1854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29590</xdr:rowOff>
    </xdr:from>
    <xdr:to>
      <xdr:col>107</xdr:col>
      <xdr:colOff>101600</xdr:colOff>
      <xdr:row>108</xdr:row>
      <xdr:rowOff>131190</xdr:rowOff>
    </xdr:to>
    <xdr:sp macro="" textlink="">
      <xdr:nvSpPr>
        <xdr:cNvPr id="770" name="楕円 769"/>
        <xdr:cNvSpPr/>
      </xdr:nvSpPr>
      <xdr:spPr>
        <a:xfrm>
          <a:off x="20383500" y="185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78867</xdr:rowOff>
    </xdr:from>
    <xdr:to>
      <xdr:col>111</xdr:col>
      <xdr:colOff>177800</xdr:colOff>
      <xdr:row>108</xdr:row>
      <xdr:rowOff>80390</xdr:rowOff>
    </xdr:to>
    <xdr:cxnSp macro="">
      <xdr:nvCxnSpPr>
        <xdr:cNvPr id="771" name="直線コネクタ 770"/>
        <xdr:cNvCxnSpPr/>
      </xdr:nvCxnSpPr>
      <xdr:spPr>
        <a:xfrm flipV="1">
          <a:off x="20434300" y="18595467"/>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120794</xdr:rowOff>
    </xdr:from>
    <xdr:ext cx="469744" cy="259045"/>
    <xdr:sp macro="" textlink="">
      <xdr:nvSpPr>
        <xdr:cNvPr id="772" name="n_1mainValue【庁舎】&#10;一人当たり面積"/>
        <xdr:cNvSpPr txBox="1"/>
      </xdr:nvSpPr>
      <xdr:spPr>
        <a:xfrm>
          <a:off x="21075727" y="1863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122317</xdr:rowOff>
    </xdr:from>
    <xdr:ext cx="469744" cy="259045"/>
    <xdr:sp macro="" textlink="">
      <xdr:nvSpPr>
        <xdr:cNvPr id="773" name="n_2mainValue【庁舎】&#10;一人当たり面積"/>
        <xdr:cNvSpPr txBox="1"/>
      </xdr:nvSpPr>
      <xdr:spPr>
        <a:xfrm>
          <a:off x="20199427" y="186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一人当たり面積の数値は、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どの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も類似団体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平均値とほぼ同じとなっていますが、減価償却率については、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施設によって数値が高いものと低いものに分かれて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います。</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体育館、プールは町内に１ヶ所あり、平成８年に建築されたもので、類似団体内平均値に比べて減価償却率は低くなっています。しかし、町の人口、税収ともにピークを迎えていた時期に建築されたもので、今の財政状況を考慮した場合、維持管理経費が高額であることが課題です。今後、利用者増加策等の方策を考える必要があると考えているところです。</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市民会館は、ユーベルホール</a:t>
          </a:r>
          <a:r>
            <a:rPr kumimoji="1" lang="en-US" altLang="ja-JP" sz="1100">
              <a:solidFill>
                <a:srgbClr val="000000"/>
              </a:solidFill>
              <a:latin typeface="ＭＳ Ｐゴシック" panose="020B0600070205080204" pitchFamily="50" charset="-128"/>
              <a:ea typeface="ＭＳ Ｐゴシック" panose="020B0600070205080204" pitchFamily="50" charset="-128"/>
            </a:rPr>
            <a:t>1ヶ所です</a:t>
          </a:r>
          <a:r>
            <a:rPr kumimoji="1" lang="ja-JP" altLang="en-US" sz="11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建築に建築されたもので、減価償却率は類似団体内平均値と比較してほぼ同水準ですが、舞台装置等の設備が更新時期を迎えており、全ての設備を改修するには莫大な費用を要するため、現在の町の財政状況を考えるとその費用対効果が課題となるところです。</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消防庁舎は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か所あり、どちらも比較的新しい建物で、減価償却率は類似団体内平均値と比べて低くなっています。現在、町は消防業務を箕面市に委託しており、今後の改修計画については、箕面市と協議の上進めていくこととなります。</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庁舎は、役場本庁舎と吉川支所の</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ヶ所です。吉川支所は耐震診断により耐震性が確保されていますが、役場本庁舎は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棟の内、</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棟で耐震基準を下回っています。改修、移転を含めて今後の整備方針が課題であります。</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図書館は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ヶ所、福祉施設は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ヶ所、保健センターは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ヶ所ですが、その内各</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ヶ所は、町の西部地域における住宅開発が進んだ昭和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50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年代後半から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60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年代初頭にかけて一時期に整備されています。改修時期が同時期になるため、施設の統廃合等、総合的に町の施設をどうするかについて協議する必要があります。</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なお、</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年３月</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年度の当該団体値等は表示されていません。</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19,694
19,606
34.34
6,664,884
6,387,728
47,029
4,522,321
5,942,998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本町では、少子高齢化と人口減少により町税が減少傾向にあるため、ここ数年は、基準財政</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収入</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額の減少幅が、基準財政</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需要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額の減少幅を上回り、結果として財政力指数の低下につながっていた。平成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年度は、基準財政需要額は増加したものの、基準財政収入額が減少したため、平成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年度の指数を下回った。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本町の町税は、個人住民税と個人の住居に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係る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固定資産税が大部分を占めているため、人口増加策が今後の課題となる。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71362</xdr:rowOff>
    </xdr:from>
    <xdr:to>
      <xdr:col>23</xdr:col>
      <xdr:colOff>133350</xdr:colOff>
      <xdr:row>42</xdr:row>
      <xdr:rowOff>82852</xdr:rowOff>
    </xdr:to>
    <xdr:cxnSp macro="">
      <xdr:nvCxnSpPr>
        <xdr:cNvPr id="70" name="直線コネクタ 69"/>
        <xdr:cNvCxnSpPr/>
      </xdr:nvCxnSpPr>
      <xdr:spPr>
        <a:xfrm>
          <a:off x="4114800" y="72722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71362</xdr:rowOff>
    </xdr:to>
    <xdr:cxnSp macro="">
      <xdr:nvCxnSpPr>
        <xdr:cNvPr id="73" name="直線コネクタ 72"/>
        <xdr:cNvCxnSpPr/>
      </xdr:nvCxnSpPr>
      <xdr:spPr>
        <a:xfrm>
          <a:off x="3225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6" name="直線コネクタ 75"/>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59872</xdr:rowOff>
    </xdr:to>
    <xdr:cxnSp macro="">
      <xdr:nvCxnSpPr>
        <xdr:cNvPr id="79" name="直線コネクタ 78"/>
        <xdr:cNvCxnSpPr/>
      </xdr:nvCxnSpPr>
      <xdr:spPr>
        <a:xfrm>
          <a:off x="1447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89" name="楕円 88"/>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4129</xdr:rowOff>
    </xdr:from>
    <xdr:ext cx="762000" cy="259045"/>
    <xdr:sp macro="" textlink="">
      <xdr:nvSpPr>
        <xdr:cNvPr id="90" name="財政力該当値テキスト"/>
        <xdr:cNvSpPr txBox="1"/>
      </xdr:nvSpPr>
      <xdr:spPr>
        <a:xfrm>
          <a:off x="5041900" y="72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20562</xdr:rowOff>
    </xdr:from>
    <xdr:to>
      <xdr:col>19</xdr:col>
      <xdr:colOff>184150</xdr:colOff>
      <xdr:row>42</xdr:row>
      <xdr:rowOff>122162</xdr:rowOff>
    </xdr:to>
    <xdr:sp macro="" textlink="">
      <xdr:nvSpPr>
        <xdr:cNvPr id="91" name="楕円 90"/>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106939</xdr:rowOff>
    </xdr:from>
    <xdr:ext cx="736600" cy="259045"/>
    <xdr:sp macro="" textlink="">
      <xdr:nvSpPr>
        <xdr:cNvPr id="92" name="テキスト ボックス 91"/>
        <xdr:cNvSpPr txBox="1"/>
      </xdr:nvSpPr>
      <xdr:spPr>
        <a:xfrm>
          <a:off x="3733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4" name="テキスト ボックス 93"/>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6" name="テキスト ボックス 95"/>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83958</xdr:rowOff>
    </xdr:from>
    <xdr:ext cx="762000" cy="259045"/>
    <xdr:sp macro="" textlink="">
      <xdr:nvSpPr>
        <xdr:cNvPr id="98" name="テキスト ボックス 97"/>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％悪化している。これは、地方税及び地方消費税交付金の減と人件費や</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に対する充当一般財源の増が主な要因である。退職手当や職員給等の増により人件費が増加し、また、</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消防事務委託負担金</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も増加し、比率を上げる要因となっている。このような要因から、類似団体内平均値と比べて高い数値で推移している。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３年度にかけて</a:t>
          </a:r>
          <a:r>
            <a:rPr kumimoji="1" lang="ja-JP" altLang="en-US" sz="12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定年退職者が増え</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、さらに経常収支比率が悪化することも予想されるため、人件費をはじめとした経常経費の圧縮を図ることが課題となる。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116115</xdr:rowOff>
    </xdr:from>
    <xdr:to>
      <xdr:col>23</xdr:col>
      <xdr:colOff>133350</xdr:colOff>
      <xdr:row>66</xdr:row>
      <xdr:rowOff>37737</xdr:rowOff>
    </xdr:to>
    <xdr:cxnSp macro="">
      <xdr:nvCxnSpPr>
        <xdr:cNvPr id="135" name="直線コネクタ 134"/>
        <xdr:cNvCxnSpPr/>
      </xdr:nvCxnSpPr>
      <xdr:spPr>
        <a:xfrm>
          <a:off x="4114800" y="11260365"/>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81643</xdr:rowOff>
    </xdr:from>
    <xdr:to>
      <xdr:col>19</xdr:col>
      <xdr:colOff>133350</xdr:colOff>
      <xdr:row>65</xdr:row>
      <xdr:rowOff>116115</xdr:rowOff>
    </xdr:to>
    <xdr:cxnSp macro="">
      <xdr:nvCxnSpPr>
        <xdr:cNvPr id="138" name="直線コネクタ 137"/>
        <xdr:cNvCxnSpPr/>
      </xdr:nvCxnSpPr>
      <xdr:spPr>
        <a:xfrm>
          <a:off x="3225800" y="1122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25581</xdr:rowOff>
    </xdr:from>
    <xdr:to>
      <xdr:col>15</xdr:col>
      <xdr:colOff>82550</xdr:colOff>
      <xdr:row>65</xdr:row>
      <xdr:rowOff>81643</xdr:rowOff>
    </xdr:to>
    <xdr:cxnSp macro="">
      <xdr:nvCxnSpPr>
        <xdr:cNvPr id="141" name="直線コネクタ 140"/>
        <xdr:cNvCxnSpPr/>
      </xdr:nvCxnSpPr>
      <xdr:spPr>
        <a:xfrm>
          <a:off x="2336800" y="10998381"/>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25581</xdr:rowOff>
    </xdr:from>
    <xdr:to>
      <xdr:col>11</xdr:col>
      <xdr:colOff>31750</xdr:colOff>
      <xdr:row>65</xdr:row>
      <xdr:rowOff>98878</xdr:rowOff>
    </xdr:to>
    <xdr:cxnSp macro="">
      <xdr:nvCxnSpPr>
        <xdr:cNvPr id="144" name="直線コネクタ 143"/>
        <xdr:cNvCxnSpPr/>
      </xdr:nvCxnSpPr>
      <xdr:spPr>
        <a:xfrm flipV="1">
          <a:off x="1447800" y="10998381"/>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47" name="フローチャート: 判断 146"/>
        <xdr:cNvSpPr/>
      </xdr:nvSpPr>
      <xdr:spPr>
        <a:xfrm>
          <a:off x="1397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380</xdr:rowOff>
    </xdr:from>
    <xdr:ext cx="762000" cy="259045"/>
    <xdr:sp macro="" textlink="">
      <xdr:nvSpPr>
        <xdr:cNvPr id="148" name="テキスト ボックス 147"/>
        <xdr:cNvSpPr txBox="1"/>
      </xdr:nvSpPr>
      <xdr:spPr>
        <a:xfrm>
          <a:off x="1066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158387</xdr:rowOff>
    </xdr:from>
    <xdr:to>
      <xdr:col>23</xdr:col>
      <xdr:colOff>184150</xdr:colOff>
      <xdr:row>66</xdr:row>
      <xdr:rowOff>88537</xdr:rowOff>
    </xdr:to>
    <xdr:sp macro="" textlink="">
      <xdr:nvSpPr>
        <xdr:cNvPr id="154" name="楕円 153"/>
        <xdr:cNvSpPr/>
      </xdr:nvSpPr>
      <xdr:spPr>
        <a:xfrm>
          <a:off x="49022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130464</xdr:rowOff>
    </xdr:from>
    <xdr:ext cx="762000" cy="259045"/>
    <xdr:sp macro="" textlink="">
      <xdr:nvSpPr>
        <xdr:cNvPr id="155" name="財政構造の弾力性該当値テキスト"/>
        <xdr:cNvSpPr txBox="1"/>
      </xdr:nvSpPr>
      <xdr:spPr>
        <a:xfrm>
          <a:off x="5041900" y="112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65315</xdr:rowOff>
    </xdr:from>
    <xdr:to>
      <xdr:col>19</xdr:col>
      <xdr:colOff>184150</xdr:colOff>
      <xdr:row>65</xdr:row>
      <xdr:rowOff>166915</xdr:rowOff>
    </xdr:to>
    <xdr:sp macro="" textlink="">
      <xdr:nvSpPr>
        <xdr:cNvPr id="156" name="楕円 155"/>
        <xdr:cNvSpPr/>
      </xdr:nvSpPr>
      <xdr:spPr>
        <a:xfrm>
          <a:off x="4064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151692</xdr:rowOff>
    </xdr:from>
    <xdr:ext cx="736600" cy="259045"/>
    <xdr:sp macro="" textlink="">
      <xdr:nvSpPr>
        <xdr:cNvPr id="157" name="テキスト ボックス 156"/>
        <xdr:cNvSpPr txBox="1"/>
      </xdr:nvSpPr>
      <xdr:spPr>
        <a:xfrm>
          <a:off x="3733800" y="1129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30843</xdr:rowOff>
    </xdr:from>
    <xdr:to>
      <xdr:col>15</xdr:col>
      <xdr:colOff>133350</xdr:colOff>
      <xdr:row>65</xdr:row>
      <xdr:rowOff>132443</xdr:rowOff>
    </xdr:to>
    <xdr:sp macro="" textlink="">
      <xdr:nvSpPr>
        <xdr:cNvPr id="158" name="楕円 157"/>
        <xdr:cNvSpPr/>
      </xdr:nvSpPr>
      <xdr:spPr>
        <a:xfrm>
          <a:off x="3175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117220</xdr:rowOff>
    </xdr:from>
    <xdr:ext cx="762000" cy="259045"/>
    <xdr:sp macro="" textlink="">
      <xdr:nvSpPr>
        <xdr:cNvPr id="159" name="テキスト ボックス 158"/>
        <xdr:cNvSpPr txBox="1"/>
      </xdr:nvSpPr>
      <xdr:spPr>
        <a:xfrm>
          <a:off x="2844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146231</xdr:rowOff>
    </xdr:from>
    <xdr:to>
      <xdr:col>11</xdr:col>
      <xdr:colOff>82550</xdr:colOff>
      <xdr:row>64</xdr:row>
      <xdr:rowOff>76381</xdr:rowOff>
    </xdr:to>
    <xdr:sp macro="" textlink="">
      <xdr:nvSpPr>
        <xdr:cNvPr id="160" name="楕円 159"/>
        <xdr:cNvSpPr/>
      </xdr:nvSpPr>
      <xdr:spPr>
        <a:xfrm>
          <a:off x="2286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61158</xdr:rowOff>
    </xdr:from>
    <xdr:ext cx="762000" cy="259045"/>
    <xdr:sp macro="" textlink="">
      <xdr:nvSpPr>
        <xdr:cNvPr id="161" name="テキスト ボックス 160"/>
        <xdr:cNvSpPr txBox="1"/>
      </xdr:nvSpPr>
      <xdr:spPr>
        <a:xfrm>
          <a:off x="1955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48078</xdr:rowOff>
    </xdr:from>
    <xdr:to>
      <xdr:col>7</xdr:col>
      <xdr:colOff>31750</xdr:colOff>
      <xdr:row>65</xdr:row>
      <xdr:rowOff>149678</xdr:rowOff>
    </xdr:to>
    <xdr:sp macro="" textlink="">
      <xdr:nvSpPr>
        <xdr:cNvPr id="162" name="楕円 161"/>
        <xdr:cNvSpPr/>
      </xdr:nvSpPr>
      <xdr:spPr>
        <a:xfrm>
          <a:off x="1397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134455</xdr:rowOff>
    </xdr:from>
    <xdr:ext cx="762000" cy="259045"/>
    <xdr:sp macro="" textlink="">
      <xdr:nvSpPr>
        <xdr:cNvPr id="163" name="テキスト ボックス 162"/>
        <xdr:cNvSpPr txBox="1"/>
      </xdr:nvSpPr>
      <xdr:spPr>
        <a:xfrm>
          <a:off x="1066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[141,098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年度の人件費・物件費等は、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年度に比べて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若干</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増加している。物件費は前年度より若干の増であったが、人件費は、退職手当や職員給の増により、大幅に増となった。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本町の退職者は、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３年度にかけて定年退職者が増え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、大量の退職者が発生するため、退職手当の増などで人件費の増加が予想される。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今後、事務のアウトソーシングや施設規模の適正化など、人員の適正化を図り、歳出削減の効果的実施に努めていく。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96472</xdr:rowOff>
    </xdr:from>
    <xdr:to>
      <xdr:col>23</xdr:col>
      <xdr:colOff>133350</xdr:colOff>
      <xdr:row>81</xdr:row>
      <xdr:rowOff>98957</xdr:rowOff>
    </xdr:to>
    <xdr:cxnSp macro="">
      <xdr:nvCxnSpPr>
        <xdr:cNvPr id="199" name="直線コネクタ 198"/>
        <xdr:cNvCxnSpPr/>
      </xdr:nvCxnSpPr>
      <xdr:spPr>
        <a:xfrm>
          <a:off x="4114800" y="13983922"/>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83734</xdr:rowOff>
    </xdr:from>
    <xdr:ext cx="762000" cy="259045"/>
    <xdr:sp macro="" textlink="">
      <xdr:nvSpPr>
        <xdr:cNvPr id="200" name="人件費・物件費等の状況平均値テキスト"/>
        <xdr:cNvSpPr txBox="1"/>
      </xdr:nvSpPr>
      <xdr:spPr>
        <a:xfrm>
          <a:off x="5041900" y="139711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83392</xdr:rowOff>
    </xdr:from>
    <xdr:to>
      <xdr:col>19</xdr:col>
      <xdr:colOff>133350</xdr:colOff>
      <xdr:row>81</xdr:row>
      <xdr:rowOff>96472</xdr:rowOff>
    </xdr:to>
    <xdr:cxnSp macro="">
      <xdr:nvCxnSpPr>
        <xdr:cNvPr id="202" name="直線コネクタ 201"/>
        <xdr:cNvCxnSpPr/>
      </xdr:nvCxnSpPr>
      <xdr:spPr>
        <a:xfrm>
          <a:off x="3225800" y="13970842"/>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83392</xdr:rowOff>
    </xdr:from>
    <xdr:to>
      <xdr:col>15</xdr:col>
      <xdr:colOff>82550</xdr:colOff>
      <xdr:row>81</xdr:row>
      <xdr:rowOff>102405</xdr:rowOff>
    </xdr:to>
    <xdr:cxnSp macro="">
      <xdr:nvCxnSpPr>
        <xdr:cNvPr id="205" name="直線コネクタ 204"/>
        <xdr:cNvCxnSpPr/>
      </xdr:nvCxnSpPr>
      <xdr:spPr>
        <a:xfrm flipV="1">
          <a:off x="2336800" y="13970842"/>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92952</xdr:rowOff>
    </xdr:from>
    <xdr:to>
      <xdr:col>11</xdr:col>
      <xdr:colOff>31750</xdr:colOff>
      <xdr:row>81</xdr:row>
      <xdr:rowOff>102405</xdr:rowOff>
    </xdr:to>
    <xdr:cxnSp macro="">
      <xdr:nvCxnSpPr>
        <xdr:cNvPr id="208" name="直線コネクタ 207"/>
        <xdr:cNvCxnSpPr/>
      </xdr:nvCxnSpPr>
      <xdr:spPr>
        <a:xfrm>
          <a:off x="1447800" y="13980402"/>
          <a:ext cx="889000" cy="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171233</xdr:rowOff>
    </xdr:from>
    <xdr:to>
      <xdr:col>7</xdr:col>
      <xdr:colOff>31750</xdr:colOff>
      <xdr:row>81</xdr:row>
      <xdr:rowOff>101383</xdr:rowOff>
    </xdr:to>
    <xdr:sp macro="" textlink="">
      <xdr:nvSpPr>
        <xdr:cNvPr id="211" name="フローチャート: 判断 210"/>
        <xdr:cNvSpPr/>
      </xdr:nvSpPr>
      <xdr:spPr>
        <a:xfrm>
          <a:off x="1397000" y="1388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111560</xdr:rowOff>
    </xdr:from>
    <xdr:ext cx="762000" cy="259045"/>
    <xdr:sp macro="" textlink="">
      <xdr:nvSpPr>
        <xdr:cNvPr id="212" name="テキスト ボックス 211"/>
        <xdr:cNvSpPr txBox="1"/>
      </xdr:nvSpPr>
      <xdr:spPr>
        <a:xfrm>
          <a:off x="1066800" y="1365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48157</xdr:rowOff>
    </xdr:from>
    <xdr:to>
      <xdr:col>23</xdr:col>
      <xdr:colOff>184150</xdr:colOff>
      <xdr:row>81</xdr:row>
      <xdr:rowOff>149757</xdr:rowOff>
    </xdr:to>
    <xdr:sp macro="" textlink="">
      <xdr:nvSpPr>
        <xdr:cNvPr id="218" name="楕円 217"/>
        <xdr:cNvSpPr/>
      </xdr:nvSpPr>
      <xdr:spPr>
        <a:xfrm>
          <a:off x="4902200" y="139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140884</xdr:rowOff>
    </xdr:from>
    <xdr:ext cx="762000" cy="259045"/>
    <xdr:sp macro="" textlink="">
      <xdr:nvSpPr>
        <xdr:cNvPr id="219" name="人件費・物件費等の状況該当値テキスト"/>
        <xdr:cNvSpPr txBox="1"/>
      </xdr:nvSpPr>
      <xdr:spPr>
        <a:xfrm>
          <a:off x="5041900" y="138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45672</xdr:rowOff>
    </xdr:from>
    <xdr:to>
      <xdr:col>19</xdr:col>
      <xdr:colOff>184150</xdr:colOff>
      <xdr:row>81</xdr:row>
      <xdr:rowOff>147272</xdr:rowOff>
    </xdr:to>
    <xdr:sp macro="" textlink="">
      <xdr:nvSpPr>
        <xdr:cNvPr id="220" name="楕円 219"/>
        <xdr:cNvSpPr/>
      </xdr:nvSpPr>
      <xdr:spPr>
        <a:xfrm>
          <a:off x="4064000" y="13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157449</xdr:rowOff>
    </xdr:from>
    <xdr:ext cx="736600" cy="259045"/>
    <xdr:sp macro="" textlink="">
      <xdr:nvSpPr>
        <xdr:cNvPr id="221" name="テキスト ボックス 220"/>
        <xdr:cNvSpPr txBox="1"/>
      </xdr:nvSpPr>
      <xdr:spPr>
        <a:xfrm>
          <a:off x="3733800" y="13701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32592</xdr:rowOff>
    </xdr:from>
    <xdr:to>
      <xdr:col>15</xdr:col>
      <xdr:colOff>133350</xdr:colOff>
      <xdr:row>81</xdr:row>
      <xdr:rowOff>134192</xdr:rowOff>
    </xdr:to>
    <xdr:sp macro="" textlink="">
      <xdr:nvSpPr>
        <xdr:cNvPr id="222" name="楕円 221"/>
        <xdr:cNvSpPr/>
      </xdr:nvSpPr>
      <xdr:spPr>
        <a:xfrm>
          <a:off x="3175000" y="1392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144369</xdr:rowOff>
    </xdr:from>
    <xdr:ext cx="762000" cy="259045"/>
    <xdr:sp macro="" textlink="">
      <xdr:nvSpPr>
        <xdr:cNvPr id="223" name="テキスト ボックス 222"/>
        <xdr:cNvSpPr txBox="1"/>
      </xdr:nvSpPr>
      <xdr:spPr>
        <a:xfrm>
          <a:off x="2844800" y="1368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51605</xdr:rowOff>
    </xdr:from>
    <xdr:to>
      <xdr:col>11</xdr:col>
      <xdr:colOff>82550</xdr:colOff>
      <xdr:row>81</xdr:row>
      <xdr:rowOff>153205</xdr:rowOff>
    </xdr:to>
    <xdr:sp macro="" textlink="">
      <xdr:nvSpPr>
        <xdr:cNvPr id="224" name="楕円 223"/>
        <xdr:cNvSpPr/>
      </xdr:nvSpPr>
      <xdr:spPr>
        <a:xfrm>
          <a:off x="2286000" y="139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163382</xdr:rowOff>
    </xdr:from>
    <xdr:ext cx="762000" cy="259045"/>
    <xdr:sp macro="" textlink="">
      <xdr:nvSpPr>
        <xdr:cNvPr id="225" name="テキスト ボックス 224"/>
        <xdr:cNvSpPr txBox="1"/>
      </xdr:nvSpPr>
      <xdr:spPr>
        <a:xfrm>
          <a:off x="1955800" y="1370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42152</xdr:rowOff>
    </xdr:from>
    <xdr:to>
      <xdr:col>7</xdr:col>
      <xdr:colOff>31750</xdr:colOff>
      <xdr:row>81</xdr:row>
      <xdr:rowOff>143752</xdr:rowOff>
    </xdr:to>
    <xdr:sp macro="" textlink="">
      <xdr:nvSpPr>
        <xdr:cNvPr id="226" name="楕円 225"/>
        <xdr:cNvSpPr/>
      </xdr:nvSpPr>
      <xdr:spPr>
        <a:xfrm>
          <a:off x="1397000" y="139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128529</xdr:rowOff>
    </xdr:from>
    <xdr:ext cx="762000" cy="259045"/>
    <xdr:sp macro="" textlink="">
      <xdr:nvSpPr>
        <xdr:cNvPr id="227" name="テキスト ボックス 226"/>
        <xdr:cNvSpPr txBox="1"/>
      </xdr:nvSpPr>
      <xdr:spPr>
        <a:xfrm>
          <a:off x="1066800" y="1401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本町のラスパイレス指数は、類似団体内平均値に比べてかなり低い数値で推移していたが、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年度末に職階に応じた職員給与カット（</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）を終了したことなどにより、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年度（調査時点：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H29.4.1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97.7</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に上昇し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、以降はほぼ横ばい傾向である。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93557</xdr:rowOff>
    </xdr:to>
    <xdr:cxnSp macro="">
      <xdr:nvCxnSpPr>
        <xdr:cNvPr id="261" name="直線コネクタ 260"/>
        <xdr:cNvCxnSpPr/>
      </xdr:nvCxnSpPr>
      <xdr:spPr>
        <a:xfrm>
          <a:off x="16179800" y="1482217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77470</xdr:rowOff>
    </xdr:to>
    <xdr:cxnSp macro="">
      <xdr:nvCxnSpPr>
        <xdr:cNvPr id="264" name="直線コネクタ 263"/>
        <xdr:cNvCxnSpPr/>
      </xdr:nvCxnSpPr>
      <xdr:spPr>
        <a:xfrm>
          <a:off x="15290800" y="1482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165523</xdr:rowOff>
    </xdr:from>
    <xdr:to>
      <xdr:col>72</xdr:col>
      <xdr:colOff>203200</xdr:colOff>
      <xdr:row>86</xdr:row>
      <xdr:rowOff>77470</xdr:rowOff>
    </xdr:to>
    <xdr:cxnSp macro="">
      <xdr:nvCxnSpPr>
        <xdr:cNvPr id="267" name="直線コネクタ 266"/>
        <xdr:cNvCxnSpPr/>
      </xdr:nvCxnSpPr>
      <xdr:spPr>
        <a:xfrm>
          <a:off x="14401800" y="14395873"/>
          <a:ext cx="8890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165523</xdr:rowOff>
    </xdr:from>
    <xdr:to>
      <xdr:col>68</xdr:col>
      <xdr:colOff>152400</xdr:colOff>
      <xdr:row>84</xdr:row>
      <xdr:rowOff>26246</xdr:rowOff>
    </xdr:to>
    <xdr:cxnSp macro="">
      <xdr:nvCxnSpPr>
        <xdr:cNvPr id="270" name="直線コネクタ 269"/>
        <xdr:cNvCxnSpPr/>
      </xdr:nvCxnSpPr>
      <xdr:spPr>
        <a:xfrm flipV="1">
          <a:off x="13512800" y="1439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3" name="フローチャート: 判断 272"/>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4" name="テキスト ボックス 273"/>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42757</xdr:rowOff>
    </xdr:from>
    <xdr:to>
      <xdr:col>81</xdr:col>
      <xdr:colOff>95250</xdr:colOff>
      <xdr:row>86</xdr:row>
      <xdr:rowOff>144357</xdr:rowOff>
    </xdr:to>
    <xdr:sp macro="" textlink="">
      <xdr:nvSpPr>
        <xdr:cNvPr id="280" name="楕円 279"/>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14834</xdr:rowOff>
    </xdr:from>
    <xdr:ext cx="762000" cy="259045"/>
    <xdr:sp macro="" textlink="">
      <xdr:nvSpPr>
        <xdr:cNvPr id="281"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82" name="楕円 281"/>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83" name="テキスト ボックス 282"/>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4" name="楕円 283"/>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5" name="テキスト ボックス 284"/>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114723</xdr:rowOff>
    </xdr:from>
    <xdr:to>
      <xdr:col>68</xdr:col>
      <xdr:colOff>203200</xdr:colOff>
      <xdr:row>84</xdr:row>
      <xdr:rowOff>44873</xdr:rowOff>
    </xdr:to>
    <xdr:sp macro="" textlink="">
      <xdr:nvSpPr>
        <xdr:cNvPr id="286" name="楕円 285"/>
        <xdr:cNvSpPr/>
      </xdr:nvSpPr>
      <xdr:spPr>
        <a:xfrm>
          <a:off x="14351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55050</xdr:rowOff>
    </xdr:from>
    <xdr:ext cx="762000" cy="259045"/>
    <xdr:sp macro="" textlink="">
      <xdr:nvSpPr>
        <xdr:cNvPr id="287" name="テキスト ボックス 286"/>
        <xdr:cNvSpPr txBox="1"/>
      </xdr:nvSpPr>
      <xdr:spPr>
        <a:xfrm>
          <a:off x="14020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146896</xdr:rowOff>
    </xdr:from>
    <xdr:to>
      <xdr:col>64</xdr:col>
      <xdr:colOff>152400</xdr:colOff>
      <xdr:row>84</xdr:row>
      <xdr:rowOff>77046</xdr:rowOff>
    </xdr:to>
    <xdr:sp macro="" textlink="">
      <xdr:nvSpPr>
        <xdr:cNvPr id="288" name="楕円 287"/>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87223</xdr:rowOff>
    </xdr:from>
    <xdr:ext cx="762000" cy="259045"/>
    <xdr:sp macro="" textlink="">
      <xdr:nvSpPr>
        <xdr:cNvPr id="289" name="テキスト ボックス 288"/>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本町では、平成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月から消防事務の委託を開始しており、消防職員の退職に伴い職員数が減少している。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今後も、事務のアウトソーシングや施設規模の適正化により、職員数の適正化を図っていく。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171329</xdr:rowOff>
    </xdr:from>
    <xdr:to>
      <xdr:col>81</xdr:col>
      <xdr:colOff>44450</xdr:colOff>
      <xdr:row>61</xdr:row>
      <xdr:rowOff>7922</xdr:rowOff>
    </xdr:to>
    <xdr:cxnSp macro="">
      <xdr:nvCxnSpPr>
        <xdr:cNvPr id="326" name="直線コネクタ 325"/>
        <xdr:cNvCxnSpPr/>
      </xdr:nvCxnSpPr>
      <xdr:spPr>
        <a:xfrm flipV="1">
          <a:off x="16179800" y="1045832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155242</xdr:rowOff>
    </xdr:from>
    <xdr:to>
      <xdr:col>77</xdr:col>
      <xdr:colOff>44450</xdr:colOff>
      <xdr:row>61</xdr:row>
      <xdr:rowOff>7922</xdr:rowOff>
    </xdr:to>
    <xdr:cxnSp macro="">
      <xdr:nvCxnSpPr>
        <xdr:cNvPr id="329" name="直線コネクタ 328"/>
        <xdr:cNvCxnSpPr/>
      </xdr:nvCxnSpPr>
      <xdr:spPr>
        <a:xfrm>
          <a:off x="15290800" y="104422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155242</xdr:rowOff>
    </xdr:from>
    <xdr:to>
      <xdr:col>72</xdr:col>
      <xdr:colOff>203200</xdr:colOff>
      <xdr:row>60</xdr:row>
      <xdr:rowOff>160988</xdr:rowOff>
    </xdr:to>
    <xdr:cxnSp macro="">
      <xdr:nvCxnSpPr>
        <xdr:cNvPr id="332" name="直線コネクタ 331"/>
        <xdr:cNvCxnSpPr/>
      </xdr:nvCxnSpPr>
      <xdr:spPr>
        <a:xfrm flipV="1">
          <a:off x="14401800" y="10442242"/>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160988</xdr:rowOff>
    </xdr:from>
    <xdr:to>
      <xdr:col>68</xdr:col>
      <xdr:colOff>152400</xdr:colOff>
      <xdr:row>62</xdr:row>
      <xdr:rowOff>5383</xdr:rowOff>
    </xdr:to>
    <xdr:cxnSp macro="">
      <xdr:nvCxnSpPr>
        <xdr:cNvPr id="335" name="直線コネクタ 334"/>
        <xdr:cNvCxnSpPr/>
      </xdr:nvCxnSpPr>
      <xdr:spPr>
        <a:xfrm flipV="1">
          <a:off x="13512800" y="10447988"/>
          <a:ext cx="889000" cy="18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24009</xdr:rowOff>
    </xdr:from>
    <xdr:to>
      <xdr:col>64</xdr:col>
      <xdr:colOff>152400</xdr:colOff>
      <xdr:row>60</xdr:row>
      <xdr:rowOff>125609</xdr:rowOff>
    </xdr:to>
    <xdr:sp macro="" textlink="">
      <xdr:nvSpPr>
        <xdr:cNvPr id="338" name="フローチャート: 判断 337"/>
        <xdr:cNvSpPr/>
      </xdr:nvSpPr>
      <xdr:spPr>
        <a:xfrm>
          <a:off x="13462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135786</xdr:rowOff>
    </xdr:from>
    <xdr:ext cx="762000" cy="259045"/>
    <xdr:sp macro="" textlink="">
      <xdr:nvSpPr>
        <xdr:cNvPr id="339" name="テキスト ボックス 338"/>
        <xdr:cNvSpPr txBox="1"/>
      </xdr:nvSpPr>
      <xdr:spPr>
        <a:xfrm>
          <a:off x="13131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120529</xdr:rowOff>
    </xdr:from>
    <xdr:to>
      <xdr:col>81</xdr:col>
      <xdr:colOff>95250</xdr:colOff>
      <xdr:row>61</xdr:row>
      <xdr:rowOff>50679</xdr:rowOff>
    </xdr:to>
    <xdr:sp macro="" textlink="">
      <xdr:nvSpPr>
        <xdr:cNvPr id="345" name="楕円 344"/>
        <xdr:cNvSpPr/>
      </xdr:nvSpPr>
      <xdr:spPr>
        <a:xfrm>
          <a:off x="169672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137056</xdr:rowOff>
    </xdr:from>
    <xdr:ext cx="762000" cy="259045"/>
    <xdr:sp macro="" textlink="">
      <xdr:nvSpPr>
        <xdr:cNvPr id="346" name="定員管理の状況該当値テキスト"/>
        <xdr:cNvSpPr txBox="1"/>
      </xdr:nvSpPr>
      <xdr:spPr>
        <a:xfrm>
          <a:off x="17106900" y="1025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128572</xdr:rowOff>
    </xdr:from>
    <xdr:to>
      <xdr:col>77</xdr:col>
      <xdr:colOff>95250</xdr:colOff>
      <xdr:row>61</xdr:row>
      <xdr:rowOff>58722</xdr:rowOff>
    </xdr:to>
    <xdr:sp macro="" textlink="">
      <xdr:nvSpPr>
        <xdr:cNvPr id="347" name="楕円 346"/>
        <xdr:cNvSpPr/>
      </xdr:nvSpPr>
      <xdr:spPr>
        <a:xfrm>
          <a:off x="16129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68899</xdr:rowOff>
    </xdr:from>
    <xdr:ext cx="736600" cy="259045"/>
    <xdr:sp macro="" textlink="">
      <xdr:nvSpPr>
        <xdr:cNvPr id="348" name="テキスト ボックス 347"/>
        <xdr:cNvSpPr txBox="1"/>
      </xdr:nvSpPr>
      <xdr:spPr>
        <a:xfrm>
          <a:off x="15798800" y="1018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104442</xdr:rowOff>
    </xdr:from>
    <xdr:to>
      <xdr:col>73</xdr:col>
      <xdr:colOff>44450</xdr:colOff>
      <xdr:row>61</xdr:row>
      <xdr:rowOff>34592</xdr:rowOff>
    </xdr:to>
    <xdr:sp macro="" textlink="">
      <xdr:nvSpPr>
        <xdr:cNvPr id="349" name="楕円 348"/>
        <xdr:cNvSpPr/>
      </xdr:nvSpPr>
      <xdr:spPr>
        <a:xfrm>
          <a:off x="15240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44769</xdr:rowOff>
    </xdr:from>
    <xdr:ext cx="762000" cy="259045"/>
    <xdr:sp macro="" textlink="">
      <xdr:nvSpPr>
        <xdr:cNvPr id="350" name="テキスト ボックス 349"/>
        <xdr:cNvSpPr txBox="1"/>
      </xdr:nvSpPr>
      <xdr:spPr>
        <a:xfrm>
          <a:off x="14909800" y="1016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110188</xdr:rowOff>
    </xdr:from>
    <xdr:to>
      <xdr:col>68</xdr:col>
      <xdr:colOff>203200</xdr:colOff>
      <xdr:row>61</xdr:row>
      <xdr:rowOff>40338</xdr:rowOff>
    </xdr:to>
    <xdr:sp macro="" textlink="">
      <xdr:nvSpPr>
        <xdr:cNvPr id="351" name="楕円 350"/>
        <xdr:cNvSpPr/>
      </xdr:nvSpPr>
      <xdr:spPr>
        <a:xfrm>
          <a:off x="14351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50515</xdr:rowOff>
    </xdr:from>
    <xdr:ext cx="762000" cy="259045"/>
    <xdr:sp macro="" textlink="">
      <xdr:nvSpPr>
        <xdr:cNvPr id="352" name="テキスト ボックス 351"/>
        <xdr:cNvSpPr txBox="1"/>
      </xdr:nvSpPr>
      <xdr:spPr>
        <a:xfrm>
          <a:off x="14020800" y="1016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126033</xdr:rowOff>
    </xdr:from>
    <xdr:to>
      <xdr:col>64</xdr:col>
      <xdr:colOff>152400</xdr:colOff>
      <xdr:row>62</xdr:row>
      <xdr:rowOff>56183</xdr:rowOff>
    </xdr:to>
    <xdr:sp macro="" textlink="">
      <xdr:nvSpPr>
        <xdr:cNvPr id="353" name="楕円 352"/>
        <xdr:cNvSpPr/>
      </xdr:nvSpPr>
      <xdr:spPr>
        <a:xfrm>
          <a:off x="13462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40960</xdr:rowOff>
    </xdr:from>
    <xdr:ext cx="762000" cy="259045"/>
    <xdr:sp macro="" textlink="">
      <xdr:nvSpPr>
        <xdr:cNvPr id="354" name="テキスト ボックス 353"/>
        <xdr:cNvSpPr txBox="1"/>
      </xdr:nvSpPr>
      <xdr:spPr>
        <a:xfrm>
          <a:off x="13131800" y="1067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実質公債費比率は、ここ数年横ばい傾向にある。本町では、ここ数年にわたり交付税措置のある地方債以外は発行しない方針で起債発行額を抑制していることから、類似団体内平均値と比べて低い数値で推移しており、今後もこの方針を維持することにより、健全化策を図る予定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しかし、</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保育所、幼稚園、認定こども園及び小中学校</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の再配置、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役場本庁舎の耐震化</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年代に建築した公共施設の改修など、今後大規模改修事業が予想されることから、施設規模の適正化を図ることが今後の課題である。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37592</xdr:rowOff>
    </xdr:to>
    <xdr:cxnSp macro="">
      <xdr:nvCxnSpPr>
        <xdr:cNvPr id="385" name="直線コネクタ 384"/>
        <xdr:cNvCxnSpPr/>
      </xdr:nvCxnSpPr>
      <xdr:spPr>
        <a:xfrm>
          <a:off x="16179800" y="70429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13462</xdr:rowOff>
    </xdr:to>
    <xdr:cxnSp macro="">
      <xdr:nvCxnSpPr>
        <xdr:cNvPr id="388" name="直線コネクタ 387"/>
        <xdr:cNvCxnSpPr/>
      </xdr:nvCxnSpPr>
      <xdr:spPr>
        <a:xfrm>
          <a:off x="15290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40</xdr:row>
      <xdr:rowOff>165608</xdr:rowOff>
    </xdr:to>
    <xdr:cxnSp macro="">
      <xdr:nvCxnSpPr>
        <xdr:cNvPr id="391" name="直線コネクタ 390"/>
        <xdr:cNvCxnSpPr/>
      </xdr:nvCxnSpPr>
      <xdr:spPr>
        <a:xfrm flipV="1">
          <a:off x="14401800" y="70139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8636</xdr:rowOff>
    </xdr:to>
    <xdr:cxnSp macro="">
      <xdr:nvCxnSpPr>
        <xdr:cNvPr id="394" name="直線コネクタ 393"/>
        <xdr:cNvCxnSpPr/>
      </xdr:nvCxnSpPr>
      <xdr:spPr>
        <a:xfrm flipV="1">
          <a:off x="13512800" y="70236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97" name="フローチャート: 判断 396"/>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98" name="テキスト ボックス 397"/>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158242</xdr:rowOff>
    </xdr:from>
    <xdr:to>
      <xdr:col>81</xdr:col>
      <xdr:colOff>95250</xdr:colOff>
      <xdr:row>41</xdr:row>
      <xdr:rowOff>88392</xdr:rowOff>
    </xdr:to>
    <xdr:sp macro="" textlink="">
      <xdr:nvSpPr>
        <xdr:cNvPr id="404" name="楕円 403"/>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3319</xdr:rowOff>
    </xdr:from>
    <xdr:ext cx="762000" cy="259045"/>
    <xdr:sp macro="" textlink="">
      <xdr:nvSpPr>
        <xdr:cNvPr id="405" name="公債費負担の状況該当値テキスト"/>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6" name="楕円 405"/>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7" name="テキスト ボックス 406"/>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8" name="楕円 407"/>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9" name="テキスト ボックス 408"/>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10" name="楕円 409"/>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11" name="テキスト ボックス 410"/>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129286</xdr:rowOff>
    </xdr:from>
    <xdr:to>
      <xdr:col>64</xdr:col>
      <xdr:colOff>152400</xdr:colOff>
      <xdr:row>41</xdr:row>
      <xdr:rowOff>59436</xdr:rowOff>
    </xdr:to>
    <xdr:sp macro="" textlink="">
      <xdr:nvSpPr>
        <xdr:cNvPr id="412" name="楕円 411"/>
        <xdr:cNvSpPr/>
      </xdr:nvSpPr>
      <xdr:spPr>
        <a:xfrm>
          <a:off x="13462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69613</xdr:rowOff>
    </xdr:from>
    <xdr:ext cx="762000" cy="259045"/>
    <xdr:sp macro="" textlink="">
      <xdr:nvSpPr>
        <xdr:cNvPr id="413" name="テキスト ボックス 412"/>
        <xdr:cNvSpPr txBox="1"/>
      </xdr:nvSpPr>
      <xdr:spPr>
        <a:xfrm>
          <a:off x="13131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組合等負担見込額は減となったものの、公営企業債等繰入見込額の増や充当可能基金等の減により分子は増となったが、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将来負担額がマイナスとなり、結果、将来負担比率が無くなった。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今後も事務のアウトソーシングや、再任用職員の活用など、職員の任用方法を多様化することにより、退職手当負担見込額のさらなる削減を図るなど、引き続き財政健全化策を進めていく。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80721</xdr:rowOff>
    </xdr:from>
    <xdr:to>
      <xdr:col>68</xdr:col>
      <xdr:colOff>152400</xdr:colOff>
      <xdr:row>15</xdr:row>
      <xdr:rowOff>13995</xdr:rowOff>
    </xdr:to>
    <xdr:cxnSp macro="">
      <xdr:nvCxnSpPr>
        <xdr:cNvPr id="445" name="直線コネクタ 444"/>
        <xdr:cNvCxnSpPr/>
      </xdr:nvCxnSpPr>
      <xdr:spPr>
        <a:xfrm flipV="1">
          <a:off x="13512800" y="2481021"/>
          <a:ext cx="889000" cy="1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6"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8" name="フローチャート: 判断 447"/>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9" name="テキスト ボックス 448"/>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50" name="フローチャート: 判断 449"/>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1" name="テキスト ボックス 450"/>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2" name="フローチャート: 判断 451"/>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91076</xdr:rowOff>
    </xdr:from>
    <xdr:ext cx="762000" cy="259045"/>
    <xdr:sp macro="" textlink="">
      <xdr:nvSpPr>
        <xdr:cNvPr id="453" name="テキスト ボックス 452"/>
        <xdr:cNvSpPr txBox="1"/>
      </xdr:nvSpPr>
      <xdr:spPr>
        <a:xfrm>
          <a:off x="14020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97968</xdr:rowOff>
    </xdr:from>
    <xdr:to>
      <xdr:col>64</xdr:col>
      <xdr:colOff>152400</xdr:colOff>
      <xdr:row>15</xdr:row>
      <xdr:rowOff>28118</xdr:rowOff>
    </xdr:to>
    <xdr:sp macro="" textlink="">
      <xdr:nvSpPr>
        <xdr:cNvPr id="454" name="フローチャート: 判断 453"/>
        <xdr:cNvSpPr/>
      </xdr:nvSpPr>
      <xdr:spPr>
        <a:xfrm>
          <a:off x="13462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38295</xdr:rowOff>
    </xdr:from>
    <xdr:ext cx="762000" cy="259045"/>
    <xdr:sp macro="" textlink="">
      <xdr:nvSpPr>
        <xdr:cNvPr id="455" name="テキスト ボックス 454"/>
        <xdr:cNvSpPr txBox="1"/>
      </xdr:nvSpPr>
      <xdr:spPr>
        <a:xfrm>
          <a:off x="13131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29921</xdr:rowOff>
    </xdr:from>
    <xdr:to>
      <xdr:col>68</xdr:col>
      <xdr:colOff>203200</xdr:colOff>
      <xdr:row>14</xdr:row>
      <xdr:rowOff>131521</xdr:rowOff>
    </xdr:to>
    <xdr:sp macro="" textlink="">
      <xdr:nvSpPr>
        <xdr:cNvPr id="461" name="楕円 460"/>
        <xdr:cNvSpPr/>
      </xdr:nvSpPr>
      <xdr:spPr>
        <a:xfrm>
          <a:off x="14351000" y="24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141698</xdr:rowOff>
    </xdr:from>
    <xdr:ext cx="762000" cy="259045"/>
    <xdr:sp macro="" textlink="">
      <xdr:nvSpPr>
        <xdr:cNvPr id="462" name="テキスト ボックス 461"/>
        <xdr:cNvSpPr txBox="1"/>
      </xdr:nvSpPr>
      <xdr:spPr>
        <a:xfrm>
          <a:off x="14020800" y="21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134645</xdr:rowOff>
    </xdr:from>
    <xdr:to>
      <xdr:col>64</xdr:col>
      <xdr:colOff>152400</xdr:colOff>
      <xdr:row>15</xdr:row>
      <xdr:rowOff>64795</xdr:rowOff>
    </xdr:to>
    <xdr:sp macro="" textlink="">
      <xdr:nvSpPr>
        <xdr:cNvPr id="463" name="楕円 462"/>
        <xdr:cNvSpPr/>
      </xdr:nvSpPr>
      <xdr:spPr>
        <a:xfrm>
          <a:off x="13462000" y="25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49572</xdr:rowOff>
    </xdr:from>
    <xdr:ext cx="762000" cy="259045"/>
    <xdr:sp macro="" textlink="">
      <xdr:nvSpPr>
        <xdr:cNvPr id="464" name="テキスト ボックス 463"/>
        <xdr:cNvSpPr txBox="1"/>
      </xdr:nvSpPr>
      <xdr:spPr>
        <a:xfrm>
          <a:off x="13131800" y="262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19,694
19,606
34.34
6,664,884
6,387,728
47,029
4,522,321
5,942,998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は、東西を山で分割された地形となっており、東西それぞれの地域に公共施設が整備されていること、職員の高齢化などにより、歳出全体における人件費に係る比率が類似団体内平均値に比べて、かなり高い傾向が続い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過去からの職員数削減により人件費の圧縮を図っているところであったが、平成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月より消防事務の委託を開始し、消防職員が退職したため、比率を下げることとなった。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106426</xdr:rowOff>
    </xdr:from>
    <xdr:to>
      <xdr:col>24</xdr:col>
      <xdr:colOff>25400</xdr:colOff>
      <xdr:row>40</xdr:row>
      <xdr:rowOff>21844</xdr:rowOff>
    </xdr:to>
    <xdr:cxnSp macro="">
      <xdr:nvCxnSpPr>
        <xdr:cNvPr id="64" name="直線コネクタ 63"/>
        <xdr:cNvCxnSpPr/>
      </xdr:nvCxnSpPr>
      <xdr:spPr>
        <a:xfrm>
          <a:off x="3987800" y="67929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106426</xdr:rowOff>
    </xdr:to>
    <xdr:cxnSp macro="">
      <xdr:nvCxnSpPr>
        <xdr:cNvPr id="67" name="直線コネクタ 66"/>
        <xdr:cNvCxnSpPr/>
      </xdr:nvCxnSpPr>
      <xdr:spPr>
        <a:xfrm>
          <a:off x="3098800" y="67564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40</xdr:row>
      <xdr:rowOff>53848</xdr:rowOff>
    </xdr:to>
    <xdr:cxnSp macro="">
      <xdr:nvCxnSpPr>
        <xdr:cNvPr id="70" name="直線コネクタ 69"/>
        <xdr:cNvCxnSpPr/>
      </xdr:nvCxnSpPr>
      <xdr:spPr>
        <a:xfrm flipV="1">
          <a:off x="2209800" y="67564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53848</xdr:rowOff>
    </xdr:from>
    <xdr:to>
      <xdr:col>11</xdr:col>
      <xdr:colOff>9525</xdr:colOff>
      <xdr:row>41</xdr:row>
      <xdr:rowOff>74422</xdr:rowOff>
    </xdr:to>
    <xdr:cxnSp macro="">
      <xdr:nvCxnSpPr>
        <xdr:cNvPr id="73" name="直線コネクタ 72"/>
        <xdr:cNvCxnSpPr/>
      </xdr:nvCxnSpPr>
      <xdr:spPr>
        <a:xfrm flipV="1">
          <a:off x="1320800" y="69118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142494</xdr:rowOff>
    </xdr:from>
    <xdr:to>
      <xdr:col>24</xdr:col>
      <xdr:colOff>76200</xdr:colOff>
      <xdr:row>40</xdr:row>
      <xdr:rowOff>72644</xdr:rowOff>
    </xdr:to>
    <xdr:sp macro="" textlink="">
      <xdr:nvSpPr>
        <xdr:cNvPr id="83" name="楕円 82"/>
        <xdr:cNvSpPr/>
      </xdr:nvSpPr>
      <xdr:spPr>
        <a:xfrm>
          <a:off x="47752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51071</xdr:rowOff>
    </xdr:from>
    <xdr:ext cx="762000" cy="259045"/>
    <xdr:sp macro="" textlink="">
      <xdr:nvSpPr>
        <xdr:cNvPr id="84" name="人件費該当値テキスト"/>
        <xdr:cNvSpPr txBox="1"/>
      </xdr:nvSpPr>
      <xdr:spPr>
        <a:xfrm>
          <a:off x="4914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55626</xdr:rowOff>
    </xdr:from>
    <xdr:to>
      <xdr:col>20</xdr:col>
      <xdr:colOff>38100</xdr:colOff>
      <xdr:row>39</xdr:row>
      <xdr:rowOff>157226</xdr:rowOff>
    </xdr:to>
    <xdr:sp macro="" textlink="">
      <xdr:nvSpPr>
        <xdr:cNvPr id="85" name="楕円 84"/>
        <xdr:cNvSpPr/>
      </xdr:nvSpPr>
      <xdr:spPr>
        <a:xfrm>
          <a:off x="3937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142003</xdr:rowOff>
    </xdr:from>
    <xdr:ext cx="736600" cy="259045"/>
    <xdr:sp macro="" textlink="">
      <xdr:nvSpPr>
        <xdr:cNvPr id="86" name="テキスト ボックス 85"/>
        <xdr:cNvSpPr txBox="1"/>
      </xdr:nvSpPr>
      <xdr:spPr>
        <a:xfrm>
          <a:off x="3606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7" name="楕円 86"/>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88" name="テキスト ボックス 87"/>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3048</xdr:rowOff>
    </xdr:from>
    <xdr:to>
      <xdr:col>11</xdr:col>
      <xdr:colOff>60325</xdr:colOff>
      <xdr:row>40</xdr:row>
      <xdr:rowOff>104648</xdr:rowOff>
    </xdr:to>
    <xdr:sp macro="" textlink="">
      <xdr:nvSpPr>
        <xdr:cNvPr id="89" name="楕円 88"/>
        <xdr:cNvSpPr/>
      </xdr:nvSpPr>
      <xdr:spPr>
        <a:xfrm>
          <a:off x="2159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89425</xdr:rowOff>
    </xdr:from>
    <xdr:ext cx="762000" cy="259045"/>
    <xdr:sp macro="" textlink="">
      <xdr:nvSpPr>
        <xdr:cNvPr id="90" name="テキスト ボックス 89"/>
        <xdr:cNvSpPr txBox="1"/>
      </xdr:nvSpPr>
      <xdr:spPr>
        <a:xfrm>
          <a:off x="1828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23622</xdr:rowOff>
    </xdr:from>
    <xdr:to>
      <xdr:col>6</xdr:col>
      <xdr:colOff>171450</xdr:colOff>
      <xdr:row>41</xdr:row>
      <xdr:rowOff>125222</xdr:rowOff>
    </xdr:to>
    <xdr:sp macro="" textlink="">
      <xdr:nvSpPr>
        <xdr:cNvPr id="91" name="楕円 90"/>
        <xdr:cNvSpPr/>
      </xdr:nvSpPr>
      <xdr:spPr>
        <a:xfrm>
          <a:off x="1270000" y="70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109999</xdr:rowOff>
    </xdr:from>
    <xdr:ext cx="762000" cy="259045"/>
    <xdr:sp macro="" textlink="">
      <xdr:nvSpPr>
        <xdr:cNvPr id="92" name="テキスト ボックス 91"/>
        <xdr:cNvSpPr txBox="1"/>
      </xdr:nvSpPr>
      <xdr:spPr>
        <a:xfrm>
          <a:off x="939800" y="71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本町では、平成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年計画で町内</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小学校の給食調理業務の委託を開始するなど、ここ数年の物件費は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上昇傾向にある。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公共施設規模の適正化を図るなど、効果的に物件費を削減する方策について、今後検討していく。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17</xdr:row>
      <xdr:rowOff>168910</xdr:rowOff>
    </xdr:to>
    <xdr:cxnSp macro="">
      <xdr:nvCxnSpPr>
        <xdr:cNvPr id="125" name="直線コネクタ 124"/>
        <xdr:cNvCxnSpPr/>
      </xdr:nvCxnSpPr>
      <xdr:spPr>
        <a:xfrm flipV="1">
          <a:off x="15671800" y="3045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17</xdr:row>
      <xdr:rowOff>168910</xdr:rowOff>
    </xdr:to>
    <xdr:cxnSp macro="">
      <xdr:nvCxnSpPr>
        <xdr:cNvPr id="128" name="直線コネクタ 127"/>
        <xdr:cNvCxnSpPr/>
      </xdr:nvCxnSpPr>
      <xdr:spPr>
        <a:xfrm>
          <a:off x="14782800" y="306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153670</xdr:rowOff>
    </xdr:to>
    <xdr:cxnSp macro="">
      <xdr:nvCxnSpPr>
        <xdr:cNvPr id="131" name="直線コネクタ 130"/>
        <xdr:cNvCxnSpPr/>
      </xdr:nvCxnSpPr>
      <xdr:spPr>
        <a:xfrm>
          <a:off x="13893800" y="2976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69850</xdr:rowOff>
    </xdr:to>
    <xdr:cxnSp macro="">
      <xdr:nvCxnSpPr>
        <xdr:cNvPr id="134" name="直線コネクタ 133"/>
        <xdr:cNvCxnSpPr/>
      </xdr:nvCxnSpPr>
      <xdr:spPr>
        <a:xfrm flipV="1">
          <a:off x="13004800" y="297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4" name="楕円 143"/>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45"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6" name="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7" name="テキスト ボックス 146"/>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48" name="楕円 147"/>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17797</xdr:rowOff>
    </xdr:from>
    <xdr:ext cx="762000" cy="259045"/>
    <xdr:sp macro="" textlink="">
      <xdr:nvSpPr>
        <xdr:cNvPr id="149" name="テキスト ボックス 148"/>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0" name="楕円 149"/>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1" name="テキスト ボックス 150"/>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3" name="テキスト ボックス 152"/>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では、町内に民営の保育所がなく、保育所児童の多くが町立の保育所に通っているため、民間保育所に係る扶助費が少ないことが、歳出に占める扶助費の割合が類似団体内平均値に比べて、低いことにつなが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今後は、高齢化に伴う医療費や、障害者自立支援事業などが増加傾向にあり、扶助費の増加につながっていくことが予想される。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6350</xdr:rowOff>
    </xdr:from>
    <xdr:to>
      <xdr:col>24</xdr:col>
      <xdr:colOff>25400</xdr:colOff>
      <xdr:row>53</xdr:row>
      <xdr:rowOff>57150</xdr:rowOff>
    </xdr:to>
    <xdr:cxnSp macro="">
      <xdr:nvCxnSpPr>
        <xdr:cNvPr id="186" name="直線コネクタ 185"/>
        <xdr:cNvCxnSpPr/>
      </xdr:nvCxnSpPr>
      <xdr:spPr>
        <a:xfrm>
          <a:off x="3987800" y="9093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6350</xdr:rowOff>
    </xdr:from>
    <xdr:to>
      <xdr:col>19</xdr:col>
      <xdr:colOff>187325</xdr:colOff>
      <xdr:row>53</xdr:row>
      <xdr:rowOff>19050</xdr:rowOff>
    </xdr:to>
    <xdr:cxnSp macro="">
      <xdr:nvCxnSpPr>
        <xdr:cNvPr id="189" name="直線コネクタ 188"/>
        <xdr:cNvCxnSpPr/>
      </xdr:nvCxnSpPr>
      <xdr:spPr>
        <a:xfrm flipV="1">
          <a:off x="3098800" y="909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152400</xdr:rowOff>
    </xdr:from>
    <xdr:to>
      <xdr:col>15</xdr:col>
      <xdr:colOff>98425</xdr:colOff>
      <xdr:row>53</xdr:row>
      <xdr:rowOff>19050</xdr:rowOff>
    </xdr:to>
    <xdr:cxnSp macro="">
      <xdr:nvCxnSpPr>
        <xdr:cNvPr id="192" name="直線コネクタ 191"/>
        <xdr:cNvCxnSpPr/>
      </xdr:nvCxnSpPr>
      <xdr:spPr>
        <a:xfrm>
          <a:off x="2209800" y="906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152400</xdr:rowOff>
    </xdr:from>
    <xdr:to>
      <xdr:col>11</xdr:col>
      <xdr:colOff>9525</xdr:colOff>
      <xdr:row>53</xdr:row>
      <xdr:rowOff>19050</xdr:rowOff>
    </xdr:to>
    <xdr:cxnSp macro="">
      <xdr:nvCxnSpPr>
        <xdr:cNvPr id="195" name="直線コネクタ 194"/>
        <xdr:cNvCxnSpPr/>
      </xdr:nvCxnSpPr>
      <xdr:spPr>
        <a:xfrm flipV="1">
          <a:off x="1320800" y="906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6350</xdr:rowOff>
    </xdr:from>
    <xdr:to>
      <xdr:col>24</xdr:col>
      <xdr:colOff>76200</xdr:colOff>
      <xdr:row>53</xdr:row>
      <xdr:rowOff>107950</xdr:rowOff>
    </xdr:to>
    <xdr:sp macro="" textlink="">
      <xdr:nvSpPr>
        <xdr:cNvPr id="205" name="楕円 204"/>
        <xdr:cNvSpPr/>
      </xdr:nvSpPr>
      <xdr:spPr>
        <a:xfrm>
          <a:off x="4775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06" name="扶助費該当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127000</xdr:rowOff>
    </xdr:from>
    <xdr:to>
      <xdr:col>20</xdr:col>
      <xdr:colOff>38100</xdr:colOff>
      <xdr:row>53</xdr:row>
      <xdr:rowOff>57150</xdr:rowOff>
    </xdr:to>
    <xdr:sp macro="" textlink="">
      <xdr:nvSpPr>
        <xdr:cNvPr id="207" name="楕円 206"/>
        <xdr:cNvSpPr/>
      </xdr:nvSpPr>
      <xdr:spPr>
        <a:xfrm>
          <a:off x="3937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67327</xdr:rowOff>
    </xdr:from>
    <xdr:ext cx="736600" cy="259045"/>
    <xdr:sp macro="" textlink="">
      <xdr:nvSpPr>
        <xdr:cNvPr id="208" name="テキスト ボックス 207"/>
        <xdr:cNvSpPr txBox="1"/>
      </xdr:nvSpPr>
      <xdr:spPr>
        <a:xfrm>
          <a:off x="3606800" y="881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139700</xdr:rowOff>
    </xdr:from>
    <xdr:to>
      <xdr:col>15</xdr:col>
      <xdr:colOff>149225</xdr:colOff>
      <xdr:row>53</xdr:row>
      <xdr:rowOff>69850</xdr:rowOff>
    </xdr:to>
    <xdr:sp macro="" textlink="">
      <xdr:nvSpPr>
        <xdr:cNvPr id="209" name="楕円 208"/>
        <xdr:cNvSpPr/>
      </xdr:nvSpPr>
      <xdr:spPr>
        <a:xfrm>
          <a:off x="3048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80027</xdr:rowOff>
    </xdr:from>
    <xdr:ext cx="762000" cy="259045"/>
    <xdr:sp macro="" textlink="">
      <xdr:nvSpPr>
        <xdr:cNvPr id="210" name="テキスト ボックス 209"/>
        <xdr:cNvSpPr txBox="1"/>
      </xdr:nvSpPr>
      <xdr:spPr>
        <a:xfrm>
          <a:off x="2717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101600</xdr:rowOff>
    </xdr:from>
    <xdr:to>
      <xdr:col>11</xdr:col>
      <xdr:colOff>60325</xdr:colOff>
      <xdr:row>53</xdr:row>
      <xdr:rowOff>31750</xdr:rowOff>
    </xdr:to>
    <xdr:sp macro="" textlink="">
      <xdr:nvSpPr>
        <xdr:cNvPr id="211" name="楕円 210"/>
        <xdr:cNvSpPr/>
      </xdr:nvSpPr>
      <xdr:spPr>
        <a:xfrm>
          <a:off x="2159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41927</xdr:rowOff>
    </xdr:from>
    <xdr:ext cx="762000" cy="259045"/>
    <xdr:sp macro="" textlink="">
      <xdr:nvSpPr>
        <xdr:cNvPr id="212" name="テキスト ボックス 211"/>
        <xdr:cNvSpPr txBox="1"/>
      </xdr:nvSpPr>
      <xdr:spPr>
        <a:xfrm>
          <a:off x="1828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139700</xdr:rowOff>
    </xdr:from>
    <xdr:to>
      <xdr:col>6</xdr:col>
      <xdr:colOff>171450</xdr:colOff>
      <xdr:row>53</xdr:row>
      <xdr:rowOff>69850</xdr:rowOff>
    </xdr:to>
    <xdr:sp macro="" textlink="">
      <xdr:nvSpPr>
        <xdr:cNvPr id="213" name="楕円 212"/>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80027</xdr:rowOff>
    </xdr:from>
    <xdr:ext cx="762000" cy="259045"/>
    <xdr:sp macro="" textlink="">
      <xdr:nvSpPr>
        <xdr:cNvPr id="214" name="テキスト ボックス 213"/>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その他は、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主に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維持補修費と繰出金であ</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以降ほぼ横ばい状態であるが、類似団体内平均値と比べて、高い水準となっている。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維持補修費は施設の老朽化に伴い増加傾向が予想される。また、繰出金は、医療費や介護給付費の増大に伴い、増加傾向にあるため、今後の対策が課題である。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62992</xdr:rowOff>
    </xdr:from>
    <xdr:to>
      <xdr:col>82</xdr:col>
      <xdr:colOff>107950</xdr:colOff>
      <xdr:row>58</xdr:row>
      <xdr:rowOff>72136</xdr:rowOff>
    </xdr:to>
    <xdr:cxnSp macro="">
      <xdr:nvCxnSpPr>
        <xdr:cNvPr id="244" name="直線コネクタ 243"/>
        <xdr:cNvCxnSpPr/>
      </xdr:nvCxnSpPr>
      <xdr:spPr>
        <a:xfrm flipV="1">
          <a:off x="15671800" y="100070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72136</xdr:rowOff>
    </xdr:from>
    <xdr:to>
      <xdr:col>78</xdr:col>
      <xdr:colOff>69850</xdr:colOff>
      <xdr:row>58</xdr:row>
      <xdr:rowOff>72136</xdr:rowOff>
    </xdr:to>
    <xdr:cxnSp macro="">
      <xdr:nvCxnSpPr>
        <xdr:cNvPr id="247" name="直線コネクタ 246"/>
        <xdr:cNvCxnSpPr/>
      </xdr:nvCxnSpPr>
      <xdr:spPr>
        <a:xfrm>
          <a:off x="14782800" y="10016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143002</xdr:rowOff>
    </xdr:from>
    <xdr:to>
      <xdr:col>73</xdr:col>
      <xdr:colOff>180975</xdr:colOff>
      <xdr:row>58</xdr:row>
      <xdr:rowOff>72136</xdr:rowOff>
    </xdr:to>
    <xdr:cxnSp macro="">
      <xdr:nvCxnSpPr>
        <xdr:cNvPr id="250" name="直線コネクタ 249"/>
        <xdr:cNvCxnSpPr/>
      </xdr:nvCxnSpPr>
      <xdr:spPr>
        <a:xfrm>
          <a:off x="13893800" y="99156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143002</xdr:rowOff>
    </xdr:from>
    <xdr:to>
      <xdr:col>69</xdr:col>
      <xdr:colOff>92075</xdr:colOff>
      <xdr:row>57</xdr:row>
      <xdr:rowOff>165862</xdr:rowOff>
    </xdr:to>
    <xdr:cxnSp macro="">
      <xdr:nvCxnSpPr>
        <xdr:cNvPr id="253" name="直線コネクタ 252"/>
        <xdr:cNvCxnSpPr/>
      </xdr:nvCxnSpPr>
      <xdr:spPr>
        <a:xfrm flipV="1">
          <a:off x="13004800" y="9915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56" name="フローチャート: 判断 255"/>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103395</xdr:rowOff>
    </xdr:from>
    <xdr:ext cx="762000" cy="259045"/>
    <xdr:sp macro="" textlink="">
      <xdr:nvSpPr>
        <xdr:cNvPr id="257" name="テキスト ボックス 256"/>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xdr:rowOff>
    </xdr:from>
    <xdr:to>
      <xdr:col>82</xdr:col>
      <xdr:colOff>158750</xdr:colOff>
      <xdr:row>58</xdr:row>
      <xdr:rowOff>113792</xdr:rowOff>
    </xdr:to>
    <xdr:sp macro="" textlink="">
      <xdr:nvSpPr>
        <xdr:cNvPr id="263" name="楕円 262"/>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155719</xdr:rowOff>
    </xdr:from>
    <xdr:ext cx="762000" cy="259045"/>
    <xdr:sp macro="" textlink="">
      <xdr:nvSpPr>
        <xdr:cNvPr id="264" name="その他該当値テキスト"/>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21336</xdr:rowOff>
    </xdr:from>
    <xdr:to>
      <xdr:col>78</xdr:col>
      <xdr:colOff>120650</xdr:colOff>
      <xdr:row>58</xdr:row>
      <xdr:rowOff>122936</xdr:rowOff>
    </xdr:to>
    <xdr:sp macro="" textlink="">
      <xdr:nvSpPr>
        <xdr:cNvPr id="265" name="楕円 264"/>
        <xdr:cNvSpPr/>
      </xdr:nvSpPr>
      <xdr:spPr>
        <a:xfrm>
          <a:off x="15621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107713</xdr:rowOff>
    </xdr:from>
    <xdr:ext cx="736600" cy="259045"/>
    <xdr:sp macro="" textlink="">
      <xdr:nvSpPr>
        <xdr:cNvPr id="266" name="テキスト ボックス 265"/>
        <xdr:cNvSpPr txBox="1"/>
      </xdr:nvSpPr>
      <xdr:spPr>
        <a:xfrm>
          <a:off x="15290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21336</xdr:rowOff>
    </xdr:from>
    <xdr:to>
      <xdr:col>74</xdr:col>
      <xdr:colOff>31750</xdr:colOff>
      <xdr:row>58</xdr:row>
      <xdr:rowOff>122936</xdr:rowOff>
    </xdr:to>
    <xdr:sp macro="" textlink="">
      <xdr:nvSpPr>
        <xdr:cNvPr id="267" name="楕円 266"/>
        <xdr:cNvSpPr/>
      </xdr:nvSpPr>
      <xdr:spPr>
        <a:xfrm>
          <a:off x="14732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107713</xdr:rowOff>
    </xdr:from>
    <xdr:ext cx="762000" cy="259045"/>
    <xdr:sp macro="" textlink="">
      <xdr:nvSpPr>
        <xdr:cNvPr id="268" name="テキスト ボックス 267"/>
        <xdr:cNvSpPr txBox="1"/>
      </xdr:nvSpPr>
      <xdr:spPr>
        <a:xfrm>
          <a:off x="14401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92202</xdr:rowOff>
    </xdr:from>
    <xdr:to>
      <xdr:col>69</xdr:col>
      <xdr:colOff>142875</xdr:colOff>
      <xdr:row>58</xdr:row>
      <xdr:rowOff>22352</xdr:rowOff>
    </xdr:to>
    <xdr:sp macro="" textlink="">
      <xdr:nvSpPr>
        <xdr:cNvPr id="269" name="楕円 268"/>
        <xdr:cNvSpPr/>
      </xdr:nvSpPr>
      <xdr:spPr>
        <a:xfrm>
          <a:off x="13843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7129</xdr:rowOff>
    </xdr:from>
    <xdr:ext cx="762000" cy="259045"/>
    <xdr:sp macro="" textlink="">
      <xdr:nvSpPr>
        <xdr:cNvPr id="270" name="テキスト ボックス 269"/>
        <xdr:cNvSpPr txBox="1"/>
      </xdr:nvSpPr>
      <xdr:spPr>
        <a:xfrm>
          <a:off x="13512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115062</xdr:rowOff>
    </xdr:from>
    <xdr:to>
      <xdr:col>65</xdr:col>
      <xdr:colOff>53975</xdr:colOff>
      <xdr:row>58</xdr:row>
      <xdr:rowOff>45212</xdr:rowOff>
    </xdr:to>
    <xdr:sp macro="" textlink="">
      <xdr:nvSpPr>
        <xdr:cNvPr id="271" name="楕円 270"/>
        <xdr:cNvSpPr/>
      </xdr:nvSpPr>
      <xdr:spPr>
        <a:xfrm>
          <a:off x="12954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29989</xdr:rowOff>
    </xdr:from>
    <xdr:ext cx="762000" cy="259045"/>
    <xdr:sp macro="" textlink="">
      <xdr:nvSpPr>
        <xdr:cNvPr id="272" name="テキスト ボックス 271"/>
        <xdr:cNvSpPr txBox="1"/>
      </xdr:nvSpPr>
      <xdr:spPr>
        <a:xfrm>
          <a:off x="12623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本町における経常的な補助費等は、一部事務組合への負担金と水道事業への補助金がその大部分であったが、平成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年度より消防事務を箕面市へ移管したため、事務委託料にあたる負担金が大幅に増加した。一部事務組合の中には、その負担金のうち、起債償還分で</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を占めているものもあるが、すでに償還のピークを迎えており、あと数年は現在の負担額が続く見込みである。償還のピークを過ぎると、同組合への負担額は減少傾向となるが、その後は施設の更新が課題とな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101854</xdr:rowOff>
    </xdr:to>
    <xdr:cxnSp macro="">
      <xdr:nvCxnSpPr>
        <xdr:cNvPr id="302" name="直線コネクタ 301"/>
        <xdr:cNvCxnSpPr/>
      </xdr:nvCxnSpPr>
      <xdr:spPr>
        <a:xfrm>
          <a:off x="15671800" y="63814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65278</xdr:rowOff>
    </xdr:to>
    <xdr:cxnSp macro="">
      <xdr:nvCxnSpPr>
        <xdr:cNvPr id="305" name="直線コネクタ 304"/>
        <xdr:cNvCxnSpPr/>
      </xdr:nvCxnSpPr>
      <xdr:spPr>
        <a:xfrm flipV="1">
          <a:off x="14782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37</xdr:row>
      <xdr:rowOff>65278</xdr:rowOff>
    </xdr:to>
    <xdr:cxnSp macro="">
      <xdr:nvCxnSpPr>
        <xdr:cNvPr id="308" name="直線コネクタ 307"/>
        <xdr:cNvCxnSpPr/>
      </xdr:nvCxnSpPr>
      <xdr:spPr>
        <a:xfrm>
          <a:off x="13893800" y="616661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26416</xdr:rowOff>
    </xdr:to>
    <xdr:cxnSp macro="">
      <xdr:nvCxnSpPr>
        <xdr:cNvPr id="311" name="直線コネクタ 310"/>
        <xdr:cNvCxnSpPr/>
      </xdr:nvCxnSpPr>
      <xdr:spPr>
        <a:xfrm flipV="1">
          <a:off x="13004800" y="6166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4" name="フローチャート: 判断 313"/>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15" name="テキスト ボックス 314"/>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1" name="楕円 320"/>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2"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3" name="楕円 322"/>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4" name="テキスト ボックス 323"/>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5" name="楕円 324"/>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6" name="テキスト ボックス 325"/>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7" name="楕円 326"/>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8" name="テキスト ボックス 327"/>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9" name="楕円 328"/>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0" name="テキスト ボックス 32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本町では、ここ数年にわたり交付税措置のある地方債以外は発行しない方針で、公債費の抑制に努めている。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今後もこの方針を続けていく予定であるが、</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保育所、幼稚園、認定こども園及び小中学校</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の再配置、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本庁舎の耐震化</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公共施設の大規模改修など、普通建設事業費の増加が見込まれるため、施設規模の適正化を図ることが課題となる。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136144</xdr:rowOff>
    </xdr:to>
    <xdr:cxnSp macro="">
      <xdr:nvCxnSpPr>
        <xdr:cNvPr id="360" name="直線コネクタ 359"/>
        <xdr:cNvCxnSpPr/>
      </xdr:nvCxnSpPr>
      <xdr:spPr>
        <a:xfrm flipV="1">
          <a:off x="3987800" y="13152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136144</xdr:rowOff>
    </xdr:to>
    <xdr:cxnSp macro="">
      <xdr:nvCxnSpPr>
        <xdr:cNvPr id="363" name="直線コネクタ 362"/>
        <xdr:cNvCxnSpPr/>
      </xdr:nvCxnSpPr>
      <xdr:spPr>
        <a:xfrm>
          <a:off x="3098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104139</xdr:rowOff>
    </xdr:to>
    <xdr:cxnSp macro="">
      <xdr:nvCxnSpPr>
        <xdr:cNvPr id="366" name="直線コネクタ 365"/>
        <xdr:cNvCxnSpPr/>
      </xdr:nvCxnSpPr>
      <xdr:spPr>
        <a:xfrm>
          <a:off x="2209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117856</xdr:rowOff>
    </xdr:to>
    <xdr:cxnSp macro="">
      <xdr:nvCxnSpPr>
        <xdr:cNvPr id="369" name="直線コネクタ 368"/>
        <xdr:cNvCxnSpPr/>
      </xdr:nvCxnSpPr>
      <xdr:spPr>
        <a:xfrm flipV="1">
          <a:off x="1320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72" name="フローチャート: 判断 371"/>
        <xdr:cNvSpPr/>
      </xdr:nvSpPr>
      <xdr:spPr>
        <a:xfrm>
          <a:off x="1270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77995</xdr:rowOff>
    </xdr:from>
    <xdr:ext cx="762000" cy="259045"/>
    <xdr:sp macro="" textlink="">
      <xdr:nvSpPr>
        <xdr:cNvPr id="373" name="テキスト ボックス 372"/>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79" name="楕円 378"/>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0"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1" name="楕円 380"/>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2" name="テキスト ボックス 381"/>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3" name="楕円 382"/>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4" name="テキスト ボックス 383"/>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5" name="楕円 384"/>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6" name="テキスト ボックス 385"/>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87" name="楕円 386"/>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88" name="テキスト ボックス 387"/>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年度は、地方税や地方消費税交付金などの減により、経常一般財源が減少したため、各項目ともに経常収支比率は上昇している。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本町における地方税は年々減少傾向にあるため、経常一般財源をどう確保するかが今後の課題となる。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79</xdr:row>
      <xdr:rowOff>62230</xdr:rowOff>
    </xdr:to>
    <xdr:cxnSp macro="">
      <xdr:nvCxnSpPr>
        <xdr:cNvPr id="421" name="直線コネクタ 420"/>
        <xdr:cNvCxnSpPr/>
      </xdr:nvCxnSpPr>
      <xdr:spPr>
        <a:xfrm>
          <a:off x="15671800" y="13492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107950</xdr:rowOff>
    </xdr:from>
    <xdr:to>
      <xdr:col>78</xdr:col>
      <xdr:colOff>69850</xdr:colOff>
      <xdr:row>78</xdr:row>
      <xdr:rowOff>119380</xdr:rowOff>
    </xdr:to>
    <xdr:cxnSp macro="">
      <xdr:nvCxnSpPr>
        <xdr:cNvPr id="424" name="直線コネクタ 423"/>
        <xdr:cNvCxnSpPr/>
      </xdr:nvCxnSpPr>
      <xdr:spPr>
        <a:xfrm>
          <a:off x="14782800" y="13481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66039</xdr:rowOff>
    </xdr:from>
    <xdr:to>
      <xdr:col>73</xdr:col>
      <xdr:colOff>180975</xdr:colOff>
      <xdr:row>78</xdr:row>
      <xdr:rowOff>107950</xdr:rowOff>
    </xdr:to>
    <xdr:cxnSp macro="">
      <xdr:nvCxnSpPr>
        <xdr:cNvPr id="427" name="直線コネクタ 426"/>
        <xdr:cNvCxnSpPr/>
      </xdr:nvCxnSpPr>
      <xdr:spPr>
        <a:xfrm>
          <a:off x="13893800" y="1326768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66039</xdr:rowOff>
    </xdr:from>
    <xdr:to>
      <xdr:col>69</xdr:col>
      <xdr:colOff>92075</xdr:colOff>
      <xdr:row>78</xdr:row>
      <xdr:rowOff>115570</xdr:rowOff>
    </xdr:to>
    <xdr:cxnSp macro="">
      <xdr:nvCxnSpPr>
        <xdr:cNvPr id="430" name="直線コネクタ 429"/>
        <xdr:cNvCxnSpPr/>
      </xdr:nvCxnSpPr>
      <xdr:spPr>
        <a:xfrm flipV="1">
          <a:off x="13004800" y="1326768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33" name="フローチャート: 判断 43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34" name="テキスト ボックス 43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11430</xdr:rowOff>
    </xdr:from>
    <xdr:to>
      <xdr:col>82</xdr:col>
      <xdr:colOff>158750</xdr:colOff>
      <xdr:row>79</xdr:row>
      <xdr:rowOff>113030</xdr:rowOff>
    </xdr:to>
    <xdr:sp macro="" textlink="">
      <xdr:nvSpPr>
        <xdr:cNvPr id="440" name="楕円 439"/>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154957</xdr:rowOff>
    </xdr:from>
    <xdr:ext cx="762000" cy="259045"/>
    <xdr:sp macro="" textlink="">
      <xdr:nvSpPr>
        <xdr:cNvPr id="441" name="公債費以外該当値テキスト"/>
        <xdr:cNvSpPr txBox="1"/>
      </xdr:nvSpPr>
      <xdr:spPr>
        <a:xfrm>
          <a:off x="16598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42" name="楕円 441"/>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43" name="テキスト ボックス 442"/>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57150</xdr:rowOff>
    </xdr:from>
    <xdr:to>
      <xdr:col>74</xdr:col>
      <xdr:colOff>31750</xdr:colOff>
      <xdr:row>78</xdr:row>
      <xdr:rowOff>158750</xdr:rowOff>
    </xdr:to>
    <xdr:sp macro="" textlink="">
      <xdr:nvSpPr>
        <xdr:cNvPr id="444" name="楕円 443"/>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143527</xdr:rowOff>
    </xdr:from>
    <xdr:ext cx="762000" cy="259045"/>
    <xdr:sp macro="" textlink="">
      <xdr:nvSpPr>
        <xdr:cNvPr id="445" name="テキスト ボックス 444"/>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15239</xdr:rowOff>
    </xdr:from>
    <xdr:to>
      <xdr:col>69</xdr:col>
      <xdr:colOff>142875</xdr:colOff>
      <xdr:row>77</xdr:row>
      <xdr:rowOff>116839</xdr:rowOff>
    </xdr:to>
    <xdr:sp macro="" textlink="">
      <xdr:nvSpPr>
        <xdr:cNvPr id="446" name="楕円 445"/>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101616</xdr:rowOff>
    </xdr:from>
    <xdr:ext cx="762000" cy="259045"/>
    <xdr:sp macro="" textlink="">
      <xdr:nvSpPr>
        <xdr:cNvPr id="447" name="テキスト ボックス 446"/>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64770</xdr:rowOff>
    </xdr:from>
    <xdr:to>
      <xdr:col>65</xdr:col>
      <xdr:colOff>53975</xdr:colOff>
      <xdr:row>78</xdr:row>
      <xdr:rowOff>166370</xdr:rowOff>
    </xdr:to>
    <xdr:sp macro="" textlink="">
      <xdr:nvSpPr>
        <xdr:cNvPr id="448" name="楕円 447"/>
        <xdr:cNvSpPr/>
      </xdr:nvSpPr>
      <xdr:spPr>
        <a:xfrm>
          <a:off x="12954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151147</xdr:rowOff>
    </xdr:from>
    <xdr:ext cx="762000" cy="259045"/>
    <xdr:sp macro="" textlink="">
      <xdr:nvSpPr>
        <xdr:cNvPr id="449" name="テキスト ボックス 448"/>
        <xdr:cNvSpPr txBox="1"/>
      </xdr:nvSpPr>
      <xdr:spPr>
        <a:xfrm>
          <a:off x="12623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72833</xdr:rowOff>
    </xdr:from>
    <xdr:to>
      <xdr:col>29</xdr:col>
      <xdr:colOff>127000</xdr:colOff>
      <xdr:row>17</xdr:row>
      <xdr:rowOff>158313</xdr:rowOff>
    </xdr:to>
    <xdr:cxnSp macro="">
      <xdr:nvCxnSpPr>
        <xdr:cNvPr id="52" name="直線コネクタ 51"/>
        <xdr:cNvCxnSpPr/>
      </xdr:nvCxnSpPr>
      <xdr:spPr bwMode="auto">
        <a:xfrm flipV="1">
          <a:off x="5003800" y="3035108"/>
          <a:ext cx="647700" cy="85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158313</xdr:rowOff>
    </xdr:from>
    <xdr:to>
      <xdr:col>26</xdr:col>
      <xdr:colOff>50800</xdr:colOff>
      <xdr:row>18</xdr:row>
      <xdr:rowOff>59786</xdr:rowOff>
    </xdr:to>
    <xdr:cxnSp macro="">
      <xdr:nvCxnSpPr>
        <xdr:cNvPr id="55" name="直線コネクタ 54"/>
        <xdr:cNvCxnSpPr/>
      </xdr:nvCxnSpPr>
      <xdr:spPr bwMode="auto">
        <a:xfrm flipV="1">
          <a:off x="4305300" y="3120588"/>
          <a:ext cx="698500" cy="7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167098</xdr:rowOff>
    </xdr:from>
    <xdr:to>
      <xdr:col>22</xdr:col>
      <xdr:colOff>114300</xdr:colOff>
      <xdr:row>18</xdr:row>
      <xdr:rowOff>59786</xdr:rowOff>
    </xdr:to>
    <xdr:cxnSp macro="">
      <xdr:nvCxnSpPr>
        <xdr:cNvPr id="58" name="直線コネクタ 57"/>
        <xdr:cNvCxnSpPr/>
      </xdr:nvCxnSpPr>
      <xdr:spPr bwMode="auto">
        <a:xfrm>
          <a:off x="3606800" y="2957923"/>
          <a:ext cx="698500" cy="23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167098</xdr:rowOff>
    </xdr:from>
    <xdr:to>
      <xdr:col>18</xdr:col>
      <xdr:colOff>177800</xdr:colOff>
      <xdr:row>17</xdr:row>
      <xdr:rowOff>72130</xdr:rowOff>
    </xdr:to>
    <xdr:cxnSp macro="">
      <xdr:nvCxnSpPr>
        <xdr:cNvPr id="61" name="直線コネクタ 60"/>
        <xdr:cNvCxnSpPr/>
      </xdr:nvCxnSpPr>
      <xdr:spPr bwMode="auto">
        <a:xfrm flipV="1">
          <a:off x="2908300" y="2957923"/>
          <a:ext cx="698500" cy="7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79738</xdr:rowOff>
    </xdr:from>
    <xdr:to>
      <xdr:col>15</xdr:col>
      <xdr:colOff>101600</xdr:colOff>
      <xdr:row>20</xdr:row>
      <xdr:rowOff>9888</xdr:rowOff>
    </xdr:to>
    <xdr:sp macro="" textlink="">
      <xdr:nvSpPr>
        <xdr:cNvPr id="64" name="フローチャート: 判断 63"/>
        <xdr:cNvSpPr/>
      </xdr:nvSpPr>
      <xdr:spPr bwMode="auto">
        <a:xfrm>
          <a:off x="2857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166115</xdr:rowOff>
    </xdr:from>
    <xdr:ext cx="762000" cy="259045"/>
    <xdr:sp macro="" textlink="">
      <xdr:nvSpPr>
        <xdr:cNvPr id="65" name="テキスト ボックス 64"/>
        <xdr:cNvSpPr txBox="1"/>
      </xdr:nvSpPr>
      <xdr:spPr>
        <a:xfrm>
          <a:off x="2527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22033</xdr:rowOff>
    </xdr:from>
    <xdr:to>
      <xdr:col>29</xdr:col>
      <xdr:colOff>177800</xdr:colOff>
      <xdr:row>17</xdr:row>
      <xdr:rowOff>123633</xdr:rowOff>
    </xdr:to>
    <xdr:sp macro="" textlink="">
      <xdr:nvSpPr>
        <xdr:cNvPr id="71" name="楕円 70"/>
        <xdr:cNvSpPr/>
      </xdr:nvSpPr>
      <xdr:spPr bwMode="auto">
        <a:xfrm>
          <a:off x="5600700" y="2984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165560</xdr:rowOff>
    </xdr:from>
    <xdr:ext cx="762000" cy="259045"/>
    <xdr:sp macro="" textlink="">
      <xdr:nvSpPr>
        <xdr:cNvPr id="72" name="人口1人当たり決算額の推移該当値テキスト130"/>
        <xdr:cNvSpPr txBox="1"/>
      </xdr:nvSpPr>
      <xdr:spPr>
        <a:xfrm>
          <a:off x="5740400" y="29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107513</xdr:rowOff>
    </xdr:from>
    <xdr:to>
      <xdr:col>26</xdr:col>
      <xdr:colOff>101600</xdr:colOff>
      <xdr:row>18</xdr:row>
      <xdr:rowOff>37663</xdr:rowOff>
    </xdr:to>
    <xdr:sp macro="" textlink="">
      <xdr:nvSpPr>
        <xdr:cNvPr id="73" name="楕円 72"/>
        <xdr:cNvSpPr/>
      </xdr:nvSpPr>
      <xdr:spPr bwMode="auto">
        <a:xfrm>
          <a:off x="4953000" y="306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22440</xdr:rowOff>
    </xdr:from>
    <xdr:ext cx="736600" cy="259045"/>
    <xdr:sp macro="" textlink="">
      <xdr:nvSpPr>
        <xdr:cNvPr id="74" name="テキスト ボックス 73"/>
        <xdr:cNvSpPr txBox="1"/>
      </xdr:nvSpPr>
      <xdr:spPr>
        <a:xfrm>
          <a:off x="4622800" y="3156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8986</xdr:rowOff>
    </xdr:from>
    <xdr:to>
      <xdr:col>22</xdr:col>
      <xdr:colOff>165100</xdr:colOff>
      <xdr:row>18</xdr:row>
      <xdr:rowOff>110586</xdr:rowOff>
    </xdr:to>
    <xdr:sp macro="" textlink="">
      <xdr:nvSpPr>
        <xdr:cNvPr id="75" name="楕円 74"/>
        <xdr:cNvSpPr/>
      </xdr:nvSpPr>
      <xdr:spPr bwMode="auto">
        <a:xfrm>
          <a:off x="4254500" y="3142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95363</xdr:rowOff>
    </xdr:from>
    <xdr:ext cx="762000" cy="259045"/>
    <xdr:sp macro="" textlink="">
      <xdr:nvSpPr>
        <xdr:cNvPr id="76" name="テキスト ボックス 75"/>
        <xdr:cNvSpPr txBox="1"/>
      </xdr:nvSpPr>
      <xdr:spPr>
        <a:xfrm>
          <a:off x="3924300" y="322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116298</xdr:rowOff>
    </xdr:from>
    <xdr:to>
      <xdr:col>19</xdr:col>
      <xdr:colOff>38100</xdr:colOff>
      <xdr:row>17</xdr:row>
      <xdr:rowOff>46448</xdr:rowOff>
    </xdr:to>
    <xdr:sp macro="" textlink="">
      <xdr:nvSpPr>
        <xdr:cNvPr id="77" name="楕円 76"/>
        <xdr:cNvSpPr/>
      </xdr:nvSpPr>
      <xdr:spPr bwMode="auto">
        <a:xfrm>
          <a:off x="3556000" y="2907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56625</xdr:rowOff>
    </xdr:from>
    <xdr:ext cx="762000" cy="259045"/>
    <xdr:sp macro="" textlink="">
      <xdr:nvSpPr>
        <xdr:cNvPr id="78" name="テキスト ボックス 77"/>
        <xdr:cNvSpPr txBox="1"/>
      </xdr:nvSpPr>
      <xdr:spPr>
        <a:xfrm>
          <a:off x="3225800" y="26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21330</xdr:rowOff>
    </xdr:from>
    <xdr:to>
      <xdr:col>15</xdr:col>
      <xdr:colOff>101600</xdr:colOff>
      <xdr:row>17</xdr:row>
      <xdr:rowOff>122930</xdr:rowOff>
    </xdr:to>
    <xdr:sp macro="" textlink="">
      <xdr:nvSpPr>
        <xdr:cNvPr id="79" name="楕円 78"/>
        <xdr:cNvSpPr/>
      </xdr:nvSpPr>
      <xdr:spPr bwMode="auto">
        <a:xfrm>
          <a:off x="2857500" y="298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133107</xdr:rowOff>
    </xdr:from>
    <xdr:ext cx="762000" cy="259045"/>
    <xdr:sp macro="" textlink="">
      <xdr:nvSpPr>
        <xdr:cNvPr id="80" name="テキスト ボックス 79"/>
        <xdr:cNvSpPr txBox="1"/>
      </xdr:nvSpPr>
      <xdr:spPr>
        <a:xfrm>
          <a:off x="2527300" y="275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296755</xdr:rowOff>
    </xdr:from>
    <xdr:to>
      <xdr:col>29</xdr:col>
      <xdr:colOff>127000</xdr:colOff>
      <xdr:row>35</xdr:row>
      <xdr:rowOff>300945</xdr:rowOff>
    </xdr:to>
    <xdr:cxnSp macro="">
      <xdr:nvCxnSpPr>
        <xdr:cNvPr id="113" name="直線コネクタ 112"/>
        <xdr:cNvCxnSpPr/>
      </xdr:nvCxnSpPr>
      <xdr:spPr bwMode="auto">
        <a:xfrm>
          <a:off x="5003800" y="6907105"/>
          <a:ext cx="647700" cy="4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296755</xdr:rowOff>
    </xdr:from>
    <xdr:to>
      <xdr:col>26</xdr:col>
      <xdr:colOff>50800</xdr:colOff>
      <xdr:row>35</xdr:row>
      <xdr:rowOff>342017</xdr:rowOff>
    </xdr:to>
    <xdr:cxnSp macro="">
      <xdr:nvCxnSpPr>
        <xdr:cNvPr id="116" name="直線コネクタ 115"/>
        <xdr:cNvCxnSpPr/>
      </xdr:nvCxnSpPr>
      <xdr:spPr bwMode="auto">
        <a:xfrm flipV="1">
          <a:off x="4305300" y="6907105"/>
          <a:ext cx="698500" cy="4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342017</xdr:rowOff>
    </xdr:from>
    <xdr:to>
      <xdr:col>22</xdr:col>
      <xdr:colOff>114300</xdr:colOff>
      <xdr:row>36</xdr:row>
      <xdr:rowOff>14910</xdr:rowOff>
    </xdr:to>
    <xdr:cxnSp macro="">
      <xdr:nvCxnSpPr>
        <xdr:cNvPr id="119" name="直線コネクタ 118"/>
        <xdr:cNvCxnSpPr/>
      </xdr:nvCxnSpPr>
      <xdr:spPr bwMode="auto">
        <a:xfrm flipV="1">
          <a:off x="3606800" y="6952367"/>
          <a:ext cx="698500" cy="1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14910</xdr:rowOff>
    </xdr:from>
    <xdr:to>
      <xdr:col>18</xdr:col>
      <xdr:colOff>177800</xdr:colOff>
      <xdr:row>36</xdr:row>
      <xdr:rowOff>34303</xdr:rowOff>
    </xdr:to>
    <xdr:cxnSp macro="">
      <xdr:nvCxnSpPr>
        <xdr:cNvPr id="122" name="直線コネクタ 121"/>
        <xdr:cNvCxnSpPr/>
      </xdr:nvCxnSpPr>
      <xdr:spPr bwMode="auto">
        <a:xfrm flipV="1">
          <a:off x="2908300" y="6968160"/>
          <a:ext cx="698500" cy="19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250145</xdr:rowOff>
    </xdr:from>
    <xdr:to>
      <xdr:col>29</xdr:col>
      <xdr:colOff>177800</xdr:colOff>
      <xdr:row>36</xdr:row>
      <xdr:rowOff>8845</xdr:rowOff>
    </xdr:to>
    <xdr:sp macro="" textlink="">
      <xdr:nvSpPr>
        <xdr:cNvPr id="132" name="楕円 131"/>
        <xdr:cNvSpPr/>
      </xdr:nvSpPr>
      <xdr:spPr bwMode="auto">
        <a:xfrm>
          <a:off x="5600700" y="686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222222</xdr:rowOff>
    </xdr:from>
    <xdr:ext cx="762000" cy="259045"/>
    <xdr:sp macro="" textlink="">
      <xdr:nvSpPr>
        <xdr:cNvPr id="133" name="人口1人当たり決算額の推移該当値テキスト445"/>
        <xdr:cNvSpPr txBox="1"/>
      </xdr:nvSpPr>
      <xdr:spPr>
        <a:xfrm>
          <a:off x="5740400" y="683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245955</xdr:rowOff>
    </xdr:from>
    <xdr:to>
      <xdr:col>26</xdr:col>
      <xdr:colOff>101600</xdr:colOff>
      <xdr:row>36</xdr:row>
      <xdr:rowOff>4655</xdr:rowOff>
    </xdr:to>
    <xdr:sp macro="" textlink="">
      <xdr:nvSpPr>
        <xdr:cNvPr id="134" name="楕円 133"/>
        <xdr:cNvSpPr/>
      </xdr:nvSpPr>
      <xdr:spPr bwMode="auto">
        <a:xfrm>
          <a:off x="4953000" y="685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332332</xdr:rowOff>
    </xdr:from>
    <xdr:ext cx="736600" cy="259045"/>
    <xdr:sp macro="" textlink="">
      <xdr:nvSpPr>
        <xdr:cNvPr id="135" name="テキスト ボックス 134"/>
        <xdr:cNvSpPr txBox="1"/>
      </xdr:nvSpPr>
      <xdr:spPr>
        <a:xfrm>
          <a:off x="4622800" y="694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291217</xdr:rowOff>
    </xdr:from>
    <xdr:to>
      <xdr:col>22</xdr:col>
      <xdr:colOff>165100</xdr:colOff>
      <xdr:row>36</xdr:row>
      <xdr:rowOff>49917</xdr:rowOff>
    </xdr:to>
    <xdr:sp macro="" textlink="">
      <xdr:nvSpPr>
        <xdr:cNvPr id="136" name="楕円 135"/>
        <xdr:cNvSpPr/>
      </xdr:nvSpPr>
      <xdr:spPr bwMode="auto">
        <a:xfrm>
          <a:off x="4254500" y="690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34694</xdr:rowOff>
    </xdr:from>
    <xdr:ext cx="762000" cy="259045"/>
    <xdr:sp macro="" textlink="">
      <xdr:nvSpPr>
        <xdr:cNvPr id="137" name="テキスト ボックス 136"/>
        <xdr:cNvSpPr txBox="1"/>
      </xdr:nvSpPr>
      <xdr:spPr>
        <a:xfrm>
          <a:off x="3924300" y="698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307010</xdr:rowOff>
    </xdr:from>
    <xdr:to>
      <xdr:col>19</xdr:col>
      <xdr:colOff>38100</xdr:colOff>
      <xdr:row>36</xdr:row>
      <xdr:rowOff>65710</xdr:rowOff>
    </xdr:to>
    <xdr:sp macro="" textlink="">
      <xdr:nvSpPr>
        <xdr:cNvPr id="138" name="楕円 137"/>
        <xdr:cNvSpPr/>
      </xdr:nvSpPr>
      <xdr:spPr bwMode="auto">
        <a:xfrm>
          <a:off x="3556000" y="691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50487</xdr:rowOff>
    </xdr:from>
    <xdr:ext cx="762000" cy="259045"/>
    <xdr:sp macro="" textlink="">
      <xdr:nvSpPr>
        <xdr:cNvPr id="139" name="テキスト ボックス 138"/>
        <xdr:cNvSpPr txBox="1"/>
      </xdr:nvSpPr>
      <xdr:spPr>
        <a:xfrm>
          <a:off x="3225800" y="70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326403</xdr:rowOff>
    </xdr:from>
    <xdr:to>
      <xdr:col>15</xdr:col>
      <xdr:colOff>101600</xdr:colOff>
      <xdr:row>36</xdr:row>
      <xdr:rowOff>85103</xdr:rowOff>
    </xdr:to>
    <xdr:sp macro="" textlink="">
      <xdr:nvSpPr>
        <xdr:cNvPr id="140" name="楕円 139"/>
        <xdr:cNvSpPr/>
      </xdr:nvSpPr>
      <xdr:spPr bwMode="auto">
        <a:xfrm>
          <a:off x="2857500" y="6936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69880</xdr:rowOff>
    </xdr:from>
    <xdr:ext cx="762000" cy="259045"/>
    <xdr:sp macro="" textlink="">
      <xdr:nvSpPr>
        <xdr:cNvPr id="141" name="テキスト ボックス 140"/>
        <xdr:cNvSpPr txBox="1"/>
      </xdr:nvSpPr>
      <xdr:spPr>
        <a:xfrm>
          <a:off x="2527300" y="70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19,694
19,606
34.34
6,664,884
6,387,728
47,029
4,522,321
5,942,998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103175</xdr:rowOff>
    </xdr:from>
    <xdr:to>
      <xdr:col>24</xdr:col>
      <xdr:colOff>63500</xdr:colOff>
      <xdr:row>35</xdr:row>
      <xdr:rowOff>13983</xdr:rowOff>
    </xdr:to>
    <xdr:cxnSp macro="">
      <xdr:nvCxnSpPr>
        <xdr:cNvPr id="61" name="直線コネクタ 60"/>
        <xdr:cNvCxnSpPr/>
      </xdr:nvCxnSpPr>
      <xdr:spPr>
        <a:xfrm flipV="1">
          <a:off x="3797300" y="5932475"/>
          <a:ext cx="8382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13983</xdr:rowOff>
    </xdr:from>
    <xdr:to>
      <xdr:col>19</xdr:col>
      <xdr:colOff>177800</xdr:colOff>
      <xdr:row>35</xdr:row>
      <xdr:rowOff>23800</xdr:rowOff>
    </xdr:to>
    <xdr:cxnSp macro="">
      <xdr:nvCxnSpPr>
        <xdr:cNvPr id="64" name="直線コネクタ 63"/>
        <xdr:cNvCxnSpPr/>
      </xdr:nvCxnSpPr>
      <xdr:spPr>
        <a:xfrm flipV="1">
          <a:off x="2908300" y="6014733"/>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75654</xdr:rowOff>
    </xdr:from>
    <xdr:to>
      <xdr:col>15</xdr:col>
      <xdr:colOff>50800</xdr:colOff>
      <xdr:row>35</xdr:row>
      <xdr:rowOff>23800</xdr:rowOff>
    </xdr:to>
    <xdr:cxnSp macro="">
      <xdr:nvCxnSpPr>
        <xdr:cNvPr id="67" name="直線コネクタ 66"/>
        <xdr:cNvCxnSpPr/>
      </xdr:nvCxnSpPr>
      <xdr:spPr>
        <a:xfrm>
          <a:off x="2019300" y="5904954"/>
          <a:ext cx="889000" cy="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28651</xdr:rowOff>
    </xdr:from>
    <xdr:to>
      <xdr:col>10</xdr:col>
      <xdr:colOff>114300</xdr:colOff>
      <xdr:row>34</xdr:row>
      <xdr:rowOff>75654</xdr:rowOff>
    </xdr:to>
    <xdr:cxnSp macro="">
      <xdr:nvCxnSpPr>
        <xdr:cNvPr id="70" name="直線コネクタ 69"/>
        <xdr:cNvCxnSpPr/>
      </xdr:nvCxnSpPr>
      <xdr:spPr>
        <a:xfrm>
          <a:off x="1130300" y="5857951"/>
          <a:ext cx="889000" cy="4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135725</xdr:rowOff>
    </xdr:from>
    <xdr:to>
      <xdr:col>6</xdr:col>
      <xdr:colOff>38100</xdr:colOff>
      <xdr:row>37</xdr:row>
      <xdr:rowOff>65875</xdr:rowOff>
    </xdr:to>
    <xdr:sp macro="" textlink="">
      <xdr:nvSpPr>
        <xdr:cNvPr id="73" name="フローチャート: 判断 72"/>
        <xdr:cNvSpPr/>
      </xdr:nvSpPr>
      <xdr:spPr>
        <a:xfrm>
          <a:off x="1079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57002</xdr:rowOff>
    </xdr:from>
    <xdr:ext cx="534377" cy="259045"/>
    <xdr:sp macro="" textlink="">
      <xdr:nvSpPr>
        <xdr:cNvPr id="74" name="テキスト ボックス 73"/>
        <xdr:cNvSpPr txBox="1"/>
      </xdr:nvSpPr>
      <xdr:spPr>
        <a:xfrm>
          <a:off x="863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52375</xdr:rowOff>
    </xdr:from>
    <xdr:to>
      <xdr:col>24</xdr:col>
      <xdr:colOff>114300</xdr:colOff>
      <xdr:row>34</xdr:row>
      <xdr:rowOff>153975</xdr:rowOff>
    </xdr:to>
    <xdr:sp macro="" textlink="">
      <xdr:nvSpPr>
        <xdr:cNvPr id="80" name="楕円 79"/>
        <xdr:cNvSpPr/>
      </xdr:nvSpPr>
      <xdr:spPr>
        <a:xfrm>
          <a:off x="4584700" y="58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75252</xdr:rowOff>
    </xdr:from>
    <xdr:ext cx="534377" cy="259045"/>
    <xdr:sp macro="" textlink="">
      <xdr:nvSpPr>
        <xdr:cNvPr id="81" name="人件費該当値テキスト"/>
        <xdr:cNvSpPr txBox="1"/>
      </xdr:nvSpPr>
      <xdr:spPr>
        <a:xfrm>
          <a:off x="4686300" y="573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134633</xdr:rowOff>
    </xdr:from>
    <xdr:to>
      <xdr:col>20</xdr:col>
      <xdr:colOff>38100</xdr:colOff>
      <xdr:row>35</xdr:row>
      <xdr:rowOff>64783</xdr:rowOff>
    </xdr:to>
    <xdr:sp macro="" textlink="">
      <xdr:nvSpPr>
        <xdr:cNvPr id="82" name="楕円 81"/>
        <xdr:cNvSpPr/>
      </xdr:nvSpPr>
      <xdr:spPr>
        <a:xfrm>
          <a:off x="3746500" y="59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81310</xdr:rowOff>
    </xdr:from>
    <xdr:ext cx="534377" cy="259045"/>
    <xdr:sp macro="" textlink="">
      <xdr:nvSpPr>
        <xdr:cNvPr id="83" name="テキスト ボックス 82"/>
        <xdr:cNvSpPr txBox="1"/>
      </xdr:nvSpPr>
      <xdr:spPr>
        <a:xfrm>
          <a:off x="3530111" y="573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144450</xdr:rowOff>
    </xdr:from>
    <xdr:to>
      <xdr:col>15</xdr:col>
      <xdr:colOff>101600</xdr:colOff>
      <xdr:row>35</xdr:row>
      <xdr:rowOff>74600</xdr:rowOff>
    </xdr:to>
    <xdr:sp macro="" textlink="">
      <xdr:nvSpPr>
        <xdr:cNvPr id="84" name="楕円 83"/>
        <xdr:cNvSpPr/>
      </xdr:nvSpPr>
      <xdr:spPr>
        <a:xfrm>
          <a:off x="2857500" y="59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91127</xdr:rowOff>
    </xdr:from>
    <xdr:ext cx="534377" cy="259045"/>
    <xdr:sp macro="" textlink="">
      <xdr:nvSpPr>
        <xdr:cNvPr id="85" name="テキスト ボックス 84"/>
        <xdr:cNvSpPr txBox="1"/>
      </xdr:nvSpPr>
      <xdr:spPr>
        <a:xfrm>
          <a:off x="2641111" y="57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24854</xdr:rowOff>
    </xdr:from>
    <xdr:to>
      <xdr:col>10</xdr:col>
      <xdr:colOff>165100</xdr:colOff>
      <xdr:row>34</xdr:row>
      <xdr:rowOff>126454</xdr:rowOff>
    </xdr:to>
    <xdr:sp macro="" textlink="">
      <xdr:nvSpPr>
        <xdr:cNvPr id="86" name="楕円 85"/>
        <xdr:cNvSpPr/>
      </xdr:nvSpPr>
      <xdr:spPr>
        <a:xfrm>
          <a:off x="1968500" y="585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142981</xdr:rowOff>
    </xdr:from>
    <xdr:ext cx="534377" cy="259045"/>
    <xdr:sp macro="" textlink="">
      <xdr:nvSpPr>
        <xdr:cNvPr id="87" name="テキスト ボックス 86"/>
        <xdr:cNvSpPr txBox="1"/>
      </xdr:nvSpPr>
      <xdr:spPr>
        <a:xfrm>
          <a:off x="1752111" y="56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149301</xdr:rowOff>
    </xdr:from>
    <xdr:to>
      <xdr:col>6</xdr:col>
      <xdr:colOff>38100</xdr:colOff>
      <xdr:row>34</xdr:row>
      <xdr:rowOff>79451</xdr:rowOff>
    </xdr:to>
    <xdr:sp macro="" textlink="">
      <xdr:nvSpPr>
        <xdr:cNvPr id="88" name="楕円 87"/>
        <xdr:cNvSpPr/>
      </xdr:nvSpPr>
      <xdr:spPr>
        <a:xfrm>
          <a:off x="1079500" y="58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95978</xdr:rowOff>
    </xdr:from>
    <xdr:ext cx="534377" cy="259045"/>
    <xdr:sp macro="" textlink="">
      <xdr:nvSpPr>
        <xdr:cNvPr id="89" name="テキスト ボックス 88"/>
        <xdr:cNvSpPr txBox="1"/>
      </xdr:nvSpPr>
      <xdr:spPr>
        <a:xfrm>
          <a:off x="863111" y="558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862,499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17576</xdr:rowOff>
    </xdr:from>
    <xdr:to>
      <xdr:col>24</xdr:col>
      <xdr:colOff>63500</xdr:colOff>
      <xdr:row>59</xdr:row>
      <xdr:rowOff>20413</xdr:rowOff>
    </xdr:to>
    <xdr:cxnSp macro="">
      <xdr:nvCxnSpPr>
        <xdr:cNvPr id="120" name="直線コネクタ 119"/>
        <xdr:cNvCxnSpPr/>
      </xdr:nvCxnSpPr>
      <xdr:spPr>
        <a:xfrm>
          <a:off x="3797300" y="10133126"/>
          <a:ext cx="8382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17576</xdr:rowOff>
    </xdr:from>
    <xdr:to>
      <xdr:col>19</xdr:col>
      <xdr:colOff>177800</xdr:colOff>
      <xdr:row>59</xdr:row>
      <xdr:rowOff>22423</xdr:rowOff>
    </xdr:to>
    <xdr:cxnSp macro="">
      <xdr:nvCxnSpPr>
        <xdr:cNvPr id="123" name="直線コネクタ 122"/>
        <xdr:cNvCxnSpPr/>
      </xdr:nvCxnSpPr>
      <xdr:spPr>
        <a:xfrm flipV="1">
          <a:off x="2908300" y="10133126"/>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22423</xdr:rowOff>
    </xdr:from>
    <xdr:to>
      <xdr:col>15</xdr:col>
      <xdr:colOff>50800</xdr:colOff>
      <xdr:row>59</xdr:row>
      <xdr:rowOff>28003</xdr:rowOff>
    </xdr:to>
    <xdr:cxnSp macro="">
      <xdr:nvCxnSpPr>
        <xdr:cNvPr id="126" name="直線コネクタ 125"/>
        <xdr:cNvCxnSpPr/>
      </xdr:nvCxnSpPr>
      <xdr:spPr>
        <a:xfrm flipV="1">
          <a:off x="2019300" y="10137973"/>
          <a:ext cx="889000" cy="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28003</xdr:rowOff>
    </xdr:from>
    <xdr:to>
      <xdr:col>10</xdr:col>
      <xdr:colOff>114300</xdr:colOff>
      <xdr:row>59</xdr:row>
      <xdr:rowOff>31528</xdr:rowOff>
    </xdr:to>
    <xdr:cxnSp macro="">
      <xdr:nvCxnSpPr>
        <xdr:cNvPr id="129" name="直線コネクタ 128"/>
        <xdr:cNvCxnSpPr/>
      </xdr:nvCxnSpPr>
      <xdr:spPr>
        <a:xfrm flipV="1">
          <a:off x="1130300" y="10143553"/>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130265</xdr:rowOff>
    </xdr:from>
    <xdr:to>
      <xdr:col>6</xdr:col>
      <xdr:colOff>38100</xdr:colOff>
      <xdr:row>59</xdr:row>
      <xdr:rowOff>60415</xdr:rowOff>
    </xdr:to>
    <xdr:sp macro="" textlink="">
      <xdr:nvSpPr>
        <xdr:cNvPr id="132" name="フローチャート: 判断 131"/>
        <xdr:cNvSpPr/>
      </xdr:nvSpPr>
      <xdr:spPr>
        <a:xfrm>
          <a:off x="1079500" y="100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76942</xdr:rowOff>
    </xdr:from>
    <xdr:ext cx="534377" cy="259045"/>
    <xdr:sp macro="" textlink="">
      <xdr:nvSpPr>
        <xdr:cNvPr id="133" name="テキスト ボックス 132"/>
        <xdr:cNvSpPr txBox="1"/>
      </xdr:nvSpPr>
      <xdr:spPr>
        <a:xfrm>
          <a:off x="863111" y="984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141063</xdr:rowOff>
    </xdr:from>
    <xdr:to>
      <xdr:col>24</xdr:col>
      <xdr:colOff>114300</xdr:colOff>
      <xdr:row>59</xdr:row>
      <xdr:rowOff>71213</xdr:rowOff>
    </xdr:to>
    <xdr:sp macro="" textlink="">
      <xdr:nvSpPr>
        <xdr:cNvPr id="139" name="楕円 138"/>
        <xdr:cNvSpPr/>
      </xdr:nvSpPr>
      <xdr:spPr>
        <a:xfrm>
          <a:off x="4584700" y="1008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55990</xdr:rowOff>
    </xdr:from>
    <xdr:ext cx="534377" cy="259045"/>
    <xdr:sp macro="" textlink="">
      <xdr:nvSpPr>
        <xdr:cNvPr id="140" name="物件費該当値テキスト"/>
        <xdr:cNvSpPr txBox="1"/>
      </xdr:nvSpPr>
      <xdr:spPr>
        <a:xfrm>
          <a:off x="4686300" y="100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138226</xdr:rowOff>
    </xdr:from>
    <xdr:to>
      <xdr:col>20</xdr:col>
      <xdr:colOff>38100</xdr:colOff>
      <xdr:row>59</xdr:row>
      <xdr:rowOff>68376</xdr:rowOff>
    </xdr:to>
    <xdr:sp macro="" textlink="">
      <xdr:nvSpPr>
        <xdr:cNvPr id="141" name="楕円 140"/>
        <xdr:cNvSpPr/>
      </xdr:nvSpPr>
      <xdr:spPr>
        <a:xfrm>
          <a:off x="3746500" y="100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59503</xdr:rowOff>
    </xdr:from>
    <xdr:ext cx="534377" cy="259045"/>
    <xdr:sp macro="" textlink="">
      <xdr:nvSpPr>
        <xdr:cNvPr id="142" name="テキスト ボックス 141"/>
        <xdr:cNvSpPr txBox="1"/>
      </xdr:nvSpPr>
      <xdr:spPr>
        <a:xfrm>
          <a:off x="3530111" y="101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143073</xdr:rowOff>
    </xdr:from>
    <xdr:to>
      <xdr:col>15</xdr:col>
      <xdr:colOff>101600</xdr:colOff>
      <xdr:row>59</xdr:row>
      <xdr:rowOff>73223</xdr:rowOff>
    </xdr:to>
    <xdr:sp macro="" textlink="">
      <xdr:nvSpPr>
        <xdr:cNvPr id="143" name="楕円 142"/>
        <xdr:cNvSpPr/>
      </xdr:nvSpPr>
      <xdr:spPr>
        <a:xfrm>
          <a:off x="2857500" y="10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64350</xdr:rowOff>
    </xdr:from>
    <xdr:ext cx="534377" cy="259045"/>
    <xdr:sp macro="" textlink="">
      <xdr:nvSpPr>
        <xdr:cNvPr id="144" name="テキスト ボックス 143"/>
        <xdr:cNvSpPr txBox="1"/>
      </xdr:nvSpPr>
      <xdr:spPr>
        <a:xfrm>
          <a:off x="2641111" y="101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148653</xdr:rowOff>
    </xdr:from>
    <xdr:to>
      <xdr:col>10</xdr:col>
      <xdr:colOff>165100</xdr:colOff>
      <xdr:row>59</xdr:row>
      <xdr:rowOff>78803</xdr:rowOff>
    </xdr:to>
    <xdr:sp macro="" textlink="">
      <xdr:nvSpPr>
        <xdr:cNvPr id="145" name="楕円 144"/>
        <xdr:cNvSpPr/>
      </xdr:nvSpPr>
      <xdr:spPr>
        <a:xfrm>
          <a:off x="1968500" y="100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69930</xdr:rowOff>
    </xdr:from>
    <xdr:ext cx="534377" cy="259045"/>
    <xdr:sp macro="" textlink="">
      <xdr:nvSpPr>
        <xdr:cNvPr id="146" name="テキスト ボックス 145"/>
        <xdr:cNvSpPr txBox="1"/>
      </xdr:nvSpPr>
      <xdr:spPr>
        <a:xfrm>
          <a:off x="1752111" y="101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152178</xdr:rowOff>
    </xdr:from>
    <xdr:to>
      <xdr:col>6</xdr:col>
      <xdr:colOff>38100</xdr:colOff>
      <xdr:row>59</xdr:row>
      <xdr:rowOff>82328</xdr:rowOff>
    </xdr:to>
    <xdr:sp macro="" textlink="">
      <xdr:nvSpPr>
        <xdr:cNvPr id="147" name="楕円 146"/>
        <xdr:cNvSpPr/>
      </xdr:nvSpPr>
      <xdr:spPr>
        <a:xfrm>
          <a:off x="1079500" y="100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73455</xdr:rowOff>
    </xdr:from>
    <xdr:ext cx="534377" cy="259045"/>
    <xdr:sp macro="" textlink="">
      <xdr:nvSpPr>
        <xdr:cNvPr id="148" name="テキスト ボックス 147"/>
        <xdr:cNvSpPr txBox="1"/>
      </xdr:nvSpPr>
      <xdr:spPr>
        <a:xfrm>
          <a:off x="863111" y="101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87922</xdr:rowOff>
    </xdr:from>
    <xdr:to>
      <xdr:col>24</xdr:col>
      <xdr:colOff>63500</xdr:colOff>
      <xdr:row>77</xdr:row>
      <xdr:rowOff>106020</xdr:rowOff>
    </xdr:to>
    <xdr:cxnSp macro="">
      <xdr:nvCxnSpPr>
        <xdr:cNvPr id="177" name="直線コネクタ 176"/>
        <xdr:cNvCxnSpPr/>
      </xdr:nvCxnSpPr>
      <xdr:spPr>
        <a:xfrm flipV="1">
          <a:off x="3797300" y="1328957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106020</xdr:rowOff>
    </xdr:from>
    <xdr:to>
      <xdr:col>19</xdr:col>
      <xdr:colOff>177800</xdr:colOff>
      <xdr:row>77</xdr:row>
      <xdr:rowOff>124422</xdr:rowOff>
    </xdr:to>
    <xdr:cxnSp macro="">
      <xdr:nvCxnSpPr>
        <xdr:cNvPr id="180" name="直線コネクタ 179"/>
        <xdr:cNvCxnSpPr/>
      </xdr:nvCxnSpPr>
      <xdr:spPr>
        <a:xfrm flipV="1">
          <a:off x="2908300" y="13307670"/>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19207</xdr:rowOff>
    </xdr:from>
    <xdr:ext cx="469744" cy="259045"/>
    <xdr:sp macro="" textlink="">
      <xdr:nvSpPr>
        <xdr:cNvPr id="182" name="テキスト ボックス 181"/>
        <xdr:cNvSpPr txBox="1"/>
      </xdr:nvSpPr>
      <xdr:spPr>
        <a:xfrm>
          <a:off x="3562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124422</xdr:rowOff>
    </xdr:from>
    <xdr:to>
      <xdr:col>15</xdr:col>
      <xdr:colOff>50800</xdr:colOff>
      <xdr:row>77</xdr:row>
      <xdr:rowOff>129451</xdr:rowOff>
    </xdr:to>
    <xdr:cxnSp macro="">
      <xdr:nvCxnSpPr>
        <xdr:cNvPr id="183" name="直線コネクタ 182"/>
        <xdr:cNvCxnSpPr/>
      </xdr:nvCxnSpPr>
      <xdr:spPr>
        <a:xfrm flipV="1">
          <a:off x="2019300" y="1332607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117335</xdr:rowOff>
    </xdr:from>
    <xdr:to>
      <xdr:col>10</xdr:col>
      <xdr:colOff>114300</xdr:colOff>
      <xdr:row>77</xdr:row>
      <xdr:rowOff>129451</xdr:rowOff>
    </xdr:to>
    <xdr:cxnSp macro="">
      <xdr:nvCxnSpPr>
        <xdr:cNvPr id="186" name="直線コネクタ 185"/>
        <xdr:cNvCxnSpPr/>
      </xdr:nvCxnSpPr>
      <xdr:spPr>
        <a:xfrm>
          <a:off x="1130300" y="13318985"/>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49001</xdr:rowOff>
    </xdr:from>
    <xdr:ext cx="469744" cy="259045"/>
    <xdr:sp macro="" textlink="">
      <xdr:nvSpPr>
        <xdr:cNvPr id="188" name="テキスト ボックス 187"/>
        <xdr:cNvSpPr txBox="1"/>
      </xdr:nvSpPr>
      <xdr:spPr>
        <a:xfrm>
          <a:off x="1784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22606</xdr:rowOff>
    </xdr:from>
    <xdr:to>
      <xdr:col>6</xdr:col>
      <xdr:colOff>38100</xdr:colOff>
      <xdr:row>78</xdr:row>
      <xdr:rowOff>124206</xdr:rowOff>
    </xdr:to>
    <xdr:sp macro="" textlink="">
      <xdr:nvSpPr>
        <xdr:cNvPr id="189" name="フローチャート: 判断 188"/>
        <xdr:cNvSpPr/>
      </xdr:nvSpPr>
      <xdr:spPr>
        <a:xfrm>
          <a:off x="1079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115333</xdr:rowOff>
    </xdr:from>
    <xdr:ext cx="469744" cy="259045"/>
    <xdr:sp macro="" textlink="">
      <xdr:nvSpPr>
        <xdr:cNvPr id="190" name="テキスト ボックス 189"/>
        <xdr:cNvSpPr txBox="1"/>
      </xdr:nvSpPr>
      <xdr:spPr>
        <a:xfrm>
          <a:off x="895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37122</xdr:rowOff>
    </xdr:from>
    <xdr:to>
      <xdr:col>24</xdr:col>
      <xdr:colOff>114300</xdr:colOff>
      <xdr:row>77</xdr:row>
      <xdr:rowOff>138722</xdr:rowOff>
    </xdr:to>
    <xdr:sp macro="" textlink="">
      <xdr:nvSpPr>
        <xdr:cNvPr id="196" name="楕円 195"/>
        <xdr:cNvSpPr/>
      </xdr:nvSpPr>
      <xdr:spPr>
        <a:xfrm>
          <a:off x="4584700" y="132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59999</xdr:rowOff>
    </xdr:from>
    <xdr:ext cx="469744" cy="259045"/>
    <xdr:sp macro="" textlink="">
      <xdr:nvSpPr>
        <xdr:cNvPr id="197" name="維持補修費該当値テキスト"/>
        <xdr:cNvSpPr txBox="1"/>
      </xdr:nvSpPr>
      <xdr:spPr>
        <a:xfrm>
          <a:off x="4686300" y="1309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55220</xdr:rowOff>
    </xdr:from>
    <xdr:to>
      <xdr:col>20</xdr:col>
      <xdr:colOff>38100</xdr:colOff>
      <xdr:row>77</xdr:row>
      <xdr:rowOff>156820</xdr:rowOff>
    </xdr:to>
    <xdr:sp macro="" textlink="">
      <xdr:nvSpPr>
        <xdr:cNvPr id="198" name="楕円 197"/>
        <xdr:cNvSpPr/>
      </xdr:nvSpPr>
      <xdr:spPr>
        <a:xfrm>
          <a:off x="3746500" y="132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1897</xdr:rowOff>
    </xdr:from>
    <xdr:ext cx="469744" cy="259045"/>
    <xdr:sp macro="" textlink="">
      <xdr:nvSpPr>
        <xdr:cNvPr id="199" name="テキスト ボックス 198"/>
        <xdr:cNvSpPr txBox="1"/>
      </xdr:nvSpPr>
      <xdr:spPr>
        <a:xfrm>
          <a:off x="3562428" y="1303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73622</xdr:rowOff>
    </xdr:from>
    <xdr:to>
      <xdr:col>15</xdr:col>
      <xdr:colOff>101600</xdr:colOff>
      <xdr:row>78</xdr:row>
      <xdr:rowOff>3772</xdr:rowOff>
    </xdr:to>
    <xdr:sp macro="" textlink="">
      <xdr:nvSpPr>
        <xdr:cNvPr id="200" name="楕円 199"/>
        <xdr:cNvSpPr/>
      </xdr:nvSpPr>
      <xdr:spPr>
        <a:xfrm>
          <a:off x="28575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20299</xdr:rowOff>
    </xdr:from>
    <xdr:ext cx="469744" cy="259045"/>
    <xdr:sp macro="" textlink="">
      <xdr:nvSpPr>
        <xdr:cNvPr id="201" name="テキスト ボックス 200"/>
        <xdr:cNvSpPr txBox="1"/>
      </xdr:nvSpPr>
      <xdr:spPr>
        <a:xfrm>
          <a:off x="2673428" y="1305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78651</xdr:rowOff>
    </xdr:from>
    <xdr:to>
      <xdr:col>10</xdr:col>
      <xdr:colOff>165100</xdr:colOff>
      <xdr:row>78</xdr:row>
      <xdr:rowOff>8801</xdr:rowOff>
    </xdr:to>
    <xdr:sp macro="" textlink="">
      <xdr:nvSpPr>
        <xdr:cNvPr id="202" name="楕円 201"/>
        <xdr:cNvSpPr/>
      </xdr:nvSpPr>
      <xdr:spPr>
        <a:xfrm>
          <a:off x="1968500" y="132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25328</xdr:rowOff>
    </xdr:from>
    <xdr:ext cx="469744" cy="259045"/>
    <xdr:sp macro="" textlink="">
      <xdr:nvSpPr>
        <xdr:cNvPr id="203" name="テキスト ボックス 202"/>
        <xdr:cNvSpPr txBox="1"/>
      </xdr:nvSpPr>
      <xdr:spPr>
        <a:xfrm>
          <a:off x="1784428" y="1305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66535</xdr:rowOff>
    </xdr:from>
    <xdr:to>
      <xdr:col>6</xdr:col>
      <xdr:colOff>38100</xdr:colOff>
      <xdr:row>77</xdr:row>
      <xdr:rowOff>168135</xdr:rowOff>
    </xdr:to>
    <xdr:sp macro="" textlink="">
      <xdr:nvSpPr>
        <xdr:cNvPr id="204" name="楕円 203"/>
        <xdr:cNvSpPr/>
      </xdr:nvSpPr>
      <xdr:spPr>
        <a:xfrm>
          <a:off x="1079500" y="132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13212</xdr:rowOff>
    </xdr:from>
    <xdr:ext cx="469744" cy="259045"/>
    <xdr:sp macro="" textlink="">
      <xdr:nvSpPr>
        <xdr:cNvPr id="205" name="テキスト ボックス 204"/>
        <xdr:cNvSpPr txBox="1"/>
      </xdr:nvSpPr>
      <xdr:spPr>
        <a:xfrm>
          <a:off x="895428" y="1304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117396</xdr:rowOff>
    </xdr:from>
    <xdr:to>
      <xdr:col>24</xdr:col>
      <xdr:colOff>63500</xdr:colOff>
      <xdr:row>98</xdr:row>
      <xdr:rowOff>143979</xdr:rowOff>
    </xdr:to>
    <xdr:cxnSp macro="">
      <xdr:nvCxnSpPr>
        <xdr:cNvPr id="237" name="直線コネクタ 236"/>
        <xdr:cNvCxnSpPr/>
      </xdr:nvCxnSpPr>
      <xdr:spPr>
        <a:xfrm>
          <a:off x="3797300" y="16919496"/>
          <a:ext cx="8382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117184</xdr:rowOff>
    </xdr:from>
    <xdr:to>
      <xdr:col>19</xdr:col>
      <xdr:colOff>177800</xdr:colOff>
      <xdr:row>98</xdr:row>
      <xdr:rowOff>117396</xdr:rowOff>
    </xdr:to>
    <xdr:cxnSp macro="">
      <xdr:nvCxnSpPr>
        <xdr:cNvPr id="240" name="直線コネクタ 239"/>
        <xdr:cNvCxnSpPr/>
      </xdr:nvCxnSpPr>
      <xdr:spPr>
        <a:xfrm>
          <a:off x="2908300" y="16919284"/>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117184</xdr:rowOff>
    </xdr:from>
    <xdr:to>
      <xdr:col>15</xdr:col>
      <xdr:colOff>50800</xdr:colOff>
      <xdr:row>98</xdr:row>
      <xdr:rowOff>157742</xdr:rowOff>
    </xdr:to>
    <xdr:cxnSp macro="">
      <xdr:nvCxnSpPr>
        <xdr:cNvPr id="243" name="直線コネクタ 242"/>
        <xdr:cNvCxnSpPr/>
      </xdr:nvCxnSpPr>
      <xdr:spPr>
        <a:xfrm flipV="1">
          <a:off x="2019300" y="16919284"/>
          <a:ext cx="8890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157742</xdr:rowOff>
    </xdr:from>
    <xdr:to>
      <xdr:col>10</xdr:col>
      <xdr:colOff>114300</xdr:colOff>
      <xdr:row>99</xdr:row>
      <xdr:rowOff>14770</xdr:rowOff>
    </xdr:to>
    <xdr:cxnSp macro="">
      <xdr:nvCxnSpPr>
        <xdr:cNvPr id="246" name="直線コネクタ 245"/>
        <xdr:cNvCxnSpPr/>
      </xdr:nvCxnSpPr>
      <xdr:spPr>
        <a:xfrm flipV="1">
          <a:off x="1130300" y="16959842"/>
          <a:ext cx="889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138654</xdr:rowOff>
    </xdr:from>
    <xdr:to>
      <xdr:col>6</xdr:col>
      <xdr:colOff>38100</xdr:colOff>
      <xdr:row>96</xdr:row>
      <xdr:rowOff>68804</xdr:rowOff>
    </xdr:to>
    <xdr:sp macro="" textlink="">
      <xdr:nvSpPr>
        <xdr:cNvPr id="249" name="フローチャート: 判断 248"/>
        <xdr:cNvSpPr/>
      </xdr:nvSpPr>
      <xdr:spPr>
        <a:xfrm>
          <a:off x="1079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85331</xdr:rowOff>
    </xdr:from>
    <xdr:ext cx="534377" cy="259045"/>
    <xdr:sp macro="" textlink="">
      <xdr:nvSpPr>
        <xdr:cNvPr id="250" name="テキスト ボックス 249"/>
        <xdr:cNvSpPr txBox="1"/>
      </xdr:nvSpPr>
      <xdr:spPr>
        <a:xfrm>
          <a:off x="863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93179</xdr:rowOff>
    </xdr:from>
    <xdr:to>
      <xdr:col>24</xdr:col>
      <xdr:colOff>114300</xdr:colOff>
      <xdr:row>99</xdr:row>
      <xdr:rowOff>23329</xdr:rowOff>
    </xdr:to>
    <xdr:sp macro="" textlink="">
      <xdr:nvSpPr>
        <xdr:cNvPr id="256" name="楕円 255"/>
        <xdr:cNvSpPr/>
      </xdr:nvSpPr>
      <xdr:spPr>
        <a:xfrm>
          <a:off x="4584700" y="168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8106</xdr:rowOff>
    </xdr:from>
    <xdr:ext cx="534377" cy="259045"/>
    <xdr:sp macro="" textlink="">
      <xdr:nvSpPr>
        <xdr:cNvPr id="257" name="扶助費該当値テキスト"/>
        <xdr:cNvSpPr txBox="1"/>
      </xdr:nvSpPr>
      <xdr:spPr>
        <a:xfrm>
          <a:off x="4686300" y="168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66596</xdr:rowOff>
    </xdr:from>
    <xdr:to>
      <xdr:col>20</xdr:col>
      <xdr:colOff>38100</xdr:colOff>
      <xdr:row>98</xdr:row>
      <xdr:rowOff>168196</xdr:rowOff>
    </xdr:to>
    <xdr:sp macro="" textlink="">
      <xdr:nvSpPr>
        <xdr:cNvPr id="258" name="楕円 257"/>
        <xdr:cNvSpPr/>
      </xdr:nvSpPr>
      <xdr:spPr>
        <a:xfrm>
          <a:off x="3746500" y="168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159323</xdr:rowOff>
    </xdr:from>
    <xdr:ext cx="534377" cy="259045"/>
    <xdr:sp macro="" textlink="">
      <xdr:nvSpPr>
        <xdr:cNvPr id="259" name="テキスト ボックス 258"/>
        <xdr:cNvSpPr txBox="1"/>
      </xdr:nvSpPr>
      <xdr:spPr>
        <a:xfrm>
          <a:off x="3530111" y="169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66384</xdr:rowOff>
    </xdr:from>
    <xdr:to>
      <xdr:col>15</xdr:col>
      <xdr:colOff>101600</xdr:colOff>
      <xdr:row>98</xdr:row>
      <xdr:rowOff>167984</xdr:rowOff>
    </xdr:to>
    <xdr:sp macro="" textlink="">
      <xdr:nvSpPr>
        <xdr:cNvPr id="260" name="楕円 259"/>
        <xdr:cNvSpPr/>
      </xdr:nvSpPr>
      <xdr:spPr>
        <a:xfrm>
          <a:off x="2857500" y="1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159111</xdr:rowOff>
    </xdr:from>
    <xdr:ext cx="534377" cy="259045"/>
    <xdr:sp macro="" textlink="">
      <xdr:nvSpPr>
        <xdr:cNvPr id="261" name="テキスト ボックス 260"/>
        <xdr:cNvSpPr txBox="1"/>
      </xdr:nvSpPr>
      <xdr:spPr>
        <a:xfrm>
          <a:off x="2641111" y="169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106942</xdr:rowOff>
    </xdr:from>
    <xdr:to>
      <xdr:col>10</xdr:col>
      <xdr:colOff>165100</xdr:colOff>
      <xdr:row>99</xdr:row>
      <xdr:rowOff>37092</xdr:rowOff>
    </xdr:to>
    <xdr:sp macro="" textlink="">
      <xdr:nvSpPr>
        <xdr:cNvPr id="262" name="楕円 261"/>
        <xdr:cNvSpPr/>
      </xdr:nvSpPr>
      <xdr:spPr>
        <a:xfrm>
          <a:off x="1968500" y="169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28219</xdr:rowOff>
    </xdr:from>
    <xdr:ext cx="534377" cy="259045"/>
    <xdr:sp macro="" textlink="">
      <xdr:nvSpPr>
        <xdr:cNvPr id="263" name="テキスト ボックス 262"/>
        <xdr:cNvSpPr txBox="1"/>
      </xdr:nvSpPr>
      <xdr:spPr>
        <a:xfrm>
          <a:off x="1752111" y="170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135420</xdr:rowOff>
    </xdr:from>
    <xdr:to>
      <xdr:col>6</xdr:col>
      <xdr:colOff>38100</xdr:colOff>
      <xdr:row>99</xdr:row>
      <xdr:rowOff>65570</xdr:rowOff>
    </xdr:to>
    <xdr:sp macro="" textlink="">
      <xdr:nvSpPr>
        <xdr:cNvPr id="264" name="楕円 263"/>
        <xdr:cNvSpPr/>
      </xdr:nvSpPr>
      <xdr:spPr>
        <a:xfrm>
          <a:off x="1079500" y="169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56697</xdr:rowOff>
    </xdr:from>
    <xdr:ext cx="534377" cy="259045"/>
    <xdr:sp macro="" textlink="">
      <xdr:nvSpPr>
        <xdr:cNvPr id="265" name="テキスト ボックス 264"/>
        <xdr:cNvSpPr txBox="1"/>
      </xdr:nvSpPr>
      <xdr:spPr>
        <a:xfrm>
          <a:off x="863111" y="1703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39794</xdr:rowOff>
    </xdr:from>
    <xdr:to>
      <xdr:col>55</xdr:col>
      <xdr:colOff>0</xdr:colOff>
      <xdr:row>37</xdr:row>
      <xdr:rowOff>71227</xdr:rowOff>
    </xdr:to>
    <xdr:cxnSp macro="">
      <xdr:nvCxnSpPr>
        <xdr:cNvPr id="294" name="直線コネクタ 293"/>
        <xdr:cNvCxnSpPr/>
      </xdr:nvCxnSpPr>
      <xdr:spPr>
        <a:xfrm flipV="1">
          <a:off x="9639300" y="6383444"/>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24928</xdr:rowOff>
    </xdr:from>
    <xdr:to>
      <xdr:col>50</xdr:col>
      <xdr:colOff>114300</xdr:colOff>
      <xdr:row>37</xdr:row>
      <xdr:rowOff>71227</xdr:rowOff>
    </xdr:to>
    <xdr:cxnSp macro="">
      <xdr:nvCxnSpPr>
        <xdr:cNvPr id="297" name="直線コネクタ 296"/>
        <xdr:cNvCxnSpPr/>
      </xdr:nvCxnSpPr>
      <xdr:spPr>
        <a:xfrm>
          <a:off x="8750300" y="6368578"/>
          <a:ext cx="889000" cy="4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24928</xdr:rowOff>
    </xdr:from>
    <xdr:to>
      <xdr:col>45</xdr:col>
      <xdr:colOff>177800</xdr:colOff>
      <xdr:row>37</xdr:row>
      <xdr:rowOff>95161</xdr:rowOff>
    </xdr:to>
    <xdr:cxnSp macro="">
      <xdr:nvCxnSpPr>
        <xdr:cNvPr id="300" name="直線コネクタ 299"/>
        <xdr:cNvCxnSpPr/>
      </xdr:nvCxnSpPr>
      <xdr:spPr>
        <a:xfrm flipV="1">
          <a:off x="7861300" y="6368578"/>
          <a:ext cx="889000" cy="7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95161</xdr:rowOff>
    </xdr:from>
    <xdr:to>
      <xdr:col>41</xdr:col>
      <xdr:colOff>50800</xdr:colOff>
      <xdr:row>37</xdr:row>
      <xdr:rowOff>162476</xdr:rowOff>
    </xdr:to>
    <xdr:cxnSp macro="">
      <xdr:nvCxnSpPr>
        <xdr:cNvPr id="303" name="直線コネクタ 302"/>
        <xdr:cNvCxnSpPr/>
      </xdr:nvCxnSpPr>
      <xdr:spPr>
        <a:xfrm flipV="1">
          <a:off x="6972300" y="6438811"/>
          <a:ext cx="889000" cy="6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29883</xdr:rowOff>
    </xdr:from>
    <xdr:to>
      <xdr:col>36</xdr:col>
      <xdr:colOff>165100</xdr:colOff>
      <xdr:row>37</xdr:row>
      <xdr:rowOff>131483</xdr:rowOff>
    </xdr:to>
    <xdr:sp macro="" textlink="">
      <xdr:nvSpPr>
        <xdr:cNvPr id="306" name="フローチャート: 判断 305"/>
        <xdr:cNvSpPr/>
      </xdr:nvSpPr>
      <xdr:spPr>
        <a:xfrm>
          <a:off x="6921500" y="6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148010</xdr:rowOff>
    </xdr:from>
    <xdr:ext cx="534377" cy="259045"/>
    <xdr:sp macro="" textlink="">
      <xdr:nvSpPr>
        <xdr:cNvPr id="307" name="テキスト ボックス 306"/>
        <xdr:cNvSpPr txBox="1"/>
      </xdr:nvSpPr>
      <xdr:spPr>
        <a:xfrm>
          <a:off x="6705111" y="614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160444</xdr:rowOff>
    </xdr:from>
    <xdr:to>
      <xdr:col>55</xdr:col>
      <xdr:colOff>50800</xdr:colOff>
      <xdr:row>37</xdr:row>
      <xdr:rowOff>90594</xdr:rowOff>
    </xdr:to>
    <xdr:sp macro="" textlink="">
      <xdr:nvSpPr>
        <xdr:cNvPr id="313" name="楕円 312"/>
        <xdr:cNvSpPr/>
      </xdr:nvSpPr>
      <xdr:spPr>
        <a:xfrm>
          <a:off x="10426700" y="63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138871</xdr:rowOff>
    </xdr:from>
    <xdr:ext cx="534377" cy="259045"/>
    <xdr:sp macro="" textlink="">
      <xdr:nvSpPr>
        <xdr:cNvPr id="314" name="補助費等該当値テキスト"/>
        <xdr:cNvSpPr txBox="1"/>
      </xdr:nvSpPr>
      <xdr:spPr>
        <a:xfrm>
          <a:off x="10528300" y="63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20427</xdr:rowOff>
    </xdr:from>
    <xdr:to>
      <xdr:col>50</xdr:col>
      <xdr:colOff>165100</xdr:colOff>
      <xdr:row>37</xdr:row>
      <xdr:rowOff>122027</xdr:rowOff>
    </xdr:to>
    <xdr:sp macro="" textlink="">
      <xdr:nvSpPr>
        <xdr:cNvPr id="315" name="楕円 314"/>
        <xdr:cNvSpPr/>
      </xdr:nvSpPr>
      <xdr:spPr>
        <a:xfrm>
          <a:off x="9588500" y="63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113154</xdr:rowOff>
    </xdr:from>
    <xdr:ext cx="534377" cy="259045"/>
    <xdr:sp macro="" textlink="">
      <xdr:nvSpPr>
        <xdr:cNvPr id="316" name="テキスト ボックス 315"/>
        <xdr:cNvSpPr txBox="1"/>
      </xdr:nvSpPr>
      <xdr:spPr>
        <a:xfrm>
          <a:off x="9372111" y="64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145578</xdr:rowOff>
    </xdr:from>
    <xdr:to>
      <xdr:col>46</xdr:col>
      <xdr:colOff>38100</xdr:colOff>
      <xdr:row>37</xdr:row>
      <xdr:rowOff>75728</xdr:rowOff>
    </xdr:to>
    <xdr:sp macro="" textlink="">
      <xdr:nvSpPr>
        <xdr:cNvPr id="317" name="楕円 316"/>
        <xdr:cNvSpPr/>
      </xdr:nvSpPr>
      <xdr:spPr>
        <a:xfrm>
          <a:off x="8699500" y="63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66855</xdr:rowOff>
    </xdr:from>
    <xdr:ext cx="534377" cy="259045"/>
    <xdr:sp macro="" textlink="">
      <xdr:nvSpPr>
        <xdr:cNvPr id="318" name="テキスト ボックス 317"/>
        <xdr:cNvSpPr txBox="1"/>
      </xdr:nvSpPr>
      <xdr:spPr>
        <a:xfrm>
          <a:off x="8483111" y="64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44361</xdr:rowOff>
    </xdr:from>
    <xdr:to>
      <xdr:col>41</xdr:col>
      <xdr:colOff>101600</xdr:colOff>
      <xdr:row>37</xdr:row>
      <xdr:rowOff>145961</xdr:rowOff>
    </xdr:to>
    <xdr:sp macro="" textlink="">
      <xdr:nvSpPr>
        <xdr:cNvPr id="319" name="楕円 318"/>
        <xdr:cNvSpPr/>
      </xdr:nvSpPr>
      <xdr:spPr>
        <a:xfrm>
          <a:off x="7810500" y="63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137088</xdr:rowOff>
    </xdr:from>
    <xdr:ext cx="534377" cy="259045"/>
    <xdr:sp macro="" textlink="">
      <xdr:nvSpPr>
        <xdr:cNvPr id="320" name="テキスト ボックス 319"/>
        <xdr:cNvSpPr txBox="1"/>
      </xdr:nvSpPr>
      <xdr:spPr>
        <a:xfrm>
          <a:off x="7594111" y="64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111676</xdr:rowOff>
    </xdr:from>
    <xdr:to>
      <xdr:col>36</xdr:col>
      <xdr:colOff>165100</xdr:colOff>
      <xdr:row>38</xdr:row>
      <xdr:rowOff>41826</xdr:rowOff>
    </xdr:to>
    <xdr:sp macro="" textlink="">
      <xdr:nvSpPr>
        <xdr:cNvPr id="321" name="楕円 320"/>
        <xdr:cNvSpPr/>
      </xdr:nvSpPr>
      <xdr:spPr>
        <a:xfrm>
          <a:off x="6921500" y="64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32953</xdr:rowOff>
    </xdr:from>
    <xdr:ext cx="534377" cy="259045"/>
    <xdr:sp macro="" textlink="">
      <xdr:nvSpPr>
        <xdr:cNvPr id="322" name="テキスト ボックス 321"/>
        <xdr:cNvSpPr txBox="1"/>
      </xdr:nvSpPr>
      <xdr:spPr>
        <a:xfrm>
          <a:off x="6705111" y="65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2329</xdr:rowOff>
    </xdr:from>
    <xdr:to>
      <xdr:col>55</xdr:col>
      <xdr:colOff>0</xdr:colOff>
      <xdr:row>58</xdr:row>
      <xdr:rowOff>60051</xdr:rowOff>
    </xdr:to>
    <xdr:cxnSp macro="">
      <xdr:nvCxnSpPr>
        <xdr:cNvPr id="349" name="直線コネクタ 348"/>
        <xdr:cNvCxnSpPr/>
      </xdr:nvCxnSpPr>
      <xdr:spPr>
        <a:xfrm>
          <a:off x="9639300" y="9946429"/>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2329</xdr:rowOff>
    </xdr:from>
    <xdr:to>
      <xdr:col>50</xdr:col>
      <xdr:colOff>114300</xdr:colOff>
      <xdr:row>58</xdr:row>
      <xdr:rowOff>68747</xdr:rowOff>
    </xdr:to>
    <xdr:cxnSp macro="">
      <xdr:nvCxnSpPr>
        <xdr:cNvPr id="352" name="直線コネクタ 351"/>
        <xdr:cNvCxnSpPr/>
      </xdr:nvCxnSpPr>
      <xdr:spPr>
        <a:xfrm flipV="1">
          <a:off x="8750300" y="9946429"/>
          <a:ext cx="889000" cy="6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44379</xdr:rowOff>
    </xdr:from>
    <xdr:to>
      <xdr:col>45</xdr:col>
      <xdr:colOff>177800</xdr:colOff>
      <xdr:row>58</xdr:row>
      <xdr:rowOff>68747</xdr:rowOff>
    </xdr:to>
    <xdr:cxnSp macro="">
      <xdr:nvCxnSpPr>
        <xdr:cNvPr id="355" name="直線コネクタ 354"/>
        <xdr:cNvCxnSpPr/>
      </xdr:nvCxnSpPr>
      <xdr:spPr>
        <a:xfrm>
          <a:off x="7861300" y="9988479"/>
          <a:ext cx="8890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44379</xdr:rowOff>
    </xdr:from>
    <xdr:to>
      <xdr:col>41</xdr:col>
      <xdr:colOff>50800</xdr:colOff>
      <xdr:row>58</xdr:row>
      <xdr:rowOff>99215</xdr:rowOff>
    </xdr:to>
    <xdr:cxnSp macro="">
      <xdr:nvCxnSpPr>
        <xdr:cNvPr id="358" name="直線コネクタ 357"/>
        <xdr:cNvCxnSpPr/>
      </xdr:nvCxnSpPr>
      <xdr:spPr>
        <a:xfrm flipV="1">
          <a:off x="6972300" y="9988479"/>
          <a:ext cx="889000" cy="5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16699</xdr:rowOff>
    </xdr:from>
    <xdr:to>
      <xdr:col>36</xdr:col>
      <xdr:colOff>165100</xdr:colOff>
      <xdr:row>57</xdr:row>
      <xdr:rowOff>118299</xdr:rowOff>
    </xdr:to>
    <xdr:sp macro="" textlink="">
      <xdr:nvSpPr>
        <xdr:cNvPr id="361" name="フローチャート: 判断 360"/>
        <xdr:cNvSpPr/>
      </xdr:nvSpPr>
      <xdr:spPr>
        <a:xfrm>
          <a:off x="6921500" y="978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134826</xdr:rowOff>
    </xdr:from>
    <xdr:ext cx="534377" cy="259045"/>
    <xdr:sp macro="" textlink="">
      <xdr:nvSpPr>
        <xdr:cNvPr id="362" name="テキスト ボックス 361"/>
        <xdr:cNvSpPr txBox="1"/>
      </xdr:nvSpPr>
      <xdr:spPr>
        <a:xfrm>
          <a:off x="6705111" y="95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9251</xdr:rowOff>
    </xdr:from>
    <xdr:to>
      <xdr:col>55</xdr:col>
      <xdr:colOff>50800</xdr:colOff>
      <xdr:row>58</xdr:row>
      <xdr:rowOff>110851</xdr:rowOff>
    </xdr:to>
    <xdr:sp macro="" textlink="">
      <xdr:nvSpPr>
        <xdr:cNvPr id="368" name="楕円 367"/>
        <xdr:cNvSpPr/>
      </xdr:nvSpPr>
      <xdr:spPr>
        <a:xfrm>
          <a:off x="10426700" y="9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95628</xdr:rowOff>
    </xdr:from>
    <xdr:ext cx="534377" cy="259045"/>
    <xdr:sp macro="" textlink="">
      <xdr:nvSpPr>
        <xdr:cNvPr id="369" name="普通建設事業費該当値テキスト"/>
        <xdr:cNvSpPr txBox="1"/>
      </xdr:nvSpPr>
      <xdr:spPr>
        <a:xfrm>
          <a:off x="10528300" y="986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122979</xdr:rowOff>
    </xdr:from>
    <xdr:to>
      <xdr:col>50</xdr:col>
      <xdr:colOff>165100</xdr:colOff>
      <xdr:row>58</xdr:row>
      <xdr:rowOff>53129</xdr:rowOff>
    </xdr:to>
    <xdr:sp macro="" textlink="">
      <xdr:nvSpPr>
        <xdr:cNvPr id="370" name="楕円 369"/>
        <xdr:cNvSpPr/>
      </xdr:nvSpPr>
      <xdr:spPr>
        <a:xfrm>
          <a:off x="95885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44256</xdr:rowOff>
    </xdr:from>
    <xdr:ext cx="534377" cy="259045"/>
    <xdr:sp macro="" textlink="">
      <xdr:nvSpPr>
        <xdr:cNvPr id="371" name="テキスト ボックス 370"/>
        <xdr:cNvSpPr txBox="1"/>
      </xdr:nvSpPr>
      <xdr:spPr>
        <a:xfrm>
          <a:off x="9372111" y="99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17947</xdr:rowOff>
    </xdr:from>
    <xdr:to>
      <xdr:col>46</xdr:col>
      <xdr:colOff>38100</xdr:colOff>
      <xdr:row>58</xdr:row>
      <xdr:rowOff>119547</xdr:rowOff>
    </xdr:to>
    <xdr:sp macro="" textlink="">
      <xdr:nvSpPr>
        <xdr:cNvPr id="372" name="楕円 371"/>
        <xdr:cNvSpPr/>
      </xdr:nvSpPr>
      <xdr:spPr>
        <a:xfrm>
          <a:off x="8699500" y="99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110674</xdr:rowOff>
    </xdr:from>
    <xdr:ext cx="534377" cy="259045"/>
    <xdr:sp macro="" textlink="">
      <xdr:nvSpPr>
        <xdr:cNvPr id="373" name="テキスト ボックス 372"/>
        <xdr:cNvSpPr txBox="1"/>
      </xdr:nvSpPr>
      <xdr:spPr>
        <a:xfrm>
          <a:off x="8483111" y="1005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165029</xdr:rowOff>
    </xdr:from>
    <xdr:to>
      <xdr:col>41</xdr:col>
      <xdr:colOff>101600</xdr:colOff>
      <xdr:row>58</xdr:row>
      <xdr:rowOff>95179</xdr:rowOff>
    </xdr:to>
    <xdr:sp macro="" textlink="">
      <xdr:nvSpPr>
        <xdr:cNvPr id="374" name="楕円 373"/>
        <xdr:cNvSpPr/>
      </xdr:nvSpPr>
      <xdr:spPr>
        <a:xfrm>
          <a:off x="7810500" y="99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86306</xdr:rowOff>
    </xdr:from>
    <xdr:ext cx="534377" cy="259045"/>
    <xdr:sp macro="" textlink="">
      <xdr:nvSpPr>
        <xdr:cNvPr id="375" name="テキスト ボックス 374"/>
        <xdr:cNvSpPr txBox="1"/>
      </xdr:nvSpPr>
      <xdr:spPr>
        <a:xfrm>
          <a:off x="7594111" y="1003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48415</xdr:rowOff>
    </xdr:from>
    <xdr:to>
      <xdr:col>36</xdr:col>
      <xdr:colOff>165100</xdr:colOff>
      <xdr:row>58</xdr:row>
      <xdr:rowOff>150015</xdr:rowOff>
    </xdr:to>
    <xdr:sp macro="" textlink="">
      <xdr:nvSpPr>
        <xdr:cNvPr id="376" name="楕円 375"/>
        <xdr:cNvSpPr/>
      </xdr:nvSpPr>
      <xdr:spPr>
        <a:xfrm>
          <a:off x="6921500" y="999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141142</xdr:rowOff>
    </xdr:from>
    <xdr:ext cx="469744" cy="259045"/>
    <xdr:sp macro="" textlink="">
      <xdr:nvSpPr>
        <xdr:cNvPr id="377" name="テキスト ボックス 376"/>
        <xdr:cNvSpPr txBox="1"/>
      </xdr:nvSpPr>
      <xdr:spPr>
        <a:xfrm>
          <a:off x="6737428" y="1008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94383</xdr:rowOff>
    </xdr:from>
    <xdr:to>
      <xdr:col>55</xdr:col>
      <xdr:colOff>0</xdr:colOff>
      <xdr:row>79</xdr:row>
      <xdr:rowOff>87699</xdr:rowOff>
    </xdr:to>
    <xdr:cxnSp macro="">
      <xdr:nvCxnSpPr>
        <xdr:cNvPr id="408" name="直線コネクタ 407"/>
        <xdr:cNvCxnSpPr/>
      </xdr:nvCxnSpPr>
      <xdr:spPr>
        <a:xfrm>
          <a:off x="9639300" y="13467483"/>
          <a:ext cx="838200" cy="16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94383</xdr:rowOff>
    </xdr:from>
    <xdr:to>
      <xdr:col>50</xdr:col>
      <xdr:colOff>114300</xdr:colOff>
      <xdr:row>79</xdr:row>
      <xdr:rowOff>92456</xdr:rowOff>
    </xdr:to>
    <xdr:cxnSp macro="">
      <xdr:nvCxnSpPr>
        <xdr:cNvPr id="411" name="直線コネクタ 410"/>
        <xdr:cNvCxnSpPr/>
      </xdr:nvCxnSpPr>
      <xdr:spPr>
        <a:xfrm flipV="1">
          <a:off x="8750300" y="13467483"/>
          <a:ext cx="889000" cy="16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62542</xdr:rowOff>
    </xdr:from>
    <xdr:to>
      <xdr:col>45</xdr:col>
      <xdr:colOff>177800</xdr:colOff>
      <xdr:row>79</xdr:row>
      <xdr:rowOff>92456</xdr:rowOff>
    </xdr:to>
    <xdr:cxnSp macro="">
      <xdr:nvCxnSpPr>
        <xdr:cNvPr id="414" name="直線コネクタ 413"/>
        <xdr:cNvCxnSpPr/>
      </xdr:nvCxnSpPr>
      <xdr:spPr>
        <a:xfrm>
          <a:off x="7861300" y="13607092"/>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62542</xdr:rowOff>
    </xdr:from>
    <xdr:to>
      <xdr:col>41</xdr:col>
      <xdr:colOff>50800</xdr:colOff>
      <xdr:row>79</xdr:row>
      <xdr:rowOff>97464</xdr:rowOff>
    </xdr:to>
    <xdr:cxnSp macro="">
      <xdr:nvCxnSpPr>
        <xdr:cNvPr id="417" name="直線コネクタ 416"/>
        <xdr:cNvCxnSpPr/>
      </xdr:nvCxnSpPr>
      <xdr:spPr>
        <a:xfrm flipV="1">
          <a:off x="6972300" y="13607092"/>
          <a:ext cx="889000" cy="3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0" name="フローチャート: 判断 419"/>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1" name="テキスト ボックス 420"/>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36899</xdr:rowOff>
    </xdr:from>
    <xdr:to>
      <xdr:col>55</xdr:col>
      <xdr:colOff>50800</xdr:colOff>
      <xdr:row>79</xdr:row>
      <xdr:rowOff>138499</xdr:rowOff>
    </xdr:to>
    <xdr:sp macro="" textlink="">
      <xdr:nvSpPr>
        <xdr:cNvPr id="427" name="楕円 426"/>
        <xdr:cNvSpPr/>
      </xdr:nvSpPr>
      <xdr:spPr>
        <a:xfrm>
          <a:off x="10426700" y="135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123276</xdr:rowOff>
    </xdr:from>
    <xdr:ext cx="469744" cy="259045"/>
    <xdr:sp macro="" textlink="">
      <xdr:nvSpPr>
        <xdr:cNvPr id="428" name="普通建設事業費 （ うち新規整備　）該当値テキスト"/>
        <xdr:cNvSpPr txBox="1"/>
      </xdr:nvSpPr>
      <xdr:spPr>
        <a:xfrm>
          <a:off x="10528300" y="134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43583</xdr:rowOff>
    </xdr:from>
    <xdr:to>
      <xdr:col>50</xdr:col>
      <xdr:colOff>165100</xdr:colOff>
      <xdr:row>78</xdr:row>
      <xdr:rowOff>145183</xdr:rowOff>
    </xdr:to>
    <xdr:sp macro="" textlink="">
      <xdr:nvSpPr>
        <xdr:cNvPr id="429" name="楕円 428"/>
        <xdr:cNvSpPr/>
      </xdr:nvSpPr>
      <xdr:spPr>
        <a:xfrm>
          <a:off x="9588500" y="134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136310</xdr:rowOff>
    </xdr:from>
    <xdr:ext cx="534377" cy="259045"/>
    <xdr:sp macro="" textlink="">
      <xdr:nvSpPr>
        <xdr:cNvPr id="430" name="テキスト ボックス 429"/>
        <xdr:cNvSpPr txBox="1"/>
      </xdr:nvSpPr>
      <xdr:spPr>
        <a:xfrm>
          <a:off x="9372111" y="135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41656</xdr:rowOff>
    </xdr:from>
    <xdr:to>
      <xdr:col>46</xdr:col>
      <xdr:colOff>38100</xdr:colOff>
      <xdr:row>79</xdr:row>
      <xdr:rowOff>143256</xdr:rowOff>
    </xdr:to>
    <xdr:sp macro="" textlink="">
      <xdr:nvSpPr>
        <xdr:cNvPr id="431" name="楕円 430"/>
        <xdr:cNvSpPr/>
      </xdr:nvSpPr>
      <xdr:spPr>
        <a:xfrm>
          <a:off x="8699500" y="135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134383</xdr:rowOff>
    </xdr:from>
    <xdr:ext cx="378565" cy="259045"/>
    <xdr:sp macro="" textlink="">
      <xdr:nvSpPr>
        <xdr:cNvPr id="432" name="テキスト ボックス 431"/>
        <xdr:cNvSpPr txBox="1"/>
      </xdr:nvSpPr>
      <xdr:spPr>
        <a:xfrm>
          <a:off x="8561017" y="13678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11742</xdr:rowOff>
    </xdr:from>
    <xdr:to>
      <xdr:col>41</xdr:col>
      <xdr:colOff>101600</xdr:colOff>
      <xdr:row>79</xdr:row>
      <xdr:rowOff>113342</xdr:rowOff>
    </xdr:to>
    <xdr:sp macro="" textlink="">
      <xdr:nvSpPr>
        <xdr:cNvPr id="433" name="楕円 432"/>
        <xdr:cNvSpPr/>
      </xdr:nvSpPr>
      <xdr:spPr>
        <a:xfrm>
          <a:off x="7810500" y="135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104469</xdr:rowOff>
    </xdr:from>
    <xdr:ext cx="469744" cy="259045"/>
    <xdr:sp macro="" textlink="">
      <xdr:nvSpPr>
        <xdr:cNvPr id="434" name="テキスト ボックス 433"/>
        <xdr:cNvSpPr txBox="1"/>
      </xdr:nvSpPr>
      <xdr:spPr>
        <a:xfrm>
          <a:off x="7626428" y="1364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46664</xdr:rowOff>
    </xdr:from>
    <xdr:to>
      <xdr:col>36</xdr:col>
      <xdr:colOff>165100</xdr:colOff>
      <xdr:row>79</xdr:row>
      <xdr:rowOff>148264</xdr:rowOff>
    </xdr:to>
    <xdr:sp macro="" textlink="">
      <xdr:nvSpPr>
        <xdr:cNvPr id="435" name="楕円 434"/>
        <xdr:cNvSpPr/>
      </xdr:nvSpPr>
      <xdr:spPr>
        <a:xfrm>
          <a:off x="6921500" y="135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139391</xdr:rowOff>
    </xdr:from>
    <xdr:ext cx="378565" cy="259045"/>
    <xdr:sp macro="" textlink="">
      <xdr:nvSpPr>
        <xdr:cNvPr id="436" name="テキスト ボックス 435"/>
        <xdr:cNvSpPr txBox="1"/>
      </xdr:nvSpPr>
      <xdr:spPr>
        <a:xfrm>
          <a:off x="6783017" y="1368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128628</xdr:rowOff>
    </xdr:from>
    <xdr:to>
      <xdr:col>55</xdr:col>
      <xdr:colOff>0</xdr:colOff>
      <xdr:row>98</xdr:row>
      <xdr:rowOff>134869</xdr:rowOff>
    </xdr:to>
    <xdr:cxnSp macro="">
      <xdr:nvCxnSpPr>
        <xdr:cNvPr id="465" name="直線コネクタ 464"/>
        <xdr:cNvCxnSpPr/>
      </xdr:nvCxnSpPr>
      <xdr:spPr>
        <a:xfrm>
          <a:off x="9639300" y="16930728"/>
          <a:ext cx="8382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110728</xdr:rowOff>
    </xdr:from>
    <xdr:to>
      <xdr:col>50</xdr:col>
      <xdr:colOff>114300</xdr:colOff>
      <xdr:row>98</xdr:row>
      <xdr:rowOff>128628</xdr:rowOff>
    </xdr:to>
    <xdr:cxnSp macro="">
      <xdr:nvCxnSpPr>
        <xdr:cNvPr id="468" name="直線コネクタ 467"/>
        <xdr:cNvCxnSpPr/>
      </xdr:nvCxnSpPr>
      <xdr:spPr>
        <a:xfrm>
          <a:off x="8750300" y="16912828"/>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83502</xdr:rowOff>
    </xdr:from>
    <xdr:to>
      <xdr:col>45</xdr:col>
      <xdr:colOff>177800</xdr:colOff>
      <xdr:row>98</xdr:row>
      <xdr:rowOff>110728</xdr:rowOff>
    </xdr:to>
    <xdr:cxnSp macro="">
      <xdr:nvCxnSpPr>
        <xdr:cNvPr id="471" name="直線コネクタ 470"/>
        <xdr:cNvCxnSpPr/>
      </xdr:nvCxnSpPr>
      <xdr:spPr>
        <a:xfrm>
          <a:off x="7861300" y="16885602"/>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83502</xdr:rowOff>
    </xdr:from>
    <xdr:to>
      <xdr:col>41</xdr:col>
      <xdr:colOff>50800</xdr:colOff>
      <xdr:row>98</xdr:row>
      <xdr:rowOff>160640</xdr:rowOff>
    </xdr:to>
    <xdr:cxnSp macro="">
      <xdr:nvCxnSpPr>
        <xdr:cNvPr id="474" name="直線コネクタ 473"/>
        <xdr:cNvCxnSpPr/>
      </xdr:nvCxnSpPr>
      <xdr:spPr>
        <a:xfrm flipV="1">
          <a:off x="6972300" y="16885602"/>
          <a:ext cx="889000" cy="7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164940</xdr:rowOff>
    </xdr:from>
    <xdr:to>
      <xdr:col>36</xdr:col>
      <xdr:colOff>165100</xdr:colOff>
      <xdr:row>98</xdr:row>
      <xdr:rowOff>95090</xdr:rowOff>
    </xdr:to>
    <xdr:sp macro="" textlink="">
      <xdr:nvSpPr>
        <xdr:cNvPr id="477" name="フローチャート: 判断 476"/>
        <xdr:cNvSpPr/>
      </xdr:nvSpPr>
      <xdr:spPr>
        <a:xfrm>
          <a:off x="6921500" y="1679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111617</xdr:rowOff>
    </xdr:from>
    <xdr:ext cx="534377" cy="259045"/>
    <xdr:sp macro="" textlink="">
      <xdr:nvSpPr>
        <xdr:cNvPr id="478" name="テキスト ボックス 477"/>
        <xdr:cNvSpPr txBox="1"/>
      </xdr:nvSpPr>
      <xdr:spPr>
        <a:xfrm>
          <a:off x="6705111" y="1657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84069</xdr:rowOff>
    </xdr:from>
    <xdr:to>
      <xdr:col>55</xdr:col>
      <xdr:colOff>50800</xdr:colOff>
      <xdr:row>99</xdr:row>
      <xdr:rowOff>14219</xdr:rowOff>
    </xdr:to>
    <xdr:sp macro="" textlink="">
      <xdr:nvSpPr>
        <xdr:cNvPr id="484" name="楕円 483"/>
        <xdr:cNvSpPr/>
      </xdr:nvSpPr>
      <xdr:spPr>
        <a:xfrm>
          <a:off x="10426700" y="168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170446</xdr:rowOff>
    </xdr:from>
    <xdr:ext cx="534377" cy="259045"/>
    <xdr:sp macro="" textlink="">
      <xdr:nvSpPr>
        <xdr:cNvPr id="485" name="普通建設事業費 （ うち更新整備　）該当値テキスト"/>
        <xdr:cNvSpPr txBox="1"/>
      </xdr:nvSpPr>
      <xdr:spPr>
        <a:xfrm>
          <a:off x="10528300" y="168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77828</xdr:rowOff>
    </xdr:from>
    <xdr:to>
      <xdr:col>50</xdr:col>
      <xdr:colOff>165100</xdr:colOff>
      <xdr:row>99</xdr:row>
      <xdr:rowOff>7978</xdr:rowOff>
    </xdr:to>
    <xdr:sp macro="" textlink="">
      <xdr:nvSpPr>
        <xdr:cNvPr id="486" name="楕円 485"/>
        <xdr:cNvSpPr/>
      </xdr:nvSpPr>
      <xdr:spPr>
        <a:xfrm>
          <a:off x="9588500" y="168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170555</xdr:rowOff>
    </xdr:from>
    <xdr:ext cx="534377" cy="259045"/>
    <xdr:sp macro="" textlink="">
      <xdr:nvSpPr>
        <xdr:cNvPr id="487" name="テキスト ボックス 486"/>
        <xdr:cNvSpPr txBox="1"/>
      </xdr:nvSpPr>
      <xdr:spPr>
        <a:xfrm>
          <a:off x="9372111" y="1697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59928</xdr:rowOff>
    </xdr:from>
    <xdr:to>
      <xdr:col>46</xdr:col>
      <xdr:colOff>38100</xdr:colOff>
      <xdr:row>98</xdr:row>
      <xdr:rowOff>161528</xdr:rowOff>
    </xdr:to>
    <xdr:sp macro="" textlink="">
      <xdr:nvSpPr>
        <xdr:cNvPr id="488" name="楕円 487"/>
        <xdr:cNvSpPr/>
      </xdr:nvSpPr>
      <xdr:spPr>
        <a:xfrm>
          <a:off x="8699500" y="168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152655</xdr:rowOff>
    </xdr:from>
    <xdr:ext cx="534377" cy="259045"/>
    <xdr:sp macro="" textlink="">
      <xdr:nvSpPr>
        <xdr:cNvPr id="489" name="テキスト ボックス 488"/>
        <xdr:cNvSpPr txBox="1"/>
      </xdr:nvSpPr>
      <xdr:spPr>
        <a:xfrm>
          <a:off x="8483111" y="1695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32702</xdr:rowOff>
    </xdr:from>
    <xdr:to>
      <xdr:col>41</xdr:col>
      <xdr:colOff>101600</xdr:colOff>
      <xdr:row>98</xdr:row>
      <xdr:rowOff>134302</xdr:rowOff>
    </xdr:to>
    <xdr:sp macro="" textlink="">
      <xdr:nvSpPr>
        <xdr:cNvPr id="490" name="楕円 489"/>
        <xdr:cNvSpPr/>
      </xdr:nvSpPr>
      <xdr:spPr>
        <a:xfrm>
          <a:off x="7810500" y="168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125429</xdr:rowOff>
    </xdr:from>
    <xdr:ext cx="534377" cy="259045"/>
    <xdr:sp macro="" textlink="">
      <xdr:nvSpPr>
        <xdr:cNvPr id="491" name="テキスト ボックス 490"/>
        <xdr:cNvSpPr txBox="1"/>
      </xdr:nvSpPr>
      <xdr:spPr>
        <a:xfrm>
          <a:off x="7594111" y="1692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109840</xdr:rowOff>
    </xdr:from>
    <xdr:to>
      <xdr:col>36</xdr:col>
      <xdr:colOff>165100</xdr:colOff>
      <xdr:row>99</xdr:row>
      <xdr:rowOff>39990</xdr:rowOff>
    </xdr:to>
    <xdr:sp macro="" textlink="">
      <xdr:nvSpPr>
        <xdr:cNvPr id="492" name="楕円 491"/>
        <xdr:cNvSpPr/>
      </xdr:nvSpPr>
      <xdr:spPr>
        <a:xfrm>
          <a:off x="6921500" y="1691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31117</xdr:rowOff>
    </xdr:from>
    <xdr:ext cx="469744" cy="259045"/>
    <xdr:sp macro="" textlink="">
      <xdr:nvSpPr>
        <xdr:cNvPr id="493" name="テキスト ボックス 492"/>
        <xdr:cNvSpPr txBox="1"/>
      </xdr:nvSpPr>
      <xdr:spPr>
        <a:xfrm>
          <a:off x="6737428" y="1700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168280</xdr:rowOff>
    </xdr:from>
    <xdr:to>
      <xdr:col>85</xdr:col>
      <xdr:colOff>127000</xdr:colOff>
      <xdr:row>38</xdr:row>
      <xdr:rowOff>24354</xdr:rowOff>
    </xdr:to>
    <xdr:cxnSp macro="">
      <xdr:nvCxnSpPr>
        <xdr:cNvPr id="518" name="直線コネクタ 517"/>
        <xdr:cNvCxnSpPr/>
      </xdr:nvCxnSpPr>
      <xdr:spPr>
        <a:xfrm flipV="1">
          <a:off x="15481300" y="6511930"/>
          <a:ext cx="8382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10913</xdr:rowOff>
    </xdr:from>
    <xdr:to>
      <xdr:col>81</xdr:col>
      <xdr:colOff>50800</xdr:colOff>
      <xdr:row>38</xdr:row>
      <xdr:rowOff>24354</xdr:rowOff>
    </xdr:to>
    <xdr:cxnSp macro="">
      <xdr:nvCxnSpPr>
        <xdr:cNvPr id="521" name="直線コネクタ 520"/>
        <xdr:cNvCxnSpPr/>
      </xdr:nvCxnSpPr>
      <xdr:spPr>
        <a:xfrm>
          <a:off x="14592300" y="6526013"/>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10535</xdr:rowOff>
    </xdr:from>
    <xdr:to>
      <xdr:col>76</xdr:col>
      <xdr:colOff>114300</xdr:colOff>
      <xdr:row>38</xdr:row>
      <xdr:rowOff>10913</xdr:rowOff>
    </xdr:to>
    <xdr:cxnSp macro="">
      <xdr:nvCxnSpPr>
        <xdr:cNvPr id="524" name="直線コネクタ 523"/>
        <xdr:cNvCxnSpPr/>
      </xdr:nvCxnSpPr>
      <xdr:spPr>
        <a:xfrm>
          <a:off x="13703300" y="6525635"/>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4689</xdr:rowOff>
    </xdr:from>
    <xdr:to>
      <xdr:col>71</xdr:col>
      <xdr:colOff>177800</xdr:colOff>
      <xdr:row>38</xdr:row>
      <xdr:rowOff>10535</xdr:rowOff>
    </xdr:to>
    <xdr:cxnSp macro="">
      <xdr:nvCxnSpPr>
        <xdr:cNvPr id="527" name="直線コネクタ 526"/>
        <xdr:cNvCxnSpPr/>
      </xdr:nvCxnSpPr>
      <xdr:spPr>
        <a:xfrm>
          <a:off x="12814300" y="6519789"/>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58143</xdr:rowOff>
    </xdr:from>
    <xdr:ext cx="469744" cy="259045"/>
    <xdr:sp macro="" textlink="">
      <xdr:nvSpPr>
        <xdr:cNvPr id="529" name="テキスト ボックス 528"/>
        <xdr:cNvSpPr txBox="1"/>
      </xdr:nvSpPr>
      <xdr:spPr>
        <a:xfrm>
          <a:off x="13468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138392</xdr:rowOff>
    </xdr:from>
    <xdr:to>
      <xdr:col>67</xdr:col>
      <xdr:colOff>101600</xdr:colOff>
      <xdr:row>38</xdr:row>
      <xdr:rowOff>68542</xdr:rowOff>
    </xdr:to>
    <xdr:sp macro="" textlink="">
      <xdr:nvSpPr>
        <xdr:cNvPr id="530" name="フローチャート: 判断 529"/>
        <xdr:cNvSpPr/>
      </xdr:nvSpPr>
      <xdr:spPr>
        <a:xfrm>
          <a:off x="12763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59669</xdr:rowOff>
    </xdr:from>
    <xdr:ext cx="469744" cy="259045"/>
    <xdr:sp macro="" textlink="">
      <xdr:nvSpPr>
        <xdr:cNvPr id="531" name="テキスト ボックス 530"/>
        <xdr:cNvSpPr txBox="1"/>
      </xdr:nvSpPr>
      <xdr:spPr>
        <a:xfrm>
          <a:off x="12579428" y="65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117481</xdr:rowOff>
    </xdr:from>
    <xdr:to>
      <xdr:col>85</xdr:col>
      <xdr:colOff>177800</xdr:colOff>
      <xdr:row>38</xdr:row>
      <xdr:rowOff>47631</xdr:rowOff>
    </xdr:to>
    <xdr:sp macro="" textlink="">
      <xdr:nvSpPr>
        <xdr:cNvPr id="537" name="楕円 536"/>
        <xdr:cNvSpPr/>
      </xdr:nvSpPr>
      <xdr:spPr>
        <a:xfrm>
          <a:off x="16268700" y="64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76858</xdr:rowOff>
    </xdr:from>
    <xdr:ext cx="469744" cy="259045"/>
    <xdr:sp macro="" textlink="">
      <xdr:nvSpPr>
        <xdr:cNvPr id="538" name="災害復旧事業費該当値テキスト"/>
        <xdr:cNvSpPr txBox="1"/>
      </xdr:nvSpPr>
      <xdr:spPr>
        <a:xfrm>
          <a:off x="16370300" y="624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145004</xdr:rowOff>
    </xdr:from>
    <xdr:to>
      <xdr:col>81</xdr:col>
      <xdr:colOff>101600</xdr:colOff>
      <xdr:row>38</xdr:row>
      <xdr:rowOff>75154</xdr:rowOff>
    </xdr:to>
    <xdr:sp macro="" textlink="">
      <xdr:nvSpPr>
        <xdr:cNvPr id="539" name="楕円 538"/>
        <xdr:cNvSpPr/>
      </xdr:nvSpPr>
      <xdr:spPr>
        <a:xfrm>
          <a:off x="15430500" y="64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66281</xdr:rowOff>
    </xdr:from>
    <xdr:ext cx="378565" cy="259045"/>
    <xdr:sp macro="" textlink="">
      <xdr:nvSpPr>
        <xdr:cNvPr id="540" name="テキスト ボックス 539"/>
        <xdr:cNvSpPr txBox="1"/>
      </xdr:nvSpPr>
      <xdr:spPr>
        <a:xfrm>
          <a:off x="15292017" y="658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131563</xdr:rowOff>
    </xdr:from>
    <xdr:to>
      <xdr:col>76</xdr:col>
      <xdr:colOff>165100</xdr:colOff>
      <xdr:row>38</xdr:row>
      <xdr:rowOff>61713</xdr:rowOff>
    </xdr:to>
    <xdr:sp macro="" textlink="">
      <xdr:nvSpPr>
        <xdr:cNvPr id="541" name="楕円 540"/>
        <xdr:cNvSpPr/>
      </xdr:nvSpPr>
      <xdr:spPr>
        <a:xfrm>
          <a:off x="14541500" y="647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52840</xdr:rowOff>
    </xdr:from>
    <xdr:ext cx="469744" cy="259045"/>
    <xdr:sp macro="" textlink="">
      <xdr:nvSpPr>
        <xdr:cNvPr id="542" name="テキスト ボックス 541"/>
        <xdr:cNvSpPr txBox="1"/>
      </xdr:nvSpPr>
      <xdr:spPr>
        <a:xfrm>
          <a:off x="14357428" y="65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131185</xdr:rowOff>
    </xdr:from>
    <xdr:to>
      <xdr:col>72</xdr:col>
      <xdr:colOff>38100</xdr:colOff>
      <xdr:row>38</xdr:row>
      <xdr:rowOff>61336</xdr:rowOff>
    </xdr:to>
    <xdr:sp macro="" textlink="">
      <xdr:nvSpPr>
        <xdr:cNvPr id="543" name="楕円 542"/>
        <xdr:cNvSpPr/>
      </xdr:nvSpPr>
      <xdr:spPr>
        <a:xfrm>
          <a:off x="13652500" y="64748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77862</xdr:rowOff>
    </xdr:from>
    <xdr:ext cx="469744" cy="259045"/>
    <xdr:sp macro="" textlink="">
      <xdr:nvSpPr>
        <xdr:cNvPr id="544" name="テキスト ボックス 543"/>
        <xdr:cNvSpPr txBox="1"/>
      </xdr:nvSpPr>
      <xdr:spPr>
        <a:xfrm>
          <a:off x="13468428" y="625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125339</xdr:rowOff>
    </xdr:from>
    <xdr:to>
      <xdr:col>67</xdr:col>
      <xdr:colOff>101600</xdr:colOff>
      <xdr:row>38</xdr:row>
      <xdr:rowOff>55489</xdr:rowOff>
    </xdr:to>
    <xdr:sp macro="" textlink="">
      <xdr:nvSpPr>
        <xdr:cNvPr id="545" name="楕円 544"/>
        <xdr:cNvSpPr/>
      </xdr:nvSpPr>
      <xdr:spPr>
        <a:xfrm>
          <a:off x="12763500" y="6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72016</xdr:rowOff>
    </xdr:from>
    <xdr:ext cx="469744" cy="259045"/>
    <xdr:sp macro="" textlink="">
      <xdr:nvSpPr>
        <xdr:cNvPr id="546" name="テキスト ボックス 545"/>
        <xdr:cNvSpPr txBox="1"/>
      </xdr:nvSpPr>
      <xdr:spPr>
        <a:xfrm>
          <a:off x="12579428" y="624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2" name="フローチャート: 判断 581"/>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3" name="テキスト ボックス 582"/>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12700</xdr:rowOff>
    </xdr:from>
    <xdr:to>
      <xdr:col>72</xdr:col>
      <xdr:colOff>38100</xdr:colOff>
      <xdr:row>50</xdr:row>
      <xdr:rowOff>114300</xdr:rowOff>
    </xdr:to>
    <xdr:sp macro="" textlink="">
      <xdr:nvSpPr>
        <xdr:cNvPr id="585" name="フローチャート: 判断 584"/>
        <xdr:cNvSpPr/>
      </xdr:nvSpPr>
      <xdr:spPr>
        <a:xfrm>
          <a:off x="13652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48</xdr:row>
      <xdr:rowOff>130827</xdr:rowOff>
    </xdr:from>
    <xdr:ext cx="249299" cy="259045"/>
    <xdr:sp macro="" textlink="">
      <xdr:nvSpPr>
        <xdr:cNvPr id="586" name="テキスト ボックス 585"/>
        <xdr:cNvSpPr txBox="1"/>
      </xdr:nvSpPr>
      <xdr:spPr>
        <a:xfrm>
          <a:off x="13578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7" name="フローチャート: 判断 58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8" name="テキスト ボックス 587"/>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3" name="テキスト ボックス 602"/>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31846</xdr:rowOff>
    </xdr:from>
    <xdr:to>
      <xdr:col>85</xdr:col>
      <xdr:colOff>127000</xdr:colOff>
      <xdr:row>77</xdr:row>
      <xdr:rowOff>33899</xdr:rowOff>
    </xdr:to>
    <xdr:cxnSp macro="">
      <xdr:nvCxnSpPr>
        <xdr:cNvPr id="628" name="直線コネクタ 627"/>
        <xdr:cNvCxnSpPr/>
      </xdr:nvCxnSpPr>
      <xdr:spPr>
        <a:xfrm>
          <a:off x="15481300" y="13233496"/>
          <a:ext cx="8382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31846</xdr:rowOff>
    </xdr:from>
    <xdr:to>
      <xdr:col>81</xdr:col>
      <xdr:colOff>50800</xdr:colOff>
      <xdr:row>77</xdr:row>
      <xdr:rowOff>48048</xdr:rowOff>
    </xdr:to>
    <xdr:cxnSp macro="">
      <xdr:nvCxnSpPr>
        <xdr:cNvPr id="631" name="直線コネクタ 630"/>
        <xdr:cNvCxnSpPr/>
      </xdr:nvCxnSpPr>
      <xdr:spPr>
        <a:xfrm flipV="1">
          <a:off x="14592300" y="13233496"/>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48048</xdr:rowOff>
    </xdr:from>
    <xdr:to>
      <xdr:col>76</xdr:col>
      <xdr:colOff>114300</xdr:colOff>
      <xdr:row>77</xdr:row>
      <xdr:rowOff>55066</xdr:rowOff>
    </xdr:to>
    <xdr:cxnSp macro="">
      <xdr:nvCxnSpPr>
        <xdr:cNvPr id="634" name="直線コネクタ 633"/>
        <xdr:cNvCxnSpPr/>
      </xdr:nvCxnSpPr>
      <xdr:spPr>
        <a:xfrm flipV="1">
          <a:off x="13703300" y="13249698"/>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49386</xdr:rowOff>
    </xdr:from>
    <xdr:to>
      <xdr:col>71</xdr:col>
      <xdr:colOff>177800</xdr:colOff>
      <xdr:row>77</xdr:row>
      <xdr:rowOff>55066</xdr:rowOff>
    </xdr:to>
    <xdr:cxnSp macro="">
      <xdr:nvCxnSpPr>
        <xdr:cNvPr id="637" name="直線コネクタ 636"/>
        <xdr:cNvCxnSpPr/>
      </xdr:nvCxnSpPr>
      <xdr:spPr>
        <a:xfrm>
          <a:off x="12814300" y="13251036"/>
          <a:ext cx="8890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121898</xdr:rowOff>
    </xdr:from>
    <xdr:to>
      <xdr:col>67</xdr:col>
      <xdr:colOff>101600</xdr:colOff>
      <xdr:row>77</xdr:row>
      <xdr:rowOff>52048</xdr:rowOff>
    </xdr:to>
    <xdr:sp macro="" textlink="">
      <xdr:nvSpPr>
        <xdr:cNvPr id="640" name="フローチャート: 判断 639"/>
        <xdr:cNvSpPr/>
      </xdr:nvSpPr>
      <xdr:spPr>
        <a:xfrm>
          <a:off x="12763500" y="1315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68576</xdr:rowOff>
    </xdr:from>
    <xdr:ext cx="534377" cy="259045"/>
    <xdr:sp macro="" textlink="">
      <xdr:nvSpPr>
        <xdr:cNvPr id="641" name="テキスト ボックス 640"/>
        <xdr:cNvSpPr txBox="1"/>
      </xdr:nvSpPr>
      <xdr:spPr>
        <a:xfrm>
          <a:off x="12547111" y="1292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154549</xdr:rowOff>
    </xdr:from>
    <xdr:to>
      <xdr:col>85</xdr:col>
      <xdr:colOff>177800</xdr:colOff>
      <xdr:row>77</xdr:row>
      <xdr:rowOff>84699</xdr:rowOff>
    </xdr:to>
    <xdr:sp macro="" textlink="">
      <xdr:nvSpPr>
        <xdr:cNvPr id="647" name="楕円 646"/>
        <xdr:cNvSpPr/>
      </xdr:nvSpPr>
      <xdr:spPr>
        <a:xfrm>
          <a:off x="16268700" y="131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132976</xdr:rowOff>
    </xdr:from>
    <xdr:ext cx="534377" cy="259045"/>
    <xdr:sp macro="" textlink="">
      <xdr:nvSpPr>
        <xdr:cNvPr id="648" name="公債費該当値テキスト"/>
        <xdr:cNvSpPr txBox="1"/>
      </xdr:nvSpPr>
      <xdr:spPr>
        <a:xfrm>
          <a:off x="16370300" y="1316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152496</xdr:rowOff>
    </xdr:from>
    <xdr:to>
      <xdr:col>81</xdr:col>
      <xdr:colOff>101600</xdr:colOff>
      <xdr:row>77</xdr:row>
      <xdr:rowOff>82646</xdr:rowOff>
    </xdr:to>
    <xdr:sp macro="" textlink="">
      <xdr:nvSpPr>
        <xdr:cNvPr id="649" name="楕円 648"/>
        <xdr:cNvSpPr/>
      </xdr:nvSpPr>
      <xdr:spPr>
        <a:xfrm>
          <a:off x="15430500" y="131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73773</xdr:rowOff>
    </xdr:from>
    <xdr:ext cx="534377" cy="259045"/>
    <xdr:sp macro="" textlink="">
      <xdr:nvSpPr>
        <xdr:cNvPr id="650" name="テキスト ボックス 649"/>
        <xdr:cNvSpPr txBox="1"/>
      </xdr:nvSpPr>
      <xdr:spPr>
        <a:xfrm>
          <a:off x="15214111" y="132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168698</xdr:rowOff>
    </xdr:from>
    <xdr:to>
      <xdr:col>76</xdr:col>
      <xdr:colOff>165100</xdr:colOff>
      <xdr:row>77</xdr:row>
      <xdr:rowOff>98848</xdr:rowOff>
    </xdr:to>
    <xdr:sp macro="" textlink="">
      <xdr:nvSpPr>
        <xdr:cNvPr id="651" name="楕円 650"/>
        <xdr:cNvSpPr/>
      </xdr:nvSpPr>
      <xdr:spPr>
        <a:xfrm>
          <a:off x="14541500" y="131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89975</xdr:rowOff>
    </xdr:from>
    <xdr:ext cx="534377" cy="259045"/>
    <xdr:sp macro="" textlink="">
      <xdr:nvSpPr>
        <xdr:cNvPr id="652" name="テキスト ボックス 651"/>
        <xdr:cNvSpPr txBox="1"/>
      </xdr:nvSpPr>
      <xdr:spPr>
        <a:xfrm>
          <a:off x="14325111" y="1329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4266</xdr:rowOff>
    </xdr:from>
    <xdr:to>
      <xdr:col>72</xdr:col>
      <xdr:colOff>38100</xdr:colOff>
      <xdr:row>77</xdr:row>
      <xdr:rowOff>105866</xdr:rowOff>
    </xdr:to>
    <xdr:sp macro="" textlink="">
      <xdr:nvSpPr>
        <xdr:cNvPr id="653" name="楕円 652"/>
        <xdr:cNvSpPr/>
      </xdr:nvSpPr>
      <xdr:spPr>
        <a:xfrm>
          <a:off x="13652500" y="1320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96993</xdr:rowOff>
    </xdr:from>
    <xdr:ext cx="534377" cy="259045"/>
    <xdr:sp macro="" textlink="">
      <xdr:nvSpPr>
        <xdr:cNvPr id="654" name="テキスト ボックス 653"/>
        <xdr:cNvSpPr txBox="1"/>
      </xdr:nvSpPr>
      <xdr:spPr>
        <a:xfrm>
          <a:off x="13436111" y="1329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170036</xdr:rowOff>
    </xdr:from>
    <xdr:to>
      <xdr:col>67</xdr:col>
      <xdr:colOff>101600</xdr:colOff>
      <xdr:row>77</xdr:row>
      <xdr:rowOff>100186</xdr:rowOff>
    </xdr:to>
    <xdr:sp macro="" textlink="">
      <xdr:nvSpPr>
        <xdr:cNvPr id="655" name="楕円 654"/>
        <xdr:cNvSpPr/>
      </xdr:nvSpPr>
      <xdr:spPr>
        <a:xfrm>
          <a:off x="12763500" y="132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91313</xdr:rowOff>
    </xdr:from>
    <xdr:ext cx="534377" cy="259045"/>
    <xdr:sp macro="" textlink="">
      <xdr:nvSpPr>
        <xdr:cNvPr id="656" name="テキスト ボックス 655"/>
        <xdr:cNvSpPr txBox="1"/>
      </xdr:nvSpPr>
      <xdr:spPr>
        <a:xfrm>
          <a:off x="12547111" y="1329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117179</xdr:rowOff>
    </xdr:from>
    <xdr:to>
      <xdr:col>85</xdr:col>
      <xdr:colOff>127000</xdr:colOff>
      <xdr:row>98</xdr:row>
      <xdr:rowOff>129454</xdr:rowOff>
    </xdr:to>
    <xdr:cxnSp macro="">
      <xdr:nvCxnSpPr>
        <xdr:cNvPr id="683" name="直線コネクタ 682"/>
        <xdr:cNvCxnSpPr/>
      </xdr:nvCxnSpPr>
      <xdr:spPr>
        <a:xfrm>
          <a:off x="15481300" y="16919279"/>
          <a:ext cx="8382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105497</xdr:rowOff>
    </xdr:from>
    <xdr:to>
      <xdr:col>81</xdr:col>
      <xdr:colOff>50800</xdr:colOff>
      <xdr:row>98</xdr:row>
      <xdr:rowOff>117179</xdr:rowOff>
    </xdr:to>
    <xdr:cxnSp macro="">
      <xdr:nvCxnSpPr>
        <xdr:cNvPr id="686" name="直線コネクタ 685"/>
        <xdr:cNvCxnSpPr/>
      </xdr:nvCxnSpPr>
      <xdr:spPr>
        <a:xfrm>
          <a:off x="14592300" y="16907597"/>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105497</xdr:rowOff>
    </xdr:from>
    <xdr:to>
      <xdr:col>76</xdr:col>
      <xdr:colOff>114300</xdr:colOff>
      <xdr:row>98</xdr:row>
      <xdr:rowOff>113486</xdr:rowOff>
    </xdr:to>
    <xdr:cxnSp macro="">
      <xdr:nvCxnSpPr>
        <xdr:cNvPr id="689" name="直線コネクタ 688"/>
        <xdr:cNvCxnSpPr/>
      </xdr:nvCxnSpPr>
      <xdr:spPr>
        <a:xfrm flipV="1">
          <a:off x="13703300" y="16907597"/>
          <a:ext cx="8890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113486</xdr:rowOff>
    </xdr:from>
    <xdr:to>
      <xdr:col>71</xdr:col>
      <xdr:colOff>177800</xdr:colOff>
      <xdr:row>98</xdr:row>
      <xdr:rowOff>129573</xdr:rowOff>
    </xdr:to>
    <xdr:cxnSp macro="">
      <xdr:nvCxnSpPr>
        <xdr:cNvPr id="692" name="直線コネクタ 691"/>
        <xdr:cNvCxnSpPr/>
      </xdr:nvCxnSpPr>
      <xdr:spPr>
        <a:xfrm flipV="1">
          <a:off x="12814300" y="1691558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59776</xdr:rowOff>
    </xdr:from>
    <xdr:to>
      <xdr:col>67</xdr:col>
      <xdr:colOff>101600</xdr:colOff>
      <xdr:row>98</xdr:row>
      <xdr:rowOff>161376</xdr:rowOff>
    </xdr:to>
    <xdr:sp macro="" textlink="">
      <xdr:nvSpPr>
        <xdr:cNvPr id="695" name="フローチャート: 判断 694"/>
        <xdr:cNvSpPr/>
      </xdr:nvSpPr>
      <xdr:spPr>
        <a:xfrm>
          <a:off x="12763500" y="1686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6453</xdr:rowOff>
    </xdr:from>
    <xdr:ext cx="534377" cy="259045"/>
    <xdr:sp macro="" textlink="">
      <xdr:nvSpPr>
        <xdr:cNvPr id="696" name="テキスト ボックス 695"/>
        <xdr:cNvSpPr txBox="1"/>
      </xdr:nvSpPr>
      <xdr:spPr>
        <a:xfrm>
          <a:off x="12547111" y="166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78654</xdr:rowOff>
    </xdr:from>
    <xdr:to>
      <xdr:col>85</xdr:col>
      <xdr:colOff>177800</xdr:colOff>
      <xdr:row>99</xdr:row>
      <xdr:rowOff>8804</xdr:rowOff>
    </xdr:to>
    <xdr:sp macro="" textlink="">
      <xdr:nvSpPr>
        <xdr:cNvPr id="702" name="楕円 701"/>
        <xdr:cNvSpPr/>
      </xdr:nvSpPr>
      <xdr:spPr>
        <a:xfrm>
          <a:off x="16268700" y="168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165031</xdr:rowOff>
    </xdr:from>
    <xdr:ext cx="469744" cy="259045"/>
    <xdr:sp macro="" textlink="">
      <xdr:nvSpPr>
        <xdr:cNvPr id="703" name="積立金該当値テキスト"/>
        <xdr:cNvSpPr txBox="1"/>
      </xdr:nvSpPr>
      <xdr:spPr>
        <a:xfrm>
          <a:off x="16370300" y="1679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66379</xdr:rowOff>
    </xdr:from>
    <xdr:to>
      <xdr:col>81</xdr:col>
      <xdr:colOff>101600</xdr:colOff>
      <xdr:row>98</xdr:row>
      <xdr:rowOff>167979</xdr:rowOff>
    </xdr:to>
    <xdr:sp macro="" textlink="">
      <xdr:nvSpPr>
        <xdr:cNvPr id="704" name="楕円 703"/>
        <xdr:cNvSpPr/>
      </xdr:nvSpPr>
      <xdr:spPr>
        <a:xfrm>
          <a:off x="15430500" y="168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159106</xdr:rowOff>
    </xdr:from>
    <xdr:ext cx="469744" cy="259045"/>
    <xdr:sp macro="" textlink="">
      <xdr:nvSpPr>
        <xdr:cNvPr id="705" name="テキスト ボックス 704"/>
        <xdr:cNvSpPr txBox="1"/>
      </xdr:nvSpPr>
      <xdr:spPr>
        <a:xfrm>
          <a:off x="15246428" y="1696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54697</xdr:rowOff>
    </xdr:from>
    <xdr:to>
      <xdr:col>76</xdr:col>
      <xdr:colOff>165100</xdr:colOff>
      <xdr:row>98</xdr:row>
      <xdr:rowOff>156297</xdr:rowOff>
    </xdr:to>
    <xdr:sp macro="" textlink="">
      <xdr:nvSpPr>
        <xdr:cNvPr id="706" name="楕円 705"/>
        <xdr:cNvSpPr/>
      </xdr:nvSpPr>
      <xdr:spPr>
        <a:xfrm>
          <a:off x="14541500" y="1685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147424</xdr:rowOff>
    </xdr:from>
    <xdr:ext cx="534377" cy="259045"/>
    <xdr:sp macro="" textlink="">
      <xdr:nvSpPr>
        <xdr:cNvPr id="707" name="テキスト ボックス 706"/>
        <xdr:cNvSpPr txBox="1"/>
      </xdr:nvSpPr>
      <xdr:spPr>
        <a:xfrm>
          <a:off x="14325111" y="1694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62686</xdr:rowOff>
    </xdr:from>
    <xdr:to>
      <xdr:col>72</xdr:col>
      <xdr:colOff>38100</xdr:colOff>
      <xdr:row>98</xdr:row>
      <xdr:rowOff>164286</xdr:rowOff>
    </xdr:to>
    <xdr:sp macro="" textlink="">
      <xdr:nvSpPr>
        <xdr:cNvPr id="708" name="楕円 707"/>
        <xdr:cNvSpPr/>
      </xdr:nvSpPr>
      <xdr:spPr>
        <a:xfrm>
          <a:off x="13652500" y="168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155413</xdr:rowOff>
    </xdr:from>
    <xdr:ext cx="534377" cy="259045"/>
    <xdr:sp macro="" textlink="">
      <xdr:nvSpPr>
        <xdr:cNvPr id="709" name="テキスト ボックス 708"/>
        <xdr:cNvSpPr txBox="1"/>
      </xdr:nvSpPr>
      <xdr:spPr>
        <a:xfrm>
          <a:off x="13436111" y="1695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78773</xdr:rowOff>
    </xdr:from>
    <xdr:to>
      <xdr:col>67</xdr:col>
      <xdr:colOff>101600</xdr:colOff>
      <xdr:row>99</xdr:row>
      <xdr:rowOff>8923</xdr:rowOff>
    </xdr:to>
    <xdr:sp macro="" textlink="">
      <xdr:nvSpPr>
        <xdr:cNvPr id="710" name="楕円 709"/>
        <xdr:cNvSpPr/>
      </xdr:nvSpPr>
      <xdr:spPr>
        <a:xfrm>
          <a:off x="12763500" y="168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50</xdr:rowOff>
    </xdr:from>
    <xdr:ext cx="469744" cy="259045"/>
    <xdr:sp macro="" textlink="">
      <xdr:nvSpPr>
        <xdr:cNvPr id="711" name="テキスト ボックス 710"/>
        <xdr:cNvSpPr txBox="1"/>
      </xdr:nvSpPr>
      <xdr:spPr>
        <a:xfrm>
          <a:off x="12579428" y="1697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37135</xdr:rowOff>
    </xdr:from>
    <xdr:to>
      <xdr:col>107</xdr:col>
      <xdr:colOff>50800</xdr:colOff>
      <xdr:row>39</xdr:row>
      <xdr:rowOff>44450</xdr:rowOff>
    </xdr:to>
    <xdr:cxnSp macro="">
      <xdr:nvCxnSpPr>
        <xdr:cNvPr id="746" name="直線コネクタ 745"/>
        <xdr:cNvCxnSpPr/>
      </xdr:nvCxnSpPr>
      <xdr:spPr>
        <a:xfrm>
          <a:off x="19545300" y="67236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37135</xdr:rowOff>
    </xdr:from>
    <xdr:to>
      <xdr:col>102</xdr:col>
      <xdr:colOff>114300</xdr:colOff>
      <xdr:row>39</xdr:row>
      <xdr:rowOff>44450</xdr:rowOff>
    </xdr:to>
    <xdr:cxnSp macro="">
      <xdr:nvCxnSpPr>
        <xdr:cNvPr id="749" name="直線コネクタ 748"/>
        <xdr:cNvCxnSpPr/>
      </xdr:nvCxnSpPr>
      <xdr:spPr>
        <a:xfrm flipV="1">
          <a:off x="18656300" y="67236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2" name="フローチャート: 判断 751"/>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3" name="テキスト ボックス 752"/>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157785</xdr:rowOff>
    </xdr:from>
    <xdr:to>
      <xdr:col>102</xdr:col>
      <xdr:colOff>165100</xdr:colOff>
      <xdr:row>39</xdr:row>
      <xdr:rowOff>87935</xdr:rowOff>
    </xdr:to>
    <xdr:sp macro="" textlink="">
      <xdr:nvSpPr>
        <xdr:cNvPr id="765" name="楕円 764"/>
        <xdr:cNvSpPr/>
      </xdr:nvSpPr>
      <xdr:spPr>
        <a:xfrm>
          <a:off x="19494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79062</xdr:rowOff>
    </xdr:from>
    <xdr:ext cx="313932" cy="259045"/>
    <xdr:sp macro="" textlink="">
      <xdr:nvSpPr>
        <xdr:cNvPr id="766" name="テキスト ボックス 765"/>
        <xdr:cNvSpPr txBox="1"/>
      </xdr:nvSpPr>
      <xdr:spPr>
        <a:xfrm>
          <a:off x="19388333" y="6765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135905</xdr:rowOff>
    </xdr:from>
    <xdr:to>
      <xdr:col>116</xdr:col>
      <xdr:colOff>63500</xdr:colOff>
      <xdr:row>58</xdr:row>
      <xdr:rowOff>135996</xdr:rowOff>
    </xdr:to>
    <xdr:cxnSp macro="">
      <xdr:nvCxnSpPr>
        <xdr:cNvPr id="795" name="直線コネクタ 794"/>
        <xdr:cNvCxnSpPr/>
      </xdr:nvCxnSpPr>
      <xdr:spPr>
        <a:xfrm flipV="1">
          <a:off x="21323300" y="10080005"/>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133071</xdr:rowOff>
    </xdr:from>
    <xdr:to>
      <xdr:col>111</xdr:col>
      <xdr:colOff>177800</xdr:colOff>
      <xdr:row>58</xdr:row>
      <xdr:rowOff>135996</xdr:rowOff>
    </xdr:to>
    <xdr:cxnSp macro="">
      <xdr:nvCxnSpPr>
        <xdr:cNvPr id="798" name="直線コネクタ 797"/>
        <xdr:cNvCxnSpPr/>
      </xdr:nvCxnSpPr>
      <xdr:spPr>
        <a:xfrm>
          <a:off x="20434300" y="10077171"/>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131242</xdr:rowOff>
    </xdr:from>
    <xdr:to>
      <xdr:col>107</xdr:col>
      <xdr:colOff>50800</xdr:colOff>
      <xdr:row>58</xdr:row>
      <xdr:rowOff>133071</xdr:rowOff>
    </xdr:to>
    <xdr:cxnSp macro="">
      <xdr:nvCxnSpPr>
        <xdr:cNvPr id="801" name="直線コネクタ 800"/>
        <xdr:cNvCxnSpPr/>
      </xdr:nvCxnSpPr>
      <xdr:spPr>
        <a:xfrm>
          <a:off x="19545300" y="1007534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129870</xdr:rowOff>
    </xdr:from>
    <xdr:to>
      <xdr:col>102</xdr:col>
      <xdr:colOff>114300</xdr:colOff>
      <xdr:row>58</xdr:row>
      <xdr:rowOff>131242</xdr:rowOff>
    </xdr:to>
    <xdr:cxnSp macro="">
      <xdr:nvCxnSpPr>
        <xdr:cNvPr id="804" name="直線コネクタ 803"/>
        <xdr:cNvCxnSpPr/>
      </xdr:nvCxnSpPr>
      <xdr:spPr>
        <a:xfrm>
          <a:off x="18656300" y="1007397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07" name="フローチャート: 判断 806"/>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08" name="テキスト ボックス 807"/>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85105</xdr:rowOff>
    </xdr:from>
    <xdr:to>
      <xdr:col>116</xdr:col>
      <xdr:colOff>114300</xdr:colOff>
      <xdr:row>59</xdr:row>
      <xdr:rowOff>15255</xdr:rowOff>
    </xdr:to>
    <xdr:sp macro="" textlink="">
      <xdr:nvSpPr>
        <xdr:cNvPr id="814" name="楕円 813"/>
        <xdr:cNvSpPr/>
      </xdr:nvSpPr>
      <xdr:spPr>
        <a:xfrm>
          <a:off x="22110700" y="1002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xdr:rowOff>
    </xdr:from>
    <xdr:ext cx="313932" cy="259045"/>
    <xdr:sp macro="" textlink="">
      <xdr:nvSpPr>
        <xdr:cNvPr id="815" name="貸付金該当値テキスト"/>
        <xdr:cNvSpPr txBox="1"/>
      </xdr:nvSpPr>
      <xdr:spPr>
        <a:xfrm>
          <a:off x="22212300" y="9944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85196</xdr:rowOff>
    </xdr:from>
    <xdr:to>
      <xdr:col>112</xdr:col>
      <xdr:colOff>38100</xdr:colOff>
      <xdr:row>59</xdr:row>
      <xdr:rowOff>15346</xdr:rowOff>
    </xdr:to>
    <xdr:sp macro="" textlink="">
      <xdr:nvSpPr>
        <xdr:cNvPr id="816" name="楕円 815"/>
        <xdr:cNvSpPr/>
      </xdr:nvSpPr>
      <xdr:spPr>
        <a:xfrm>
          <a:off x="21272500" y="1002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6473</xdr:rowOff>
    </xdr:from>
    <xdr:ext cx="313932" cy="259045"/>
    <xdr:sp macro="" textlink="">
      <xdr:nvSpPr>
        <xdr:cNvPr id="817" name="テキスト ボックス 816"/>
        <xdr:cNvSpPr txBox="1"/>
      </xdr:nvSpPr>
      <xdr:spPr>
        <a:xfrm>
          <a:off x="21166333" y="10122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82271</xdr:rowOff>
    </xdr:from>
    <xdr:to>
      <xdr:col>107</xdr:col>
      <xdr:colOff>101600</xdr:colOff>
      <xdr:row>59</xdr:row>
      <xdr:rowOff>12421</xdr:rowOff>
    </xdr:to>
    <xdr:sp macro="" textlink="">
      <xdr:nvSpPr>
        <xdr:cNvPr id="818" name="楕円 817"/>
        <xdr:cNvSpPr/>
      </xdr:nvSpPr>
      <xdr:spPr>
        <a:xfrm>
          <a:off x="20383500" y="10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3548</xdr:rowOff>
    </xdr:from>
    <xdr:ext cx="378565" cy="259045"/>
    <xdr:sp macro="" textlink="">
      <xdr:nvSpPr>
        <xdr:cNvPr id="819" name="テキスト ボックス 818"/>
        <xdr:cNvSpPr txBox="1"/>
      </xdr:nvSpPr>
      <xdr:spPr>
        <a:xfrm>
          <a:off x="20245017" y="1011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80442</xdr:rowOff>
    </xdr:from>
    <xdr:to>
      <xdr:col>102</xdr:col>
      <xdr:colOff>165100</xdr:colOff>
      <xdr:row>59</xdr:row>
      <xdr:rowOff>10592</xdr:rowOff>
    </xdr:to>
    <xdr:sp macro="" textlink="">
      <xdr:nvSpPr>
        <xdr:cNvPr id="820" name="楕円 819"/>
        <xdr:cNvSpPr/>
      </xdr:nvSpPr>
      <xdr:spPr>
        <a:xfrm>
          <a:off x="19494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1719</xdr:rowOff>
    </xdr:from>
    <xdr:ext cx="378565" cy="259045"/>
    <xdr:sp macro="" textlink="">
      <xdr:nvSpPr>
        <xdr:cNvPr id="821" name="テキスト ボックス 820"/>
        <xdr:cNvSpPr txBox="1"/>
      </xdr:nvSpPr>
      <xdr:spPr>
        <a:xfrm>
          <a:off x="19356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79070</xdr:rowOff>
    </xdr:from>
    <xdr:to>
      <xdr:col>98</xdr:col>
      <xdr:colOff>38100</xdr:colOff>
      <xdr:row>59</xdr:row>
      <xdr:rowOff>9220</xdr:rowOff>
    </xdr:to>
    <xdr:sp macro="" textlink="">
      <xdr:nvSpPr>
        <xdr:cNvPr id="822" name="楕円 821"/>
        <xdr:cNvSpPr/>
      </xdr:nvSpPr>
      <xdr:spPr>
        <a:xfrm>
          <a:off x="18605500" y="100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347</xdr:rowOff>
    </xdr:from>
    <xdr:ext cx="378565" cy="259045"/>
    <xdr:sp macro="" textlink="">
      <xdr:nvSpPr>
        <xdr:cNvPr id="823" name="テキスト ボックス 822"/>
        <xdr:cNvSpPr txBox="1"/>
      </xdr:nvSpPr>
      <xdr:spPr>
        <a:xfrm>
          <a:off x="18467017" y="1011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49651</xdr:rowOff>
    </xdr:from>
    <xdr:to>
      <xdr:col>116</xdr:col>
      <xdr:colOff>63500</xdr:colOff>
      <xdr:row>76</xdr:row>
      <xdr:rowOff>49918</xdr:rowOff>
    </xdr:to>
    <xdr:cxnSp macro="">
      <xdr:nvCxnSpPr>
        <xdr:cNvPr id="853" name="直線コネクタ 852"/>
        <xdr:cNvCxnSpPr/>
      </xdr:nvCxnSpPr>
      <xdr:spPr>
        <a:xfrm>
          <a:off x="21323300" y="13079851"/>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49651</xdr:rowOff>
    </xdr:from>
    <xdr:to>
      <xdr:col>111</xdr:col>
      <xdr:colOff>177800</xdr:colOff>
      <xdr:row>76</xdr:row>
      <xdr:rowOff>76130</xdr:rowOff>
    </xdr:to>
    <xdr:cxnSp macro="">
      <xdr:nvCxnSpPr>
        <xdr:cNvPr id="856" name="直線コネクタ 855"/>
        <xdr:cNvCxnSpPr/>
      </xdr:nvCxnSpPr>
      <xdr:spPr>
        <a:xfrm flipV="1">
          <a:off x="20434300" y="13079851"/>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76130</xdr:rowOff>
    </xdr:from>
    <xdr:to>
      <xdr:col>107</xdr:col>
      <xdr:colOff>50800</xdr:colOff>
      <xdr:row>76</xdr:row>
      <xdr:rowOff>165627</xdr:rowOff>
    </xdr:to>
    <xdr:cxnSp macro="">
      <xdr:nvCxnSpPr>
        <xdr:cNvPr id="859" name="直線コネクタ 858"/>
        <xdr:cNvCxnSpPr/>
      </xdr:nvCxnSpPr>
      <xdr:spPr>
        <a:xfrm flipV="1">
          <a:off x="19545300" y="13106330"/>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165627</xdr:rowOff>
    </xdr:from>
    <xdr:to>
      <xdr:col>102</xdr:col>
      <xdr:colOff>114300</xdr:colOff>
      <xdr:row>76</xdr:row>
      <xdr:rowOff>168103</xdr:rowOff>
    </xdr:to>
    <xdr:cxnSp macro="">
      <xdr:nvCxnSpPr>
        <xdr:cNvPr id="862" name="直線コネクタ 861"/>
        <xdr:cNvCxnSpPr/>
      </xdr:nvCxnSpPr>
      <xdr:spPr>
        <a:xfrm flipV="1">
          <a:off x="18656300" y="1319582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5" name="フローチャート: 判断 864"/>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66" name="テキスト ボックス 865"/>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170568</xdr:rowOff>
    </xdr:from>
    <xdr:to>
      <xdr:col>116</xdr:col>
      <xdr:colOff>114300</xdr:colOff>
      <xdr:row>76</xdr:row>
      <xdr:rowOff>100718</xdr:rowOff>
    </xdr:to>
    <xdr:sp macro="" textlink="">
      <xdr:nvSpPr>
        <xdr:cNvPr id="872" name="楕円 871"/>
        <xdr:cNvSpPr/>
      </xdr:nvSpPr>
      <xdr:spPr>
        <a:xfrm>
          <a:off x="22110700" y="130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148995</xdr:rowOff>
    </xdr:from>
    <xdr:ext cx="534377" cy="259045"/>
    <xdr:sp macro="" textlink="">
      <xdr:nvSpPr>
        <xdr:cNvPr id="873" name="繰出金該当値テキスト"/>
        <xdr:cNvSpPr txBox="1"/>
      </xdr:nvSpPr>
      <xdr:spPr>
        <a:xfrm>
          <a:off x="22212300" y="1300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170301</xdr:rowOff>
    </xdr:from>
    <xdr:to>
      <xdr:col>112</xdr:col>
      <xdr:colOff>38100</xdr:colOff>
      <xdr:row>76</xdr:row>
      <xdr:rowOff>100451</xdr:rowOff>
    </xdr:to>
    <xdr:sp macro="" textlink="">
      <xdr:nvSpPr>
        <xdr:cNvPr id="874" name="楕円 873"/>
        <xdr:cNvSpPr/>
      </xdr:nvSpPr>
      <xdr:spPr>
        <a:xfrm>
          <a:off x="21272500" y="130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91578</xdr:rowOff>
    </xdr:from>
    <xdr:ext cx="534377" cy="259045"/>
    <xdr:sp macro="" textlink="">
      <xdr:nvSpPr>
        <xdr:cNvPr id="875" name="テキスト ボックス 874"/>
        <xdr:cNvSpPr txBox="1"/>
      </xdr:nvSpPr>
      <xdr:spPr>
        <a:xfrm>
          <a:off x="21056111" y="1312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25330</xdr:rowOff>
    </xdr:from>
    <xdr:to>
      <xdr:col>107</xdr:col>
      <xdr:colOff>101600</xdr:colOff>
      <xdr:row>76</xdr:row>
      <xdr:rowOff>126930</xdr:rowOff>
    </xdr:to>
    <xdr:sp macro="" textlink="">
      <xdr:nvSpPr>
        <xdr:cNvPr id="876" name="楕円 875"/>
        <xdr:cNvSpPr/>
      </xdr:nvSpPr>
      <xdr:spPr>
        <a:xfrm>
          <a:off x="20383500" y="130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118057</xdr:rowOff>
    </xdr:from>
    <xdr:ext cx="534377" cy="259045"/>
    <xdr:sp macro="" textlink="">
      <xdr:nvSpPr>
        <xdr:cNvPr id="877" name="テキスト ボックス 876"/>
        <xdr:cNvSpPr txBox="1"/>
      </xdr:nvSpPr>
      <xdr:spPr>
        <a:xfrm>
          <a:off x="20167111" y="131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114827</xdr:rowOff>
    </xdr:from>
    <xdr:to>
      <xdr:col>102</xdr:col>
      <xdr:colOff>165100</xdr:colOff>
      <xdr:row>77</xdr:row>
      <xdr:rowOff>44977</xdr:rowOff>
    </xdr:to>
    <xdr:sp macro="" textlink="">
      <xdr:nvSpPr>
        <xdr:cNvPr id="878" name="楕円 877"/>
        <xdr:cNvSpPr/>
      </xdr:nvSpPr>
      <xdr:spPr>
        <a:xfrm>
          <a:off x="19494500" y="1314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36104</xdr:rowOff>
    </xdr:from>
    <xdr:ext cx="534377" cy="259045"/>
    <xdr:sp macro="" textlink="">
      <xdr:nvSpPr>
        <xdr:cNvPr id="879" name="テキスト ボックス 878"/>
        <xdr:cNvSpPr txBox="1"/>
      </xdr:nvSpPr>
      <xdr:spPr>
        <a:xfrm>
          <a:off x="19278111" y="13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117303</xdr:rowOff>
    </xdr:from>
    <xdr:to>
      <xdr:col>98</xdr:col>
      <xdr:colOff>38100</xdr:colOff>
      <xdr:row>77</xdr:row>
      <xdr:rowOff>47453</xdr:rowOff>
    </xdr:to>
    <xdr:sp macro="" textlink="">
      <xdr:nvSpPr>
        <xdr:cNvPr id="880" name="楕円 879"/>
        <xdr:cNvSpPr/>
      </xdr:nvSpPr>
      <xdr:spPr>
        <a:xfrm>
          <a:off x="18605500" y="131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38580</xdr:rowOff>
    </xdr:from>
    <xdr:ext cx="534377" cy="259045"/>
    <xdr:sp macro="" textlink="">
      <xdr:nvSpPr>
        <xdr:cNvPr id="881" name="テキスト ボックス 880"/>
        <xdr:cNvSpPr txBox="1"/>
      </xdr:nvSpPr>
      <xdr:spPr>
        <a:xfrm>
          <a:off x="18389111" y="132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本町の住民一人当たりのコストを性質別経費</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見ると、人件費が類似団体内平均値を上回っている。本町は、町域が山で東西に分割されており、東西それぞれの地域に施設を配置したこと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職員の高齢化に伴い、人件費が高い傾向にある。ここ数年にわたり職員数の削減を行い、平成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年度には消防事務を委託したことにより消防職員の人件費が大幅に減となった。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本町では、昭和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年代の人口増加時に採用した人員の定年退職</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３年度にかけて増加する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。これまで住民一人当たりの人件費はほぼ横ばいで推移してきたが、本町の人件費は退職手当の額に左右されるところも大きいため、今後の人件費は増加傾向となることが予想される。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今後は、町内全体において施設規模の適正化や、アウトソーシングを図ることにより、引き続き削減を図る必要がある。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人件費以外の経費は、どの費目も類似団体内平均値を下回るか、ほぼ同程度で推移しているが、本町の公共施設は人口が増加した昭和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年代に建築されたものが多く、今後、大規模改修を行う必要がある施設が多くあるため、普通建設事業費、維持補修費、物件費などの適正水準を維持する観点からも、施設規模の適正化を図る必要がある。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19,694
19,606
34.34
6,664,884
6,387,728
47,029
4,522,321
5,942,998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8,036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56751</xdr:rowOff>
    </xdr:from>
    <xdr:to>
      <xdr:col>24</xdr:col>
      <xdr:colOff>63500</xdr:colOff>
      <xdr:row>34</xdr:row>
      <xdr:rowOff>57731</xdr:rowOff>
    </xdr:to>
    <xdr:cxnSp macro="">
      <xdr:nvCxnSpPr>
        <xdr:cNvPr id="63" name="直線コネクタ 62"/>
        <xdr:cNvCxnSpPr/>
      </xdr:nvCxnSpPr>
      <xdr:spPr>
        <a:xfrm>
          <a:off x="3797300" y="5886051"/>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25400</xdr:rowOff>
    </xdr:from>
    <xdr:to>
      <xdr:col>19</xdr:col>
      <xdr:colOff>177800</xdr:colOff>
      <xdr:row>34</xdr:row>
      <xdr:rowOff>56751</xdr:rowOff>
    </xdr:to>
    <xdr:cxnSp macro="">
      <xdr:nvCxnSpPr>
        <xdr:cNvPr id="66" name="直線コネクタ 65"/>
        <xdr:cNvCxnSpPr/>
      </xdr:nvCxnSpPr>
      <xdr:spPr>
        <a:xfrm>
          <a:off x="2908300" y="5854700"/>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12011</xdr:rowOff>
    </xdr:from>
    <xdr:to>
      <xdr:col>15</xdr:col>
      <xdr:colOff>50800</xdr:colOff>
      <xdr:row>34</xdr:row>
      <xdr:rowOff>25400</xdr:rowOff>
    </xdr:to>
    <xdr:cxnSp macro="">
      <xdr:nvCxnSpPr>
        <xdr:cNvPr id="69" name="直線コネクタ 68"/>
        <xdr:cNvCxnSpPr/>
      </xdr:nvCxnSpPr>
      <xdr:spPr>
        <a:xfrm>
          <a:off x="2019300" y="5669861"/>
          <a:ext cx="889000" cy="18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12011</xdr:rowOff>
    </xdr:from>
    <xdr:to>
      <xdr:col>10</xdr:col>
      <xdr:colOff>114300</xdr:colOff>
      <xdr:row>33</xdr:row>
      <xdr:rowOff>152436</xdr:rowOff>
    </xdr:to>
    <xdr:cxnSp macro="">
      <xdr:nvCxnSpPr>
        <xdr:cNvPr id="72" name="直線コネクタ 71"/>
        <xdr:cNvCxnSpPr/>
      </xdr:nvCxnSpPr>
      <xdr:spPr>
        <a:xfrm flipV="1">
          <a:off x="1130300" y="5669861"/>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25219</xdr:rowOff>
    </xdr:from>
    <xdr:to>
      <xdr:col>6</xdr:col>
      <xdr:colOff>38100</xdr:colOff>
      <xdr:row>37</xdr:row>
      <xdr:rowOff>126819</xdr:rowOff>
    </xdr:to>
    <xdr:sp macro="" textlink="">
      <xdr:nvSpPr>
        <xdr:cNvPr id="75" name="フローチャート: 判断 74"/>
        <xdr:cNvSpPr/>
      </xdr:nvSpPr>
      <xdr:spPr>
        <a:xfrm>
          <a:off x="1079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117946</xdr:rowOff>
    </xdr:from>
    <xdr:ext cx="469744" cy="259045"/>
    <xdr:sp macro="" textlink="">
      <xdr:nvSpPr>
        <xdr:cNvPr id="76" name="テキスト ボックス 75"/>
        <xdr:cNvSpPr txBox="1"/>
      </xdr:nvSpPr>
      <xdr:spPr>
        <a:xfrm>
          <a:off x="895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6931</xdr:rowOff>
    </xdr:from>
    <xdr:to>
      <xdr:col>24</xdr:col>
      <xdr:colOff>114300</xdr:colOff>
      <xdr:row>34</xdr:row>
      <xdr:rowOff>108531</xdr:rowOff>
    </xdr:to>
    <xdr:sp macro="" textlink="">
      <xdr:nvSpPr>
        <xdr:cNvPr id="82" name="楕円 81"/>
        <xdr:cNvSpPr/>
      </xdr:nvSpPr>
      <xdr:spPr>
        <a:xfrm>
          <a:off x="4584700" y="5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29808</xdr:rowOff>
    </xdr:from>
    <xdr:ext cx="469744" cy="259045"/>
    <xdr:sp macro="" textlink="">
      <xdr:nvSpPr>
        <xdr:cNvPr id="83" name="議会費該当値テキスト"/>
        <xdr:cNvSpPr txBox="1"/>
      </xdr:nvSpPr>
      <xdr:spPr>
        <a:xfrm>
          <a:off x="4686300" y="568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5951</xdr:rowOff>
    </xdr:from>
    <xdr:to>
      <xdr:col>20</xdr:col>
      <xdr:colOff>38100</xdr:colOff>
      <xdr:row>34</xdr:row>
      <xdr:rowOff>107551</xdr:rowOff>
    </xdr:to>
    <xdr:sp macro="" textlink="">
      <xdr:nvSpPr>
        <xdr:cNvPr id="84" name="楕円 83"/>
        <xdr:cNvSpPr/>
      </xdr:nvSpPr>
      <xdr:spPr>
        <a:xfrm>
          <a:off x="3746500" y="58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98678</xdr:rowOff>
    </xdr:from>
    <xdr:ext cx="469744" cy="259045"/>
    <xdr:sp macro="" textlink="">
      <xdr:nvSpPr>
        <xdr:cNvPr id="85" name="テキスト ボックス 84"/>
        <xdr:cNvSpPr txBox="1"/>
      </xdr:nvSpPr>
      <xdr:spPr>
        <a:xfrm>
          <a:off x="3562428" y="592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146050</xdr:rowOff>
    </xdr:from>
    <xdr:to>
      <xdr:col>15</xdr:col>
      <xdr:colOff>101600</xdr:colOff>
      <xdr:row>34</xdr:row>
      <xdr:rowOff>76200</xdr:rowOff>
    </xdr:to>
    <xdr:sp macro="" textlink="">
      <xdr:nvSpPr>
        <xdr:cNvPr id="86" name="楕円 85"/>
        <xdr:cNvSpPr/>
      </xdr:nvSpPr>
      <xdr:spPr>
        <a:xfrm>
          <a:off x="2857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92727</xdr:rowOff>
    </xdr:from>
    <xdr:ext cx="469744" cy="259045"/>
    <xdr:sp macro="" textlink="">
      <xdr:nvSpPr>
        <xdr:cNvPr id="87" name="テキスト ボックス 86"/>
        <xdr:cNvSpPr txBox="1"/>
      </xdr:nvSpPr>
      <xdr:spPr>
        <a:xfrm>
          <a:off x="2673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132661</xdr:rowOff>
    </xdr:from>
    <xdr:to>
      <xdr:col>10</xdr:col>
      <xdr:colOff>165100</xdr:colOff>
      <xdr:row>33</xdr:row>
      <xdr:rowOff>62811</xdr:rowOff>
    </xdr:to>
    <xdr:sp macro="" textlink="">
      <xdr:nvSpPr>
        <xdr:cNvPr id="88" name="楕円 87"/>
        <xdr:cNvSpPr/>
      </xdr:nvSpPr>
      <xdr:spPr>
        <a:xfrm>
          <a:off x="1968500" y="56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79338</xdr:rowOff>
    </xdr:from>
    <xdr:ext cx="469744" cy="259045"/>
    <xdr:sp macro="" textlink="">
      <xdr:nvSpPr>
        <xdr:cNvPr id="89" name="テキスト ボックス 88"/>
        <xdr:cNvSpPr txBox="1"/>
      </xdr:nvSpPr>
      <xdr:spPr>
        <a:xfrm>
          <a:off x="1784428" y="539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101636</xdr:rowOff>
    </xdr:from>
    <xdr:to>
      <xdr:col>6</xdr:col>
      <xdr:colOff>38100</xdr:colOff>
      <xdr:row>34</xdr:row>
      <xdr:rowOff>31786</xdr:rowOff>
    </xdr:to>
    <xdr:sp macro="" textlink="">
      <xdr:nvSpPr>
        <xdr:cNvPr id="90" name="楕円 89"/>
        <xdr:cNvSpPr/>
      </xdr:nvSpPr>
      <xdr:spPr>
        <a:xfrm>
          <a:off x="1079500" y="57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48313</xdr:rowOff>
    </xdr:from>
    <xdr:ext cx="469744" cy="259045"/>
    <xdr:sp macro="" textlink="">
      <xdr:nvSpPr>
        <xdr:cNvPr id="91" name="テキスト ボックス 90"/>
        <xdr:cNvSpPr txBox="1"/>
      </xdr:nvSpPr>
      <xdr:spPr>
        <a:xfrm>
          <a:off x="895428" y="55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1,233,776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139449</xdr:rowOff>
    </xdr:from>
    <xdr:to>
      <xdr:col>24</xdr:col>
      <xdr:colOff>63500</xdr:colOff>
      <xdr:row>58</xdr:row>
      <xdr:rowOff>143219</xdr:rowOff>
    </xdr:to>
    <xdr:cxnSp macro="">
      <xdr:nvCxnSpPr>
        <xdr:cNvPr id="120" name="直線コネクタ 119"/>
        <xdr:cNvCxnSpPr/>
      </xdr:nvCxnSpPr>
      <xdr:spPr>
        <a:xfrm flipV="1">
          <a:off x="3797300" y="10083549"/>
          <a:ext cx="838200" cy="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135999</xdr:rowOff>
    </xdr:from>
    <xdr:to>
      <xdr:col>19</xdr:col>
      <xdr:colOff>177800</xdr:colOff>
      <xdr:row>58</xdr:row>
      <xdr:rowOff>143219</xdr:rowOff>
    </xdr:to>
    <xdr:cxnSp macro="">
      <xdr:nvCxnSpPr>
        <xdr:cNvPr id="123" name="直線コネクタ 122"/>
        <xdr:cNvCxnSpPr/>
      </xdr:nvCxnSpPr>
      <xdr:spPr>
        <a:xfrm>
          <a:off x="2908300" y="10080099"/>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135999</xdr:rowOff>
    </xdr:from>
    <xdr:to>
      <xdr:col>15</xdr:col>
      <xdr:colOff>50800</xdr:colOff>
      <xdr:row>58</xdr:row>
      <xdr:rowOff>138845</xdr:rowOff>
    </xdr:to>
    <xdr:cxnSp macro="">
      <xdr:nvCxnSpPr>
        <xdr:cNvPr id="126" name="直線コネクタ 125"/>
        <xdr:cNvCxnSpPr/>
      </xdr:nvCxnSpPr>
      <xdr:spPr>
        <a:xfrm flipV="1">
          <a:off x="2019300" y="10080099"/>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138845</xdr:rowOff>
    </xdr:from>
    <xdr:to>
      <xdr:col>10</xdr:col>
      <xdr:colOff>114300</xdr:colOff>
      <xdr:row>58</xdr:row>
      <xdr:rowOff>146465</xdr:rowOff>
    </xdr:to>
    <xdr:cxnSp macro="">
      <xdr:nvCxnSpPr>
        <xdr:cNvPr id="129" name="直線コネクタ 128"/>
        <xdr:cNvCxnSpPr/>
      </xdr:nvCxnSpPr>
      <xdr:spPr>
        <a:xfrm flipV="1">
          <a:off x="1130300" y="100829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2" name="フローチャート: 判断 131"/>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3" name="テキスト ボックス 132"/>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88649</xdr:rowOff>
    </xdr:from>
    <xdr:to>
      <xdr:col>24</xdr:col>
      <xdr:colOff>114300</xdr:colOff>
      <xdr:row>59</xdr:row>
      <xdr:rowOff>18799</xdr:rowOff>
    </xdr:to>
    <xdr:sp macro="" textlink="">
      <xdr:nvSpPr>
        <xdr:cNvPr id="139" name="楕円 138"/>
        <xdr:cNvSpPr/>
      </xdr:nvSpPr>
      <xdr:spPr>
        <a:xfrm>
          <a:off x="4584700" y="100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4916</xdr:rowOff>
    </xdr:from>
    <xdr:ext cx="534377" cy="259045"/>
    <xdr:sp macro="" textlink="">
      <xdr:nvSpPr>
        <xdr:cNvPr id="140" name="総務費該当値テキスト"/>
        <xdr:cNvSpPr txBox="1"/>
      </xdr:nvSpPr>
      <xdr:spPr>
        <a:xfrm>
          <a:off x="4686300" y="994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92419</xdr:rowOff>
    </xdr:from>
    <xdr:to>
      <xdr:col>20</xdr:col>
      <xdr:colOff>38100</xdr:colOff>
      <xdr:row>59</xdr:row>
      <xdr:rowOff>22569</xdr:rowOff>
    </xdr:to>
    <xdr:sp macro="" textlink="">
      <xdr:nvSpPr>
        <xdr:cNvPr id="141" name="楕円 140"/>
        <xdr:cNvSpPr/>
      </xdr:nvSpPr>
      <xdr:spPr>
        <a:xfrm>
          <a:off x="3746500" y="100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13696</xdr:rowOff>
    </xdr:from>
    <xdr:ext cx="534377" cy="259045"/>
    <xdr:sp macro="" textlink="">
      <xdr:nvSpPr>
        <xdr:cNvPr id="142" name="テキスト ボックス 141"/>
        <xdr:cNvSpPr txBox="1"/>
      </xdr:nvSpPr>
      <xdr:spPr>
        <a:xfrm>
          <a:off x="3530111" y="1012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85199</xdr:rowOff>
    </xdr:from>
    <xdr:to>
      <xdr:col>15</xdr:col>
      <xdr:colOff>101600</xdr:colOff>
      <xdr:row>59</xdr:row>
      <xdr:rowOff>15349</xdr:rowOff>
    </xdr:to>
    <xdr:sp macro="" textlink="">
      <xdr:nvSpPr>
        <xdr:cNvPr id="143" name="楕円 142"/>
        <xdr:cNvSpPr/>
      </xdr:nvSpPr>
      <xdr:spPr>
        <a:xfrm>
          <a:off x="2857500" y="10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6476</xdr:rowOff>
    </xdr:from>
    <xdr:ext cx="534377" cy="259045"/>
    <xdr:sp macro="" textlink="">
      <xdr:nvSpPr>
        <xdr:cNvPr id="144" name="テキスト ボックス 143"/>
        <xdr:cNvSpPr txBox="1"/>
      </xdr:nvSpPr>
      <xdr:spPr>
        <a:xfrm>
          <a:off x="2641111" y="101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88045</xdr:rowOff>
    </xdr:from>
    <xdr:to>
      <xdr:col>10</xdr:col>
      <xdr:colOff>165100</xdr:colOff>
      <xdr:row>59</xdr:row>
      <xdr:rowOff>18195</xdr:rowOff>
    </xdr:to>
    <xdr:sp macro="" textlink="">
      <xdr:nvSpPr>
        <xdr:cNvPr id="145" name="楕円 144"/>
        <xdr:cNvSpPr/>
      </xdr:nvSpPr>
      <xdr:spPr>
        <a:xfrm>
          <a:off x="1968500" y="100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9322</xdr:rowOff>
    </xdr:from>
    <xdr:ext cx="534377" cy="259045"/>
    <xdr:sp macro="" textlink="">
      <xdr:nvSpPr>
        <xdr:cNvPr id="146" name="テキスト ボックス 145"/>
        <xdr:cNvSpPr txBox="1"/>
      </xdr:nvSpPr>
      <xdr:spPr>
        <a:xfrm>
          <a:off x="1752111" y="101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95665</xdr:rowOff>
    </xdr:from>
    <xdr:to>
      <xdr:col>6</xdr:col>
      <xdr:colOff>38100</xdr:colOff>
      <xdr:row>59</xdr:row>
      <xdr:rowOff>25815</xdr:rowOff>
    </xdr:to>
    <xdr:sp macro="" textlink="">
      <xdr:nvSpPr>
        <xdr:cNvPr id="147" name="楕円 146"/>
        <xdr:cNvSpPr/>
      </xdr:nvSpPr>
      <xdr:spPr>
        <a:xfrm>
          <a:off x="1079500" y="100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42342</xdr:rowOff>
    </xdr:from>
    <xdr:ext cx="534377" cy="259045"/>
    <xdr:sp macro="" textlink="">
      <xdr:nvSpPr>
        <xdr:cNvPr id="148" name="テキスト ボックス 147"/>
        <xdr:cNvSpPr txBox="1"/>
      </xdr:nvSpPr>
      <xdr:spPr>
        <a:xfrm>
          <a:off x="863111" y="981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63" name="テキスト ボックス 162"/>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134804</xdr:rowOff>
    </xdr:from>
    <xdr:to>
      <xdr:col>24</xdr:col>
      <xdr:colOff>62865</xdr:colOff>
      <xdr:row>77</xdr:row>
      <xdr:rowOff>129956</xdr:rowOff>
    </xdr:to>
    <xdr:cxnSp macro="">
      <xdr:nvCxnSpPr>
        <xdr:cNvPr id="177" name="直線コネクタ 176"/>
        <xdr:cNvCxnSpPr/>
      </xdr:nvCxnSpPr>
      <xdr:spPr>
        <a:xfrm flipV="1">
          <a:off x="4633595" y="12136304"/>
          <a:ext cx="1270" cy="11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133783</xdr:rowOff>
    </xdr:from>
    <xdr:ext cx="534377" cy="259045"/>
    <xdr:sp macro="" textlink="">
      <xdr:nvSpPr>
        <xdr:cNvPr id="178" name="民生費最小値テキスト"/>
        <xdr:cNvSpPr txBox="1"/>
      </xdr:nvSpPr>
      <xdr:spPr>
        <a:xfrm>
          <a:off x="4686300" y="1333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129956</xdr:rowOff>
    </xdr:from>
    <xdr:to>
      <xdr:col>24</xdr:col>
      <xdr:colOff>152400</xdr:colOff>
      <xdr:row>77</xdr:row>
      <xdr:rowOff>129956</xdr:rowOff>
    </xdr:to>
    <xdr:cxnSp macro="">
      <xdr:nvCxnSpPr>
        <xdr:cNvPr id="179" name="直線コネクタ 178"/>
        <xdr:cNvCxnSpPr/>
      </xdr:nvCxnSpPr>
      <xdr:spPr>
        <a:xfrm>
          <a:off x="4546600" y="1333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81481</xdr:rowOff>
    </xdr:from>
    <xdr:ext cx="599010" cy="259045"/>
    <xdr:sp macro="" textlink="">
      <xdr:nvSpPr>
        <xdr:cNvPr id="180" name="民生費最大値テキスト"/>
        <xdr:cNvSpPr txBox="1"/>
      </xdr:nvSpPr>
      <xdr:spPr>
        <a:xfrm>
          <a:off x="4686300" y="1191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134804</xdr:rowOff>
    </xdr:from>
    <xdr:to>
      <xdr:col>24</xdr:col>
      <xdr:colOff>152400</xdr:colOff>
      <xdr:row>70</xdr:row>
      <xdr:rowOff>134804</xdr:rowOff>
    </xdr:to>
    <xdr:cxnSp macro="">
      <xdr:nvCxnSpPr>
        <xdr:cNvPr id="181" name="直線コネクタ 180"/>
        <xdr:cNvCxnSpPr/>
      </xdr:nvCxnSpPr>
      <xdr:spPr>
        <a:xfrm>
          <a:off x="4546600" y="1213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129956</xdr:rowOff>
    </xdr:from>
    <xdr:to>
      <xdr:col>24</xdr:col>
      <xdr:colOff>63500</xdr:colOff>
      <xdr:row>77</xdr:row>
      <xdr:rowOff>146634</xdr:rowOff>
    </xdr:to>
    <xdr:cxnSp macro="">
      <xdr:nvCxnSpPr>
        <xdr:cNvPr id="182" name="直線コネクタ 181"/>
        <xdr:cNvCxnSpPr/>
      </xdr:nvCxnSpPr>
      <xdr:spPr>
        <a:xfrm flipV="1">
          <a:off x="3797300" y="13331606"/>
          <a:ext cx="838200" cy="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170422</xdr:rowOff>
    </xdr:from>
    <xdr:ext cx="599010" cy="259045"/>
    <xdr:sp macro="" textlink="">
      <xdr:nvSpPr>
        <xdr:cNvPr id="183" name="民生費平均値テキスト"/>
        <xdr:cNvSpPr txBox="1"/>
      </xdr:nvSpPr>
      <xdr:spPr>
        <a:xfrm>
          <a:off x="4686300" y="12686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147545</xdr:rowOff>
    </xdr:from>
    <xdr:to>
      <xdr:col>24</xdr:col>
      <xdr:colOff>114300</xdr:colOff>
      <xdr:row>75</xdr:row>
      <xdr:rowOff>77695</xdr:rowOff>
    </xdr:to>
    <xdr:sp macro="" textlink="">
      <xdr:nvSpPr>
        <xdr:cNvPr id="184" name="フローチャート: 判断 183"/>
        <xdr:cNvSpPr/>
      </xdr:nvSpPr>
      <xdr:spPr>
        <a:xfrm>
          <a:off x="4584700" y="128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146634</xdr:rowOff>
    </xdr:from>
    <xdr:to>
      <xdr:col>19</xdr:col>
      <xdr:colOff>177800</xdr:colOff>
      <xdr:row>77</xdr:row>
      <xdr:rowOff>169884</xdr:rowOff>
    </xdr:to>
    <xdr:cxnSp macro="">
      <xdr:nvCxnSpPr>
        <xdr:cNvPr id="185" name="直線コネクタ 184"/>
        <xdr:cNvCxnSpPr/>
      </xdr:nvCxnSpPr>
      <xdr:spPr>
        <a:xfrm flipV="1">
          <a:off x="2908300" y="13348284"/>
          <a:ext cx="889000" cy="2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165833</xdr:rowOff>
    </xdr:from>
    <xdr:to>
      <xdr:col>20</xdr:col>
      <xdr:colOff>38100</xdr:colOff>
      <xdr:row>75</xdr:row>
      <xdr:rowOff>95983</xdr:rowOff>
    </xdr:to>
    <xdr:sp macro="" textlink="">
      <xdr:nvSpPr>
        <xdr:cNvPr id="186" name="フローチャート: 判断 185"/>
        <xdr:cNvSpPr/>
      </xdr:nvSpPr>
      <xdr:spPr>
        <a:xfrm>
          <a:off x="3746500" y="1285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112510</xdr:rowOff>
    </xdr:from>
    <xdr:ext cx="599010" cy="259045"/>
    <xdr:sp macro="" textlink="">
      <xdr:nvSpPr>
        <xdr:cNvPr id="187" name="テキスト ボックス 186"/>
        <xdr:cNvSpPr txBox="1"/>
      </xdr:nvSpPr>
      <xdr:spPr>
        <a:xfrm>
          <a:off x="3497795" y="126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169884</xdr:rowOff>
    </xdr:from>
    <xdr:to>
      <xdr:col>15</xdr:col>
      <xdr:colOff>50800</xdr:colOff>
      <xdr:row>78</xdr:row>
      <xdr:rowOff>61567</xdr:rowOff>
    </xdr:to>
    <xdr:cxnSp macro="">
      <xdr:nvCxnSpPr>
        <xdr:cNvPr id="188" name="直線コネクタ 187"/>
        <xdr:cNvCxnSpPr/>
      </xdr:nvCxnSpPr>
      <xdr:spPr>
        <a:xfrm flipV="1">
          <a:off x="2019300" y="13371534"/>
          <a:ext cx="889000" cy="6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5814</xdr:rowOff>
    </xdr:from>
    <xdr:to>
      <xdr:col>15</xdr:col>
      <xdr:colOff>101600</xdr:colOff>
      <xdr:row>75</xdr:row>
      <xdr:rowOff>107414</xdr:rowOff>
    </xdr:to>
    <xdr:sp macro="" textlink="">
      <xdr:nvSpPr>
        <xdr:cNvPr id="189" name="フローチャート: 判断 188"/>
        <xdr:cNvSpPr/>
      </xdr:nvSpPr>
      <xdr:spPr>
        <a:xfrm>
          <a:off x="2857500" y="1286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123941</xdr:rowOff>
    </xdr:from>
    <xdr:ext cx="599010" cy="259045"/>
    <xdr:sp macro="" textlink="">
      <xdr:nvSpPr>
        <xdr:cNvPr id="190" name="テキスト ボックス 189"/>
        <xdr:cNvSpPr txBox="1"/>
      </xdr:nvSpPr>
      <xdr:spPr>
        <a:xfrm>
          <a:off x="2608795" y="1263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61567</xdr:rowOff>
    </xdr:from>
    <xdr:to>
      <xdr:col>10</xdr:col>
      <xdr:colOff>114300</xdr:colOff>
      <xdr:row>78</xdr:row>
      <xdr:rowOff>148301</xdr:rowOff>
    </xdr:to>
    <xdr:cxnSp macro="">
      <xdr:nvCxnSpPr>
        <xdr:cNvPr id="191" name="直線コネクタ 190"/>
        <xdr:cNvCxnSpPr/>
      </xdr:nvCxnSpPr>
      <xdr:spPr>
        <a:xfrm flipV="1">
          <a:off x="1130300" y="13434667"/>
          <a:ext cx="889000" cy="8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96024</xdr:rowOff>
    </xdr:from>
    <xdr:to>
      <xdr:col>10</xdr:col>
      <xdr:colOff>165100</xdr:colOff>
      <xdr:row>76</xdr:row>
      <xdr:rowOff>26175</xdr:rowOff>
    </xdr:to>
    <xdr:sp macro="" textlink="">
      <xdr:nvSpPr>
        <xdr:cNvPr id="192" name="フローチャート: 判断 191"/>
        <xdr:cNvSpPr/>
      </xdr:nvSpPr>
      <xdr:spPr>
        <a:xfrm>
          <a:off x="1968500" y="129547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42701</xdr:rowOff>
    </xdr:from>
    <xdr:ext cx="599010" cy="259045"/>
    <xdr:sp macro="" textlink="">
      <xdr:nvSpPr>
        <xdr:cNvPr id="193" name="テキスト ボックス 192"/>
        <xdr:cNvSpPr txBox="1"/>
      </xdr:nvSpPr>
      <xdr:spPr>
        <a:xfrm>
          <a:off x="1719795" y="1273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110370</xdr:rowOff>
    </xdr:from>
    <xdr:to>
      <xdr:col>6</xdr:col>
      <xdr:colOff>38100</xdr:colOff>
      <xdr:row>77</xdr:row>
      <xdr:rowOff>40520</xdr:rowOff>
    </xdr:to>
    <xdr:sp macro="" textlink="">
      <xdr:nvSpPr>
        <xdr:cNvPr id="194" name="フローチャート: 判断 193"/>
        <xdr:cNvSpPr/>
      </xdr:nvSpPr>
      <xdr:spPr>
        <a:xfrm>
          <a:off x="1079500" y="131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57046</xdr:rowOff>
    </xdr:from>
    <xdr:ext cx="599010" cy="259045"/>
    <xdr:sp macro="" textlink="">
      <xdr:nvSpPr>
        <xdr:cNvPr id="195" name="テキスト ボックス 194"/>
        <xdr:cNvSpPr txBox="1"/>
      </xdr:nvSpPr>
      <xdr:spPr>
        <a:xfrm>
          <a:off x="830795" y="1291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79156</xdr:rowOff>
    </xdr:from>
    <xdr:to>
      <xdr:col>24</xdr:col>
      <xdr:colOff>114300</xdr:colOff>
      <xdr:row>78</xdr:row>
      <xdr:rowOff>9306</xdr:rowOff>
    </xdr:to>
    <xdr:sp macro="" textlink="">
      <xdr:nvSpPr>
        <xdr:cNvPr id="201" name="楕円 200"/>
        <xdr:cNvSpPr/>
      </xdr:nvSpPr>
      <xdr:spPr>
        <a:xfrm>
          <a:off x="4584700" y="1328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165533</xdr:rowOff>
    </xdr:from>
    <xdr:ext cx="534377" cy="259045"/>
    <xdr:sp macro="" textlink="">
      <xdr:nvSpPr>
        <xdr:cNvPr id="202" name="民生費該当値テキスト"/>
        <xdr:cNvSpPr txBox="1"/>
      </xdr:nvSpPr>
      <xdr:spPr>
        <a:xfrm>
          <a:off x="4686300" y="1319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95834</xdr:rowOff>
    </xdr:from>
    <xdr:to>
      <xdr:col>20</xdr:col>
      <xdr:colOff>38100</xdr:colOff>
      <xdr:row>78</xdr:row>
      <xdr:rowOff>25984</xdr:rowOff>
    </xdr:to>
    <xdr:sp macro="" textlink="">
      <xdr:nvSpPr>
        <xdr:cNvPr id="203" name="楕円 202"/>
        <xdr:cNvSpPr/>
      </xdr:nvSpPr>
      <xdr:spPr>
        <a:xfrm>
          <a:off x="3746500" y="1329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17111</xdr:rowOff>
    </xdr:from>
    <xdr:ext cx="534377" cy="259045"/>
    <xdr:sp macro="" textlink="">
      <xdr:nvSpPr>
        <xdr:cNvPr id="204" name="テキスト ボックス 203"/>
        <xdr:cNvSpPr txBox="1"/>
      </xdr:nvSpPr>
      <xdr:spPr>
        <a:xfrm>
          <a:off x="3530111" y="1339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119084</xdr:rowOff>
    </xdr:from>
    <xdr:to>
      <xdr:col>15</xdr:col>
      <xdr:colOff>101600</xdr:colOff>
      <xdr:row>78</xdr:row>
      <xdr:rowOff>49234</xdr:rowOff>
    </xdr:to>
    <xdr:sp macro="" textlink="">
      <xdr:nvSpPr>
        <xdr:cNvPr id="205" name="楕円 204"/>
        <xdr:cNvSpPr/>
      </xdr:nvSpPr>
      <xdr:spPr>
        <a:xfrm>
          <a:off x="2857500" y="133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40361</xdr:rowOff>
    </xdr:from>
    <xdr:ext cx="534377" cy="259045"/>
    <xdr:sp macro="" textlink="">
      <xdr:nvSpPr>
        <xdr:cNvPr id="206" name="テキスト ボックス 205"/>
        <xdr:cNvSpPr txBox="1"/>
      </xdr:nvSpPr>
      <xdr:spPr>
        <a:xfrm>
          <a:off x="2641111" y="1341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10767</xdr:rowOff>
    </xdr:from>
    <xdr:to>
      <xdr:col>10</xdr:col>
      <xdr:colOff>165100</xdr:colOff>
      <xdr:row>78</xdr:row>
      <xdr:rowOff>112367</xdr:rowOff>
    </xdr:to>
    <xdr:sp macro="" textlink="">
      <xdr:nvSpPr>
        <xdr:cNvPr id="207" name="楕円 206"/>
        <xdr:cNvSpPr/>
      </xdr:nvSpPr>
      <xdr:spPr>
        <a:xfrm>
          <a:off x="1968500" y="133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103494</xdr:rowOff>
    </xdr:from>
    <xdr:ext cx="534377" cy="259045"/>
    <xdr:sp macro="" textlink="">
      <xdr:nvSpPr>
        <xdr:cNvPr id="208" name="テキスト ボックス 207"/>
        <xdr:cNvSpPr txBox="1"/>
      </xdr:nvSpPr>
      <xdr:spPr>
        <a:xfrm>
          <a:off x="1752111" y="134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97501</xdr:rowOff>
    </xdr:from>
    <xdr:to>
      <xdr:col>6</xdr:col>
      <xdr:colOff>38100</xdr:colOff>
      <xdr:row>79</xdr:row>
      <xdr:rowOff>27651</xdr:rowOff>
    </xdr:to>
    <xdr:sp macro="" textlink="">
      <xdr:nvSpPr>
        <xdr:cNvPr id="209" name="楕円 208"/>
        <xdr:cNvSpPr/>
      </xdr:nvSpPr>
      <xdr:spPr>
        <a:xfrm>
          <a:off x="1079500" y="134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18778</xdr:rowOff>
    </xdr:from>
    <xdr:ext cx="534377" cy="259045"/>
    <xdr:sp macro="" textlink="">
      <xdr:nvSpPr>
        <xdr:cNvPr id="210" name="テキスト ボックス 209"/>
        <xdr:cNvSpPr txBox="1"/>
      </xdr:nvSpPr>
      <xdr:spPr>
        <a:xfrm>
          <a:off x="863111" y="135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7" name="直線コネクタ 236"/>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8"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9" name="直線コネクタ 238"/>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40"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107,258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41" name="直線コネクタ 240"/>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35671</xdr:rowOff>
    </xdr:from>
    <xdr:to>
      <xdr:col>24</xdr:col>
      <xdr:colOff>63500</xdr:colOff>
      <xdr:row>97</xdr:row>
      <xdr:rowOff>65176</xdr:rowOff>
    </xdr:to>
    <xdr:cxnSp macro="">
      <xdr:nvCxnSpPr>
        <xdr:cNvPr id="242" name="直線コネクタ 241"/>
        <xdr:cNvCxnSpPr/>
      </xdr:nvCxnSpPr>
      <xdr:spPr>
        <a:xfrm flipV="1">
          <a:off x="3797300" y="16666321"/>
          <a:ext cx="8382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3"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4" name="フローチャート: 判断 243"/>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27343</xdr:rowOff>
    </xdr:from>
    <xdr:to>
      <xdr:col>19</xdr:col>
      <xdr:colOff>177800</xdr:colOff>
      <xdr:row>97</xdr:row>
      <xdr:rowOff>65176</xdr:rowOff>
    </xdr:to>
    <xdr:cxnSp macro="">
      <xdr:nvCxnSpPr>
        <xdr:cNvPr id="245" name="直線コネクタ 244"/>
        <xdr:cNvCxnSpPr/>
      </xdr:nvCxnSpPr>
      <xdr:spPr>
        <a:xfrm>
          <a:off x="2908300" y="16657993"/>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6" name="フローチャート: 判断 245"/>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7" name="テキスト ボックス 246"/>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27343</xdr:rowOff>
    </xdr:from>
    <xdr:to>
      <xdr:col>15</xdr:col>
      <xdr:colOff>50800</xdr:colOff>
      <xdr:row>97</xdr:row>
      <xdr:rowOff>41304</xdr:rowOff>
    </xdr:to>
    <xdr:cxnSp macro="">
      <xdr:nvCxnSpPr>
        <xdr:cNvPr id="248" name="直線コネクタ 247"/>
        <xdr:cNvCxnSpPr/>
      </xdr:nvCxnSpPr>
      <xdr:spPr>
        <a:xfrm flipV="1">
          <a:off x="2019300" y="16657993"/>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9" name="フローチャート: 判断 248"/>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50" name="テキスト ボックス 249"/>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41304</xdr:rowOff>
    </xdr:from>
    <xdr:to>
      <xdr:col>10</xdr:col>
      <xdr:colOff>114300</xdr:colOff>
      <xdr:row>97</xdr:row>
      <xdr:rowOff>149464</xdr:rowOff>
    </xdr:to>
    <xdr:cxnSp macro="">
      <xdr:nvCxnSpPr>
        <xdr:cNvPr id="251" name="直線コネクタ 250"/>
        <xdr:cNvCxnSpPr/>
      </xdr:nvCxnSpPr>
      <xdr:spPr>
        <a:xfrm flipV="1">
          <a:off x="1130300" y="16671954"/>
          <a:ext cx="889000" cy="10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2" name="フローチャート: 判断 251"/>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100049</xdr:rowOff>
    </xdr:from>
    <xdr:ext cx="534377" cy="259045"/>
    <xdr:sp macro="" textlink="">
      <xdr:nvSpPr>
        <xdr:cNvPr id="253" name="テキスト ボックス 252"/>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4" name="フローチャート: 判断 253"/>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5" name="テキスト ボックス 254"/>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156321</xdr:rowOff>
    </xdr:from>
    <xdr:to>
      <xdr:col>24</xdr:col>
      <xdr:colOff>114300</xdr:colOff>
      <xdr:row>97</xdr:row>
      <xdr:rowOff>86471</xdr:rowOff>
    </xdr:to>
    <xdr:sp macro="" textlink="">
      <xdr:nvSpPr>
        <xdr:cNvPr id="261" name="楕円 260"/>
        <xdr:cNvSpPr/>
      </xdr:nvSpPr>
      <xdr:spPr>
        <a:xfrm>
          <a:off x="4584700" y="166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134748</xdr:rowOff>
    </xdr:from>
    <xdr:ext cx="534377" cy="259045"/>
    <xdr:sp macro="" textlink="">
      <xdr:nvSpPr>
        <xdr:cNvPr id="262" name="衛生費該当値テキスト"/>
        <xdr:cNvSpPr txBox="1"/>
      </xdr:nvSpPr>
      <xdr:spPr>
        <a:xfrm>
          <a:off x="4686300" y="165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14376</xdr:rowOff>
    </xdr:from>
    <xdr:to>
      <xdr:col>20</xdr:col>
      <xdr:colOff>38100</xdr:colOff>
      <xdr:row>97</xdr:row>
      <xdr:rowOff>115976</xdr:rowOff>
    </xdr:to>
    <xdr:sp macro="" textlink="">
      <xdr:nvSpPr>
        <xdr:cNvPr id="263" name="楕円 262"/>
        <xdr:cNvSpPr/>
      </xdr:nvSpPr>
      <xdr:spPr>
        <a:xfrm>
          <a:off x="37465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107103</xdr:rowOff>
    </xdr:from>
    <xdr:ext cx="534377" cy="259045"/>
    <xdr:sp macro="" textlink="">
      <xdr:nvSpPr>
        <xdr:cNvPr id="264" name="テキスト ボックス 263"/>
        <xdr:cNvSpPr txBox="1"/>
      </xdr:nvSpPr>
      <xdr:spPr>
        <a:xfrm>
          <a:off x="3530111" y="167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147993</xdr:rowOff>
    </xdr:from>
    <xdr:to>
      <xdr:col>15</xdr:col>
      <xdr:colOff>101600</xdr:colOff>
      <xdr:row>97</xdr:row>
      <xdr:rowOff>78143</xdr:rowOff>
    </xdr:to>
    <xdr:sp macro="" textlink="">
      <xdr:nvSpPr>
        <xdr:cNvPr id="265" name="楕円 264"/>
        <xdr:cNvSpPr/>
      </xdr:nvSpPr>
      <xdr:spPr>
        <a:xfrm>
          <a:off x="2857500" y="1660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69270</xdr:rowOff>
    </xdr:from>
    <xdr:ext cx="534377" cy="259045"/>
    <xdr:sp macro="" textlink="">
      <xdr:nvSpPr>
        <xdr:cNvPr id="266" name="テキスト ボックス 265"/>
        <xdr:cNvSpPr txBox="1"/>
      </xdr:nvSpPr>
      <xdr:spPr>
        <a:xfrm>
          <a:off x="2641111"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161954</xdr:rowOff>
    </xdr:from>
    <xdr:to>
      <xdr:col>10</xdr:col>
      <xdr:colOff>165100</xdr:colOff>
      <xdr:row>97</xdr:row>
      <xdr:rowOff>92104</xdr:rowOff>
    </xdr:to>
    <xdr:sp macro="" textlink="">
      <xdr:nvSpPr>
        <xdr:cNvPr id="267" name="楕円 266"/>
        <xdr:cNvSpPr/>
      </xdr:nvSpPr>
      <xdr:spPr>
        <a:xfrm>
          <a:off x="1968500" y="166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108631</xdr:rowOff>
    </xdr:from>
    <xdr:ext cx="534377" cy="259045"/>
    <xdr:sp macro="" textlink="">
      <xdr:nvSpPr>
        <xdr:cNvPr id="268" name="テキスト ボックス 267"/>
        <xdr:cNvSpPr txBox="1"/>
      </xdr:nvSpPr>
      <xdr:spPr>
        <a:xfrm>
          <a:off x="1752111" y="1639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98664</xdr:rowOff>
    </xdr:from>
    <xdr:to>
      <xdr:col>6</xdr:col>
      <xdr:colOff>38100</xdr:colOff>
      <xdr:row>98</xdr:row>
      <xdr:rowOff>28814</xdr:rowOff>
    </xdr:to>
    <xdr:sp macro="" textlink="">
      <xdr:nvSpPr>
        <xdr:cNvPr id="269" name="楕円 268"/>
        <xdr:cNvSpPr/>
      </xdr:nvSpPr>
      <xdr:spPr>
        <a:xfrm>
          <a:off x="1079500" y="167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45341</xdr:rowOff>
    </xdr:from>
    <xdr:ext cx="534377" cy="259045"/>
    <xdr:sp macro="" textlink="">
      <xdr:nvSpPr>
        <xdr:cNvPr id="270" name="テキスト ボックス 269"/>
        <xdr:cNvSpPr txBox="1"/>
      </xdr:nvSpPr>
      <xdr:spPr>
        <a:xfrm>
          <a:off x="863111" y="165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4" name="テキスト ボックス 28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6" name="テキスト ボックス 28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8" name="テキスト ボックス 28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0" name="テキスト ボックス 28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2" name="テキスト ボックス 29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4" name="テキスト ボックス 29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6" name="直線コネクタ 295"/>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8" name="直線コネクタ 29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9"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4,962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300" name="直線コネクタ 299"/>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31931</xdr:rowOff>
    </xdr:from>
    <xdr:to>
      <xdr:col>55</xdr:col>
      <xdr:colOff>0</xdr:colOff>
      <xdr:row>39</xdr:row>
      <xdr:rowOff>32585</xdr:rowOff>
    </xdr:to>
    <xdr:cxnSp macro="">
      <xdr:nvCxnSpPr>
        <xdr:cNvPr id="301" name="直線コネクタ 300"/>
        <xdr:cNvCxnSpPr/>
      </xdr:nvCxnSpPr>
      <xdr:spPr>
        <a:xfrm flipV="1">
          <a:off x="9639300" y="6718481"/>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2"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3" name="フローチャート: 判断 302"/>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32585</xdr:rowOff>
    </xdr:from>
    <xdr:to>
      <xdr:col>50</xdr:col>
      <xdr:colOff>114300</xdr:colOff>
      <xdr:row>39</xdr:row>
      <xdr:rowOff>33238</xdr:rowOff>
    </xdr:to>
    <xdr:cxnSp macro="">
      <xdr:nvCxnSpPr>
        <xdr:cNvPr id="304" name="直線コネクタ 303"/>
        <xdr:cNvCxnSpPr/>
      </xdr:nvCxnSpPr>
      <xdr:spPr>
        <a:xfrm flipV="1">
          <a:off x="8750300" y="671913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5" name="フローチャート: 判断 304"/>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6" name="テキスト ボックス 305"/>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33238</xdr:rowOff>
    </xdr:from>
    <xdr:to>
      <xdr:col>45</xdr:col>
      <xdr:colOff>177800</xdr:colOff>
      <xdr:row>39</xdr:row>
      <xdr:rowOff>34217</xdr:rowOff>
    </xdr:to>
    <xdr:cxnSp macro="">
      <xdr:nvCxnSpPr>
        <xdr:cNvPr id="307" name="直線コネクタ 306"/>
        <xdr:cNvCxnSpPr/>
      </xdr:nvCxnSpPr>
      <xdr:spPr>
        <a:xfrm flipV="1">
          <a:off x="7861300" y="671978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8" name="フローチャート: 判断 307"/>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9" name="テキスト ボックス 308"/>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34217</xdr:rowOff>
    </xdr:from>
    <xdr:to>
      <xdr:col>41</xdr:col>
      <xdr:colOff>50800</xdr:colOff>
      <xdr:row>39</xdr:row>
      <xdr:rowOff>36830</xdr:rowOff>
    </xdr:to>
    <xdr:cxnSp macro="">
      <xdr:nvCxnSpPr>
        <xdr:cNvPr id="310" name="直線コネクタ 309"/>
        <xdr:cNvCxnSpPr/>
      </xdr:nvCxnSpPr>
      <xdr:spPr>
        <a:xfrm flipV="1">
          <a:off x="6972300" y="672076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11" name="フローチャート: 判断 310"/>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2" name="テキスト ボックス 311"/>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74204</xdr:rowOff>
    </xdr:from>
    <xdr:to>
      <xdr:col>36</xdr:col>
      <xdr:colOff>165100</xdr:colOff>
      <xdr:row>38</xdr:row>
      <xdr:rowOff>4355</xdr:rowOff>
    </xdr:to>
    <xdr:sp macro="" textlink="">
      <xdr:nvSpPr>
        <xdr:cNvPr id="313" name="フローチャート: 判断 312"/>
        <xdr:cNvSpPr/>
      </xdr:nvSpPr>
      <xdr:spPr>
        <a:xfrm>
          <a:off x="6921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20881</xdr:rowOff>
    </xdr:from>
    <xdr:ext cx="378565" cy="259045"/>
    <xdr:sp macro="" textlink="">
      <xdr:nvSpPr>
        <xdr:cNvPr id="314" name="テキスト ボックス 313"/>
        <xdr:cNvSpPr txBox="1"/>
      </xdr:nvSpPr>
      <xdr:spPr>
        <a:xfrm>
          <a:off x="6783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152581</xdr:rowOff>
    </xdr:from>
    <xdr:to>
      <xdr:col>55</xdr:col>
      <xdr:colOff>50800</xdr:colOff>
      <xdr:row>39</xdr:row>
      <xdr:rowOff>82731</xdr:rowOff>
    </xdr:to>
    <xdr:sp macro="" textlink="">
      <xdr:nvSpPr>
        <xdr:cNvPr id="320" name="楕円 319"/>
        <xdr:cNvSpPr/>
      </xdr:nvSpPr>
      <xdr:spPr>
        <a:xfrm>
          <a:off x="104267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67508</xdr:rowOff>
    </xdr:from>
    <xdr:ext cx="378565" cy="259045"/>
    <xdr:sp macro="" textlink="">
      <xdr:nvSpPr>
        <xdr:cNvPr id="321" name="労働費該当値テキスト"/>
        <xdr:cNvSpPr txBox="1"/>
      </xdr:nvSpPr>
      <xdr:spPr>
        <a:xfrm>
          <a:off x="10528300" y="6582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153235</xdr:rowOff>
    </xdr:from>
    <xdr:to>
      <xdr:col>50</xdr:col>
      <xdr:colOff>165100</xdr:colOff>
      <xdr:row>39</xdr:row>
      <xdr:rowOff>83385</xdr:rowOff>
    </xdr:to>
    <xdr:sp macro="" textlink="">
      <xdr:nvSpPr>
        <xdr:cNvPr id="322" name="楕円 321"/>
        <xdr:cNvSpPr/>
      </xdr:nvSpPr>
      <xdr:spPr>
        <a:xfrm>
          <a:off x="9588500" y="66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74512</xdr:rowOff>
    </xdr:from>
    <xdr:ext cx="378565" cy="259045"/>
    <xdr:sp macro="" textlink="">
      <xdr:nvSpPr>
        <xdr:cNvPr id="323" name="テキスト ボックス 322"/>
        <xdr:cNvSpPr txBox="1"/>
      </xdr:nvSpPr>
      <xdr:spPr>
        <a:xfrm>
          <a:off x="9450017" y="6761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153888</xdr:rowOff>
    </xdr:from>
    <xdr:to>
      <xdr:col>46</xdr:col>
      <xdr:colOff>38100</xdr:colOff>
      <xdr:row>39</xdr:row>
      <xdr:rowOff>84038</xdr:rowOff>
    </xdr:to>
    <xdr:sp macro="" textlink="">
      <xdr:nvSpPr>
        <xdr:cNvPr id="324" name="楕円 323"/>
        <xdr:cNvSpPr/>
      </xdr:nvSpPr>
      <xdr:spPr>
        <a:xfrm>
          <a:off x="8699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75165</xdr:rowOff>
    </xdr:from>
    <xdr:ext cx="378565" cy="259045"/>
    <xdr:sp macro="" textlink="">
      <xdr:nvSpPr>
        <xdr:cNvPr id="325" name="テキスト ボックス 324"/>
        <xdr:cNvSpPr txBox="1"/>
      </xdr:nvSpPr>
      <xdr:spPr>
        <a:xfrm>
          <a:off x="8561017" y="676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154867</xdr:rowOff>
    </xdr:from>
    <xdr:to>
      <xdr:col>41</xdr:col>
      <xdr:colOff>101600</xdr:colOff>
      <xdr:row>39</xdr:row>
      <xdr:rowOff>85017</xdr:rowOff>
    </xdr:to>
    <xdr:sp macro="" textlink="">
      <xdr:nvSpPr>
        <xdr:cNvPr id="326" name="楕円 325"/>
        <xdr:cNvSpPr/>
      </xdr:nvSpPr>
      <xdr:spPr>
        <a:xfrm>
          <a:off x="78105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76144</xdr:rowOff>
    </xdr:from>
    <xdr:ext cx="378565" cy="259045"/>
    <xdr:sp macro="" textlink="">
      <xdr:nvSpPr>
        <xdr:cNvPr id="327" name="テキスト ボックス 326"/>
        <xdr:cNvSpPr txBox="1"/>
      </xdr:nvSpPr>
      <xdr:spPr>
        <a:xfrm>
          <a:off x="7672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157480</xdr:rowOff>
    </xdr:from>
    <xdr:to>
      <xdr:col>36</xdr:col>
      <xdr:colOff>165100</xdr:colOff>
      <xdr:row>39</xdr:row>
      <xdr:rowOff>87630</xdr:rowOff>
    </xdr:to>
    <xdr:sp macro="" textlink="">
      <xdr:nvSpPr>
        <xdr:cNvPr id="328" name="楕円 327"/>
        <xdr:cNvSpPr/>
      </xdr:nvSpPr>
      <xdr:spPr>
        <a:xfrm>
          <a:off x="6921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78757</xdr:rowOff>
    </xdr:from>
    <xdr:ext cx="378565" cy="259045"/>
    <xdr:sp macro="" textlink="">
      <xdr:nvSpPr>
        <xdr:cNvPr id="329" name="テキスト ボックス 328"/>
        <xdr:cNvSpPr txBox="1"/>
      </xdr:nvSpPr>
      <xdr:spPr>
        <a:xfrm>
          <a:off x="6783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1" name="テキスト ボックス 34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9" name="テキスト ボックス 34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3" name="直線コネクタ 352"/>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4"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5" name="直線コネクタ 354"/>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6"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82,354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7" name="直線コネクタ 356"/>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111011</xdr:rowOff>
    </xdr:from>
    <xdr:to>
      <xdr:col>55</xdr:col>
      <xdr:colOff>0</xdr:colOff>
      <xdr:row>58</xdr:row>
      <xdr:rowOff>137357</xdr:rowOff>
    </xdr:to>
    <xdr:cxnSp macro="">
      <xdr:nvCxnSpPr>
        <xdr:cNvPr id="358" name="直線コネクタ 357"/>
        <xdr:cNvCxnSpPr/>
      </xdr:nvCxnSpPr>
      <xdr:spPr>
        <a:xfrm>
          <a:off x="9639300" y="10055111"/>
          <a:ext cx="8382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9"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60" name="フローチャート: 判断 359"/>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107886</xdr:rowOff>
    </xdr:from>
    <xdr:to>
      <xdr:col>50</xdr:col>
      <xdr:colOff>114300</xdr:colOff>
      <xdr:row>58</xdr:row>
      <xdr:rowOff>111011</xdr:rowOff>
    </xdr:to>
    <xdr:cxnSp macro="">
      <xdr:nvCxnSpPr>
        <xdr:cNvPr id="361" name="直線コネクタ 360"/>
        <xdr:cNvCxnSpPr/>
      </xdr:nvCxnSpPr>
      <xdr:spPr>
        <a:xfrm>
          <a:off x="8750300" y="10051986"/>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2" name="フローチャート: 判断 361"/>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3" name="テキスト ボックス 362"/>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107886</xdr:rowOff>
    </xdr:from>
    <xdr:to>
      <xdr:col>45</xdr:col>
      <xdr:colOff>177800</xdr:colOff>
      <xdr:row>58</xdr:row>
      <xdr:rowOff>142634</xdr:rowOff>
    </xdr:to>
    <xdr:cxnSp macro="">
      <xdr:nvCxnSpPr>
        <xdr:cNvPr id="364" name="直線コネクタ 363"/>
        <xdr:cNvCxnSpPr/>
      </xdr:nvCxnSpPr>
      <xdr:spPr>
        <a:xfrm flipV="1">
          <a:off x="7861300" y="10051986"/>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5" name="フローチャート: 判断 364"/>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6" name="テキスト ボックス 365"/>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142634</xdr:rowOff>
    </xdr:from>
    <xdr:to>
      <xdr:col>41</xdr:col>
      <xdr:colOff>50800</xdr:colOff>
      <xdr:row>58</xdr:row>
      <xdr:rowOff>150673</xdr:rowOff>
    </xdr:to>
    <xdr:cxnSp macro="">
      <xdr:nvCxnSpPr>
        <xdr:cNvPr id="367" name="直線コネクタ 366"/>
        <xdr:cNvCxnSpPr/>
      </xdr:nvCxnSpPr>
      <xdr:spPr>
        <a:xfrm flipV="1">
          <a:off x="6972300" y="10086734"/>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8" name="フローチャート: 判断 367"/>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9" name="テキスト ボックス 368"/>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70" name="フローチャート: 判断 369"/>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71" name="テキスト ボックス 370"/>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86557</xdr:rowOff>
    </xdr:from>
    <xdr:to>
      <xdr:col>55</xdr:col>
      <xdr:colOff>50800</xdr:colOff>
      <xdr:row>59</xdr:row>
      <xdr:rowOff>16707</xdr:rowOff>
    </xdr:to>
    <xdr:sp macro="" textlink="">
      <xdr:nvSpPr>
        <xdr:cNvPr id="377" name="楕円 376"/>
        <xdr:cNvSpPr/>
      </xdr:nvSpPr>
      <xdr:spPr>
        <a:xfrm>
          <a:off x="10426700" y="100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1484</xdr:rowOff>
    </xdr:from>
    <xdr:ext cx="469744" cy="259045"/>
    <xdr:sp macro="" textlink="">
      <xdr:nvSpPr>
        <xdr:cNvPr id="378" name="農林水産業費該当値テキスト"/>
        <xdr:cNvSpPr txBox="1"/>
      </xdr:nvSpPr>
      <xdr:spPr>
        <a:xfrm>
          <a:off x="10528300" y="99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60211</xdr:rowOff>
    </xdr:from>
    <xdr:to>
      <xdr:col>50</xdr:col>
      <xdr:colOff>165100</xdr:colOff>
      <xdr:row>58</xdr:row>
      <xdr:rowOff>161811</xdr:rowOff>
    </xdr:to>
    <xdr:sp macro="" textlink="">
      <xdr:nvSpPr>
        <xdr:cNvPr id="379" name="楕円 378"/>
        <xdr:cNvSpPr/>
      </xdr:nvSpPr>
      <xdr:spPr>
        <a:xfrm>
          <a:off x="9588500" y="100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152938</xdr:rowOff>
    </xdr:from>
    <xdr:ext cx="469744" cy="259045"/>
    <xdr:sp macro="" textlink="">
      <xdr:nvSpPr>
        <xdr:cNvPr id="380" name="テキスト ボックス 379"/>
        <xdr:cNvSpPr txBox="1"/>
      </xdr:nvSpPr>
      <xdr:spPr>
        <a:xfrm>
          <a:off x="9404428" y="100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57086</xdr:rowOff>
    </xdr:from>
    <xdr:to>
      <xdr:col>46</xdr:col>
      <xdr:colOff>38100</xdr:colOff>
      <xdr:row>58</xdr:row>
      <xdr:rowOff>158686</xdr:rowOff>
    </xdr:to>
    <xdr:sp macro="" textlink="">
      <xdr:nvSpPr>
        <xdr:cNvPr id="381" name="楕円 380"/>
        <xdr:cNvSpPr/>
      </xdr:nvSpPr>
      <xdr:spPr>
        <a:xfrm>
          <a:off x="8699500" y="100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149813</xdr:rowOff>
    </xdr:from>
    <xdr:ext cx="469744" cy="259045"/>
    <xdr:sp macro="" textlink="">
      <xdr:nvSpPr>
        <xdr:cNvPr id="382" name="テキスト ボックス 381"/>
        <xdr:cNvSpPr txBox="1"/>
      </xdr:nvSpPr>
      <xdr:spPr>
        <a:xfrm>
          <a:off x="8515428" y="100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91834</xdr:rowOff>
    </xdr:from>
    <xdr:to>
      <xdr:col>41</xdr:col>
      <xdr:colOff>101600</xdr:colOff>
      <xdr:row>59</xdr:row>
      <xdr:rowOff>21984</xdr:rowOff>
    </xdr:to>
    <xdr:sp macro="" textlink="">
      <xdr:nvSpPr>
        <xdr:cNvPr id="383" name="楕円 382"/>
        <xdr:cNvSpPr/>
      </xdr:nvSpPr>
      <xdr:spPr>
        <a:xfrm>
          <a:off x="7810500" y="100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13111</xdr:rowOff>
    </xdr:from>
    <xdr:ext cx="469744" cy="259045"/>
    <xdr:sp macro="" textlink="">
      <xdr:nvSpPr>
        <xdr:cNvPr id="384" name="テキスト ボックス 383"/>
        <xdr:cNvSpPr txBox="1"/>
      </xdr:nvSpPr>
      <xdr:spPr>
        <a:xfrm>
          <a:off x="7626428" y="1012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99873</xdr:rowOff>
    </xdr:from>
    <xdr:to>
      <xdr:col>36</xdr:col>
      <xdr:colOff>165100</xdr:colOff>
      <xdr:row>59</xdr:row>
      <xdr:rowOff>30023</xdr:rowOff>
    </xdr:to>
    <xdr:sp macro="" textlink="">
      <xdr:nvSpPr>
        <xdr:cNvPr id="385" name="楕円 384"/>
        <xdr:cNvSpPr/>
      </xdr:nvSpPr>
      <xdr:spPr>
        <a:xfrm>
          <a:off x="6921500" y="100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21150</xdr:rowOff>
    </xdr:from>
    <xdr:ext cx="469744" cy="259045"/>
    <xdr:sp macro="" textlink="">
      <xdr:nvSpPr>
        <xdr:cNvPr id="386" name="テキスト ボックス 385"/>
        <xdr:cNvSpPr txBox="1"/>
      </xdr:nvSpPr>
      <xdr:spPr>
        <a:xfrm>
          <a:off x="6737428" y="101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10" name="直線コネクタ 409"/>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11"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2" name="直線コネクタ 411"/>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3"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83,792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4" name="直線コネクタ 413"/>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20256</xdr:rowOff>
    </xdr:from>
    <xdr:to>
      <xdr:col>55</xdr:col>
      <xdr:colOff>0</xdr:colOff>
      <xdr:row>79</xdr:row>
      <xdr:rowOff>24961</xdr:rowOff>
    </xdr:to>
    <xdr:cxnSp macro="">
      <xdr:nvCxnSpPr>
        <xdr:cNvPr id="415" name="直線コネクタ 414"/>
        <xdr:cNvCxnSpPr/>
      </xdr:nvCxnSpPr>
      <xdr:spPr>
        <a:xfrm>
          <a:off x="9639300" y="13564806"/>
          <a:ext cx="8382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6"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7" name="フローチャート: 判断 416"/>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20256</xdr:rowOff>
    </xdr:from>
    <xdr:to>
      <xdr:col>50</xdr:col>
      <xdr:colOff>114300</xdr:colOff>
      <xdr:row>79</xdr:row>
      <xdr:rowOff>21019</xdr:rowOff>
    </xdr:to>
    <xdr:cxnSp macro="">
      <xdr:nvCxnSpPr>
        <xdr:cNvPr id="418" name="直線コネクタ 417"/>
        <xdr:cNvCxnSpPr/>
      </xdr:nvCxnSpPr>
      <xdr:spPr>
        <a:xfrm flipV="1">
          <a:off x="8750300" y="13564806"/>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9" name="フローチャート: 判断 418"/>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20" name="テキスト ボックス 419"/>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152425</xdr:rowOff>
    </xdr:from>
    <xdr:to>
      <xdr:col>45</xdr:col>
      <xdr:colOff>177800</xdr:colOff>
      <xdr:row>79</xdr:row>
      <xdr:rowOff>21019</xdr:rowOff>
    </xdr:to>
    <xdr:cxnSp macro="">
      <xdr:nvCxnSpPr>
        <xdr:cNvPr id="421" name="直線コネクタ 420"/>
        <xdr:cNvCxnSpPr/>
      </xdr:nvCxnSpPr>
      <xdr:spPr>
        <a:xfrm>
          <a:off x="7861300" y="13525525"/>
          <a:ext cx="889000" cy="4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2" name="フローチャート: 判断 421"/>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3" name="テキスト ボックス 422"/>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152425</xdr:rowOff>
    </xdr:from>
    <xdr:to>
      <xdr:col>41</xdr:col>
      <xdr:colOff>50800</xdr:colOff>
      <xdr:row>79</xdr:row>
      <xdr:rowOff>30181</xdr:rowOff>
    </xdr:to>
    <xdr:cxnSp macro="">
      <xdr:nvCxnSpPr>
        <xdr:cNvPr id="424" name="直線コネクタ 423"/>
        <xdr:cNvCxnSpPr/>
      </xdr:nvCxnSpPr>
      <xdr:spPr>
        <a:xfrm flipV="1">
          <a:off x="6972300" y="13525525"/>
          <a:ext cx="889000" cy="4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5" name="フローチャート: 判断 424"/>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6" name="テキスト ボックス 425"/>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59982</xdr:rowOff>
    </xdr:from>
    <xdr:to>
      <xdr:col>36</xdr:col>
      <xdr:colOff>165100</xdr:colOff>
      <xdr:row>78</xdr:row>
      <xdr:rowOff>161582</xdr:rowOff>
    </xdr:to>
    <xdr:sp macro="" textlink="">
      <xdr:nvSpPr>
        <xdr:cNvPr id="427" name="フローチャート: 判断 426"/>
        <xdr:cNvSpPr/>
      </xdr:nvSpPr>
      <xdr:spPr>
        <a:xfrm>
          <a:off x="6921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6659</xdr:rowOff>
    </xdr:from>
    <xdr:ext cx="469744" cy="259045"/>
    <xdr:sp macro="" textlink="">
      <xdr:nvSpPr>
        <xdr:cNvPr id="428" name="テキスト ボックス 427"/>
        <xdr:cNvSpPr txBox="1"/>
      </xdr:nvSpPr>
      <xdr:spPr>
        <a:xfrm>
          <a:off x="6737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145611</xdr:rowOff>
    </xdr:from>
    <xdr:to>
      <xdr:col>55</xdr:col>
      <xdr:colOff>50800</xdr:colOff>
      <xdr:row>79</xdr:row>
      <xdr:rowOff>75761</xdr:rowOff>
    </xdr:to>
    <xdr:sp macro="" textlink="">
      <xdr:nvSpPr>
        <xdr:cNvPr id="434" name="楕円 433"/>
        <xdr:cNvSpPr/>
      </xdr:nvSpPr>
      <xdr:spPr>
        <a:xfrm>
          <a:off x="10426700" y="135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60538</xdr:rowOff>
    </xdr:from>
    <xdr:ext cx="469744" cy="259045"/>
    <xdr:sp macro="" textlink="">
      <xdr:nvSpPr>
        <xdr:cNvPr id="435" name="商工費該当値テキスト"/>
        <xdr:cNvSpPr txBox="1"/>
      </xdr:nvSpPr>
      <xdr:spPr>
        <a:xfrm>
          <a:off x="10528300" y="134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140906</xdr:rowOff>
    </xdr:from>
    <xdr:to>
      <xdr:col>50</xdr:col>
      <xdr:colOff>165100</xdr:colOff>
      <xdr:row>79</xdr:row>
      <xdr:rowOff>71056</xdr:rowOff>
    </xdr:to>
    <xdr:sp macro="" textlink="">
      <xdr:nvSpPr>
        <xdr:cNvPr id="436" name="楕円 435"/>
        <xdr:cNvSpPr/>
      </xdr:nvSpPr>
      <xdr:spPr>
        <a:xfrm>
          <a:off x="9588500" y="13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62183</xdr:rowOff>
    </xdr:from>
    <xdr:ext cx="469744" cy="259045"/>
    <xdr:sp macro="" textlink="">
      <xdr:nvSpPr>
        <xdr:cNvPr id="437" name="テキスト ボックス 436"/>
        <xdr:cNvSpPr txBox="1"/>
      </xdr:nvSpPr>
      <xdr:spPr>
        <a:xfrm>
          <a:off x="9404428" y="1360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141669</xdr:rowOff>
    </xdr:from>
    <xdr:to>
      <xdr:col>46</xdr:col>
      <xdr:colOff>38100</xdr:colOff>
      <xdr:row>79</xdr:row>
      <xdr:rowOff>71819</xdr:rowOff>
    </xdr:to>
    <xdr:sp macro="" textlink="">
      <xdr:nvSpPr>
        <xdr:cNvPr id="438" name="楕円 437"/>
        <xdr:cNvSpPr/>
      </xdr:nvSpPr>
      <xdr:spPr>
        <a:xfrm>
          <a:off x="8699500" y="135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62946</xdr:rowOff>
    </xdr:from>
    <xdr:ext cx="469744" cy="259045"/>
    <xdr:sp macro="" textlink="">
      <xdr:nvSpPr>
        <xdr:cNvPr id="439" name="テキスト ボックス 438"/>
        <xdr:cNvSpPr txBox="1"/>
      </xdr:nvSpPr>
      <xdr:spPr>
        <a:xfrm>
          <a:off x="8515428" y="1360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101625</xdr:rowOff>
    </xdr:from>
    <xdr:to>
      <xdr:col>41</xdr:col>
      <xdr:colOff>101600</xdr:colOff>
      <xdr:row>79</xdr:row>
      <xdr:rowOff>31775</xdr:rowOff>
    </xdr:to>
    <xdr:sp macro="" textlink="">
      <xdr:nvSpPr>
        <xdr:cNvPr id="440" name="楕円 439"/>
        <xdr:cNvSpPr/>
      </xdr:nvSpPr>
      <xdr:spPr>
        <a:xfrm>
          <a:off x="7810500" y="134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22902</xdr:rowOff>
    </xdr:from>
    <xdr:ext cx="469744" cy="259045"/>
    <xdr:sp macro="" textlink="">
      <xdr:nvSpPr>
        <xdr:cNvPr id="441" name="テキスト ボックス 440"/>
        <xdr:cNvSpPr txBox="1"/>
      </xdr:nvSpPr>
      <xdr:spPr>
        <a:xfrm>
          <a:off x="7626428" y="1356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150831</xdr:rowOff>
    </xdr:from>
    <xdr:to>
      <xdr:col>36</xdr:col>
      <xdr:colOff>165100</xdr:colOff>
      <xdr:row>79</xdr:row>
      <xdr:rowOff>80981</xdr:rowOff>
    </xdr:to>
    <xdr:sp macro="" textlink="">
      <xdr:nvSpPr>
        <xdr:cNvPr id="442" name="楕円 441"/>
        <xdr:cNvSpPr/>
      </xdr:nvSpPr>
      <xdr:spPr>
        <a:xfrm>
          <a:off x="6921500" y="1352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72108</xdr:rowOff>
    </xdr:from>
    <xdr:ext cx="378565" cy="259045"/>
    <xdr:sp macro="" textlink="">
      <xdr:nvSpPr>
        <xdr:cNvPr id="443" name="テキスト ボックス 442"/>
        <xdr:cNvSpPr txBox="1"/>
      </xdr:nvSpPr>
      <xdr:spPr>
        <a:xfrm>
          <a:off x="6783017" y="1361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5" name="直線コネクタ 464"/>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6"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7" name="直線コネクタ 466"/>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8"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240,788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9" name="直線コネクタ 468"/>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39646</xdr:rowOff>
    </xdr:from>
    <xdr:to>
      <xdr:col>55</xdr:col>
      <xdr:colOff>0</xdr:colOff>
      <xdr:row>98</xdr:row>
      <xdr:rowOff>41233</xdr:rowOff>
    </xdr:to>
    <xdr:cxnSp macro="">
      <xdr:nvCxnSpPr>
        <xdr:cNvPr id="470" name="直線コネクタ 469"/>
        <xdr:cNvCxnSpPr/>
      </xdr:nvCxnSpPr>
      <xdr:spPr>
        <a:xfrm>
          <a:off x="9639300" y="16841746"/>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71"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2" name="フローチャート: 判断 471"/>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39646</xdr:rowOff>
    </xdr:from>
    <xdr:to>
      <xdr:col>50</xdr:col>
      <xdr:colOff>114300</xdr:colOff>
      <xdr:row>98</xdr:row>
      <xdr:rowOff>47881</xdr:rowOff>
    </xdr:to>
    <xdr:cxnSp macro="">
      <xdr:nvCxnSpPr>
        <xdr:cNvPr id="473" name="直線コネクタ 472"/>
        <xdr:cNvCxnSpPr/>
      </xdr:nvCxnSpPr>
      <xdr:spPr>
        <a:xfrm flipV="1">
          <a:off x="8750300" y="16841746"/>
          <a:ext cx="8890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4" name="フローチャート: 判断 473"/>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5" name="テキスト ボックス 474"/>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47881</xdr:rowOff>
    </xdr:from>
    <xdr:to>
      <xdr:col>45</xdr:col>
      <xdr:colOff>177800</xdr:colOff>
      <xdr:row>98</xdr:row>
      <xdr:rowOff>58094</xdr:rowOff>
    </xdr:to>
    <xdr:cxnSp macro="">
      <xdr:nvCxnSpPr>
        <xdr:cNvPr id="476" name="直線コネクタ 475"/>
        <xdr:cNvCxnSpPr/>
      </xdr:nvCxnSpPr>
      <xdr:spPr>
        <a:xfrm flipV="1">
          <a:off x="7861300" y="16849981"/>
          <a:ext cx="889000" cy="1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7" name="フローチャート: 判断 476"/>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8" name="テキスト ボックス 477"/>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57733</xdr:rowOff>
    </xdr:from>
    <xdr:to>
      <xdr:col>41</xdr:col>
      <xdr:colOff>50800</xdr:colOff>
      <xdr:row>98</xdr:row>
      <xdr:rowOff>58094</xdr:rowOff>
    </xdr:to>
    <xdr:cxnSp macro="">
      <xdr:nvCxnSpPr>
        <xdr:cNvPr id="479" name="直線コネクタ 478"/>
        <xdr:cNvCxnSpPr/>
      </xdr:nvCxnSpPr>
      <xdr:spPr>
        <a:xfrm>
          <a:off x="6972300" y="16859833"/>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80" name="フローチャート: 判断 479"/>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81" name="テキスト ボックス 480"/>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80465</xdr:rowOff>
    </xdr:from>
    <xdr:to>
      <xdr:col>36</xdr:col>
      <xdr:colOff>165100</xdr:colOff>
      <xdr:row>98</xdr:row>
      <xdr:rowOff>10615</xdr:rowOff>
    </xdr:to>
    <xdr:sp macro="" textlink="">
      <xdr:nvSpPr>
        <xdr:cNvPr id="482" name="フローチャート: 判断 481"/>
        <xdr:cNvSpPr/>
      </xdr:nvSpPr>
      <xdr:spPr>
        <a:xfrm>
          <a:off x="6921500" y="167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27142</xdr:rowOff>
    </xdr:from>
    <xdr:ext cx="534377" cy="259045"/>
    <xdr:sp macro="" textlink="">
      <xdr:nvSpPr>
        <xdr:cNvPr id="483" name="テキスト ボックス 482"/>
        <xdr:cNvSpPr txBox="1"/>
      </xdr:nvSpPr>
      <xdr:spPr>
        <a:xfrm>
          <a:off x="6705111" y="164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161883</xdr:rowOff>
    </xdr:from>
    <xdr:to>
      <xdr:col>55</xdr:col>
      <xdr:colOff>50800</xdr:colOff>
      <xdr:row>98</xdr:row>
      <xdr:rowOff>92033</xdr:rowOff>
    </xdr:to>
    <xdr:sp macro="" textlink="">
      <xdr:nvSpPr>
        <xdr:cNvPr id="489" name="楕円 488"/>
        <xdr:cNvSpPr/>
      </xdr:nvSpPr>
      <xdr:spPr>
        <a:xfrm>
          <a:off x="10426700" y="167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76810</xdr:rowOff>
    </xdr:from>
    <xdr:ext cx="534377" cy="259045"/>
    <xdr:sp macro="" textlink="">
      <xdr:nvSpPr>
        <xdr:cNvPr id="490" name="土木費該当値テキスト"/>
        <xdr:cNvSpPr txBox="1"/>
      </xdr:nvSpPr>
      <xdr:spPr>
        <a:xfrm>
          <a:off x="10528300" y="167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160296</xdr:rowOff>
    </xdr:from>
    <xdr:to>
      <xdr:col>50</xdr:col>
      <xdr:colOff>165100</xdr:colOff>
      <xdr:row>98</xdr:row>
      <xdr:rowOff>90446</xdr:rowOff>
    </xdr:to>
    <xdr:sp macro="" textlink="">
      <xdr:nvSpPr>
        <xdr:cNvPr id="491" name="楕円 490"/>
        <xdr:cNvSpPr/>
      </xdr:nvSpPr>
      <xdr:spPr>
        <a:xfrm>
          <a:off x="9588500" y="167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81573</xdr:rowOff>
    </xdr:from>
    <xdr:ext cx="534377" cy="259045"/>
    <xdr:sp macro="" textlink="">
      <xdr:nvSpPr>
        <xdr:cNvPr id="492" name="テキスト ボックス 491"/>
        <xdr:cNvSpPr txBox="1"/>
      </xdr:nvSpPr>
      <xdr:spPr>
        <a:xfrm>
          <a:off x="9372111" y="1688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168531</xdr:rowOff>
    </xdr:from>
    <xdr:to>
      <xdr:col>46</xdr:col>
      <xdr:colOff>38100</xdr:colOff>
      <xdr:row>98</xdr:row>
      <xdr:rowOff>98681</xdr:rowOff>
    </xdr:to>
    <xdr:sp macro="" textlink="">
      <xdr:nvSpPr>
        <xdr:cNvPr id="493" name="楕円 492"/>
        <xdr:cNvSpPr/>
      </xdr:nvSpPr>
      <xdr:spPr>
        <a:xfrm>
          <a:off x="8699500" y="167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89808</xdr:rowOff>
    </xdr:from>
    <xdr:ext cx="534377" cy="259045"/>
    <xdr:sp macro="" textlink="">
      <xdr:nvSpPr>
        <xdr:cNvPr id="494" name="テキスト ボックス 493"/>
        <xdr:cNvSpPr txBox="1"/>
      </xdr:nvSpPr>
      <xdr:spPr>
        <a:xfrm>
          <a:off x="8483111" y="168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7294</xdr:rowOff>
    </xdr:from>
    <xdr:to>
      <xdr:col>41</xdr:col>
      <xdr:colOff>101600</xdr:colOff>
      <xdr:row>98</xdr:row>
      <xdr:rowOff>108894</xdr:rowOff>
    </xdr:to>
    <xdr:sp macro="" textlink="">
      <xdr:nvSpPr>
        <xdr:cNvPr id="495" name="楕円 494"/>
        <xdr:cNvSpPr/>
      </xdr:nvSpPr>
      <xdr:spPr>
        <a:xfrm>
          <a:off x="7810500" y="168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100021</xdr:rowOff>
    </xdr:from>
    <xdr:ext cx="534377" cy="259045"/>
    <xdr:sp macro="" textlink="">
      <xdr:nvSpPr>
        <xdr:cNvPr id="496" name="テキスト ボックス 495"/>
        <xdr:cNvSpPr txBox="1"/>
      </xdr:nvSpPr>
      <xdr:spPr>
        <a:xfrm>
          <a:off x="7594111" y="1690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6933</xdr:rowOff>
    </xdr:from>
    <xdr:to>
      <xdr:col>36</xdr:col>
      <xdr:colOff>165100</xdr:colOff>
      <xdr:row>98</xdr:row>
      <xdr:rowOff>108533</xdr:rowOff>
    </xdr:to>
    <xdr:sp macro="" textlink="">
      <xdr:nvSpPr>
        <xdr:cNvPr id="497" name="楕円 496"/>
        <xdr:cNvSpPr/>
      </xdr:nvSpPr>
      <xdr:spPr>
        <a:xfrm>
          <a:off x="6921500" y="1680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99660</xdr:rowOff>
    </xdr:from>
    <xdr:ext cx="534377" cy="259045"/>
    <xdr:sp macro="" textlink="">
      <xdr:nvSpPr>
        <xdr:cNvPr id="498" name="テキスト ボックス 497"/>
        <xdr:cNvSpPr txBox="1"/>
      </xdr:nvSpPr>
      <xdr:spPr>
        <a:xfrm>
          <a:off x="6705111" y="1690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2" name="直線コネクタ 521"/>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3"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4" name="直線コネクタ 523"/>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5"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72,284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6" name="直線コネクタ 525"/>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112801</xdr:rowOff>
    </xdr:from>
    <xdr:to>
      <xdr:col>85</xdr:col>
      <xdr:colOff>127000</xdr:colOff>
      <xdr:row>37</xdr:row>
      <xdr:rowOff>26772</xdr:rowOff>
    </xdr:to>
    <xdr:cxnSp macro="">
      <xdr:nvCxnSpPr>
        <xdr:cNvPr id="527" name="直線コネクタ 526"/>
        <xdr:cNvCxnSpPr/>
      </xdr:nvCxnSpPr>
      <xdr:spPr>
        <a:xfrm>
          <a:off x="15481300" y="6113551"/>
          <a:ext cx="838200" cy="2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8"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9" name="フローチャート: 判断 528"/>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112801</xdr:rowOff>
    </xdr:from>
    <xdr:to>
      <xdr:col>81</xdr:col>
      <xdr:colOff>50800</xdr:colOff>
      <xdr:row>37</xdr:row>
      <xdr:rowOff>48965</xdr:rowOff>
    </xdr:to>
    <xdr:cxnSp macro="">
      <xdr:nvCxnSpPr>
        <xdr:cNvPr id="530" name="直線コネクタ 529"/>
        <xdr:cNvCxnSpPr/>
      </xdr:nvCxnSpPr>
      <xdr:spPr>
        <a:xfrm flipV="1">
          <a:off x="14592300" y="6113551"/>
          <a:ext cx="889000" cy="27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31" name="フローチャート: 判断 530"/>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2" name="テキスト ボックス 531"/>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95295</xdr:rowOff>
    </xdr:from>
    <xdr:to>
      <xdr:col>76</xdr:col>
      <xdr:colOff>114300</xdr:colOff>
      <xdr:row>37</xdr:row>
      <xdr:rowOff>48965</xdr:rowOff>
    </xdr:to>
    <xdr:cxnSp macro="">
      <xdr:nvCxnSpPr>
        <xdr:cNvPr id="533" name="直線コネクタ 532"/>
        <xdr:cNvCxnSpPr/>
      </xdr:nvCxnSpPr>
      <xdr:spPr>
        <a:xfrm>
          <a:off x="13703300" y="6267495"/>
          <a:ext cx="889000" cy="1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4" name="フローチャート: 判断 533"/>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5" name="テキスト ボックス 534"/>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95295</xdr:rowOff>
    </xdr:from>
    <xdr:to>
      <xdr:col>71</xdr:col>
      <xdr:colOff>177800</xdr:colOff>
      <xdr:row>37</xdr:row>
      <xdr:rowOff>31839</xdr:rowOff>
    </xdr:to>
    <xdr:cxnSp macro="">
      <xdr:nvCxnSpPr>
        <xdr:cNvPr id="536" name="直線コネクタ 535"/>
        <xdr:cNvCxnSpPr/>
      </xdr:nvCxnSpPr>
      <xdr:spPr>
        <a:xfrm flipV="1">
          <a:off x="12814300" y="6267495"/>
          <a:ext cx="889000" cy="10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7" name="フローチャート: 判断 536"/>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8" name="テキスト ボックス 537"/>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3023</xdr:rowOff>
    </xdr:from>
    <xdr:to>
      <xdr:col>67</xdr:col>
      <xdr:colOff>101600</xdr:colOff>
      <xdr:row>37</xdr:row>
      <xdr:rowOff>104623</xdr:rowOff>
    </xdr:to>
    <xdr:sp macro="" textlink="">
      <xdr:nvSpPr>
        <xdr:cNvPr id="539" name="フローチャート: 判断 538"/>
        <xdr:cNvSpPr/>
      </xdr:nvSpPr>
      <xdr:spPr>
        <a:xfrm>
          <a:off x="12763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95750</xdr:rowOff>
    </xdr:from>
    <xdr:ext cx="534377" cy="259045"/>
    <xdr:sp macro="" textlink="">
      <xdr:nvSpPr>
        <xdr:cNvPr id="540" name="テキスト ボックス 539"/>
        <xdr:cNvSpPr txBox="1"/>
      </xdr:nvSpPr>
      <xdr:spPr>
        <a:xfrm>
          <a:off x="12547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147422</xdr:rowOff>
    </xdr:from>
    <xdr:to>
      <xdr:col>85</xdr:col>
      <xdr:colOff>177800</xdr:colOff>
      <xdr:row>37</xdr:row>
      <xdr:rowOff>77572</xdr:rowOff>
    </xdr:to>
    <xdr:sp macro="" textlink="">
      <xdr:nvSpPr>
        <xdr:cNvPr id="546" name="楕円 545"/>
        <xdr:cNvSpPr/>
      </xdr:nvSpPr>
      <xdr:spPr>
        <a:xfrm>
          <a:off x="162687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125849</xdr:rowOff>
    </xdr:from>
    <xdr:ext cx="534377" cy="259045"/>
    <xdr:sp macro="" textlink="">
      <xdr:nvSpPr>
        <xdr:cNvPr id="547" name="消防費該当値テキスト"/>
        <xdr:cNvSpPr txBox="1"/>
      </xdr:nvSpPr>
      <xdr:spPr>
        <a:xfrm>
          <a:off x="16370300" y="62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62001</xdr:rowOff>
    </xdr:from>
    <xdr:to>
      <xdr:col>81</xdr:col>
      <xdr:colOff>101600</xdr:colOff>
      <xdr:row>35</xdr:row>
      <xdr:rowOff>163601</xdr:rowOff>
    </xdr:to>
    <xdr:sp macro="" textlink="">
      <xdr:nvSpPr>
        <xdr:cNvPr id="548" name="楕円 547"/>
        <xdr:cNvSpPr/>
      </xdr:nvSpPr>
      <xdr:spPr>
        <a:xfrm>
          <a:off x="15430500" y="60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8678</xdr:rowOff>
    </xdr:from>
    <xdr:ext cx="534377" cy="259045"/>
    <xdr:sp macro="" textlink="">
      <xdr:nvSpPr>
        <xdr:cNvPr id="549" name="テキスト ボックス 548"/>
        <xdr:cNvSpPr txBox="1"/>
      </xdr:nvSpPr>
      <xdr:spPr>
        <a:xfrm>
          <a:off x="15214111" y="58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169615</xdr:rowOff>
    </xdr:from>
    <xdr:to>
      <xdr:col>76</xdr:col>
      <xdr:colOff>165100</xdr:colOff>
      <xdr:row>37</xdr:row>
      <xdr:rowOff>99765</xdr:rowOff>
    </xdr:to>
    <xdr:sp macro="" textlink="">
      <xdr:nvSpPr>
        <xdr:cNvPr id="550" name="楕円 549"/>
        <xdr:cNvSpPr/>
      </xdr:nvSpPr>
      <xdr:spPr>
        <a:xfrm>
          <a:off x="14541500" y="63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90892</xdr:rowOff>
    </xdr:from>
    <xdr:ext cx="534377" cy="259045"/>
    <xdr:sp macro="" textlink="">
      <xdr:nvSpPr>
        <xdr:cNvPr id="551" name="テキスト ボックス 550"/>
        <xdr:cNvSpPr txBox="1"/>
      </xdr:nvSpPr>
      <xdr:spPr>
        <a:xfrm>
          <a:off x="14325111" y="643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44495</xdr:rowOff>
    </xdr:from>
    <xdr:to>
      <xdr:col>72</xdr:col>
      <xdr:colOff>38100</xdr:colOff>
      <xdr:row>36</xdr:row>
      <xdr:rowOff>146095</xdr:rowOff>
    </xdr:to>
    <xdr:sp macro="" textlink="">
      <xdr:nvSpPr>
        <xdr:cNvPr id="552" name="楕円 551"/>
        <xdr:cNvSpPr/>
      </xdr:nvSpPr>
      <xdr:spPr>
        <a:xfrm>
          <a:off x="13652500" y="621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162622</xdr:rowOff>
    </xdr:from>
    <xdr:ext cx="534377" cy="259045"/>
    <xdr:sp macro="" textlink="">
      <xdr:nvSpPr>
        <xdr:cNvPr id="553" name="テキスト ボックス 552"/>
        <xdr:cNvSpPr txBox="1"/>
      </xdr:nvSpPr>
      <xdr:spPr>
        <a:xfrm>
          <a:off x="13436111" y="599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152489</xdr:rowOff>
    </xdr:from>
    <xdr:to>
      <xdr:col>67</xdr:col>
      <xdr:colOff>101600</xdr:colOff>
      <xdr:row>37</xdr:row>
      <xdr:rowOff>82639</xdr:rowOff>
    </xdr:to>
    <xdr:sp macro="" textlink="">
      <xdr:nvSpPr>
        <xdr:cNvPr id="554" name="楕円 553"/>
        <xdr:cNvSpPr/>
      </xdr:nvSpPr>
      <xdr:spPr>
        <a:xfrm>
          <a:off x="12763500" y="63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99166</xdr:rowOff>
    </xdr:from>
    <xdr:ext cx="534377" cy="259045"/>
    <xdr:sp macro="" textlink="">
      <xdr:nvSpPr>
        <xdr:cNvPr id="555" name="テキスト ボックス 554"/>
        <xdr:cNvSpPr txBox="1"/>
      </xdr:nvSpPr>
      <xdr:spPr>
        <a:xfrm>
          <a:off x="12547111" y="60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7" name="直線コネクタ 576"/>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8"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9" name="直線コネクタ 578"/>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80"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234,018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81" name="直線コネクタ 580"/>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134945</xdr:rowOff>
    </xdr:from>
    <xdr:to>
      <xdr:col>85</xdr:col>
      <xdr:colOff>127000</xdr:colOff>
      <xdr:row>57</xdr:row>
      <xdr:rowOff>141167</xdr:rowOff>
    </xdr:to>
    <xdr:cxnSp macro="">
      <xdr:nvCxnSpPr>
        <xdr:cNvPr id="582" name="直線コネクタ 581"/>
        <xdr:cNvCxnSpPr/>
      </xdr:nvCxnSpPr>
      <xdr:spPr>
        <a:xfrm>
          <a:off x="15481300" y="9907595"/>
          <a:ext cx="8382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3"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4" name="フローチャート: 判断 583"/>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126757</xdr:rowOff>
    </xdr:from>
    <xdr:to>
      <xdr:col>81</xdr:col>
      <xdr:colOff>50800</xdr:colOff>
      <xdr:row>57</xdr:row>
      <xdr:rowOff>134945</xdr:rowOff>
    </xdr:to>
    <xdr:cxnSp macro="">
      <xdr:nvCxnSpPr>
        <xdr:cNvPr id="585" name="直線コネクタ 584"/>
        <xdr:cNvCxnSpPr/>
      </xdr:nvCxnSpPr>
      <xdr:spPr>
        <a:xfrm>
          <a:off x="14592300" y="9899407"/>
          <a:ext cx="889000" cy="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6" name="フローチャート: 判断 585"/>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7" name="テキスト ボックス 586"/>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126757</xdr:rowOff>
    </xdr:from>
    <xdr:to>
      <xdr:col>76</xdr:col>
      <xdr:colOff>114300</xdr:colOff>
      <xdr:row>57</xdr:row>
      <xdr:rowOff>145095</xdr:rowOff>
    </xdr:to>
    <xdr:cxnSp macro="">
      <xdr:nvCxnSpPr>
        <xdr:cNvPr id="588" name="直線コネクタ 587"/>
        <xdr:cNvCxnSpPr/>
      </xdr:nvCxnSpPr>
      <xdr:spPr>
        <a:xfrm flipV="1">
          <a:off x="13703300" y="9899407"/>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9" name="フローチャート: 判断 588"/>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90" name="テキスト ボックス 589"/>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132211</xdr:rowOff>
    </xdr:from>
    <xdr:to>
      <xdr:col>71</xdr:col>
      <xdr:colOff>177800</xdr:colOff>
      <xdr:row>57</xdr:row>
      <xdr:rowOff>145095</xdr:rowOff>
    </xdr:to>
    <xdr:cxnSp macro="">
      <xdr:nvCxnSpPr>
        <xdr:cNvPr id="591" name="直線コネクタ 590"/>
        <xdr:cNvCxnSpPr/>
      </xdr:nvCxnSpPr>
      <xdr:spPr>
        <a:xfrm>
          <a:off x="12814300" y="9904861"/>
          <a:ext cx="8890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2" name="フローチャート: 判断 591"/>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3" name="テキスト ボックス 592"/>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46970</xdr:rowOff>
    </xdr:from>
    <xdr:to>
      <xdr:col>67</xdr:col>
      <xdr:colOff>101600</xdr:colOff>
      <xdr:row>57</xdr:row>
      <xdr:rowOff>148570</xdr:rowOff>
    </xdr:to>
    <xdr:sp macro="" textlink="">
      <xdr:nvSpPr>
        <xdr:cNvPr id="594" name="フローチャート: 判断 593"/>
        <xdr:cNvSpPr/>
      </xdr:nvSpPr>
      <xdr:spPr>
        <a:xfrm>
          <a:off x="12763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165097</xdr:rowOff>
    </xdr:from>
    <xdr:ext cx="534377" cy="259045"/>
    <xdr:sp macro="" textlink="">
      <xdr:nvSpPr>
        <xdr:cNvPr id="595" name="テキスト ボックス 594"/>
        <xdr:cNvSpPr txBox="1"/>
      </xdr:nvSpPr>
      <xdr:spPr>
        <a:xfrm>
          <a:off x="12547111" y="95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90367</xdr:rowOff>
    </xdr:from>
    <xdr:to>
      <xdr:col>85</xdr:col>
      <xdr:colOff>177800</xdr:colOff>
      <xdr:row>58</xdr:row>
      <xdr:rowOff>20517</xdr:rowOff>
    </xdr:to>
    <xdr:sp macro="" textlink="">
      <xdr:nvSpPr>
        <xdr:cNvPr id="601" name="楕円 600"/>
        <xdr:cNvSpPr/>
      </xdr:nvSpPr>
      <xdr:spPr>
        <a:xfrm>
          <a:off x="16268700" y="98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5294</xdr:rowOff>
    </xdr:from>
    <xdr:ext cx="534377" cy="259045"/>
    <xdr:sp macro="" textlink="">
      <xdr:nvSpPr>
        <xdr:cNvPr id="602" name="教育費該当値テキスト"/>
        <xdr:cNvSpPr txBox="1"/>
      </xdr:nvSpPr>
      <xdr:spPr>
        <a:xfrm>
          <a:off x="16370300" y="97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84145</xdr:rowOff>
    </xdr:from>
    <xdr:to>
      <xdr:col>81</xdr:col>
      <xdr:colOff>101600</xdr:colOff>
      <xdr:row>58</xdr:row>
      <xdr:rowOff>14295</xdr:rowOff>
    </xdr:to>
    <xdr:sp macro="" textlink="">
      <xdr:nvSpPr>
        <xdr:cNvPr id="603" name="楕円 602"/>
        <xdr:cNvSpPr/>
      </xdr:nvSpPr>
      <xdr:spPr>
        <a:xfrm>
          <a:off x="15430500" y="98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5422</xdr:rowOff>
    </xdr:from>
    <xdr:ext cx="534377" cy="259045"/>
    <xdr:sp macro="" textlink="">
      <xdr:nvSpPr>
        <xdr:cNvPr id="604" name="テキスト ボックス 603"/>
        <xdr:cNvSpPr txBox="1"/>
      </xdr:nvSpPr>
      <xdr:spPr>
        <a:xfrm>
          <a:off x="15214111" y="994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75957</xdr:rowOff>
    </xdr:from>
    <xdr:to>
      <xdr:col>76</xdr:col>
      <xdr:colOff>165100</xdr:colOff>
      <xdr:row>58</xdr:row>
      <xdr:rowOff>6107</xdr:rowOff>
    </xdr:to>
    <xdr:sp macro="" textlink="">
      <xdr:nvSpPr>
        <xdr:cNvPr id="605" name="楕円 604"/>
        <xdr:cNvSpPr/>
      </xdr:nvSpPr>
      <xdr:spPr>
        <a:xfrm>
          <a:off x="14541500" y="98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168684</xdr:rowOff>
    </xdr:from>
    <xdr:ext cx="534377" cy="259045"/>
    <xdr:sp macro="" textlink="">
      <xdr:nvSpPr>
        <xdr:cNvPr id="606" name="テキスト ボックス 605"/>
        <xdr:cNvSpPr txBox="1"/>
      </xdr:nvSpPr>
      <xdr:spPr>
        <a:xfrm>
          <a:off x="14325111" y="99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94295</xdr:rowOff>
    </xdr:from>
    <xdr:to>
      <xdr:col>72</xdr:col>
      <xdr:colOff>38100</xdr:colOff>
      <xdr:row>58</xdr:row>
      <xdr:rowOff>24445</xdr:rowOff>
    </xdr:to>
    <xdr:sp macro="" textlink="">
      <xdr:nvSpPr>
        <xdr:cNvPr id="607" name="楕円 606"/>
        <xdr:cNvSpPr/>
      </xdr:nvSpPr>
      <xdr:spPr>
        <a:xfrm>
          <a:off x="13652500" y="98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15572</xdr:rowOff>
    </xdr:from>
    <xdr:ext cx="534377" cy="259045"/>
    <xdr:sp macro="" textlink="">
      <xdr:nvSpPr>
        <xdr:cNvPr id="608" name="テキスト ボックス 607"/>
        <xdr:cNvSpPr txBox="1"/>
      </xdr:nvSpPr>
      <xdr:spPr>
        <a:xfrm>
          <a:off x="13436111" y="995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81411</xdr:rowOff>
    </xdr:from>
    <xdr:to>
      <xdr:col>67</xdr:col>
      <xdr:colOff>101600</xdr:colOff>
      <xdr:row>58</xdr:row>
      <xdr:rowOff>11561</xdr:rowOff>
    </xdr:to>
    <xdr:sp macro="" textlink="">
      <xdr:nvSpPr>
        <xdr:cNvPr id="609" name="楕円 608"/>
        <xdr:cNvSpPr/>
      </xdr:nvSpPr>
      <xdr:spPr>
        <a:xfrm>
          <a:off x="12763500" y="98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2688</xdr:rowOff>
    </xdr:from>
    <xdr:ext cx="534377" cy="259045"/>
    <xdr:sp macro="" textlink="">
      <xdr:nvSpPr>
        <xdr:cNvPr id="610" name="テキスト ボックス 609"/>
        <xdr:cNvSpPr txBox="1"/>
      </xdr:nvSpPr>
      <xdr:spPr>
        <a:xfrm>
          <a:off x="12547111" y="99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30" name="直線コネクタ 629"/>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31"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3"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224,478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4" name="直線コネクタ 633"/>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168281</xdr:rowOff>
    </xdr:from>
    <xdr:to>
      <xdr:col>85</xdr:col>
      <xdr:colOff>127000</xdr:colOff>
      <xdr:row>78</xdr:row>
      <xdr:rowOff>24354</xdr:rowOff>
    </xdr:to>
    <xdr:cxnSp macro="">
      <xdr:nvCxnSpPr>
        <xdr:cNvPr id="635" name="直線コネクタ 634"/>
        <xdr:cNvCxnSpPr/>
      </xdr:nvCxnSpPr>
      <xdr:spPr>
        <a:xfrm flipV="1">
          <a:off x="15481300" y="13369931"/>
          <a:ext cx="8382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6" name="災害復旧費平均値テキスト"/>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7" name="フローチャート: 判断 636"/>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10913</xdr:rowOff>
    </xdr:from>
    <xdr:to>
      <xdr:col>81</xdr:col>
      <xdr:colOff>50800</xdr:colOff>
      <xdr:row>78</xdr:row>
      <xdr:rowOff>24354</xdr:rowOff>
    </xdr:to>
    <xdr:cxnSp macro="">
      <xdr:nvCxnSpPr>
        <xdr:cNvPr id="638" name="直線コネクタ 637"/>
        <xdr:cNvCxnSpPr/>
      </xdr:nvCxnSpPr>
      <xdr:spPr>
        <a:xfrm>
          <a:off x="14592300" y="13384013"/>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9" name="フローチャート: 判断 638"/>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40" name="テキスト ボックス 639"/>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10536</xdr:rowOff>
    </xdr:from>
    <xdr:to>
      <xdr:col>76</xdr:col>
      <xdr:colOff>114300</xdr:colOff>
      <xdr:row>78</xdr:row>
      <xdr:rowOff>10913</xdr:rowOff>
    </xdr:to>
    <xdr:cxnSp macro="">
      <xdr:nvCxnSpPr>
        <xdr:cNvPr id="641" name="直線コネクタ 640"/>
        <xdr:cNvCxnSpPr/>
      </xdr:nvCxnSpPr>
      <xdr:spPr>
        <a:xfrm>
          <a:off x="13703300" y="13383636"/>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2" name="フローチャート: 判断 641"/>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3" name="テキスト ボックス 642"/>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4688</xdr:rowOff>
    </xdr:from>
    <xdr:to>
      <xdr:col>71</xdr:col>
      <xdr:colOff>177800</xdr:colOff>
      <xdr:row>78</xdr:row>
      <xdr:rowOff>10536</xdr:rowOff>
    </xdr:to>
    <xdr:cxnSp macro="">
      <xdr:nvCxnSpPr>
        <xdr:cNvPr id="644" name="直線コネクタ 643"/>
        <xdr:cNvCxnSpPr/>
      </xdr:nvCxnSpPr>
      <xdr:spPr>
        <a:xfrm>
          <a:off x="12814300" y="13377788"/>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5" name="フローチャート: 判断 644"/>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58143</xdr:rowOff>
    </xdr:from>
    <xdr:ext cx="469744" cy="259045"/>
    <xdr:sp macro="" textlink="">
      <xdr:nvSpPr>
        <xdr:cNvPr id="646" name="テキスト ボックス 645"/>
        <xdr:cNvSpPr txBox="1"/>
      </xdr:nvSpPr>
      <xdr:spPr>
        <a:xfrm>
          <a:off x="13468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138392</xdr:rowOff>
    </xdr:from>
    <xdr:to>
      <xdr:col>67</xdr:col>
      <xdr:colOff>101600</xdr:colOff>
      <xdr:row>78</xdr:row>
      <xdr:rowOff>68542</xdr:rowOff>
    </xdr:to>
    <xdr:sp macro="" textlink="">
      <xdr:nvSpPr>
        <xdr:cNvPr id="647" name="フローチャート: 判断 646"/>
        <xdr:cNvSpPr/>
      </xdr:nvSpPr>
      <xdr:spPr>
        <a:xfrm>
          <a:off x="12763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59669</xdr:rowOff>
    </xdr:from>
    <xdr:ext cx="469744" cy="259045"/>
    <xdr:sp macro="" textlink="">
      <xdr:nvSpPr>
        <xdr:cNvPr id="648" name="テキスト ボックス 647"/>
        <xdr:cNvSpPr txBox="1"/>
      </xdr:nvSpPr>
      <xdr:spPr>
        <a:xfrm>
          <a:off x="12579428" y="1343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117481</xdr:rowOff>
    </xdr:from>
    <xdr:to>
      <xdr:col>85</xdr:col>
      <xdr:colOff>177800</xdr:colOff>
      <xdr:row>78</xdr:row>
      <xdr:rowOff>47631</xdr:rowOff>
    </xdr:to>
    <xdr:sp macro="" textlink="">
      <xdr:nvSpPr>
        <xdr:cNvPr id="654" name="楕円 653"/>
        <xdr:cNvSpPr/>
      </xdr:nvSpPr>
      <xdr:spPr>
        <a:xfrm>
          <a:off x="16268700" y="133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76858</xdr:rowOff>
    </xdr:from>
    <xdr:ext cx="469744" cy="259045"/>
    <xdr:sp macro="" textlink="">
      <xdr:nvSpPr>
        <xdr:cNvPr id="655" name="災害復旧費該当値テキスト"/>
        <xdr:cNvSpPr txBox="1"/>
      </xdr:nvSpPr>
      <xdr:spPr>
        <a:xfrm>
          <a:off x="16370300" y="1310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145004</xdr:rowOff>
    </xdr:from>
    <xdr:to>
      <xdr:col>81</xdr:col>
      <xdr:colOff>101600</xdr:colOff>
      <xdr:row>78</xdr:row>
      <xdr:rowOff>75154</xdr:rowOff>
    </xdr:to>
    <xdr:sp macro="" textlink="">
      <xdr:nvSpPr>
        <xdr:cNvPr id="656" name="楕円 655"/>
        <xdr:cNvSpPr/>
      </xdr:nvSpPr>
      <xdr:spPr>
        <a:xfrm>
          <a:off x="15430500" y="133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66281</xdr:rowOff>
    </xdr:from>
    <xdr:ext cx="378565" cy="259045"/>
    <xdr:sp macro="" textlink="">
      <xdr:nvSpPr>
        <xdr:cNvPr id="657" name="テキスト ボックス 656"/>
        <xdr:cNvSpPr txBox="1"/>
      </xdr:nvSpPr>
      <xdr:spPr>
        <a:xfrm>
          <a:off x="15292017" y="13439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131563</xdr:rowOff>
    </xdr:from>
    <xdr:to>
      <xdr:col>76</xdr:col>
      <xdr:colOff>165100</xdr:colOff>
      <xdr:row>78</xdr:row>
      <xdr:rowOff>61713</xdr:rowOff>
    </xdr:to>
    <xdr:sp macro="" textlink="">
      <xdr:nvSpPr>
        <xdr:cNvPr id="658" name="楕円 657"/>
        <xdr:cNvSpPr/>
      </xdr:nvSpPr>
      <xdr:spPr>
        <a:xfrm>
          <a:off x="14541500" y="133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52840</xdr:rowOff>
    </xdr:from>
    <xdr:ext cx="469744" cy="259045"/>
    <xdr:sp macro="" textlink="">
      <xdr:nvSpPr>
        <xdr:cNvPr id="659" name="テキスト ボックス 658"/>
        <xdr:cNvSpPr txBox="1"/>
      </xdr:nvSpPr>
      <xdr:spPr>
        <a:xfrm>
          <a:off x="14357428" y="134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131186</xdr:rowOff>
    </xdr:from>
    <xdr:to>
      <xdr:col>72</xdr:col>
      <xdr:colOff>38100</xdr:colOff>
      <xdr:row>78</xdr:row>
      <xdr:rowOff>61336</xdr:rowOff>
    </xdr:to>
    <xdr:sp macro="" textlink="">
      <xdr:nvSpPr>
        <xdr:cNvPr id="660" name="楕円 659"/>
        <xdr:cNvSpPr/>
      </xdr:nvSpPr>
      <xdr:spPr>
        <a:xfrm>
          <a:off x="13652500" y="133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77863</xdr:rowOff>
    </xdr:from>
    <xdr:ext cx="469744" cy="259045"/>
    <xdr:sp macro="" textlink="">
      <xdr:nvSpPr>
        <xdr:cNvPr id="661" name="テキスト ボックス 660"/>
        <xdr:cNvSpPr txBox="1"/>
      </xdr:nvSpPr>
      <xdr:spPr>
        <a:xfrm>
          <a:off x="13468428" y="1310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125338</xdr:rowOff>
    </xdr:from>
    <xdr:to>
      <xdr:col>67</xdr:col>
      <xdr:colOff>101600</xdr:colOff>
      <xdr:row>78</xdr:row>
      <xdr:rowOff>55488</xdr:rowOff>
    </xdr:to>
    <xdr:sp macro="" textlink="">
      <xdr:nvSpPr>
        <xdr:cNvPr id="662" name="楕円 661"/>
        <xdr:cNvSpPr/>
      </xdr:nvSpPr>
      <xdr:spPr>
        <a:xfrm>
          <a:off x="12763500" y="133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72015</xdr:rowOff>
    </xdr:from>
    <xdr:ext cx="469744" cy="259045"/>
    <xdr:sp macro="" textlink="">
      <xdr:nvSpPr>
        <xdr:cNvPr id="663" name="テキスト ボックス 662"/>
        <xdr:cNvSpPr txBox="1"/>
      </xdr:nvSpPr>
      <xdr:spPr>
        <a:xfrm>
          <a:off x="12579428" y="131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4" name="直線コネクタ 67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5" name="テキスト ボックス 67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3" name="直線コネクタ 682"/>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4"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5" name="直線コネクタ 684"/>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6"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229,034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7" name="直線コネクタ 686"/>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31846</xdr:rowOff>
    </xdr:from>
    <xdr:to>
      <xdr:col>85</xdr:col>
      <xdr:colOff>127000</xdr:colOff>
      <xdr:row>97</xdr:row>
      <xdr:rowOff>33899</xdr:rowOff>
    </xdr:to>
    <xdr:cxnSp macro="">
      <xdr:nvCxnSpPr>
        <xdr:cNvPr id="688" name="直線コネクタ 687"/>
        <xdr:cNvCxnSpPr/>
      </xdr:nvCxnSpPr>
      <xdr:spPr>
        <a:xfrm>
          <a:off x="15481300" y="16662496"/>
          <a:ext cx="8382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9"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90" name="フローチャート: 判断 689"/>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31846</xdr:rowOff>
    </xdr:from>
    <xdr:to>
      <xdr:col>81</xdr:col>
      <xdr:colOff>50800</xdr:colOff>
      <xdr:row>97</xdr:row>
      <xdr:rowOff>48048</xdr:rowOff>
    </xdr:to>
    <xdr:cxnSp macro="">
      <xdr:nvCxnSpPr>
        <xdr:cNvPr id="691" name="直線コネクタ 690"/>
        <xdr:cNvCxnSpPr/>
      </xdr:nvCxnSpPr>
      <xdr:spPr>
        <a:xfrm flipV="1">
          <a:off x="14592300" y="16662496"/>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2" name="フローチャート: 判断 691"/>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3" name="テキスト ボックス 692"/>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48048</xdr:rowOff>
    </xdr:from>
    <xdr:to>
      <xdr:col>76</xdr:col>
      <xdr:colOff>114300</xdr:colOff>
      <xdr:row>97</xdr:row>
      <xdr:rowOff>55066</xdr:rowOff>
    </xdr:to>
    <xdr:cxnSp macro="">
      <xdr:nvCxnSpPr>
        <xdr:cNvPr id="694" name="直線コネクタ 693"/>
        <xdr:cNvCxnSpPr/>
      </xdr:nvCxnSpPr>
      <xdr:spPr>
        <a:xfrm flipV="1">
          <a:off x="13703300" y="16678698"/>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5" name="フローチャート: 判断 694"/>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6" name="テキスト ボックス 695"/>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49386</xdr:rowOff>
    </xdr:from>
    <xdr:to>
      <xdr:col>71</xdr:col>
      <xdr:colOff>177800</xdr:colOff>
      <xdr:row>97</xdr:row>
      <xdr:rowOff>55066</xdr:rowOff>
    </xdr:to>
    <xdr:cxnSp macro="">
      <xdr:nvCxnSpPr>
        <xdr:cNvPr id="697" name="直線コネクタ 696"/>
        <xdr:cNvCxnSpPr/>
      </xdr:nvCxnSpPr>
      <xdr:spPr>
        <a:xfrm>
          <a:off x="12814300" y="16680036"/>
          <a:ext cx="8890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8" name="フローチャート: 判断 697"/>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9" name="テキスト ボックス 698"/>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121789</xdr:rowOff>
    </xdr:from>
    <xdr:to>
      <xdr:col>67</xdr:col>
      <xdr:colOff>101600</xdr:colOff>
      <xdr:row>97</xdr:row>
      <xdr:rowOff>51939</xdr:rowOff>
    </xdr:to>
    <xdr:sp macro="" textlink="">
      <xdr:nvSpPr>
        <xdr:cNvPr id="700" name="フローチャート: 判断 699"/>
        <xdr:cNvSpPr/>
      </xdr:nvSpPr>
      <xdr:spPr>
        <a:xfrm>
          <a:off x="12763500" y="165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68466</xdr:rowOff>
    </xdr:from>
    <xdr:ext cx="534377" cy="259045"/>
    <xdr:sp macro="" textlink="">
      <xdr:nvSpPr>
        <xdr:cNvPr id="701" name="テキスト ボックス 700"/>
        <xdr:cNvSpPr txBox="1"/>
      </xdr:nvSpPr>
      <xdr:spPr>
        <a:xfrm>
          <a:off x="12547111" y="163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154549</xdr:rowOff>
    </xdr:from>
    <xdr:to>
      <xdr:col>85</xdr:col>
      <xdr:colOff>177800</xdr:colOff>
      <xdr:row>97</xdr:row>
      <xdr:rowOff>84699</xdr:rowOff>
    </xdr:to>
    <xdr:sp macro="" textlink="">
      <xdr:nvSpPr>
        <xdr:cNvPr id="707" name="楕円 706"/>
        <xdr:cNvSpPr/>
      </xdr:nvSpPr>
      <xdr:spPr>
        <a:xfrm>
          <a:off x="16268700" y="166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132976</xdr:rowOff>
    </xdr:from>
    <xdr:ext cx="534377" cy="259045"/>
    <xdr:sp macro="" textlink="">
      <xdr:nvSpPr>
        <xdr:cNvPr id="708" name="公債費該当値テキスト"/>
        <xdr:cNvSpPr txBox="1"/>
      </xdr:nvSpPr>
      <xdr:spPr>
        <a:xfrm>
          <a:off x="16370300" y="165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152496</xdr:rowOff>
    </xdr:from>
    <xdr:to>
      <xdr:col>81</xdr:col>
      <xdr:colOff>101600</xdr:colOff>
      <xdr:row>97</xdr:row>
      <xdr:rowOff>82646</xdr:rowOff>
    </xdr:to>
    <xdr:sp macro="" textlink="">
      <xdr:nvSpPr>
        <xdr:cNvPr id="709" name="楕円 708"/>
        <xdr:cNvSpPr/>
      </xdr:nvSpPr>
      <xdr:spPr>
        <a:xfrm>
          <a:off x="15430500" y="166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73773</xdr:rowOff>
    </xdr:from>
    <xdr:ext cx="534377" cy="259045"/>
    <xdr:sp macro="" textlink="">
      <xdr:nvSpPr>
        <xdr:cNvPr id="710" name="テキスト ボックス 709"/>
        <xdr:cNvSpPr txBox="1"/>
      </xdr:nvSpPr>
      <xdr:spPr>
        <a:xfrm>
          <a:off x="15214111" y="167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168698</xdr:rowOff>
    </xdr:from>
    <xdr:to>
      <xdr:col>76</xdr:col>
      <xdr:colOff>165100</xdr:colOff>
      <xdr:row>97</xdr:row>
      <xdr:rowOff>98848</xdr:rowOff>
    </xdr:to>
    <xdr:sp macro="" textlink="">
      <xdr:nvSpPr>
        <xdr:cNvPr id="711" name="楕円 710"/>
        <xdr:cNvSpPr/>
      </xdr:nvSpPr>
      <xdr:spPr>
        <a:xfrm>
          <a:off x="14541500" y="1662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89975</xdr:rowOff>
    </xdr:from>
    <xdr:ext cx="534377" cy="259045"/>
    <xdr:sp macro="" textlink="">
      <xdr:nvSpPr>
        <xdr:cNvPr id="712" name="テキスト ボックス 711"/>
        <xdr:cNvSpPr txBox="1"/>
      </xdr:nvSpPr>
      <xdr:spPr>
        <a:xfrm>
          <a:off x="14325111" y="1672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4266</xdr:rowOff>
    </xdr:from>
    <xdr:to>
      <xdr:col>72</xdr:col>
      <xdr:colOff>38100</xdr:colOff>
      <xdr:row>97</xdr:row>
      <xdr:rowOff>105866</xdr:rowOff>
    </xdr:to>
    <xdr:sp macro="" textlink="">
      <xdr:nvSpPr>
        <xdr:cNvPr id="713" name="楕円 712"/>
        <xdr:cNvSpPr/>
      </xdr:nvSpPr>
      <xdr:spPr>
        <a:xfrm>
          <a:off x="13652500" y="1663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96993</xdr:rowOff>
    </xdr:from>
    <xdr:ext cx="534377" cy="259045"/>
    <xdr:sp macro="" textlink="">
      <xdr:nvSpPr>
        <xdr:cNvPr id="714" name="テキスト ボックス 713"/>
        <xdr:cNvSpPr txBox="1"/>
      </xdr:nvSpPr>
      <xdr:spPr>
        <a:xfrm>
          <a:off x="13436111" y="167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170036</xdr:rowOff>
    </xdr:from>
    <xdr:to>
      <xdr:col>67</xdr:col>
      <xdr:colOff>101600</xdr:colOff>
      <xdr:row>97</xdr:row>
      <xdr:rowOff>100186</xdr:rowOff>
    </xdr:to>
    <xdr:sp macro="" textlink="">
      <xdr:nvSpPr>
        <xdr:cNvPr id="715" name="楕円 714"/>
        <xdr:cNvSpPr/>
      </xdr:nvSpPr>
      <xdr:spPr>
        <a:xfrm>
          <a:off x="12763500" y="166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91313</xdr:rowOff>
    </xdr:from>
    <xdr:ext cx="534377" cy="259045"/>
    <xdr:sp macro="" textlink="">
      <xdr:nvSpPr>
        <xdr:cNvPr id="716" name="テキスト ボックス 715"/>
        <xdr:cNvSpPr txBox="1"/>
      </xdr:nvSpPr>
      <xdr:spPr>
        <a:xfrm>
          <a:off x="12547111" y="167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8" name="直線コネクタ 737"/>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9"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41"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2" name="直線コネクタ 741"/>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4"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5" name="フローチャート: 判断 744"/>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7" name="フローチャート: 判断 746"/>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8" name="テキスト ボックス 747"/>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50" name="フローチャート: 判断 749"/>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51" name="テキスト ボックス 750"/>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3" name="フローチャート: 判断 752"/>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4" name="テキスト ボックス 753"/>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55" name="フローチャート: 判断 754"/>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133875</xdr:rowOff>
    </xdr:from>
    <xdr:ext cx="378565" cy="259045"/>
    <xdr:sp macro="" textlink="">
      <xdr:nvSpPr>
        <xdr:cNvPr id="756" name="テキスト ボックス 755"/>
        <xdr:cNvSpPr txBox="1"/>
      </xdr:nvSpPr>
      <xdr:spPr>
        <a:xfrm>
          <a:off x="18467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3"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歳出の目的別金額を見ると、類似団体内平均値の数値とほぼ同程度の金額で推移している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項目が多いものの、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民生費が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かなり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低い水準で推移しているのは、扶助費が低いことによるものであると思われる。また、町域の大部分を山林と住宅が占めており、大規模な法人もないことなどから、商工費、労働費、農林水産業費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もかなり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低い水準で推移して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おり、また、町内の児童生徒数の減少などにより教育費も低くなっている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。今後は、高齢化に伴う医療費や、障害者自立支援事業などが増加傾向にあり、扶助費、ひいては民生費の増加が予想される。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消防費が、平成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年度のみ突出して高い水準になっているのは、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地域防災行政無線整備を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行ったため、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普通</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建設事業費が多額になったことによるものである。</a:t>
          </a:r>
          <a:endParaRPr lang="en-US"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u="sng">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年度は、町税等の減少により、財政調整基金を取り崩した結果、実質単年度収支がマイナスとなった。</a:t>
          </a:r>
          <a:endPar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年度は、町税・普通交付税がともに</a:t>
          </a:r>
          <a:r>
            <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年度より減少したため、</a:t>
          </a:r>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財政調整</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基金を取り崩した結果、実質単年度収支が</a:t>
          </a:r>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マイナスとなった。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　町税の減少傾向はこれからも続くため、普通交付税など、依存財源の金額次第で収支が左右される状況が続くと考えられる。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公営企業・</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特別会計は、全ての会計において黒字の状況が続いているが、公営企業においては一定の基準外繰出を行った結果、黒字を維持している状況である。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本町は面積の大部分を山間部が占めており、家々が点在する集落も多いため、結果として１戸当たりの管路延長が比較的長くなり、施設の整備費や維持管理費が高くなる傾向にある。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基準外繰出を最小限に抑え、今後も黒字を維持していくため、予防保全型の維持管理を行うなど施設の効率的な管理を行っていく必要がある。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また、本町では高齢化が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急速に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進む傾向にあり、それに伴い、今後も医療費や介護給付費などが増加する傾向にある。負担額の軽減を図るため、疾病予防と健康増進、介護予防を推進する施策を考えていく必要がある。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6664884</v>
      </c>
      <c r="BO4" s="461"/>
      <c r="BP4" s="461"/>
      <c r="BQ4" s="461"/>
      <c r="BR4" s="461"/>
      <c r="BS4" s="461"/>
      <c r="BT4" s="461"/>
      <c r="BU4" s="462"/>
      <c r="BV4" s="460">
        <v>6794535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v>
      </c>
      <c r="CU4" s="642"/>
      <c r="CV4" s="642"/>
      <c r="CW4" s="642"/>
      <c r="CX4" s="642"/>
      <c r="CY4" s="642"/>
      <c r="CZ4" s="642"/>
      <c r="DA4" s="643"/>
      <c r="DB4" s="641">
        <v>3.1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6387728</v>
      </c>
      <c r="BO5" s="466"/>
      <c r="BP5" s="466"/>
      <c r="BQ5" s="466"/>
      <c r="BR5" s="466"/>
      <c r="BS5" s="466"/>
      <c r="BT5" s="466"/>
      <c r="BU5" s="467"/>
      <c r="BV5" s="465">
        <v>6612027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101.2</v>
      </c>
      <c r="CU5" s="436"/>
      <c r="CV5" s="436"/>
      <c r="CW5" s="436"/>
      <c r="CX5" s="436"/>
      <c r="CY5" s="436"/>
      <c r="CZ5" s="436"/>
      <c r="DA5" s="437"/>
      <c r="DB5" s="435">
        <v>98.5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277156</v>
      </c>
      <c r="BO6" s="466"/>
      <c r="BP6" s="466"/>
      <c r="BQ6" s="466"/>
      <c r="BR6" s="466"/>
      <c r="BS6" s="466"/>
      <c r="BT6" s="466"/>
      <c r="BU6" s="467"/>
      <c r="BV6" s="465">
        <v>182508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108</v>
      </c>
      <c r="CU6" s="616"/>
      <c r="CV6" s="616"/>
      <c r="CW6" s="616"/>
      <c r="CX6" s="616"/>
      <c r="CY6" s="616"/>
      <c r="CZ6" s="616"/>
      <c r="DA6" s="617"/>
      <c r="DB6" s="615">
        <v>105.4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230127</v>
      </c>
      <c r="BO7" s="466"/>
      <c r="BP7" s="466"/>
      <c r="BQ7" s="466"/>
      <c r="BR7" s="466"/>
      <c r="BS7" s="466"/>
      <c r="BT7" s="466"/>
      <c r="BU7" s="467"/>
      <c r="BV7" s="465">
        <v>42990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4522321</v>
      </c>
      <c r="CU7" s="466"/>
      <c r="CV7" s="466"/>
      <c r="CW7" s="466"/>
      <c r="CX7" s="466"/>
      <c r="CY7" s="466"/>
      <c r="CZ7" s="466"/>
      <c r="DA7" s="467"/>
      <c r="DB7" s="465">
        <v>4530466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47029</v>
      </c>
      <c r="BO8" s="466"/>
      <c r="BP8" s="466"/>
      <c r="BQ8" s="466"/>
      <c r="BR8" s="466"/>
      <c r="BS8" s="466"/>
      <c r="BT8" s="466"/>
      <c r="BU8" s="467"/>
      <c r="BV8" s="465">
        <v>139518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0.49</v>
      </c>
      <c r="CU8" s="579"/>
      <c r="CV8" s="579"/>
      <c r="CW8" s="579"/>
      <c r="CX8" s="579"/>
      <c r="CY8" s="579"/>
      <c r="CZ8" s="579"/>
      <c r="DA8" s="580"/>
      <c r="DB8" s="578">
        <v>0.5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19934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-92489</v>
      </c>
      <c r="BO9" s="466"/>
      <c r="BP9" s="466"/>
      <c r="BQ9" s="466"/>
      <c r="BR9" s="466"/>
      <c r="BS9" s="466"/>
      <c r="BT9" s="466"/>
      <c r="BU9" s="467"/>
      <c r="BV9" s="465">
        <v>-5669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10.199999999999999</v>
      </c>
      <c r="CU9" s="436"/>
      <c r="CV9" s="436"/>
      <c r="CW9" s="436"/>
      <c r="CX9" s="436"/>
      <c r="CY9" s="436"/>
      <c r="CZ9" s="436"/>
      <c r="DA9" s="437"/>
      <c r="DB9" s="435">
        <v>10.8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21989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72192</v>
      </c>
      <c r="BO10" s="466"/>
      <c r="BP10" s="466"/>
      <c r="BQ10" s="466"/>
      <c r="BR10" s="466"/>
      <c r="BS10" s="466"/>
      <c r="BT10" s="466"/>
      <c r="BU10" s="467"/>
      <c r="BV10" s="465">
        <v>75099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19694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115</v>
      </c>
      <c r="AV12" s="523"/>
      <c r="AW12" s="523"/>
      <c r="AX12" s="523"/>
      <c r="AY12" s="445" t="s">
        <v>135</v>
      </c>
      <c r="AZ12" s="446"/>
      <c r="BA12" s="446"/>
      <c r="BB12" s="446"/>
      <c r="BC12" s="446"/>
      <c r="BD12" s="446"/>
      <c r="BE12" s="446"/>
      <c r="BF12" s="446"/>
      <c r="BG12" s="446"/>
      <c r="BH12" s="446"/>
      <c r="BI12" s="446"/>
      <c r="BJ12" s="446"/>
      <c r="BK12" s="446"/>
      <c r="BL12" s="446"/>
      <c r="BM12" s="447"/>
      <c r="BN12" s="465">
        <v>470000</v>
      </c>
      <c r="BO12" s="466"/>
      <c r="BP12" s="466"/>
      <c r="BQ12" s="466"/>
      <c r="BR12" s="466"/>
      <c r="BS12" s="466"/>
      <c r="BT12" s="466"/>
      <c r="BU12" s="467"/>
      <c r="BV12" s="465">
        <v>150000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19606</v>
      </c>
      <c r="S13" s="569"/>
      <c r="T13" s="569"/>
      <c r="U13" s="569"/>
      <c r="V13" s="570"/>
      <c r="W13" s="556" t="s">
        <v>140</v>
      </c>
      <c r="X13" s="478"/>
      <c r="Y13" s="478"/>
      <c r="Z13" s="478"/>
      <c r="AA13" s="478"/>
      <c r="AB13" s="479"/>
      <c r="AC13" s="441">
        <v>184</v>
      </c>
      <c r="AD13" s="442"/>
      <c r="AE13" s="442"/>
      <c r="AF13" s="442"/>
      <c r="AG13" s="443"/>
      <c r="AH13" s="441">
        <v>194</v>
      </c>
      <c r="AI13" s="442"/>
      <c r="AJ13" s="442"/>
      <c r="AK13" s="442"/>
      <c r="AL13" s="444"/>
      <c r="AM13" s="534" t="s">
        <v>141</v>
      </c>
      <c r="AN13" s="439"/>
      <c r="AO13" s="439"/>
      <c r="AP13" s="439"/>
      <c r="AQ13" s="439"/>
      <c r="AR13" s="439"/>
      <c r="AS13" s="439"/>
      <c r="AT13" s="440"/>
      <c r="AU13" s="522" t="s">
        <v>126</v>
      </c>
      <c r="AV13" s="523"/>
      <c r="AW13" s="523"/>
      <c r="AX13" s="523"/>
      <c r="AY13" s="445" t="s">
        <v>142</v>
      </c>
      <c r="AZ13" s="446"/>
      <c r="BA13" s="446"/>
      <c r="BB13" s="446"/>
      <c r="BC13" s="446"/>
      <c r="BD13" s="446"/>
      <c r="BE13" s="446"/>
      <c r="BF13" s="446"/>
      <c r="BG13" s="446"/>
      <c r="BH13" s="446"/>
      <c r="BI13" s="446"/>
      <c r="BJ13" s="446"/>
      <c r="BK13" s="446"/>
      <c r="BL13" s="446"/>
      <c r="BM13" s="447"/>
      <c r="BN13" s="465">
        <v>-490297</v>
      </c>
      <c r="BO13" s="466"/>
      <c r="BP13" s="466"/>
      <c r="BQ13" s="466"/>
      <c r="BR13" s="466"/>
      <c r="BS13" s="466"/>
      <c r="BT13" s="466"/>
      <c r="BU13" s="467"/>
      <c r="BV13" s="465">
        <v>-80570</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6.7</v>
      </c>
      <c r="CU13" s="436"/>
      <c r="CV13" s="436"/>
      <c r="CW13" s="436"/>
      <c r="CX13" s="436"/>
      <c r="CY13" s="436"/>
      <c r="CZ13" s="436"/>
      <c r="DA13" s="437"/>
      <c r="DB13" s="435">
        <v>6.2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20025</v>
      </c>
      <c r="S14" s="569"/>
      <c r="T14" s="569"/>
      <c r="U14" s="569"/>
      <c r="V14" s="570"/>
      <c r="W14" s="571"/>
      <c r="X14" s="481"/>
      <c r="Y14" s="481"/>
      <c r="Z14" s="481"/>
      <c r="AA14" s="481"/>
      <c r="AB14" s="482"/>
      <c r="AC14" s="561">
        <v>2.2999999999999998</v>
      </c>
      <c r="AD14" s="562"/>
      <c r="AE14" s="562"/>
      <c r="AF14" s="562"/>
      <c r="AG14" s="563"/>
      <c r="AH14" s="561">
        <v>2.1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19936</v>
      </c>
      <c r="S15" s="569"/>
      <c r="T15" s="569"/>
      <c r="U15" s="569"/>
      <c r="V15" s="570"/>
      <c r="W15" s="556" t="s">
        <v>147</v>
      </c>
      <c r="X15" s="478"/>
      <c r="Y15" s="478"/>
      <c r="Z15" s="478"/>
      <c r="AA15" s="478"/>
      <c r="AB15" s="479"/>
      <c r="AC15" s="441">
        <v>1473</v>
      </c>
      <c r="AD15" s="442"/>
      <c r="AE15" s="442"/>
      <c r="AF15" s="442"/>
      <c r="AG15" s="443"/>
      <c r="AH15" s="441">
        <v>1673</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1786278</v>
      </c>
      <c r="BO15" s="461"/>
      <c r="BP15" s="461"/>
      <c r="BQ15" s="461"/>
      <c r="BR15" s="461"/>
      <c r="BS15" s="461"/>
      <c r="BT15" s="461"/>
      <c r="BU15" s="462"/>
      <c r="BV15" s="460">
        <v>1833214</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18.3</v>
      </c>
      <c r="AD16" s="562"/>
      <c r="AE16" s="562"/>
      <c r="AF16" s="562"/>
      <c r="AG16" s="563"/>
      <c r="AH16" s="561">
        <v>18.399999999999999</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3787327</v>
      </c>
      <c r="BO16" s="466"/>
      <c r="BP16" s="466"/>
      <c r="BQ16" s="466"/>
      <c r="BR16" s="466"/>
      <c r="BS16" s="466"/>
      <c r="BT16" s="466"/>
      <c r="BU16" s="467"/>
      <c r="BV16" s="465">
        <v>3759739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6394</v>
      </c>
      <c r="AD17" s="442"/>
      <c r="AE17" s="442"/>
      <c r="AF17" s="442"/>
      <c r="AG17" s="443"/>
      <c r="AH17" s="441">
        <v>7222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2251127</v>
      </c>
      <c r="BO17" s="466"/>
      <c r="BP17" s="466"/>
      <c r="BQ17" s="466"/>
      <c r="BR17" s="466"/>
      <c r="BS17" s="466"/>
      <c r="BT17" s="466"/>
      <c r="BU17" s="467"/>
      <c r="BV17" s="465">
        <v>2310039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34.340000000000003</v>
      </c>
      <c r="M18" s="530"/>
      <c r="N18" s="530"/>
      <c r="O18" s="530"/>
      <c r="P18" s="530"/>
      <c r="Q18" s="530"/>
      <c r="R18" s="531"/>
      <c r="S18" s="531"/>
      <c r="T18" s="531"/>
      <c r="U18" s="531"/>
      <c r="V18" s="532"/>
      <c r="W18" s="546"/>
      <c r="X18" s="547"/>
      <c r="Y18" s="547"/>
      <c r="Z18" s="547"/>
      <c r="AA18" s="547"/>
      <c r="AB18" s="557"/>
      <c r="AC18" s="429">
        <v>79.400000000000006</v>
      </c>
      <c r="AD18" s="430"/>
      <c r="AE18" s="430"/>
      <c r="AF18" s="430"/>
      <c r="AG18" s="533"/>
      <c r="AH18" s="429">
        <v>79.5</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4574813</v>
      </c>
      <c r="BO18" s="466"/>
      <c r="BP18" s="466"/>
      <c r="BQ18" s="466"/>
      <c r="BR18" s="466"/>
      <c r="BS18" s="466"/>
      <c r="BT18" s="466"/>
      <c r="BU18" s="467"/>
      <c r="BV18" s="465">
        <v>4474323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580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5531107</v>
      </c>
      <c r="BO19" s="466"/>
      <c r="BP19" s="466"/>
      <c r="BQ19" s="466"/>
      <c r="BR19" s="466"/>
      <c r="BS19" s="466"/>
      <c r="BT19" s="466"/>
      <c r="BU19" s="467"/>
      <c r="BV19" s="465">
        <v>5344762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7760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5942998</v>
      </c>
      <c r="BO23" s="466"/>
      <c r="BP23" s="466"/>
      <c r="BQ23" s="466"/>
      <c r="BR23" s="466"/>
      <c r="BS23" s="466"/>
      <c r="BT23" s="466"/>
      <c r="BU23" s="467"/>
      <c r="BV23" s="465">
        <v>6154241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5740</v>
      </c>
      <c r="R24" s="442"/>
      <c r="S24" s="442"/>
      <c r="T24" s="442"/>
      <c r="U24" s="442"/>
      <c r="V24" s="443"/>
      <c r="W24" s="507"/>
      <c r="X24" s="498"/>
      <c r="Y24" s="499"/>
      <c r="Z24" s="438" t="s">
        <v>171</v>
      </c>
      <c r="AA24" s="439"/>
      <c r="AB24" s="439"/>
      <c r="AC24" s="439"/>
      <c r="AD24" s="439"/>
      <c r="AE24" s="439"/>
      <c r="AF24" s="439"/>
      <c r="AG24" s="440"/>
      <c r="AH24" s="441">
        <v>133</v>
      </c>
      <c r="AI24" s="442"/>
      <c r="AJ24" s="442"/>
      <c r="AK24" s="442"/>
      <c r="AL24" s="443"/>
      <c r="AM24" s="441">
        <v>466564</v>
      </c>
      <c r="AN24" s="442"/>
      <c r="AO24" s="442"/>
      <c r="AP24" s="442"/>
      <c r="AQ24" s="442"/>
      <c r="AR24" s="443"/>
      <c r="AS24" s="441">
        <v>3508</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5378259</v>
      </c>
      <c r="BO24" s="466"/>
      <c r="BP24" s="466"/>
      <c r="BQ24" s="466"/>
      <c r="BR24" s="466"/>
      <c r="BS24" s="466"/>
      <c r="BT24" s="466"/>
      <c r="BU24" s="467"/>
      <c r="BV24" s="465">
        <v>5488230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2</v>
      </c>
      <c r="M25" s="442"/>
      <c r="N25" s="442"/>
      <c r="O25" s="442"/>
      <c r="P25" s="443"/>
      <c r="Q25" s="441">
        <v>7200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995409</v>
      </c>
      <c r="BO25" s="461"/>
      <c r="BP25" s="461"/>
      <c r="BQ25" s="461"/>
      <c r="BR25" s="461"/>
      <c r="BS25" s="461"/>
      <c r="BT25" s="461"/>
      <c r="BU25" s="462"/>
      <c r="BV25" s="460">
        <v>758307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6500</v>
      </c>
      <c r="R26" s="442"/>
      <c r="S26" s="442"/>
      <c r="T26" s="442"/>
      <c r="U26" s="442"/>
      <c r="V26" s="443"/>
      <c r="W26" s="507"/>
      <c r="X26" s="498"/>
      <c r="Y26" s="499"/>
      <c r="Z26" s="438" t="s">
        <v>177</v>
      </c>
      <c r="AA26" s="520"/>
      <c r="AB26" s="520"/>
      <c r="AC26" s="520"/>
      <c r="AD26" s="520"/>
      <c r="AE26" s="520"/>
      <c r="AF26" s="520"/>
      <c r="AG26" s="521"/>
      <c r="AH26" s="441">
        <v>13</v>
      </c>
      <c r="AI26" s="442"/>
      <c r="AJ26" s="442"/>
      <c r="AK26" s="442"/>
      <c r="AL26" s="443"/>
      <c r="AM26" s="441">
        <v>45136</v>
      </c>
      <c r="AN26" s="442"/>
      <c r="AO26" s="442"/>
      <c r="AP26" s="442"/>
      <c r="AQ26" s="442"/>
      <c r="AR26" s="443"/>
      <c r="AS26" s="441">
        <v>3472</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3800</v>
      </c>
      <c r="R27" s="442"/>
      <c r="S27" s="442"/>
      <c r="T27" s="442"/>
      <c r="U27" s="442"/>
      <c r="V27" s="443"/>
      <c r="W27" s="507"/>
      <c r="X27" s="498"/>
      <c r="Y27" s="499"/>
      <c r="Z27" s="438" t="s">
        <v>180</v>
      </c>
      <c r="AA27" s="439"/>
      <c r="AB27" s="439"/>
      <c r="AC27" s="439"/>
      <c r="AD27" s="439"/>
      <c r="AE27" s="439"/>
      <c r="AF27" s="439"/>
      <c r="AG27" s="440"/>
      <c r="AH27" s="441">
        <v>16</v>
      </c>
      <c r="AI27" s="442"/>
      <c r="AJ27" s="442"/>
      <c r="AK27" s="442"/>
      <c r="AL27" s="443"/>
      <c r="AM27" s="441">
        <v>58818</v>
      </c>
      <c r="AN27" s="442"/>
      <c r="AO27" s="442"/>
      <c r="AP27" s="442"/>
      <c r="AQ27" s="442"/>
      <c r="AR27" s="443"/>
      <c r="AS27" s="441">
        <v>3676</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136975</v>
      </c>
      <c r="BO27" s="469"/>
      <c r="BP27" s="469"/>
      <c r="BQ27" s="469"/>
      <c r="BR27" s="469"/>
      <c r="BS27" s="469"/>
      <c r="BT27" s="469"/>
      <c r="BU27" s="470"/>
      <c r="BV27" s="468">
        <v>136969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3300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1742652</v>
      </c>
      <c r="BO28" s="461"/>
      <c r="BP28" s="461"/>
      <c r="BQ28" s="461"/>
      <c r="BR28" s="461"/>
      <c r="BS28" s="461"/>
      <c r="BT28" s="461"/>
      <c r="BU28" s="462"/>
      <c r="BV28" s="460">
        <v>2140460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10</v>
      </c>
      <c r="M29" s="442"/>
      <c r="N29" s="442"/>
      <c r="O29" s="442"/>
      <c r="P29" s="443"/>
      <c r="Q29" s="441">
        <v>3000</v>
      </c>
      <c r="R29" s="442"/>
      <c r="S29" s="442"/>
      <c r="T29" s="442"/>
      <c r="U29" s="442"/>
      <c r="V29" s="443"/>
      <c r="W29" s="508"/>
      <c r="X29" s="509"/>
      <c r="Y29" s="510"/>
      <c r="Z29" s="438" t="s">
        <v>186</v>
      </c>
      <c r="AA29" s="439"/>
      <c r="AB29" s="439"/>
      <c r="AC29" s="439"/>
      <c r="AD29" s="439"/>
      <c r="AE29" s="439"/>
      <c r="AF29" s="439"/>
      <c r="AG29" s="440"/>
      <c r="AH29" s="441">
        <v>149</v>
      </c>
      <c r="AI29" s="442"/>
      <c r="AJ29" s="442"/>
      <c r="AK29" s="442"/>
      <c r="AL29" s="443"/>
      <c r="AM29" s="441">
        <v>525382</v>
      </c>
      <c r="AN29" s="442"/>
      <c r="AO29" s="442"/>
      <c r="AP29" s="442"/>
      <c r="AQ29" s="442"/>
      <c r="AR29" s="443"/>
      <c r="AS29" s="441">
        <v>3526</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677</v>
      </c>
      <c r="BO29" s="466"/>
      <c r="BP29" s="466"/>
      <c r="BQ29" s="466"/>
      <c r="BR29" s="466"/>
      <c r="BS29" s="466"/>
      <c r="BT29" s="466"/>
      <c r="BU29" s="467"/>
      <c r="BV29" s="465">
        <v>677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884401</v>
      </c>
      <c r="BO30" s="469"/>
      <c r="BP30" s="469"/>
      <c r="BQ30" s="469"/>
      <c r="BR30" s="469"/>
      <c r="BS30" s="469"/>
      <c r="BT30" s="469"/>
      <c r="BU30" s="470"/>
      <c r="BV30" s="468">
        <v>1017563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豊能郡環境施設組合（一般会計）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国民健康保険特別会計診療所施設勘定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猪名川上流広域ごみ処理施設組合（一般会計）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大阪府後期高齢者医療広域連合（一般会計）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大阪府後期高齢者医療広域連合（後期高齢者医療特別会計）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大阪広域水道企業団（水道事業会計）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大阪広域水道企業団（工業用水道事業会計）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1x3cbekF5eUam/CZtTEFwA+2jy/3olGSvB/1SGOIqxrH//NpYAPJ1mIiCbXoEHCvsnRFTUx3bXUo6i5gFwj1A==" saltValue="DJ7UU9nhZXSZ7VgfaJRg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3" t="s">
        <v>566</v>
      </c>
      <c r="D34" s="1243"/>
      <c r="E34" s="1244"/>
      <c r="F34" s="32">
        <v>10.09</v>
      </c>
      <c r="G34" s="33">
        <v>12.97</v>
      </c>
      <c r="H34" s="33">
        <v>13.63</v>
      </c>
      <c r="I34" s="33">
        <v>12.01</v>
      </c>
      <c r="J34" s="34">
        <v>12.61</v>
      </c>
      <c r="K34" s="22"/>
      <c r="L34" s="22"/>
      <c r="M34" s="22"/>
      <c r="N34" s="22"/>
      <c r="O34" s="22"/>
      <c r="P34" s="22"/>
    </row>
    <row r="35" spans="1:16" ht="39" customHeight="1" x14ac:dyDescent="0.15">
      <c r="A35" s="22"/>
      <c r="B35" s="35"/>
      <c r="C35" s="1237" t="s">
        <v>567</v>
      </c>
      <c r="D35" s="1238"/>
      <c r="E35" s="1239"/>
      <c r="F35" s="36">
        <v>0.56000000000000005</v>
      </c>
      <c r="G35" s="37">
        <v>1.9</v>
      </c>
      <c r="H35" s="37">
        <v>4.92</v>
      </c>
      <c r="I35" s="37">
        <v>5.71</v>
      </c>
      <c r="J35" s="38">
        <v>3.56</v>
      </c>
      <c r="K35" s="22"/>
      <c r="L35" s="22"/>
      <c r="M35" s="22"/>
      <c r="N35" s="22"/>
      <c r="O35" s="22"/>
      <c r="P35" s="22"/>
    </row>
    <row r="36" spans="1:16" ht="39" customHeight="1" x14ac:dyDescent="0.15">
      <c r="A36" s="22"/>
      <c r="B36" s="35"/>
      <c r="C36" s="1237" t="s">
        <v>568</v>
      </c>
      <c r="D36" s="1238"/>
      <c r="E36" s="1239"/>
      <c r="F36" s="36">
        <v>1.78</v>
      </c>
      <c r="G36" s="37">
        <v>2.3199999999999998</v>
      </c>
      <c r="H36" s="37">
        <v>3.79</v>
      </c>
      <c r="I36" s="37">
        <v>2.42</v>
      </c>
      <c r="J36" s="38">
        <v>3.02</v>
      </c>
      <c r="K36" s="22"/>
      <c r="L36" s="22"/>
      <c r="M36" s="22"/>
      <c r="N36" s="22"/>
      <c r="O36" s="22"/>
      <c r="P36" s="22"/>
    </row>
    <row r="37" spans="1:16" ht="39" customHeight="1" x14ac:dyDescent="0.15">
      <c r="A37" s="22"/>
      <c r="B37" s="35"/>
      <c r="C37" s="1237" t="s">
        <v>569</v>
      </c>
      <c r="D37" s="1238"/>
      <c r="E37" s="1239"/>
      <c r="F37" s="36">
        <v>4.6399999999999997</v>
      </c>
      <c r="G37" s="37">
        <v>6.66</v>
      </c>
      <c r="H37" s="37">
        <v>3.22</v>
      </c>
      <c r="I37" s="37">
        <v>3.07</v>
      </c>
      <c r="J37" s="38">
        <v>1.03</v>
      </c>
      <c r="K37" s="22"/>
      <c r="L37" s="22"/>
      <c r="M37" s="22"/>
      <c r="N37" s="22"/>
      <c r="O37" s="22"/>
      <c r="P37" s="22"/>
    </row>
    <row r="38" spans="1:16" ht="39" customHeight="1" x14ac:dyDescent="0.15">
      <c r="A38" s="22"/>
      <c r="B38" s="35"/>
      <c r="C38" s="1237" t="s">
        <v>570</v>
      </c>
      <c r="D38" s="1238"/>
      <c r="E38" s="1239"/>
      <c r="F38" s="36">
        <v>0.59</v>
      </c>
      <c r="G38" s="37">
        <v>0.46</v>
      </c>
      <c r="H38" s="37">
        <v>0.77</v>
      </c>
      <c r="I38" s="37">
        <v>0.69</v>
      </c>
      <c r="J38" s="38">
        <v>0.65</v>
      </c>
      <c r="K38" s="22"/>
      <c r="L38" s="22"/>
      <c r="M38" s="22"/>
      <c r="N38" s="22"/>
      <c r="O38" s="22"/>
      <c r="P38" s="22"/>
    </row>
    <row r="39" spans="1:16" ht="39" customHeight="1" x14ac:dyDescent="0.15">
      <c r="A39" s="22"/>
      <c r="B39" s="35"/>
      <c r="C39" s="1237" t="s">
        <v>571</v>
      </c>
      <c r="D39" s="1238"/>
      <c r="E39" s="1239"/>
      <c r="F39" s="36">
        <v>0.27</v>
      </c>
      <c r="G39" s="37">
        <v>0.26</v>
      </c>
      <c r="H39" s="37">
        <v>0.28000000000000003</v>
      </c>
      <c r="I39" s="37">
        <v>0.34</v>
      </c>
      <c r="J39" s="38">
        <v>0.35</v>
      </c>
      <c r="K39" s="22"/>
      <c r="L39" s="22"/>
      <c r="M39" s="22"/>
      <c r="N39" s="22"/>
      <c r="O39" s="22"/>
      <c r="P39" s="22"/>
    </row>
    <row r="40" spans="1:16" ht="39" customHeight="1" x14ac:dyDescent="0.15">
      <c r="A40" s="22"/>
      <c r="B40" s="35"/>
      <c r="C40" s="1237" t="s">
        <v>572</v>
      </c>
      <c r="D40" s="1238"/>
      <c r="E40" s="1239"/>
      <c r="F40" s="36">
        <v>0.03</v>
      </c>
      <c r="G40" s="37">
        <v>0</v>
      </c>
      <c r="H40" s="37">
        <v>0</v>
      </c>
      <c r="I40" s="37">
        <v>0.31</v>
      </c>
      <c r="J40" s="38">
        <v>0.11</v>
      </c>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573</v>
      </c>
      <c r="D42" s="1238"/>
      <c r="E42" s="1239"/>
      <c r="F42" s="36" t="s">
        <v>516</v>
      </c>
      <c r="G42" s="37" t="s">
        <v>516</v>
      </c>
      <c r="H42" s="37" t="s">
        <v>516</v>
      </c>
      <c r="I42" s="37" t="s">
        <v>516</v>
      </c>
      <c r="J42" s="38" t="s">
        <v>516</v>
      </c>
      <c r="K42" s="22"/>
      <c r="L42" s="22"/>
      <c r="M42" s="22"/>
      <c r="N42" s="22"/>
      <c r="O42" s="22"/>
      <c r="P42" s="22"/>
    </row>
    <row r="43" spans="1:16" ht="39" customHeight="1" thickBot="1" x14ac:dyDescent="0.2">
      <c r="A43" s="22"/>
      <c r="B43" s="40"/>
      <c r="C43" s="1240" t="s">
        <v>574</v>
      </c>
      <c r="D43" s="1241"/>
      <c r="E43" s="1242"/>
      <c r="F43" s="41">
        <v>0</v>
      </c>
      <c r="G43" s="42">
        <v>0</v>
      </c>
      <c r="H43" s="42">
        <v>0</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JvZT+hDyy6pJQu77S+Qu7OTvI8oQhVb7tYFa85vzy/bmeOIDjN0W2Yi22RnA8MSaOrDgGPMjpzpnw4RXcewiA==" saltValue="oT3m2O9y/4PAoN8KB7Ef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3" t="s">
        <v>11</v>
      </c>
      <c r="C45" s="1264"/>
      <c r="D45" s="58"/>
      <c r="E45" s="1269" t="s">
        <v>12</v>
      </c>
      <c r="F45" s="1269"/>
      <c r="G45" s="1269"/>
      <c r="H45" s="1269"/>
      <c r="I45" s="1269"/>
      <c r="J45" s="1270"/>
      <c r="K45" s="59">
        <v>552</v>
      </c>
      <c r="L45" s="60">
        <v>518</v>
      </c>
      <c r="M45" s="60">
        <v>533</v>
      </c>
      <c r="N45" s="60">
        <v>578</v>
      </c>
      <c r="O45" s="61">
        <v>562</v>
      </c>
      <c r="P45" s="48"/>
      <c r="Q45" s="48"/>
      <c r="R45" s="48"/>
      <c r="S45" s="48"/>
      <c r="T45" s="48"/>
      <c r="U45" s="48"/>
    </row>
    <row r="46" spans="1:21" ht="30.75" customHeight="1" x14ac:dyDescent="0.15">
      <c r="A46" s="48"/>
      <c r="B46" s="1265"/>
      <c r="C46" s="1266"/>
      <c r="D46" s="62"/>
      <c r="E46" s="1247" t="s">
        <v>13</v>
      </c>
      <c r="F46" s="1247"/>
      <c r="G46" s="1247"/>
      <c r="H46" s="1247"/>
      <c r="I46" s="1247"/>
      <c r="J46" s="1248"/>
      <c r="K46" s="63" t="s">
        <v>516</v>
      </c>
      <c r="L46" s="64" t="s">
        <v>516</v>
      </c>
      <c r="M46" s="64" t="s">
        <v>516</v>
      </c>
      <c r="N46" s="64" t="s">
        <v>516</v>
      </c>
      <c r="O46" s="65" t="s">
        <v>516</v>
      </c>
      <c r="P46" s="48"/>
      <c r="Q46" s="48"/>
      <c r="R46" s="48"/>
      <c r="S46" s="48"/>
      <c r="T46" s="48"/>
      <c r="U46" s="48"/>
    </row>
    <row r="47" spans="1:21" ht="30.75" customHeight="1" x14ac:dyDescent="0.15">
      <c r="A47" s="48"/>
      <c r="B47" s="1265"/>
      <c r="C47" s="1266"/>
      <c r="D47" s="62"/>
      <c r="E47" s="1247" t="s">
        <v>14</v>
      </c>
      <c r="F47" s="1247"/>
      <c r="G47" s="1247"/>
      <c r="H47" s="1247"/>
      <c r="I47" s="1247"/>
      <c r="J47" s="1248"/>
      <c r="K47" s="63" t="s">
        <v>516</v>
      </c>
      <c r="L47" s="64" t="s">
        <v>516</v>
      </c>
      <c r="M47" s="64" t="s">
        <v>516</v>
      </c>
      <c r="N47" s="64" t="s">
        <v>516</v>
      </c>
      <c r="O47" s="65" t="s">
        <v>516</v>
      </c>
      <c r="P47" s="48"/>
      <c r="Q47" s="48"/>
      <c r="R47" s="48"/>
      <c r="S47" s="48"/>
      <c r="T47" s="48"/>
      <c r="U47" s="48"/>
    </row>
    <row r="48" spans="1:21" ht="30.75" customHeight="1" x14ac:dyDescent="0.15">
      <c r="A48" s="48"/>
      <c r="B48" s="1265"/>
      <c r="C48" s="1266"/>
      <c r="D48" s="62"/>
      <c r="E48" s="1247" t="s">
        <v>15</v>
      </c>
      <c r="F48" s="1247"/>
      <c r="G48" s="1247"/>
      <c r="H48" s="1247"/>
      <c r="I48" s="1247"/>
      <c r="J48" s="1248"/>
      <c r="K48" s="63">
        <v>124</v>
      </c>
      <c r="L48" s="64">
        <v>120</v>
      </c>
      <c r="M48" s="64">
        <v>137</v>
      </c>
      <c r="N48" s="64">
        <v>148</v>
      </c>
      <c r="O48" s="65">
        <v>162</v>
      </c>
      <c r="P48" s="48"/>
      <c r="Q48" s="48"/>
      <c r="R48" s="48"/>
      <c r="S48" s="48"/>
      <c r="T48" s="48"/>
      <c r="U48" s="48"/>
    </row>
    <row r="49" spans="1:21" ht="30.75" customHeight="1" x14ac:dyDescent="0.15">
      <c r="A49" s="48"/>
      <c r="B49" s="1265"/>
      <c r="C49" s="1266"/>
      <c r="D49" s="62"/>
      <c r="E49" s="1247" t="s">
        <v>16</v>
      </c>
      <c r="F49" s="1247"/>
      <c r="G49" s="1247"/>
      <c r="H49" s="1247"/>
      <c r="I49" s="1247"/>
      <c r="J49" s="1248"/>
      <c r="K49" s="63">
        <v>150</v>
      </c>
      <c r="L49" s="64">
        <v>150</v>
      </c>
      <c r="M49" s="64">
        <v>150</v>
      </c>
      <c r="N49" s="64">
        <v>150</v>
      </c>
      <c r="O49" s="65">
        <v>150</v>
      </c>
      <c r="P49" s="48"/>
      <c r="Q49" s="48"/>
      <c r="R49" s="48"/>
      <c r="S49" s="48"/>
      <c r="T49" s="48"/>
      <c r="U49" s="48"/>
    </row>
    <row r="50" spans="1:21" ht="30.75" customHeight="1" x14ac:dyDescent="0.15">
      <c r="A50" s="48"/>
      <c r="B50" s="1265"/>
      <c r="C50" s="1266"/>
      <c r="D50" s="62"/>
      <c r="E50" s="1247" t="s">
        <v>17</v>
      </c>
      <c r="F50" s="1247"/>
      <c r="G50" s="1247"/>
      <c r="H50" s="1247"/>
      <c r="I50" s="1247"/>
      <c r="J50" s="1248"/>
      <c r="K50" s="63" t="s">
        <v>516</v>
      </c>
      <c r="L50" s="64" t="s">
        <v>516</v>
      </c>
      <c r="M50" s="64" t="s">
        <v>516</v>
      </c>
      <c r="N50" s="64" t="s">
        <v>516</v>
      </c>
      <c r="O50" s="65" t="s">
        <v>516</v>
      </c>
      <c r="P50" s="48"/>
      <c r="Q50" s="48"/>
      <c r="R50" s="48"/>
      <c r="S50" s="48"/>
      <c r="T50" s="48"/>
      <c r="U50" s="48"/>
    </row>
    <row r="51" spans="1:21" ht="30.75" customHeight="1" x14ac:dyDescent="0.15">
      <c r="A51" s="48"/>
      <c r="B51" s="1267"/>
      <c r="C51" s="1268"/>
      <c r="D51" s="66"/>
      <c r="E51" s="1247" t="s">
        <v>18</v>
      </c>
      <c r="F51" s="1247"/>
      <c r="G51" s="1247"/>
      <c r="H51" s="1247"/>
      <c r="I51" s="1247"/>
      <c r="J51" s="1248"/>
      <c r="K51" s="63" t="s">
        <v>516</v>
      </c>
      <c r="L51" s="64" t="s">
        <v>516</v>
      </c>
      <c r="M51" s="64" t="s">
        <v>516</v>
      </c>
      <c r="N51" s="64" t="s">
        <v>516</v>
      </c>
      <c r="O51" s="65" t="s">
        <v>516</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616</v>
      </c>
      <c r="L52" s="64">
        <v>560</v>
      </c>
      <c r="M52" s="64">
        <v>581</v>
      </c>
      <c r="N52" s="64">
        <v>594</v>
      </c>
      <c r="O52" s="65">
        <v>601</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210</v>
      </c>
      <c r="L53" s="69">
        <v>228</v>
      </c>
      <c r="M53" s="69">
        <v>239</v>
      </c>
      <c r="N53" s="69">
        <v>282</v>
      </c>
      <c r="O53" s="70">
        <v>273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3" t="s">
        <v>25</v>
      </c>
      <c r="C57" s="1254"/>
      <c r="D57" s="1257" t="s">
        <v>26</v>
      </c>
      <c r="E57" s="1258"/>
      <c r="F57" s="1258"/>
      <c r="G57" s="1258"/>
      <c r="H57" s="1258"/>
      <c r="I57" s="1258"/>
      <c r="J57" s="1259"/>
      <c r="K57" s="82" t="s">
        <v>592</v>
      </c>
      <c r="L57" s="83" t="s">
        <v>593</v>
      </c>
      <c r="M57" s="83" t="s">
        <v>593</v>
      </c>
      <c r="N57" s="83" t="s">
        <v>593</v>
      </c>
      <c r="O57" s="84" t="s">
        <v>593</v>
      </c>
    </row>
    <row r="58" spans="1:21" ht="31.5" customHeight="1" thickBot="1" x14ac:dyDescent="0.2">
      <c r="B58" s="1255"/>
      <c r="C58" s="1256"/>
      <c r="D58" s="1260" t="s">
        <v>27</v>
      </c>
      <c r="E58" s="1261"/>
      <c r="F58" s="1261"/>
      <c r="G58" s="1261"/>
      <c r="H58" s="1261"/>
      <c r="I58" s="1261"/>
      <c r="J58" s="1262"/>
      <c r="K58" s="85" t="s">
        <v>593</v>
      </c>
      <c r="L58" s="86" t="s">
        <v>593</v>
      </c>
      <c r="M58" s="86" t="s">
        <v>593</v>
      </c>
      <c r="N58" s="86" t="s">
        <v>593</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9CnPlrmukFLvnNx6GqaWYXjpkFdav90FvYYKE/b1S7RC44fooSHvizB0h0vtY6ugtbeZ7vllS988GfA0x/+dg==" saltValue="O6Ir8U5/dv9zB2/bMgUO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83" t="s">
        <v>30</v>
      </c>
      <c r="C41" s="1284"/>
      <c r="D41" s="101"/>
      <c r="E41" s="1285" t="s">
        <v>31</v>
      </c>
      <c r="F41" s="1285"/>
      <c r="G41" s="1285"/>
      <c r="H41" s="1286"/>
      <c r="I41" s="102">
        <v>6084</v>
      </c>
      <c r="J41" s="103">
        <v>6142</v>
      </c>
      <c r="K41" s="103">
        <v>6035</v>
      </c>
      <c r="L41" s="103">
        <v>6154</v>
      </c>
      <c r="M41" s="104">
        <v>5943</v>
      </c>
    </row>
    <row r="42" spans="2:13" ht="27.75" customHeight="1" x14ac:dyDescent="0.15">
      <c r="B42" s="1273"/>
      <c r="C42" s="1274"/>
      <c r="D42" s="105"/>
      <c r="E42" s="1277" t="s">
        <v>32</v>
      </c>
      <c r="F42" s="1277"/>
      <c r="G42" s="1277"/>
      <c r="H42" s="1278"/>
      <c r="I42" s="106" t="s">
        <v>516</v>
      </c>
      <c r="J42" s="107" t="s">
        <v>516</v>
      </c>
      <c r="K42" s="107" t="s">
        <v>516</v>
      </c>
      <c r="L42" s="107" t="s">
        <v>516</v>
      </c>
      <c r="M42" s="108" t="s">
        <v>516</v>
      </c>
    </row>
    <row r="43" spans="2:13" ht="27.75" customHeight="1" x14ac:dyDescent="0.15">
      <c r="B43" s="1273"/>
      <c r="C43" s="1274"/>
      <c r="D43" s="105"/>
      <c r="E43" s="1277" t="s">
        <v>33</v>
      </c>
      <c r="F43" s="1277"/>
      <c r="G43" s="1277"/>
      <c r="H43" s="1278"/>
      <c r="I43" s="106">
        <v>1549</v>
      </c>
      <c r="J43" s="107">
        <v>1428</v>
      </c>
      <c r="K43" s="107">
        <v>1357</v>
      </c>
      <c r="L43" s="107">
        <v>1260</v>
      </c>
      <c r="M43" s="108">
        <v>1284</v>
      </c>
    </row>
    <row r="44" spans="2:13" ht="27.75" customHeight="1" x14ac:dyDescent="0.15">
      <c r="B44" s="1273"/>
      <c r="C44" s="1274"/>
      <c r="D44" s="105"/>
      <c r="E44" s="1277" t="s">
        <v>34</v>
      </c>
      <c r="F44" s="1277"/>
      <c r="G44" s="1277"/>
      <c r="H44" s="1278"/>
      <c r="I44" s="106">
        <v>1046</v>
      </c>
      <c r="J44" s="107">
        <v>912</v>
      </c>
      <c r="K44" s="107">
        <v>775</v>
      </c>
      <c r="L44" s="107">
        <v>637</v>
      </c>
      <c r="M44" s="108">
        <v>496</v>
      </c>
    </row>
    <row r="45" spans="2:13" ht="27.75" customHeight="1" x14ac:dyDescent="0.15">
      <c r="B45" s="1273"/>
      <c r="C45" s="1274"/>
      <c r="D45" s="105"/>
      <c r="E45" s="1277" t="s">
        <v>35</v>
      </c>
      <c r="F45" s="1277"/>
      <c r="G45" s="1277"/>
      <c r="H45" s="1278"/>
      <c r="I45" s="106">
        <v>2193</v>
      </c>
      <c r="J45" s="107">
        <v>1920</v>
      </c>
      <c r="K45" s="107">
        <v>1912</v>
      </c>
      <c r="L45" s="107">
        <v>1916</v>
      </c>
      <c r="M45" s="108">
        <v>1803</v>
      </c>
    </row>
    <row r="46" spans="2:13" ht="27.75" customHeight="1" x14ac:dyDescent="0.15">
      <c r="B46" s="1273"/>
      <c r="C46" s="1274"/>
      <c r="D46" s="109"/>
      <c r="E46" s="1277" t="s">
        <v>36</v>
      </c>
      <c r="F46" s="1277"/>
      <c r="G46" s="1277"/>
      <c r="H46" s="1278"/>
      <c r="I46" s="106" t="s">
        <v>516</v>
      </c>
      <c r="J46" s="107" t="s">
        <v>516</v>
      </c>
      <c r="K46" s="107" t="s">
        <v>516</v>
      </c>
      <c r="L46" s="107" t="s">
        <v>516</v>
      </c>
      <c r="M46" s="108" t="s">
        <v>516</v>
      </c>
    </row>
    <row r="47" spans="2:13" ht="27.75" customHeight="1" x14ac:dyDescent="0.15">
      <c r="B47" s="1273"/>
      <c r="C47" s="1274"/>
      <c r="D47" s="110"/>
      <c r="E47" s="1287" t="s">
        <v>37</v>
      </c>
      <c r="F47" s="1288"/>
      <c r="G47" s="1288"/>
      <c r="H47" s="1289"/>
      <c r="I47" s="106" t="s">
        <v>516</v>
      </c>
      <c r="J47" s="107" t="s">
        <v>516</v>
      </c>
      <c r="K47" s="107" t="s">
        <v>516</v>
      </c>
      <c r="L47" s="107" t="s">
        <v>516</v>
      </c>
      <c r="M47" s="108" t="s">
        <v>516</v>
      </c>
    </row>
    <row r="48" spans="2:13" ht="27.75" customHeight="1" x14ac:dyDescent="0.15">
      <c r="B48" s="1273"/>
      <c r="C48" s="1274"/>
      <c r="D48" s="105"/>
      <c r="E48" s="1277" t="s">
        <v>38</v>
      </c>
      <c r="F48" s="1277"/>
      <c r="G48" s="1277"/>
      <c r="H48" s="1278"/>
      <c r="I48" s="106" t="s">
        <v>516</v>
      </c>
      <c r="J48" s="107" t="s">
        <v>516</v>
      </c>
      <c r="K48" s="107" t="s">
        <v>516</v>
      </c>
      <c r="L48" s="107" t="s">
        <v>516</v>
      </c>
      <c r="M48" s="108" t="s">
        <v>516</v>
      </c>
    </row>
    <row r="49" spans="2:13" ht="27.75" customHeight="1" x14ac:dyDescent="0.15">
      <c r="B49" s="1275"/>
      <c r="C49" s="1276"/>
      <c r="D49" s="105"/>
      <c r="E49" s="1277" t="s">
        <v>39</v>
      </c>
      <c r="F49" s="1277"/>
      <c r="G49" s="1277"/>
      <c r="H49" s="1278"/>
      <c r="I49" s="106" t="s">
        <v>516</v>
      </c>
      <c r="J49" s="107" t="s">
        <v>516</v>
      </c>
      <c r="K49" s="107" t="s">
        <v>516</v>
      </c>
      <c r="L49" s="107" t="s">
        <v>516</v>
      </c>
      <c r="M49" s="108" t="s">
        <v>516</v>
      </c>
    </row>
    <row r="50" spans="2:13" ht="27.75" customHeight="1" x14ac:dyDescent="0.15">
      <c r="B50" s="1271" t="s">
        <v>40</v>
      </c>
      <c r="C50" s="1272"/>
      <c r="D50" s="111"/>
      <c r="E50" s="1277" t="s">
        <v>41</v>
      </c>
      <c r="F50" s="1277"/>
      <c r="G50" s="1277"/>
      <c r="H50" s="1278"/>
      <c r="I50" s="106">
        <v>3051</v>
      </c>
      <c r="J50" s="107">
        <v>3396</v>
      </c>
      <c r="K50" s="107">
        <v>3651</v>
      </c>
      <c r="L50" s="107">
        <v>3647</v>
      </c>
      <c r="M50" s="108">
        <v>3197</v>
      </c>
    </row>
    <row r="51" spans="2:13" ht="27.75" customHeight="1" x14ac:dyDescent="0.15">
      <c r="B51" s="1273"/>
      <c r="C51" s="1274"/>
      <c r="D51" s="105"/>
      <c r="E51" s="1277" t="s">
        <v>42</v>
      </c>
      <c r="F51" s="1277"/>
      <c r="G51" s="1277"/>
      <c r="H51" s="1278"/>
      <c r="I51" s="106" t="s">
        <v>516</v>
      </c>
      <c r="J51" s="107" t="s">
        <v>516</v>
      </c>
      <c r="K51" s="107" t="s">
        <v>516</v>
      </c>
      <c r="L51" s="107" t="s">
        <v>516</v>
      </c>
      <c r="M51" s="108" t="s">
        <v>516</v>
      </c>
    </row>
    <row r="52" spans="2:13" ht="27.75" customHeight="1" x14ac:dyDescent="0.15">
      <c r="B52" s="1275"/>
      <c r="C52" s="1276"/>
      <c r="D52" s="105"/>
      <c r="E52" s="1277" t="s">
        <v>43</v>
      </c>
      <c r="F52" s="1277"/>
      <c r="G52" s="1277"/>
      <c r="H52" s="1278"/>
      <c r="I52" s="106">
        <v>6727</v>
      </c>
      <c r="J52" s="107">
        <v>6748</v>
      </c>
      <c r="K52" s="107">
        <v>6793</v>
      </c>
      <c r="L52" s="107">
        <v>6552</v>
      </c>
      <c r="M52" s="108">
        <v>6335</v>
      </c>
    </row>
    <row r="53" spans="2:13" ht="27.75" customHeight="1" thickBot="1" x14ac:dyDescent="0.2">
      <c r="B53" s="1279" t="s">
        <v>44</v>
      </c>
      <c r="C53" s="1280"/>
      <c r="D53" s="112"/>
      <c r="E53" s="1281" t="s">
        <v>45</v>
      </c>
      <c r="F53" s="1281"/>
      <c r="G53" s="1281"/>
      <c r="H53" s="1282"/>
      <c r="I53" s="113">
        <v>1094</v>
      </c>
      <c r="J53" s="114">
        <v>257</v>
      </c>
      <c r="K53" s="114">
        <v>-365</v>
      </c>
      <c r="L53" s="114">
        <v>-231</v>
      </c>
      <c r="M53" s="115">
        <v>-6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tKNils04BDL6AZ0iEjA3d7nYWp+LQRlv6fVIFUQphgofZURiaMb68X22gR8x9BhxDS+lVm19s+6Aw2r6VKJFQ==" saltValue="m6lPwZu0FRcD2jFlRE1t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8" t="s">
        <v>48</v>
      </c>
      <c r="D55" s="1298"/>
      <c r="E55" s="1299"/>
      <c r="F55" s="127">
        <v>2215</v>
      </c>
      <c r="G55" s="127">
        <v>2140</v>
      </c>
      <c r="H55" s="128">
        <v>1743</v>
      </c>
    </row>
    <row r="56" spans="2:8" ht="52.5" customHeight="1" x14ac:dyDescent="0.15">
      <c r="B56" s="129"/>
      <c r="C56" s="1300" t="s">
        <v>49</v>
      </c>
      <c r="D56" s="1300"/>
      <c r="E56" s="1301"/>
      <c r="F56" s="130">
        <v>1</v>
      </c>
      <c r="G56" s="130">
        <v>1</v>
      </c>
      <c r="H56" s="131">
        <v>1</v>
      </c>
    </row>
    <row r="57" spans="2:8" ht="53.25" customHeight="1" x14ac:dyDescent="0.15">
      <c r="B57" s="129"/>
      <c r="C57" s="1302" t="s">
        <v>50</v>
      </c>
      <c r="D57" s="1302"/>
      <c r="E57" s="1303"/>
      <c r="F57" s="132">
        <v>1040</v>
      </c>
      <c r="G57" s="132">
        <v>1018</v>
      </c>
      <c r="H57" s="133">
        <v>884</v>
      </c>
    </row>
    <row r="58" spans="2:8" ht="45.75" customHeight="1" x14ac:dyDescent="0.15">
      <c r="B58" s="134"/>
      <c r="C58" s="1290" t="s">
        <v>587</v>
      </c>
      <c r="D58" s="1291"/>
      <c r="E58" s="1292"/>
      <c r="F58" s="135">
        <v>619</v>
      </c>
      <c r="G58" s="135">
        <v>653</v>
      </c>
      <c r="H58" s="136">
        <v>586</v>
      </c>
    </row>
    <row r="59" spans="2:8" ht="45.75" customHeight="1" x14ac:dyDescent="0.15">
      <c r="B59" s="134"/>
      <c r="C59" s="1290" t="s">
        <v>588</v>
      </c>
      <c r="D59" s="1291"/>
      <c r="E59" s="1292"/>
      <c r="F59" s="135">
        <v>97</v>
      </c>
      <c r="G59" s="135">
        <v>110</v>
      </c>
      <c r="H59" s="136">
        <v>109</v>
      </c>
    </row>
    <row r="60" spans="2:8" ht="45.75" customHeight="1" x14ac:dyDescent="0.15">
      <c r="B60" s="134"/>
      <c r="C60" s="1290" t="s">
        <v>589</v>
      </c>
      <c r="D60" s="1291"/>
      <c r="E60" s="1292"/>
      <c r="F60" s="135">
        <v>114</v>
      </c>
      <c r="G60" s="135">
        <v>77</v>
      </c>
      <c r="H60" s="136">
        <v>76</v>
      </c>
    </row>
    <row r="61" spans="2:8" ht="45.75" customHeight="1" x14ac:dyDescent="0.15">
      <c r="B61" s="134"/>
      <c r="C61" s="1290" t="s">
        <v>590</v>
      </c>
      <c r="D61" s="1291"/>
      <c r="E61" s="1292"/>
      <c r="F61" s="135">
        <v>123</v>
      </c>
      <c r="G61" s="135">
        <v>91</v>
      </c>
      <c r="H61" s="136">
        <v>58</v>
      </c>
    </row>
    <row r="62" spans="2:8" ht="45.75" customHeight="1" thickBot="1" x14ac:dyDescent="0.2">
      <c r="B62" s="137"/>
      <c r="C62" s="1293" t="s">
        <v>591</v>
      </c>
      <c r="D62" s="1294"/>
      <c r="E62" s="1295"/>
      <c r="F62" s="138">
        <v>87</v>
      </c>
      <c r="G62" s="138">
        <v>87</v>
      </c>
      <c r="H62" s="139">
        <v>55</v>
      </c>
    </row>
    <row r="63" spans="2:8" ht="52.5" customHeight="1" thickBot="1" x14ac:dyDescent="0.2">
      <c r="B63" s="140"/>
      <c r="C63" s="1296" t="s">
        <v>51</v>
      </c>
      <c r="D63" s="1296"/>
      <c r="E63" s="1297"/>
      <c r="F63" s="141">
        <v>3256</v>
      </c>
      <c r="G63" s="141">
        <v>3159</v>
      </c>
      <c r="H63" s="142">
        <v>2628</v>
      </c>
    </row>
    <row r="64" spans="2:8" ht="15" customHeight="1" x14ac:dyDescent="0.15"/>
    <row r="65" ht="0" hidden="1" customHeight="1" x14ac:dyDescent="0.15"/>
    <row r="66" ht="0" hidden="1" customHeight="1" x14ac:dyDescent="0.15"/>
  </sheetData>
  <sheetProtection algorithmName="SHA-512" hashValue="fmLsAPX9WDPQgJSFZchEtload9CdldrAgjDCUjALsHI+ZqUl6nGT2tPhmt2M93Sd/RaVs3hI+x7mmKLk3TMwJQ==" saltValue="Q89dZhiuJlWWsLSKi+Kf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4" t="s">
        <v>598</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4"/>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4"/>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4"/>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4"/>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13"/>
      <c r="H50" s="1313"/>
      <c r="I50" s="1313"/>
      <c r="J50" s="1313"/>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557</v>
      </c>
      <c r="BQ50" s="1317"/>
      <c r="BR50" s="1317"/>
      <c r="BS50" s="1317"/>
      <c r="BT50" s="1317"/>
      <c r="BU50" s="1317"/>
      <c r="BV50" s="1317"/>
      <c r="BW50" s="1317"/>
      <c r="BX50" s="1317" t="s">
        <v>558</v>
      </c>
      <c r="BY50" s="1317"/>
      <c r="BZ50" s="1317"/>
      <c r="CA50" s="1317"/>
      <c r="CB50" s="1317"/>
      <c r="CC50" s="1317"/>
      <c r="CD50" s="1317"/>
      <c r="CE50" s="1317"/>
      <c r="CF50" s="1317" t="s">
        <v>559</v>
      </c>
      <c r="CG50" s="1317"/>
      <c r="CH50" s="1317"/>
      <c r="CI50" s="1317"/>
      <c r="CJ50" s="1317"/>
      <c r="CK50" s="1317"/>
      <c r="CL50" s="1317"/>
      <c r="CM50" s="1317"/>
      <c r="CN50" s="1317" t="s">
        <v>560</v>
      </c>
      <c r="CO50" s="1317"/>
      <c r="CP50" s="1317"/>
      <c r="CQ50" s="1317"/>
      <c r="CR50" s="1317"/>
      <c r="CS50" s="1317"/>
      <c r="CT50" s="1317"/>
      <c r="CU50" s="1317"/>
      <c r="CV50" s="1317" t="s">
        <v>561</v>
      </c>
      <c r="CW50" s="1317"/>
      <c r="CX50" s="1317"/>
      <c r="CY50" s="1317"/>
      <c r="CZ50" s="1317"/>
      <c r="DA50" s="1317"/>
      <c r="DB50" s="1317"/>
      <c r="DC50" s="1317"/>
    </row>
    <row r="51" spans="1:109" ht="13.5" customHeight="1" x14ac:dyDescent="0.15">
      <c r="B51" s="394"/>
      <c r="G51" s="1324"/>
      <c r="H51" s="1324"/>
      <c r="I51" s="1322"/>
      <c r="J51" s="1322"/>
      <c r="K51" s="1320"/>
      <c r="L51" s="1320"/>
      <c r="M51" s="1320"/>
      <c r="N51" s="1320"/>
      <c r="AM51" s="403"/>
      <c r="AN51" s="1321" t="s">
        <v>600</v>
      </c>
      <c r="AO51" s="1321"/>
      <c r="AP51" s="1321"/>
      <c r="AQ51" s="1321"/>
      <c r="AR51" s="1321"/>
      <c r="AS51" s="1321"/>
      <c r="AT51" s="1321"/>
      <c r="AU51" s="1321"/>
      <c r="AV51" s="1321"/>
      <c r="AW51" s="1321"/>
      <c r="AX51" s="1321"/>
      <c r="AY51" s="1321"/>
      <c r="AZ51" s="1321"/>
      <c r="BA51" s="1321"/>
      <c r="BB51" s="1321" t="s">
        <v>601</v>
      </c>
      <c r="BC51" s="1321"/>
      <c r="BD51" s="1321"/>
      <c r="BE51" s="1321"/>
      <c r="BF51" s="1321"/>
      <c r="BG51" s="1321"/>
      <c r="BH51" s="1321"/>
      <c r="BI51" s="1321"/>
      <c r="BJ51" s="1321"/>
      <c r="BK51" s="1321"/>
      <c r="BL51" s="1321"/>
      <c r="BM51" s="1321"/>
      <c r="BN51" s="1321"/>
      <c r="BO51" s="1321"/>
      <c r="BP51" s="1318"/>
      <c r="BQ51" s="1319"/>
      <c r="BR51" s="1319"/>
      <c r="BS51" s="1319"/>
      <c r="BT51" s="1319"/>
      <c r="BU51" s="1319"/>
      <c r="BV51" s="1319"/>
      <c r="BW51" s="1319"/>
      <c r="BX51" s="1318"/>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8"/>
      <c r="CW51" s="1319"/>
      <c r="CX51" s="1319"/>
      <c r="CY51" s="1319"/>
      <c r="CZ51" s="1319"/>
      <c r="DA51" s="1319"/>
      <c r="DB51" s="1319"/>
      <c r="DC51" s="1319"/>
    </row>
    <row r="52" spans="1:109" x14ac:dyDescent="0.15">
      <c r="B52" s="394"/>
      <c r="G52" s="1324"/>
      <c r="H52" s="1324"/>
      <c r="I52" s="1322"/>
      <c r="J52" s="1322"/>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4"/>
      <c r="H53" s="1324"/>
      <c r="I53" s="1313"/>
      <c r="J53" s="1313"/>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602</v>
      </c>
      <c r="BC53" s="1321"/>
      <c r="BD53" s="1321"/>
      <c r="BE53" s="1321"/>
      <c r="BF53" s="1321"/>
      <c r="BG53" s="1321"/>
      <c r="BH53" s="1321"/>
      <c r="BI53" s="1321"/>
      <c r="BJ53" s="1321"/>
      <c r="BK53" s="1321"/>
      <c r="BL53" s="1321"/>
      <c r="BM53" s="1321"/>
      <c r="BN53" s="1321"/>
      <c r="BO53" s="1321"/>
      <c r="BP53" s="1318"/>
      <c r="BQ53" s="1319"/>
      <c r="BR53" s="1319"/>
      <c r="BS53" s="1319"/>
      <c r="BT53" s="1319"/>
      <c r="BU53" s="1319"/>
      <c r="BV53" s="1319"/>
      <c r="BW53" s="1319"/>
      <c r="BX53" s="1318"/>
      <c r="BY53" s="1319"/>
      <c r="BZ53" s="1319"/>
      <c r="CA53" s="1319"/>
      <c r="CB53" s="1319"/>
      <c r="CC53" s="1319"/>
      <c r="CD53" s="1319"/>
      <c r="CE53" s="1319"/>
      <c r="CF53" s="1319">
        <v>59.5</v>
      </c>
      <c r="CG53" s="1319"/>
      <c r="CH53" s="1319"/>
      <c r="CI53" s="1319"/>
      <c r="CJ53" s="1319"/>
      <c r="CK53" s="1319"/>
      <c r="CL53" s="1319"/>
      <c r="CM53" s="1319"/>
      <c r="CN53" s="1319">
        <v>61.1</v>
      </c>
      <c r="CO53" s="1319"/>
      <c r="CP53" s="1319"/>
      <c r="CQ53" s="1319"/>
      <c r="CR53" s="1319"/>
      <c r="CS53" s="1319"/>
      <c r="CT53" s="1319"/>
      <c r="CU53" s="1319"/>
      <c r="CV53" s="1318"/>
      <c r="CW53" s="1319"/>
      <c r="CX53" s="1319"/>
      <c r="CY53" s="1319"/>
      <c r="CZ53" s="1319"/>
      <c r="DA53" s="1319"/>
      <c r="DB53" s="1319"/>
      <c r="DC53" s="1319"/>
    </row>
    <row r="54" spans="1:109" x14ac:dyDescent="0.15">
      <c r="A54" s="402"/>
      <c r="B54" s="394"/>
      <c r="G54" s="1324"/>
      <c r="H54" s="1324"/>
      <c r="I54" s="1313"/>
      <c r="J54" s="1313"/>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3"/>
      <c r="H55" s="1313"/>
      <c r="I55" s="1313"/>
      <c r="J55" s="1313"/>
      <c r="K55" s="1320"/>
      <c r="L55" s="1320"/>
      <c r="M55" s="1320"/>
      <c r="N55" s="1320"/>
      <c r="AN55" s="1317" t="s">
        <v>603</v>
      </c>
      <c r="AO55" s="1317"/>
      <c r="AP55" s="1317"/>
      <c r="AQ55" s="1317"/>
      <c r="AR55" s="1317"/>
      <c r="AS55" s="1317"/>
      <c r="AT55" s="1317"/>
      <c r="AU55" s="1317"/>
      <c r="AV55" s="1317"/>
      <c r="AW55" s="1317"/>
      <c r="AX55" s="1317"/>
      <c r="AY55" s="1317"/>
      <c r="AZ55" s="1317"/>
      <c r="BA55" s="1317"/>
      <c r="BB55" s="1321" t="s">
        <v>601</v>
      </c>
      <c r="BC55" s="1321"/>
      <c r="BD55" s="1321"/>
      <c r="BE55" s="1321"/>
      <c r="BF55" s="1321"/>
      <c r="BG55" s="1321"/>
      <c r="BH55" s="1321"/>
      <c r="BI55" s="1321"/>
      <c r="BJ55" s="1321"/>
      <c r="BK55" s="1321"/>
      <c r="BL55" s="1321"/>
      <c r="BM55" s="1321"/>
      <c r="BN55" s="1321"/>
      <c r="BO55" s="1321"/>
      <c r="BP55" s="1318"/>
      <c r="BQ55" s="1319"/>
      <c r="BR55" s="1319"/>
      <c r="BS55" s="1319"/>
      <c r="BT55" s="1319"/>
      <c r="BU55" s="1319"/>
      <c r="BV55" s="1319"/>
      <c r="BW55" s="1319"/>
      <c r="BX55" s="1318"/>
      <c r="BY55" s="1319"/>
      <c r="BZ55" s="1319"/>
      <c r="CA55" s="1319"/>
      <c r="CB55" s="1319"/>
      <c r="CC55" s="1319"/>
      <c r="CD55" s="1319"/>
      <c r="CE55" s="1319"/>
      <c r="CF55" s="1319">
        <v>32.9</v>
      </c>
      <c r="CG55" s="1319"/>
      <c r="CH55" s="1319"/>
      <c r="CI55" s="1319"/>
      <c r="CJ55" s="1319"/>
      <c r="CK55" s="1319"/>
      <c r="CL55" s="1319"/>
      <c r="CM55" s="1319"/>
      <c r="CN55" s="1319">
        <v>28.5</v>
      </c>
      <c r="CO55" s="1319"/>
      <c r="CP55" s="1319"/>
      <c r="CQ55" s="1319"/>
      <c r="CR55" s="1319"/>
      <c r="CS55" s="1319"/>
      <c r="CT55" s="1319"/>
      <c r="CU55" s="1319"/>
      <c r="CV55" s="1318"/>
      <c r="CW55" s="1319"/>
      <c r="CX55" s="1319"/>
      <c r="CY55" s="1319"/>
      <c r="CZ55" s="1319"/>
      <c r="DA55" s="1319"/>
      <c r="DB55" s="1319"/>
      <c r="DC55" s="1319"/>
    </row>
    <row r="56" spans="1:109" x14ac:dyDescent="0.15">
      <c r="A56" s="402"/>
      <c r="B56" s="394"/>
      <c r="G56" s="1313"/>
      <c r="H56" s="1313"/>
      <c r="I56" s="1313"/>
      <c r="J56" s="1313"/>
      <c r="K56" s="1320"/>
      <c r="L56" s="1320"/>
      <c r="M56" s="1320"/>
      <c r="N56" s="1320"/>
      <c r="AN56" s="1317"/>
      <c r="AO56" s="1317"/>
      <c r="AP56" s="1317"/>
      <c r="AQ56" s="1317"/>
      <c r="AR56" s="1317"/>
      <c r="AS56" s="1317"/>
      <c r="AT56" s="1317"/>
      <c r="AU56" s="1317"/>
      <c r="AV56" s="1317"/>
      <c r="AW56" s="1317"/>
      <c r="AX56" s="1317"/>
      <c r="AY56" s="1317"/>
      <c r="AZ56" s="1317"/>
      <c r="BA56" s="1317"/>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3"/>
      <c r="H57" s="1313"/>
      <c r="I57" s="1323"/>
      <c r="J57" s="1323"/>
      <c r="K57" s="1320"/>
      <c r="L57" s="1320"/>
      <c r="M57" s="1320"/>
      <c r="N57" s="1320"/>
      <c r="AM57" s="387"/>
      <c r="AN57" s="1317"/>
      <c r="AO57" s="1317"/>
      <c r="AP57" s="1317"/>
      <c r="AQ57" s="1317"/>
      <c r="AR57" s="1317"/>
      <c r="AS57" s="1317"/>
      <c r="AT57" s="1317"/>
      <c r="AU57" s="1317"/>
      <c r="AV57" s="1317"/>
      <c r="AW57" s="1317"/>
      <c r="AX57" s="1317"/>
      <c r="AY57" s="1317"/>
      <c r="AZ57" s="1317"/>
      <c r="BA57" s="1317"/>
      <c r="BB57" s="1321" t="s">
        <v>602</v>
      </c>
      <c r="BC57" s="1321"/>
      <c r="BD57" s="1321"/>
      <c r="BE57" s="1321"/>
      <c r="BF57" s="1321"/>
      <c r="BG57" s="1321"/>
      <c r="BH57" s="1321"/>
      <c r="BI57" s="1321"/>
      <c r="BJ57" s="1321"/>
      <c r="BK57" s="1321"/>
      <c r="BL57" s="1321"/>
      <c r="BM57" s="1321"/>
      <c r="BN57" s="1321"/>
      <c r="BO57" s="1321"/>
      <c r="BP57" s="1318"/>
      <c r="BQ57" s="1319"/>
      <c r="BR57" s="1319"/>
      <c r="BS57" s="1319"/>
      <c r="BT57" s="1319"/>
      <c r="BU57" s="1319"/>
      <c r="BV57" s="1319"/>
      <c r="BW57" s="1319"/>
      <c r="BX57" s="1318"/>
      <c r="BY57" s="1319"/>
      <c r="BZ57" s="1319"/>
      <c r="CA57" s="1319"/>
      <c r="CB57" s="1319"/>
      <c r="CC57" s="1319"/>
      <c r="CD57" s="1319"/>
      <c r="CE57" s="1319"/>
      <c r="CF57" s="1319">
        <v>57</v>
      </c>
      <c r="CG57" s="1319"/>
      <c r="CH57" s="1319"/>
      <c r="CI57" s="1319"/>
      <c r="CJ57" s="1319"/>
      <c r="CK57" s="1319"/>
      <c r="CL57" s="1319"/>
      <c r="CM57" s="1319"/>
      <c r="CN57" s="1319">
        <v>59.7</v>
      </c>
      <c r="CO57" s="1319"/>
      <c r="CP57" s="1319"/>
      <c r="CQ57" s="1319"/>
      <c r="CR57" s="1319"/>
      <c r="CS57" s="1319"/>
      <c r="CT57" s="1319"/>
      <c r="CU57" s="1319"/>
      <c r="CV57" s="1318"/>
      <c r="CW57" s="1319"/>
      <c r="CX57" s="1319"/>
      <c r="CY57" s="1319"/>
      <c r="CZ57" s="1319"/>
      <c r="DA57" s="1319"/>
      <c r="DB57" s="1319"/>
      <c r="DC57" s="1319"/>
      <c r="DD57" s="407"/>
      <c r="DE57" s="406"/>
    </row>
    <row r="58" spans="1:109" s="402" customFormat="1" x14ac:dyDescent="0.15">
      <c r="A58" s="387"/>
      <c r="B58" s="406"/>
      <c r="G58" s="1313"/>
      <c r="H58" s="1313"/>
      <c r="I58" s="1323"/>
      <c r="J58" s="1323"/>
      <c r="K58" s="1320"/>
      <c r="L58" s="1320"/>
      <c r="M58" s="1320"/>
      <c r="N58" s="1320"/>
      <c r="AM58" s="387"/>
      <c r="AN58" s="1317"/>
      <c r="AO58" s="1317"/>
      <c r="AP58" s="1317"/>
      <c r="AQ58" s="1317"/>
      <c r="AR58" s="1317"/>
      <c r="AS58" s="1317"/>
      <c r="AT58" s="1317"/>
      <c r="AU58" s="1317"/>
      <c r="AV58" s="1317"/>
      <c r="AW58" s="1317"/>
      <c r="AX58" s="1317"/>
      <c r="AY58" s="1317"/>
      <c r="AZ58" s="1317"/>
      <c r="BA58" s="1317"/>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604</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04" t="s">
        <v>605</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4"/>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4"/>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4"/>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4"/>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13"/>
      <c r="H72" s="1313"/>
      <c r="I72" s="1313"/>
      <c r="J72" s="1313"/>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557</v>
      </c>
      <c r="BQ72" s="1317"/>
      <c r="BR72" s="1317"/>
      <c r="BS72" s="1317"/>
      <c r="BT72" s="1317"/>
      <c r="BU72" s="1317"/>
      <c r="BV72" s="1317"/>
      <c r="BW72" s="1317"/>
      <c r="BX72" s="1317" t="s">
        <v>558</v>
      </c>
      <c r="BY72" s="1317"/>
      <c r="BZ72" s="1317"/>
      <c r="CA72" s="1317"/>
      <c r="CB72" s="1317"/>
      <c r="CC72" s="1317"/>
      <c r="CD72" s="1317"/>
      <c r="CE72" s="1317"/>
      <c r="CF72" s="1317" t="s">
        <v>559</v>
      </c>
      <c r="CG72" s="1317"/>
      <c r="CH72" s="1317"/>
      <c r="CI72" s="1317"/>
      <c r="CJ72" s="1317"/>
      <c r="CK72" s="1317"/>
      <c r="CL72" s="1317"/>
      <c r="CM72" s="1317"/>
      <c r="CN72" s="1317" t="s">
        <v>560</v>
      </c>
      <c r="CO72" s="1317"/>
      <c r="CP72" s="1317"/>
      <c r="CQ72" s="1317"/>
      <c r="CR72" s="1317"/>
      <c r="CS72" s="1317"/>
      <c r="CT72" s="1317"/>
      <c r="CU72" s="1317"/>
      <c r="CV72" s="1317" t="s">
        <v>561</v>
      </c>
      <c r="CW72" s="1317"/>
      <c r="CX72" s="1317"/>
      <c r="CY72" s="1317"/>
      <c r="CZ72" s="1317"/>
      <c r="DA72" s="1317"/>
      <c r="DB72" s="1317"/>
      <c r="DC72" s="1317"/>
    </row>
    <row r="73" spans="2:107" x14ac:dyDescent="0.15">
      <c r="B73" s="394"/>
      <c r="G73" s="1324"/>
      <c r="H73" s="1324"/>
      <c r="I73" s="1324"/>
      <c r="J73" s="1324"/>
      <c r="K73" s="1325"/>
      <c r="L73" s="1325"/>
      <c r="M73" s="1325"/>
      <c r="N73" s="1325"/>
      <c r="AM73" s="403"/>
      <c r="AN73" s="1321" t="s">
        <v>600</v>
      </c>
      <c r="AO73" s="1321"/>
      <c r="AP73" s="1321"/>
      <c r="AQ73" s="1321"/>
      <c r="AR73" s="1321"/>
      <c r="AS73" s="1321"/>
      <c r="AT73" s="1321"/>
      <c r="AU73" s="1321"/>
      <c r="AV73" s="1321"/>
      <c r="AW73" s="1321"/>
      <c r="AX73" s="1321"/>
      <c r="AY73" s="1321"/>
      <c r="AZ73" s="1321"/>
      <c r="BA73" s="1321"/>
      <c r="BB73" s="1321" t="s">
        <v>601</v>
      </c>
      <c r="BC73" s="1321"/>
      <c r="BD73" s="1321"/>
      <c r="BE73" s="1321"/>
      <c r="BF73" s="1321"/>
      <c r="BG73" s="1321"/>
      <c r="BH73" s="1321"/>
      <c r="BI73" s="1321"/>
      <c r="BJ73" s="1321"/>
      <c r="BK73" s="1321"/>
      <c r="BL73" s="1321"/>
      <c r="BM73" s="1321"/>
      <c r="BN73" s="1321"/>
      <c r="BO73" s="1321"/>
      <c r="BP73" s="1319">
        <v>27.9</v>
      </c>
      <c r="BQ73" s="1319"/>
      <c r="BR73" s="1319"/>
      <c r="BS73" s="1319"/>
      <c r="BT73" s="1319"/>
      <c r="BU73" s="1319"/>
      <c r="BV73" s="1319"/>
      <c r="BW73" s="1319"/>
      <c r="BX73" s="1319">
        <v>6.2</v>
      </c>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4"/>
      <c r="H74" s="1324"/>
      <c r="I74" s="1324"/>
      <c r="J74" s="1324"/>
      <c r="K74" s="1325"/>
      <c r="L74" s="1325"/>
      <c r="M74" s="1325"/>
      <c r="N74" s="1325"/>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4"/>
      <c r="H75" s="1324"/>
      <c r="I75" s="1313"/>
      <c r="J75" s="1313"/>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606</v>
      </c>
      <c r="BC75" s="1321"/>
      <c r="BD75" s="1321"/>
      <c r="BE75" s="1321"/>
      <c r="BF75" s="1321"/>
      <c r="BG75" s="1321"/>
      <c r="BH75" s="1321"/>
      <c r="BI75" s="1321"/>
      <c r="BJ75" s="1321"/>
      <c r="BK75" s="1321"/>
      <c r="BL75" s="1321"/>
      <c r="BM75" s="1321"/>
      <c r="BN75" s="1321"/>
      <c r="BO75" s="1321"/>
      <c r="BP75" s="1319">
        <v>6.1</v>
      </c>
      <c r="BQ75" s="1319"/>
      <c r="BR75" s="1319"/>
      <c r="BS75" s="1319"/>
      <c r="BT75" s="1319"/>
      <c r="BU75" s="1319"/>
      <c r="BV75" s="1319"/>
      <c r="BW75" s="1319"/>
      <c r="BX75" s="1319">
        <v>5.8</v>
      </c>
      <c r="BY75" s="1319"/>
      <c r="BZ75" s="1319"/>
      <c r="CA75" s="1319"/>
      <c r="CB75" s="1319"/>
      <c r="CC75" s="1319"/>
      <c r="CD75" s="1319"/>
      <c r="CE75" s="1319"/>
      <c r="CF75" s="1319">
        <v>5.6</v>
      </c>
      <c r="CG75" s="1319"/>
      <c r="CH75" s="1319"/>
      <c r="CI75" s="1319"/>
      <c r="CJ75" s="1319"/>
      <c r="CK75" s="1319"/>
      <c r="CL75" s="1319"/>
      <c r="CM75" s="1319"/>
      <c r="CN75" s="1319">
        <v>6.2</v>
      </c>
      <c r="CO75" s="1319"/>
      <c r="CP75" s="1319"/>
      <c r="CQ75" s="1319"/>
      <c r="CR75" s="1319"/>
      <c r="CS75" s="1319"/>
      <c r="CT75" s="1319"/>
      <c r="CU75" s="1319"/>
      <c r="CV75" s="1319">
        <v>6.7</v>
      </c>
      <c r="CW75" s="1319"/>
      <c r="CX75" s="1319"/>
      <c r="CY75" s="1319"/>
      <c r="CZ75" s="1319"/>
      <c r="DA75" s="1319"/>
      <c r="DB75" s="1319"/>
      <c r="DC75" s="1319"/>
    </row>
    <row r="76" spans="2:107" x14ac:dyDescent="0.15">
      <c r="B76" s="394"/>
      <c r="G76" s="1324"/>
      <c r="H76" s="1324"/>
      <c r="I76" s="1313"/>
      <c r="J76" s="1313"/>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3"/>
      <c r="H77" s="1313"/>
      <c r="I77" s="1313"/>
      <c r="J77" s="1313"/>
      <c r="K77" s="1325"/>
      <c r="L77" s="1325"/>
      <c r="M77" s="1325"/>
      <c r="N77" s="1325"/>
      <c r="AN77" s="1317" t="s">
        <v>603</v>
      </c>
      <c r="AO77" s="1317"/>
      <c r="AP77" s="1317"/>
      <c r="AQ77" s="1317"/>
      <c r="AR77" s="1317"/>
      <c r="AS77" s="1317"/>
      <c r="AT77" s="1317"/>
      <c r="AU77" s="1317"/>
      <c r="AV77" s="1317"/>
      <c r="AW77" s="1317"/>
      <c r="AX77" s="1317"/>
      <c r="AY77" s="1317"/>
      <c r="AZ77" s="1317"/>
      <c r="BA77" s="1317"/>
      <c r="BB77" s="1321" t="s">
        <v>601</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36.5</v>
      </c>
      <c r="BY77" s="1319"/>
      <c r="BZ77" s="1319"/>
      <c r="CA77" s="1319"/>
      <c r="CB77" s="1319"/>
      <c r="CC77" s="1319"/>
      <c r="CD77" s="1319"/>
      <c r="CE77" s="1319"/>
      <c r="CF77" s="1319">
        <v>32.9</v>
      </c>
      <c r="CG77" s="1319"/>
      <c r="CH77" s="1319"/>
      <c r="CI77" s="1319"/>
      <c r="CJ77" s="1319"/>
      <c r="CK77" s="1319"/>
      <c r="CL77" s="1319"/>
      <c r="CM77" s="1319"/>
      <c r="CN77" s="1319">
        <v>28.5</v>
      </c>
      <c r="CO77" s="1319"/>
      <c r="CP77" s="1319"/>
      <c r="CQ77" s="1319"/>
      <c r="CR77" s="1319"/>
      <c r="CS77" s="1319"/>
      <c r="CT77" s="1319"/>
      <c r="CU77" s="1319"/>
      <c r="CV77" s="1319">
        <v>20.5</v>
      </c>
      <c r="CW77" s="1319"/>
      <c r="CX77" s="1319"/>
      <c r="CY77" s="1319"/>
      <c r="CZ77" s="1319"/>
      <c r="DA77" s="1319"/>
      <c r="DB77" s="1319"/>
      <c r="DC77" s="1319"/>
    </row>
    <row r="78" spans="2:107" x14ac:dyDescent="0.15">
      <c r="B78" s="394"/>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1" t="s">
        <v>606</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9</v>
      </c>
      <c r="BY79" s="1319"/>
      <c r="BZ79" s="1319"/>
      <c r="CA79" s="1319"/>
      <c r="CB79" s="1319"/>
      <c r="CC79" s="1319"/>
      <c r="CD79" s="1319"/>
      <c r="CE79" s="1319"/>
      <c r="CF79" s="1319">
        <v>8.1999999999999993</v>
      </c>
      <c r="CG79" s="1319"/>
      <c r="CH79" s="1319"/>
      <c r="CI79" s="1319"/>
      <c r="CJ79" s="1319"/>
      <c r="CK79" s="1319"/>
      <c r="CL79" s="1319"/>
      <c r="CM79" s="1319"/>
      <c r="CN79" s="1319">
        <v>8</v>
      </c>
      <c r="CO79" s="1319"/>
      <c r="CP79" s="1319"/>
      <c r="CQ79" s="1319"/>
      <c r="CR79" s="1319"/>
      <c r="CS79" s="1319"/>
      <c r="CT79" s="1319"/>
      <c r="CU79" s="1319"/>
      <c r="CV79" s="1319">
        <v>7.9</v>
      </c>
      <c r="CW79" s="1319"/>
      <c r="CX79" s="1319"/>
      <c r="CY79" s="1319"/>
      <c r="CZ79" s="1319"/>
      <c r="DA79" s="1319"/>
      <c r="DB79" s="1319"/>
      <c r="DC79" s="1319"/>
    </row>
    <row r="80" spans="2:107" x14ac:dyDescent="0.15">
      <c r="B80" s="394"/>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atzRO+XOe39LTMKqnHPE3aFADc1JvK2VdOBJlbzICHp49R9emynB7id8A8ODXvF7nAX/N0pINnLcD6+b7yhLQ==" saltValue="3FhBz9AQxZ+fx+7i7S0c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hmp3SAs1z7hTeLnaqGPICaLH1XkIjZ4t+1Z1ToqFzI5WE9ITRsiJnScebJXTndyAREI3uPM/vlD+KqHB2saCQ==" saltValue="v0uxRk7vuZH2F7Xjiei+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ch+nPocIk22T2ygmTGxw3+xKGz7jwSFqWy/ffQ4OCZIORddMSkNR4qOcRHWsLJo429+hNir1ASz+0zCw7Zgw==" saltValue="8sBxE7mHmaMoB2z+nk3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8855</v>
      </c>
      <c r="E3" s="161"/>
      <c r="F3" s="162">
        <v>53292</v>
      </c>
      <c r="G3" s="163"/>
      <c r="H3" s="164"/>
    </row>
    <row r="4" spans="1:8" x14ac:dyDescent="0.15">
      <c r="A4" s="165"/>
      <c r="B4" s="166"/>
      <c r="C4" s="167"/>
      <c r="D4" s="168">
        <v>4329</v>
      </c>
      <c r="E4" s="169"/>
      <c r="F4" s="170">
        <v>28900</v>
      </c>
      <c r="G4" s="171"/>
      <c r="H4" s="172"/>
    </row>
    <row r="5" spans="1:8" x14ac:dyDescent="0.15">
      <c r="A5" s="153" t="s">
        <v>549</v>
      </c>
      <c r="B5" s="158"/>
      <c r="C5" s="159"/>
      <c r="D5" s="160">
        <v>20849</v>
      </c>
      <c r="E5" s="161"/>
      <c r="F5" s="162">
        <v>69469</v>
      </c>
      <c r="G5" s="163"/>
      <c r="H5" s="164"/>
    </row>
    <row r="6" spans="1:8" x14ac:dyDescent="0.15">
      <c r="A6" s="165"/>
      <c r="B6" s="166"/>
      <c r="C6" s="167"/>
      <c r="D6" s="168">
        <v>13169</v>
      </c>
      <c r="E6" s="169"/>
      <c r="F6" s="170">
        <v>38215</v>
      </c>
      <c r="G6" s="171"/>
      <c r="H6" s="172"/>
    </row>
    <row r="7" spans="1:8" x14ac:dyDescent="0.15">
      <c r="A7" s="153" t="s">
        <v>550</v>
      </c>
      <c r="B7" s="158"/>
      <c r="C7" s="159"/>
      <c r="D7" s="160">
        <v>15519</v>
      </c>
      <c r="E7" s="161"/>
      <c r="F7" s="162">
        <v>67293</v>
      </c>
      <c r="G7" s="163"/>
      <c r="H7" s="164"/>
    </row>
    <row r="8" spans="1:8" x14ac:dyDescent="0.15">
      <c r="A8" s="165"/>
      <c r="B8" s="166"/>
      <c r="C8" s="167"/>
      <c r="D8" s="168">
        <v>5570</v>
      </c>
      <c r="E8" s="169"/>
      <c r="F8" s="170">
        <v>35076</v>
      </c>
      <c r="G8" s="171"/>
      <c r="H8" s="172"/>
    </row>
    <row r="9" spans="1:8" x14ac:dyDescent="0.15">
      <c r="A9" s="153" t="s">
        <v>551</v>
      </c>
      <c r="B9" s="158"/>
      <c r="C9" s="159"/>
      <c r="D9" s="160">
        <v>30046</v>
      </c>
      <c r="E9" s="161"/>
      <c r="F9" s="162">
        <v>67343</v>
      </c>
      <c r="G9" s="163"/>
      <c r="H9" s="164"/>
    </row>
    <row r="10" spans="1:8" x14ac:dyDescent="0.15">
      <c r="A10" s="165"/>
      <c r="B10" s="166"/>
      <c r="C10" s="167"/>
      <c r="D10" s="168">
        <v>27514</v>
      </c>
      <c r="E10" s="169"/>
      <c r="F10" s="170">
        <v>32865</v>
      </c>
      <c r="G10" s="171"/>
      <c r="H10" s="172"/>
    </row>
    <row r="11" spans="1:8" x14ac:dyDescent="0.15">
      <c r="A11" s="153" t="s">
        <v>552</v>
      </c>
      <c r="B11" s="158"/>
      <c r="C11" s="159"/>
      <c r="D11" s="160">
        <v>17421</v>
      </c>
      <c r="E11" s="161"/>
      <c r="F11" s="162">
        <v>73475</v>
      </c>
      <c r="G11" s="163"/>
      <c r="H11" s="164"/>
    </row>
    <row r="12" spans="1:8" x14ac:dyDescent="0.15">
      <c r="A12" s="165"/>
      <c r="B12" s="166"/>
      <c r="C12" s="173"/>
      <c r="D12" s="168">
        <v>15495</v>
      </c>
      <c r="E12" s="169"/>
      <c r="F12" s="170">
        <v>43072</v>
      </c>
      <c r="G12" s="171"/>
      <c r="H12" s="172"/>
    </row>
    <row r="13" spans="1:8" x14ac:dyDescent="0.15">
      <c r="A13" s="153"/>
      <c r="B13" s="158"/>
      <c r="C13" s="174"/>
      <c r="D13" s="175">
        <v>18538</v>
      </c>
      <c r="E13" s="176"/>
      <c r="F13" s="177">
        <v>66174</v>
      </c>
      <c r="G13" s="178"/>
      <c r="H13" s="164"/>
    </row>
    <row r="14" spans="1:8" x14ac:dyDescent="0.15">
      <c r="A14" s="165"/>
      <c r="B14" s="166"/>
      <c r="C14" s="167"/>
      <c r="D14" s="168">
        <v>13215</v>
      </c>
      <c r="E14" s="169"/>
      <c r="F14" s="170">
        <v>35626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4.6500000000000004</v>
      </c>
      <c r="C19" s="179">
        <f>ROUND(VALUE(SUBSTITUTE(実質収支比率等に係る経年分析!G$48,"▲","-")),2)</f>
        <v>6.67</v>
      </c>
      <c r="D19" s="179">
        <f>ROUND(VALUE(SUBSTITUTE(実質収支比率等に係る経年分析!H$48,"▲","-")),2)</f>
        <v>3.23</v>
      </c>
      <c r="E19" s="179">
        <f>ROUND(VALUE(SUBSTITUTE(実質収支比率等に係る経年分析!I$48,"▲","-")),2)</f>
        <v>3.08</v>
      </c>
      <c r="F19" s="179">
        <f>ROUND(VALUE(SUBSTITUTE(実質収支比率等に係る経年分析!J$48,"▲","-")),2)</f>
        <v>1.04</v>
      </c>
    </row>
    <row r="20" spans="1:11" x14ac:dyDescent="0.15">
      <c r="A20" s="179" t="s">
        <v>55</v>
      </c>
      <c r="B20" s="179">
        <f>ROUND(VALUE(SUBSTITUTE(実質収支比率等に係る経年分析!F$47,"▲","-")),2)</f>
        <v>43.47</v>
      </c>
      <c r="C20" s="179">
        <f>ROUND(VALUE(SUBSTITUTE(実質収支比率等に係る経年分析!G$47,"▲","-")),2)</f>
        <v>44.69</v>
      </c>
      <c r="D20" s="179">
        <f>ROUND(VALUE(SUBSTITUTE(実質収支比率等に係る経年分析!H$47,"▲","-")),2)</f>
        <v>49.26</v>
      </c>
      <c r="E20" s="179">
        <f>ROUND(VALUE(SUBSTITUTE(実質収支比率等に係る経年分析!I$47,"▲","-")),2)</f>
        <v>47.25</v>
      </c>
      <c r="F20" s="179">
        <f>ROUND(VALUE(SUBSTITUTE(実質収支比率等に係る経年分析!J$47,"▲","-")),2)</f>
        <v>38.53</v>
      </c>
    </row>
    <row r="21" spans="1:11" x14ac:dyDescent="0.15">
      <c r="A21" s="179" t="s">
        <v>56</v>
      </c>
      <c r="B21" s="179">
        <f>IF(ISNUMBER(VALUE(SUBSTITUTE(実質収支比率等に係る経年分析!F$49,"▲","-"))),ROUND(VALUE(SUBSTITUTE(実質収支比率等に係る経年分析!F$49,"▲","-")),2),NA())</f>
        <v>-0.18</v>
      </c>
      <c r="C21" s="179">
        <f>IF(ISNUMBER(VALUE(SUBSTITUTE(実質収支比率等に係る経年分析!G$49,"▲","-"))),ROUND(VALUE(SUBSTITUTE(実質収支比率等に係る経年分析!G$49,"▲","-")),2),NA())</f>
        <v>4.45</v>
      </c>
      <c r="D21" s="179">
        <f>IF(ISNUMBER(VALUE(SUBSTITUTE(実質収支比率等に係る経年分析!H$49,"▲","-"))),ROUND(VALUE(SUBSTITUTE(実質収支比率等に係る経年分析!H$49,"▲","-")),2),NA())</f>
        <v>-0.5</v>
      </c>
      <c r="E21" s="179">
        <f>IF(ISNUMBER(VALUE(SUBSTITUTE(実質収支比率等に係る経年分析!I$49,"▲","-"))),ROUND(VALUE(SUBSTITUTE(実質収支比率等に係る経年分析!I$49,"▲","-")),2),NA())</f>
        <v>-1.78</v>
      </c>
      <c r="F21" s="179">
        <f>IF(ISNUMBER(VALUE(SUBSTITUTE(実質収支比率等に係る経年分析!J$49,"▲","-"))),ROUND(VALUE(SUBSTITUTE(実質収支比率等に係る経年分析!J$49,"▲","-")),2),NA())</f>
        <v>-10.84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国民健康保険特別会計診療所施設勘定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0.28000000000000003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0.35</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0.65</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4.6399999999999997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6.66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3.22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1.03</v>
      </c>
    </row>
    <row r="34" spans="1:16" x14ac:dyDescent="0.15">
      <c r="A34" s="180" t="str">
        <f>IF(連結実質赤字比率に係る赤字・黒字の構成分析!C$36="",NA(),連結実質赤字比率に係る赤字・黒字の構成分析!C$36)</f>
        <v>介護保険特別会計事業勘定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2.3199999999999998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3.02</v>
      </c>
    </row>
    <row r="35" spans="1:16" x14ac:dyDescent="0.15">
      <c r="A35" s="180" t="str">
        <f>IF(連結実質赤字比率に係る赤字・黒字の構成分析!C$35="",NA(),連結実質赤字比率に係る赤字・黒字の構成分析!C$35)</f>
        <v>国民健康保険特別会計事業勘定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0.56000000000000005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12.97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12.61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616</v>
      </c>
      <c r="E42" s="181"/>
      <c r="F42" s="181"/>
      <c r="G42" s="181">
        <f>'実質公債費比率（分子）の構造'!L$52</f>
        <v>560</v>
      </c>
      <c r="H42" s="181"/>
      <c r="I42" s="181"/>
      <c r="J42" s="181">
        <f>'実質公債費比率（分子）の構造'!M$52</f>
        <v>581</v>
      </c>
      <c r="K42" s="181"/>
      <c r="L42" s="181"/>
      <c r="M42" s="181">
        <f>'実質公債費比率（分子）の構造'!N$52</f>
        <v>594</v>
      </c>
      <c r="N42" s="181"/>
      <c r="O42" s="181"/>
      <c r="P42" s="181">
        <f>'実質公債費比率（分子）の構造'!O$52</f>
        <v>601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150</v>
      </c>
      <c r="C45" s="181"/>
      <c r="D45" s="181"/>
      <c r="E45" s="181">
        <f>'実質公債費比率（分子）の構造'!L$49</f>
        <v>150</v>
      </c>
      <c r="F45" s="181"/>
      <c r="G45" s="181"/>
      <c r="H45" s="181">
        <f>'実質公債費比率（分子）の構造'!M$49</f>
        <v>150</v>
      </c>
      <c r="I45" s="181"/>
      <c r="J45" s="181"/>
      <c r="K45" s="181">
        <f>'実質公債費比率（分子）の構造'!N$49</f>
        <v>150</v>
      </c>
      <c r="L45" s="181"/>
      <c r="M45" s="181"/>
      <c r="N45" s="181">
        <f>'実質公債費比率（分子）の構造'!O$49</f>
        <v>150</v>
      </c>
      <c r="O45" s="181"/>
      <c r="P45" s="181"/>
    </row>
    <row r="46" spans="1:16" x14ac:dyDescent="0.15">
      <c r="A46" s="181" t="s">
        <v>67</v>
      </c>
      <c r="B46" s="181">
        <f>'実質公債費比率（分子）の構造'!K$48</f>
        <v>124</v>
      </c>
      <c r="C46" s="181"/>
      <c r="D46" s="181"/>
      <c r="E46" s="181">
        <f>'実質公債費比率（分子）の構造'!L$48</f>
        <v>120</v>
      </c>
      <c r="F46" s="181"/>
      <c r="G46" s="181"/>
      <c r="H46" s="181">
        <f>'実質公債費比率（分子）の構造'!M$48</f>
        <v>137</v>
      </c>
      <c r="I46" s="181"/>
      <c r="J46" s="181"/>
      <c r="K46" s="181">
        <f>'実質公債費比率（分子）の構造'!N$48</f>
        <v>148</v>
      </c>
      <c r="L46" s="181"/>
      <c r="M46" s="181"/>
      <c r="N46" s="181">
        <f>'実質公債費比率（分子）の構造'!O$48</f>
        <v>162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552</v>
      </c>
      <c r="C49" s="181"/>
      <c r="D49" s="181"/>
      <c r="E49" s="181">
        <f>'実質公債費比率（分子）の構造'!L$45</f>
        <v>518</v>
      </c>
      <c r="F49" s="181"/>
      <c r="G49" s="181"/>
      <c r="H49" s="181">
        <f>'実質公債費比率（分子）の構造'!M$45</f>
        <v>533</v>
      </c>
      <c r="I49" s="181"/>
      <c r="J49" s="181"/>
      <c r="K49" s="181">
        <f>'実質公債費比率（分子）の構造'!N$45</f>
        <v>578</v>
      </c>
      <c r="L49" s="181"/>
      <c r="M49" s="181"/>
      <c r="N49" s="181">
        <f>'実質公債費比率（分子）の構造'!O$45</f>
        <v>562</v>
      </c>
      <c r="O49" s="181"/>
      <c r="P49" s="181"/>
    </row>
    <row r="50" spans="1:16" x14ac:dyDescent="0.15">
      <c r="A50" s="181" t="s">
        <v>71</v>
      </c>
      <c r="B50" s="181" t="e">
        <f>NA()</f>
        <v>#N/A</v>
      </c>
      <c r="C50" s="181">
        <f>IF(ISNUMBER('実質公債費比率（分子）の構造'!K$53),'実質公債費比率（分子）の構造'!K$53,NA())</f>
        <v>210</v>
      </c>
      <c r="D50" s="181" t="e">
        <f>NA()</f>
        <v>#N/A</v>
      </c>
      <c r="E50" s="181" t="e">
        <f>NA()</f>
        <v>#N/A</v>
      </c>
      <c r="F50" s="181">
        <f>IF(ISNUMBER('実質公債費比率（分子）の構造'!L$53),'実質公債費比率（分子）の構造'!L$53,NA())</f>
        <v>228</v>
      </c>
      <c r="G50" s="181" t="e">
        <f>NA()</f>
        <v>#N/A</v>
      </c>
      <c r="H50" s="181" t="e">
        <f>NA()</f>
        <v>#N/A</v>
      </c>
      <c r="I50" s="181">
        <f>IF(ISNUMBER('実質公債費比率（分子）の構造'!M$53),'実質公債費比率（分子）の構造'!M$53,NA())</f>
        <v>239</v>
      </c>
      <c r="J50" s="181" t="e">
        <f>NA()</f>
        <v>#N/A</v>
      </c>
      <c r="K50" s="181" t="e">
        <f>NA()</f>
        <v>#N/A</v>
      </c>
      <c r="L50" s="181">
        <f>IF(ISNUMBER('実質公債費比率（分子）の構造'!N$53),'実質公債費比率（分子）の構造'!N$53,NA())</f>
        <v>282</v>
      </c>
      <c r="M50" s="181" t="e">
        <f>NA()</f>
        <v>#N/A</v>
      </c>
      <c r="N50" s="181" t="e">
        <f>NA()</f>
        <v>#N/A</v>
      </c>
      <c r="O50" s="181">
        <f>IF(ISNUMBER('実質公債費比率（分子）の構造'!O$53),'実質公債費比率（分子）の構造'!O$53,NA())</f>
        <v>273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6727</v>
      </c>
      <c r="E56" s="180"/>
      <c r="F56" s="180"/>
      <c r="G56" s="180">
        <f>'将来負担比率（分子）の構造'!J$52</f>
        <v>6748</v>
      </c>
      <c r="H56" s="180"/>
      <c r="I56" s="180"/>
      <c r="J56" s="180">
        <f>'将来負担比率（分子）の構造'!K$52</f>
        <v>6793</v>
      </c>
      <c r="K56" s="180"/>
      <c r="L56" s="180"/>
      <c r="M56" s="180">
        <f>'将来負担比率（分子）の構造'!L$52</f>
        <v>6552</v>
      </c>
      <c r="N56" s="180"/>
      <c r="O56" s="180"/>
      <c r="P56" s="180">
        <f>'将来負担比率（分子）の構造'!M$52</f>
        <v>6335</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3051</v>
      </c>
      <c r="E58" s="180"/>
      <c r="F58" s="180"/>
      <c r="G58" s="180">
        <f>'将来負担比率（分子）の構造'!J$50</f>
        <v>3396</v>
      </c>
      <c r="H58" s="180"/>
      <c r="I58" s="180"/>
      <c r="J58" s="180">
        <f>'将来負担比率（分子）の構造'!K$50</f>
        <v>3651</v>
      </c>
      <c r="K58" s="180"/>
      <c r="L58" s="180"/>
      <c r="M58" s="180">
        <f>'将来負担比率（分子）の構造'!L$50</f>
        <v>3647</v>
      </c>
      <c r="N58" s="180"/>
      <c r="O58" s="180"/>
      <c r="P58" s="180">
        <f>'将来負担比率（分子）の構造'!M$50</f>
        <v>3197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2193</v>
      </c>
      <c r="C62" s="180"/>
      <c r="D62" s="180"/>
      <c r="E62" s="180">
        <f>'将来負担比率（分子）の構造'!J$45</f>
        <v>1920</v>
      </c>
      <c r="F62" s="180"/>
      <c r="G62" s="180"/>
      <c r="H62" s="180">
        <f>'将来負担比率（分子）の構造'!K$45</f>
        <v>1912</v>
      </c>
      <c r="I62" s="180"/>
      <c r="J62" s="180"/>
      <c r="K62" s="180">
        <f>'将来負担比率（分子）の構造'!L$45</f>
        <v>1916</v>
      </c>
      <c r="L62" s="180"/>
      <c r="M62" s="180"/>
      <c r="N62" s="180">
        <f>'将来負担比率（分子）の構造'!M$45</f>
        <v>1803</v>
      </c>
      <c r="O62" s="180"/>
      <c r="P62" s="180"/>
    </row>
    <row r="63" spans="1:16" x14ac:dyDescent="0.15">
      <c r="A63" s="180" t="s">
        <v>34</v>
      </c>
      <c r="B63" s="180">
        <f>'将来負担比率（分子）の構造'!I$44</f>
        <v>1046</v>
      </c>
      <c r="C63" s="180"/>
      <c r="D63" s="180"/>
      <c r="E63" s="180">
        <f>'将来負担比率（分子）の構造'!J$44</f>
        <v>912</v>
      </c>
      <c r="F63" s="180"/>
      <c r="G63" s="180"/>
      <c r="H63" s="180">
        <f>'将来負担比率（分子）の構造'!K$44</f>
        <v>775</v>
      </c>
      <c r="I63" s="180"/>
      <c r="J63" s="180"/>
      <c r="K63" s="180">
        <f>'将来負担比率（分子）の構造'!L$44</f>
        <v>637</v>
      </c>
      <c r="L63" s="180"/>
      <c r="M63" s="180"/>
      <c r="N63" s="180">
        <f>'将来負担比率（分子）の構造'!M$44</f>
        <v>496</v>
      </c>
      <c r="O63" s="180"/>
      <c r="P63" s="180"/>
    </row>
    <row r="64" spans="1:16" x14ac:dyDescent="0.15">
      <c r="A64" s="180" t="s">
        <v>33</v>
      </c>
      <c r="B64" s="180">
        <f>'将来負担比率（分子）の構造'!I$43</f>
        <v>1549</v>
      </c>
      <c r="C64" s="180"/>
      <c r="D64" s="180"/>
      <c r="E64" s="180">
        <f>'将来負担比率（分子）の構造'!J$43</f>
        <v>1428</v>
      </c>
      <c r="F64" s="180"/>
      <c r="G64" s="180"/>
      <c r="H64" s="180">
        <f>'将来負担比率（分子）の構造'!K$43</f>
        <v>1357</v>
      </c>
      <c r="I64" s="180"/>
      <c r="J64" s="180"/>
      <c r="K64" s="180">
        <f>'将来負担比率（分子）の構造'!L$43</f>
        <v>1260</v>
      </c>
      <c r="L64" s="180"/>
      <c r="M64" s="180"/>
      <c r="N64" s="180">
        <f>'将来負担比率（分子）の構造'!M$43</f>
        <v>1284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6084</v>
      </c>
      <c r="C66" s="180"/>
      <c r="D66" s="180"/>
      <c r="E66" s="180">
        <f>'将来負担比率（分子）の構造'!J$41</f>
        <v>6142</v>
      </c>
      <c r="F66" s="180"/>
      <c r="G66" s="180"/>
      <c r="H66" s="180">
        <f>'将来負担比率（分子）の構造'!K$41</f>
        <v>6035</v>
      </c>
      <c r="I66" s="180"/>
      <c r="J66" s="180"/>
      <c r="K66" s="180">
        <f>'将来負担比率（分子）の構造'!L$41</f>
        <v>6154</v>
      </c>
      <c r="L66" s="180"/>
      <c r="M66" s="180"/>
      <c r="N66" s="180">
        <f>'将来負担比率（分子）の構造'!M$41</f>
        <v>5943</v>
      </c>
      <c r="O66" s="180"/>
      <c r="P66" s="180"/>
    </row>
    <row r="67" spans="1:16" x14ac:dyDescent="0.15">
      <c r="A67" s="180" t="s">
        <v>75</v>
      </c>
      <c r="B67" s="180" t="e">
        <f>NA()</f>
        <v>#N/A</v>
      </c>
      <c r="C67" s="180">
        <f>IF(ISNUMBER('将来負担比率（分子）の構造'!I$53), IF('将来負担比率（分子）の構造'!I$53 &lt; 0, 0, '将来負担比率（分子）の構造'!I$53), NA())</f>
        <v>1094</v>
      </c>
      <c r="D67" s="180" t="e">
        <f>NA()</f>
        <v>#N/A</v>
      </c>
      <c r="E67" s="180" t="e">
        <f>NA()</f>
        <v>#N/A</v>
      </c>
      <c r="F67" s="180">
        <f>IF(ISNUMBER('将来負担比率（分子）の構造'!J$53), IF('将来負担比率（分子）の構造'!J$53 &lt; 0, 0, '将来負担比率（分子）の構造'!J$53), NA())</f>
        <v>257</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2215</v>
      </c>
      <c r="C72" s="184">
        <f>基金残高に係る経年分析!G55</f>
        <v>2140</v>
      </c>
      <c r="D72" s="184">
        <f>基金残高に係る経年分析!H55</f>
        <v>1743</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1040</v>
      </c>
      <c r="C74" s="184">
        <f>基金残高に係る経年分析!G57</f>
        <v>1018</v>
      </c>
      <c r="D74" s="184">
        <f>基金残高に係る経年分析!H57</f>
        <v>884</v>
      </c>
    </row>
  </sheetData>
  <sheetProtection algorithmName="SHA-512" hashValue="bCxzcTMOb7KpnwXHlh3Kt1rfOZkgmeV+23kdghhYAP4mfXPaQX/L0E2F6XyJjg033mspivCFroNzPQmoAGGNIg==" saltValue="Uhwo6tKjHOpD2kn+5Ei+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1813764</v>
      </c>
      <c r="S5" s="727"/>
      <c r="T5" s="727"/>
      <c r="U5" s="727"/>
      <c r="V5" s="727"/>
      <c r="W5" s="727"/>
      <c r="X5" s="727"/>
      <c r="Y5" s="773"/>
      <c r="Z5" s="791">
        <v>27.2</v>
      </c>
      <c r="AA5" s="791"/>
      <c r="AB5" s="791"/>
      <c r="AC5" s="791"/>
      <c r="AD5" s="792">
        <v>1813764</v>
      </c>
      <c r="AE5" s="792"/>
      <c r="AF5" s="792"/>
      <c r="AG5" s="792"/>
      <c r="AH5" s="792"/>
      <c r="AI5" s="792"/>
      <c r="AJ5" s="792"/>
      <c r="AK5" s="792"/>
      <c r="AL5" s="774">
        <v>42.8</v>
      </c>
      <c r="AM5" s="743"/>
      <c r="AN5" s="743"/>
      <c r="AO5" s="775"/>
      <c r="AP5" s="760" t="s">
        <v>224</v>
      </c>
      <c r="AQ5" s="761"/>
      <c r="AR5" s="761"/>
      <c r="AS5" s="761"/>
      <c r="AT5" s="761"/>
      <c r="AU5" s="761"/>
      <c r="AV5" s="761"/>
      <c r="AW5" s="761"/>
      <c r="AX5" s="761"/>
      <c r="AY5" s="761"/>
      <c r="AZ5" s="761"/>
      <c r="BA5" s="761"/>
      <c r="BB5" s="761"/>
      <c r="BC5" s="761"/>
      <c r="BD5" s="761"/>
      <c r="BE5" s="761"/>
      <c r="BF5" s="762"/>
      <c r="BG5" s="661">
        <v>1813764</v>
      </c>
      <c r="BH5" s="664"/>
      <c r="BI5" s="664"/>
      <c r="BJ5" s="664"/>
      <c r="BK5" s="664"/>
      <c r="BL5" s="664"/>
      <c r="BM5" s="664"/>
      <c r="BN5" s="665"/>
      <c r="BO5" s="723">
        <v>100</v>
      </c>
      <c r="BP5" s="723"/>
      <c r="BQ5" s="723"/>
      <c r="BR5" s="723"/>
      <c r="BS5" s="724">
        <v>3016</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57398</v>
      </c>
      <c r="S6" s="664"/>
      <c r="T6" s="664"/>
      <c r="U6" s="664"/>
      <c r="V6" s="664"/>
      <c r="W6" s="664"/>
      <c r="X6" s="664"/>
      <c r="Y6" s="665"/>
      <c r="Z6" s="723">
        <v>0.9</v>
      </c>
      <c r="AA6" s="723"/>
      <c r="AB6" s="723"/>
      <c r="AC6" s="723"/>
      <c r="AD6" s="724">
        <v>57398</v>
      </c>
      <c r="AE6" s="724"/>
      <c r="AF6" s="724"/>
      <c r="AG6" s="724"/>
      <c r="AH6" s="724"/>
      <c r="AI6" s="724"/>
      <c r="AJ6" s="724"/>
      <c r="AK6" s="724"/>
      <c r="AL6" s="666">
        <v>1.4</v>
      </c>
      <c r="AM6" s="667"/>
      <c r="AN6" s="667"/>
      <c r="AO6" s="725"/>
      <c r="AP6" s="658" t="s">
        <v>229</v>
      </c>
      <c r="AQ6" s="659"/>
      <c r="AR6" s="659"/>
      <c r="AS6" s="659"/>
      <c r="AT6" s="659"/>
      <c r="AU6" s="659"/>
      <c r="AV6" s="659"/>
      <c r="AW6" s="659"/>
      <c r="AX6" s="659"/>
      <c r="AY6" s="659"/>
      <c r="AZ6" s="659"/>
      <c r="BA6" s="659"/>
      <c r="BB6" s="659"/>
      <c r="BC6" s="659"/>
      <c r="BD6" s="659"/>
      <c r="BE6" s="659"/>
      <c r="BF6" s="660"/>
      <c r="BG6" s="661">
        <v>1813764</v>
      </c>
      <c r="BH6" s="664"/>
      <c r="BI6" s="664"/>
      <c r="BJ6" s="664"/>
      <c r="BK6" s="664"/>
      <c r="BL6" s="664"/>
      <c r="BM6" s="664"/>
      <c r="BN6" s="665"/>
      <c r="BO6" s="723">
        <v>100</v>
      </c>
      <c r="BP6" s="723"/>
      <c r="BQ6" s="723"/>
      <c r="BR6" s="723"/>
      <c r="BS6" s="724">
        <v>3016</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113256</v>
      </c>
      <c r="CS6" s="664"/>
      <c r="CT6" s="664"/>
      <c r="CU6" s="664"/>
      <c r="CV6" s="664"/>
      <c r="CW6" s="664"/>
      <c r="CX6" s="664"/>
      <c r="CY6" s="665"/>
      <c r="CZ6" s="774">
        <v>1.8</v>
      </c>
      <c r="DA6" s="743"/>
      <c r="DB6" s="743"/>
      <c r="DC6" s="777"/>
      <c r="DD6" s="669" t="s">
        <v>231</v>
      </c>
      <c r="DE6" s="664"/>
      <c r="DF6" s="664"/>
      <c r="DG6" s="664"/>
      <c r="DH6" s="664"/>
      <c r="DI6" s="664"/>
      <c r="DJ6" s="664"/>
      <c r="DK6" s="664"/>
      <c r="DL6" s="664"/>
      <c r="DM6" s="664"/>
      <c r="DN6" s="664"/>
      <c r="DO6" s="664"/>
      <c r="DP6" s="665"/>
      <c r="DQ6" s="669">
        <v>113249</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7152</v>
      </c>
      <c r="S7" s="664"/>
      <c r="T7" s="664"/>
      <c r="U7" s="664"/>
      <c r="V7" s="664"/>
      <c r="W7" s="664"/>
      <c r="X7" s="664"/>
      <c r="Y7" s="665"/>
      <c r="Z7" s="723">
        <v>0.1</v>
      </c>
      <c r="AA7" s="723"/>
      <c r="AB7" s="723"/>
      <c r="AC7" s="723"/>
      <c r="AD7" s="724">
        <v>7152</v>
      </c>
      <c r="AE7" s="724"/>
      <c r="AF7" s="724"/>
      <c r="AG7" s="724"/>
      <c r="AH7" s="724"/>
      <c r="AI7" s="724"/>
      <c r="AJ7" s="724"/>
      <c r="AK7" s="724"/>
      <c r="AL7" s="666">
        <v>0.2</v>
      </c>
      <c r="AM7" s="667"/>
      <c r="AN7" s="667"/>
      <c r="AO7" s="725"/>
      <c r="AP7" s="658" t="s">
        <v>233</v>
      </c>
      <c r="AQ7" s="659"/>
      <c r="AR7" s="659"/>
      <c r="AS7" s="659"/>
      <c r="AT7" s="659"/>
      <c r="AU7" s="659"/>
      <c r="AV7" s="659"/>
      <c r="AW7" s="659"/>
      <c r="AX7" s="659"/>
      <c r="AY7" s="659"/>
      <c r="AZ7" s="659"/>
      <c r="BA7" s="659"/>
      <c r="BB7" s="659"/>
      <c r="BC7" s="659"/>
      <c r="BD7" s="659"/>
      <c r="BE7" s="659"/>
      <c r="BF7" s="660"/>
      <c r="BG7" s="661">
        <v>1101159</v>
      </c>
      <c r="BH7" s="664"/>
      <c r="BI7" s="664"/>
      <c r="BJ7" s="664"/>
      <c r="BK7" s="664"/>
      <c r="BL7" s="664"/>
      <c r="BM7" s="664"/>
      <c r="BN7" s="665"/>
      <c r="BO7" s="723">
        <v>60.7</v>
      </c>
      <c r="BP7" s="723"/>
      <c r="BQ7" s="723"/>
      <c r="BR7" s="723"/>
      <c r="BS7" s="724">
        <v>3016</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1185544</v>
      </c>
      <c r="CS7" s="664"/>
      <c r="CT7" s="664"/>
      <c r="CU7" s="664"/>
      <c r="CV7" s="664"/>
      <c r="CW7" s="664"/>
      <c r="CX7" s="664"/>
      <c r="CY7" s="665"/>
      <c r="CZ7" s="723">
        <v>18.600000000000001</v>
      </c>
      <c r="DA7" s="723"/>
      <c r="DB7" s="723"/>
      <c r="DC7" s="723"/>
      <c r="DD7" s="669">
        <v>146853</v>
      </c>
      <c r="DE7" s="664"/>
      <c r="DF7" s="664"/>
      <c r="DG7" s="664"/>
      <c r="DH7" s="664"/>
      <c r="DI7" s="664"/>
      <c r="DJ7" s="664"/>
      <c r="DK7" s="664"/>
      <c r="DL7" s="664"/>
      <c r="DM7" s="664"/>
      <c r="DN7" s="664"/>
      <c r="DO7" s="664"/>
      <c r="DP7" s="665"/>
      <c r="DQ7" s="669">
        <v>1023492</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16950</v>
      </c>
      <c r="S8" s="664"/>
      <c r="T8" s="664"/>
      <c r="U8" s="664"/>
      <c r="V8" s="664"/>
      <c r="W8" s="664"/>
      <c r="X8" s="664"/>
      <c r="Y8" s="665"/>
      <c r="Z8" s="723">
        <v>0.3</v>
      </c>
      <c r="AA8" s="723"/>
      <c r="AB8" s="723"/>
      <c r="AC8" s="723"/>
      <c r="AD8" s="724">
        <v>16950</v>
      </c>
      <c r="AE8" s="724"/>
      <c r="AF8" s="724"/>
      <c r="AG8" s="724"/>
      <c r="AH8" s="724"/>
      <c r="AI8" s="724"/>
      <c r="AJ8" s="724"/>
      <c r="AK8" s="724"/>
      <c r="AL8" s="666">
        <v>0.4</v>
      </c>
      <c r="AM8" s="667"/>
      <c r="AN8" s="667"/>
      <c r="AO8" s="725"/>
      <c r="AP8" s="658" t="s">
        <v>236</v>
      </c>
      <c r="AQ8" s="659"/>
      <c r="AR8" s="659"/>
      <c r="AS8" s="659"/>
      <c r="AT8" s="659"/>
      <c r="AU8" s="659"/>
      <c r="AV8" s="659"/>
      <c r="AW8" s="659"/>
      <c r="AX8" s="659"/>
      <c r="AY8" s="659"/>
      <c r="AZ8" s="659"/>
      <c r="BA8" s="659"/>
      <c r="BB8" s="659"/>
      <c r="BC8" s="659"/>
      <c r="BD8" s="659"/>
      <c r="BE8" s="659"/>
      <c r="BF8" s="660"/>
      <c r="BG8" s="661">
        <v>35546</v>
      </c>
      <c r="BH8" s="664"/>
      <c r="BI8" s="664"/>
      <c r="BJ8" s="664"/>
      <c r="BK8" s="664"/>
      <c r="BL8" s="664"/>
      <c r="BM8" s="664"/>
      <c r="BN8" s="665"/>
      <c r="BO8" s="723">
        <v>2</v>
      </c>
      <c r="BP8" s="723"/>
      <c r="BQ8" s="723"/>
      <c r="BR8" s="723"/>
      <c r="BS8" s="669" t="s">
        <v>231</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1910778</v>
      </c>
      <c r="CS8" s="664"/>
      <c r="CT8" s="664"/>
      <c r="CU8" s="664"/>
      <c r="CV8" s="664"/>
      <c r="CW8" s="664"/>
      <c r="CX8" s="664"/>
      <c r="CY8" s="665"/>
      <c r="CZ8" s="723">
        <v>29.9</v>
      </c>
      <c r="DA8" s="723"/>
      <c r="DB8" s="723"/>
      <c r="DC8" s="723"/>
      <c r="DD8" s="669">
        <v>26196</v>
      </c>
      <c r="DE8" s="664"/>
      <c r="DF8" s="664"/>
      <c r="DG8" s="664"/>
      <c r="DH8" s="664"/>
      <c r="DI8" s="664"/>
      <c r="DJ8" s="664"/>
      <c r="DK8" s="664"/>
      <c r="DL8" s="664"/>
      <c r="DM8" s="664"/>
      <c r="DN8" s="664"/>
      <c r="DO8" s="664"/>
      <c r="DP8" s="665"/>
      <c r="DQ8" s="669">
        <v>1277228</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14184</v>
      </c>
      <c r="S9" s="664"/>
      <c r="T9" s="664"/>
      <c r="U9" s="664"/>
      <c r="V9" s="664"/>
      <c r="W9" s="664"/>
      <c r="X9" s="664"/>
      <c r="Y9" s="665"/>
      <c r="Z9" s="723">
        <v>0.2</v>
      </c>
      <c r="AA9" s="723"/>
      <c r="AB9" s="723"/>
      <c r="AC9" s="723"/>
      <c r="AD9" s="724">
        <v>14184</v>
      </c>
      <c r="AE9" s="724"/>
      <c r="AF9" s="724"/>
      <c r="AG9" s="724"/>
      <c r="AH9" s="724"/>
      <c r="AI9" s="724"/>
      <c r="AJ9" s="724"/>
      <c r="AK9" s="724"/>
      <c r="AL9" s="666">
        <v>0.3</v>
      </c>
      <c r="AM9" s="667"/>
      <c r="AN9" s="667"/>
      <c r="AO9" s="725"/>
      <c r="AP9" s="658" t="s">
        <v>239</v>
      </c>
      <c r="AQ9" s="659"/>
      <c r="AR9" s="659"/>
      <c r="AS9" s="659"/>
      <c r="AT9" s="659"/>
      <c r="AU9" s="659"/>
      <c r="AV9" s="659"/>
      <c r="AW9" s="659"/>
      <c r="AX9" s="659"/>
      <c r="AY9" s="659"/>
      <c r="AZ9" s="659"/>
      <c r="BA9" s="659"/>
      <c r="BB9" s="659"/>
      <c r="BC9" s="659"/>
      <c r="BD9" s="659"/>
      <c r="BE9" s="659"/>
      <c r="BF9" s="660"/>
      <c r="BG9" s="661">
        <v>1029986</v>
      </c>
      <c r="BH9" s="664"/>
      <c r="BI9" s="664"/>
      <c r="BJ9" s="664"/>
      <c r="BK9" s="664"/>
      <c r="BL9" s="664"/>
      <c r="BM9" s="664"/>
      <c r="BN9" s="665"/>
      <c r="BO9" s="723">
        <v>56.8</v>
      </c>
      <c r="BP9" s="723"/>
      <c r="BQ9" s="723"/>
      <c r="BR9" s="723"/>
      <c r="BS9" s="669" t="s">
        <v>129</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883692</v>
      </c>
      <c r="CS9" s="664"/>
      <c r="CT9" s="664"/>
      <c r="CU9" s="664"/>
      <c r="CV9" s="664"/>
      <c r="CW9" s="664"/>
      <c r="CX9" s="664"/>
      <c r="CY9" s="665"/>
      <c r="CZ9" s="723">
        <v>13.8</v>
      </c>
      <c r="DA9" s="723"/>
      <c r="DB9" s="723"/>
      <c r="DC9" s="723"/>
      <c r="DD9" s="669">
        <v>19661</v>
      </c>
      <c r="DE9" s="664"/>
      <c r="DF9" s="664"/>
      <c r="DG9" s="664"/>
      <c r="DH9" s="664"/>
      <c r="DI9" s="664"/>
      <c r="DJ9" s="664"/>
      <c r="DK9" s="664"/>
      <c r="DL9" s="664"/>
      <c r="DM9" s="664"/>
      <c r="DN9" s="664"/>
      <c r="DO9" s="664"/>
      <c r="DP9" s="665"/>
      <c r="DQ9" s="669">
        <v>761803</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231</v>
      </c>
      <c r="S10" s="664"/>
      <c r="T10" s="664"/>
      <c r="U10" s="664"/>
      <c r="V10" s="664"/>
      <c r="W10" s="664"/>
      <c r="X10" s="664"/>
      <c r="Y10" s="665"/>
      <c r="Z10" s="723" t="s">
        <v>129</v>
      </c>
      <c r="AA10" s="723"/>
      <c r="AB10" s="723"/>
      <c r="AC10" s="723"/>
      <c r="AD10" s="724" t="s">
        <v>138</v>
      </c>
      <c r="AE10" s="724"/>
      <c r="AF10" s="724"/>
      <c r="AG10" s="724"/>
      <c r="AH10" s="724"/>
      <c r="AI10" s="724"/>
      <c r="AJ10" s="724"/>
      <c r="AK10" s="724"/>
      <c r="AL10" s="666" t="s">
        <v>231</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20385</v>
      </c>
      <c r="BH10" s="664"/>
      <c r="BI10" s="664"/>
      <c r="BJ10" s="664"/>
      <c r="BK10" s="664"/>
      <c r="BL10" s="664"/>
      <c r="BM10" s="664"/>
      <c r="BN10" s="665"/>
      <c r="BO10" s="723">
        <v>1.1000000000000001</v>
      </c>
      <c r="BP10" s="723"/>
      <c r="BQ10" s="723"/>
      <c r="BR10" s="723"/>
      <c r="BS10" s="669" t="s">
        <v>231</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4032</v>
      </c>
      <c r="CS10" s="664"/>
      <c r="CT10" s="664"/>
      <c r="CU10" s="664"/>
      <c r="CV10" s="664"/>
      <c r="CW10" s="664"/>
      <c r="CX10" s="664"/>
      <c r="CY10" s="665"/>
      <c r="CZ10" s="723">
        <v>0.1</v>
      </c>
      <c r="DA10" s="723"/>
      <c r="DB10" s="723"/>
      <c r="DC10" s="723"/>
      <c r="DD10" s="669" t="s">
        <v>231</v>
      </c>
      <c r="DE10" s="664"/>
      <c r="DF10" s="664"/>
      <c r="DG10" s="664"/>
      <c r="DH10" s="664"/>
      <c r="DI10" s="664"/>
      <c r="DJ10" s="664"/>
      <c r="DK10" s="664"/>
      <c r="DL10" s="664"/>
      <c r="DM10" s="664"/>
      <c r="DN10" s="664"/>
      <c r="DO10" s="664"/>
      <c r="DP10" s="665"/>
      <c r="DQ10" s="669">
        <v>3841</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231</v>
      </c>
      <c r="S11" s="664"/>
      <c r="T11" s="664"/>
      <c r="U11" s="664"/>
      <c r="V11" s="664"/>
      <c r="W11" s="664"/>
      <c r="X11" s="664"/>
      <c r="Y11" s="665"/>
      <c r="Z11" s="723" t="s">
        <v>129</v>
      </c>
      <c r="AA11" s="723"/>
      <c r="AB11" s="723"/>
      <c r="AC11" s="723"/>
      <c r="AD11" s="724" t="s">
        <v>231</v>
      </c>
      <c r="AE11" s="724"/>
      <c r="AF11" s="724"/>
      <c r="AG11" s="724"/>
      <c r="AH11" s="724"/>
      <c r="AI11" s="724"/>
      <c r="AJ11" s="724"/>
      <c r="AK11" s="724"/>
      <c r="AL11" s="666" t="s">
        <v>231</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15242</v>
      </c>
      <c r="BH11" s="664"/>
      <c r="BI11" s="664"/>
      <c r="BJ11" s="664"/>
      <c r="BK11" s="664"/>
      <c r="BL11" s="664"/>
      <c r="BM11" s="664"/>
      <c r="BN11" s="665"/>
      <c r="BO11" s="723">
        <v>0.8</v>
      </c>
      <c r="BP11" s="723"/>
      <c r="BQ11" s="723"/>
      <c r="BR11" s="723"/>
      <c r="BS11" s="669">
        <v>3016</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81202</v>
      </c>
      <c r="CS11" s="664"/>
      <c r="CT11" s="664"/>
      <c r="CU11" s="664"/>
      <c r="CV11" s="664"/>
      <c r="CW11" s="664"/>
      <c r="CX11" s="664"/>
      <c r="CY11" s="665"/>
      <c r="CZ11" s="723">
        <v>1.3</v>
      </c>
      <c r="DA11" s="723"/>
      <c r="DB11" s="723"/>
      <c r="DC11" s="723"/>
      <c r="DD11" s="669">
        <v>1944</v>
      </c>
      <c r="DE11" s="664"/>
      <c r="DF11" s="664"/>
      <c r="DG11" s="664"/>
      <c r="DH11" s="664"/>
      <c r="DI11" s="664"/>
      <c r="DJ11" s="664"/>
      <c r="DK11" s="664"/>
      <c r="DL11" s="664"/>
      <c r="DM11" s="664"/>
      <c r="DN11" s="664"/>
      <c r="DO11" s="664"/>
      <c r="DP11" s="665"/>
      <c r="DQ11" s="669">
        <v>68317</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286665</v>
      </c>
      <c r="S12" s="664"/>
      <c r="T12" s="664"/>
      <c r="U12" s="664"/>
      <c r="V12" s="664"/>
      <c r="W12" s="664"/>
      <c r="X12" s="664"/>
      <c r="Y12" s="665"/>
      <c r="Z12" s="723">
        <v>4.3</v>
      </c>
      <c r="AA12" s="723"/>
      <c r="AB12" s="723"/>
      <c r="AC12" s="723"/>
      <c r="AD12" s="724">
        <v>286665</v>
      </c>
      <c r="AE12" s="724"/>
      <c r="AF12" s="724"/>
      <c r="AG12" s="724"/>
      <c r="AH12" s="724"/>
      <c r="AI12" s="724"/>
      <c r="AJ12" s="724"/>
      <c r="AK12" s="724"/>
      <c r="AL12" s="666">
        <v>6.8</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635246</v>
      </c>
      <c r="BH12" s="664"/>
      <c r="BI12" s="664"/>
      <c r="BJ12" s="664"/>
      <c r="BK12" s="664"/>
      <c r="BL12" s="664"/>
      <c r="BM12" s="664"/>
      <c r="BN12" s="665"/>
      <c r="BO12" s="723">
        <v>35</v>
      </c>
      <c r="BP12" s="723"/>
      <c r="BQ12" s="723"/>
      <c r="BR12" s="723"/>
      <c r="BS12" s="669" t="s">
        <v>231</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20138</v>
      </c>
      <c r="CS12" s="664"/>
      <c r="CT12" s="664"/>
      <c r="CU12" s="664"/>
      <c r="CV12" s="664"/>
      <c r="CW12" s="664"/>
      <c r="CX12" s="664"/>
      <c r="CY12" s="665"/>
      <c r="CZ12" s="723">
        <v>0.3</v>
      </c>
      <c r="DA12" s="723"/>
      <c r="DB12" s="723"/>
      <c r="DC12" s="723"/>
      <c r="DD12" s="669" t="s">
        <v>129</v>
      </c>
      <c r="DE12" s="664"/>
      <c r="DF12" s="664"/>
      <c r="DG12" s="664"/>
      <c r="DH12" s="664"/>
      <c r="DI12" s="664"/>
      <c r="DJ12" s="664"/>
      <c r="DK12" s="664"/>
      <c r="DL12" s="664"/>
      <c r="DM12" s="664"/>
      <c r="DN12" s="664"/>
      <c r="DO12" s="664"/>
      <c r="DP12" s="665"/>
      <c r="DQ12" s="669">
        <v>17534</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7243</v>
      </c>
      <c r="S13" s="664"/>
      <c r="T13" s="664"/>
      <c r="U13" s="664"/>
      <c r="V13" s="664"/>
      <c r="W13" s="664"/>
      <c r="X13" s="664"/>
      <c r="Y13" s="665"/>
      <c r="Z13" s="723">
        <v>0.1</v>
      </c>
      <c r="AA13" s="723"/>
      <c r="AB13" s="723"/>
      <c r="AC13" s="723"/>
      <c r="AD13" s="724">
        <v>7243</v>
      </c>
      <c r="AE13" s="724"/>
      <c r="AF13" s="724"/>
      <c r="AG13" s="724"/>
      <c r="AH13" s="724"/>
      <c r="AI13" s="724"/>
      <c r="AJ13" s="724"/>
      <c r="AK13" s="724"/>
      <c r="AL13" s="666">
        <v>0.2</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635246</v>
      </c>
      <c r="BH13" s="664"/>
      <c r="BI13" s="664"/>
      <c r="BJ13" s="664"/>
      <c r="BK13" s="664"/>
      <c r="BL13" s="664"/>
      <c r="BM13" s="664"/>
      <c r="BN13" s="665"/>
      <c r="BO13" s="723">
        <v>35</v>
      </c>
      <c r="BP13" s="723"/>
      <c r="BQ13" s="723"/>
      <c r="BR13" s="723"/>
      <c r="BS13" s="669" t="s">
        <v>231</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424156</v>
      </c>
      <c r="CS13" s="664"/>
      <c r="CT13" s="664"/>
      <c r="CU13" s="664"/>
      <c r="CV13" s="664"/>
      <c r="CW13" s="664"/>
      <c r="CX13" s="664"/>
      <c r="CY13" s="665"/>
      <c r="CZ13" s="723">
        <v>6.6</v>
      </c>
      <c r="DA13" s="723"/>
      <c r="DB13" s="723"/>
      <c r="DC13" s="723"/>
      <c r="DD13" s="669">
        <v>92567</v>
      </c>
      <c r="DE13" s="664"/>
      <c r="DF13" s="664"/>
      <c r="DG13" s="664"/>
      <c r="DH13" s="664"/>
      <c r="DI13" s="664"/>
      <c r="DJ13" s="664"/>
      <c r="DK13" s="664"/>
      <c r="DL13" s="664"/>
      <c r="DM13" s="664"/>
      <c r="DN13" s="664"/>
      <c r="DO13" s="664"/>
      <c r="DP13" s="665"/>
      <c r="DQ13" s="669">
        <v>362585</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231</v>
      </c>
      <c r="S14" s="664"/>
      <c r="T14" s="664"/>
      <c r="U14" s="664"/>
      <c r="V14" s="664"/>
      <c r="W14" s="664"/>
      <c r="X14" s="664"/>
      <c r="Y14" s="665"/>
      <c r="Z14" s="723" t="s">
        <v>129</v>
      </c>
      <c r="AA14" s="723"/>
      <c r="AB14" s="723"/>
      <c r="AC14" s="723"/>
      <c r="AD14" s="724" t="s">
        <v>231</v>
      </c>
      <c r="AE14" s="724"/>
      <c r="AF14" s="724"/>
      <c r="AG14" s="724"/>
      <c r="AH14" s="724"/>
      <c r="AI14" s="724"/>
      <c r="AJ14" s="724"/>
      <c r="AK14" s="724"/>
      <c r="AL14" s="666" t="s">
        <v>231</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34435</v>
      </c>
      <c r="BH14" s="664"/>
      <c r="BI14" s="664"/>
      <c r="BJ14" s="664"/>
      <c r="BK14" s="664"/>
      <c r="BL14" s="664"/>
      <c r="BM14" s="664"/>
      <c r="BN14" s="665"/>
      <c r="BO14" s="723">
        <v>1.9</v>
      </c>
      <c r="BP14" s="723"/>
      <c r="BQ14" s="723"/>
      <c r="BR14" s="723"/>
      <c r="BS14" s="669" t="s">
        <v>231</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372760</v>
      </c>
      <c r="CS14" s="664"/>
      <c r="CT14" s="664"/>
      <c r="CU14" s="664"/>
      <c r="CV14" s="664"/>
      <c r="CW14" s="664"/>
      <c r="CX14" s="664"/>
      <c r="CY14" s="665"/>
      <c r="CZ14" s="723">
        <v>5.8</v>
      </c>
      <c r="DA14" s="723"/>
      <c r="DB14" s="723"/>
      <c r="DC14" s="723"/>
      <c r="DD14" s="669">
        <v>35826</v>
      </c>
      <c r="DE14" s="664"/>
      <c r="DF14" s="664"/>
      <c r="DG14" s="664"/>
      <c r="DH14" s="664"/>
      <c r="DI14" s="664"/>
      <c r="DJ14" s="664"/>
      <c r="DK14" s="664"/>
      <c r="DL14" s="664"/>
      <c r="DM14" s="664"/>
      <c r="DN14" s="664"/>
      <c r="DO14" s="664"/>
      <c r="DP14" s="665"/>
      <c r="DQ14" s="669">
        <v>324055</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31093</v>
      </c>
      <c r="S15" s="664"/>
      <c r="T15" s="664"/>
      <c r="U15" s="664"/>
      <c r="V15" s="664"/>
      <c r="W15" s="664"/>
      <c r="X15" s="664"/>
      <c r="Y15" s="665"/>
      <c r="Z15" s="723">
        <v>0.5</v>
      </c>
      <c r="AA15" s="723"/>
      <c r="AB15" s="723"/>
      <c r="AC15" s="723"/>
      <c r="AD15" s="724">
        <v>31093</v>
      </c>
      <c r="AE15" s="724"/>
      <c r="AF15" s="724"/>
      <c r="AG15" s="724"/>
      <c r="AH15" s="724"/>
      <c r="AI15" s="724"/>
      <c r="AJ15" s="724"/>
      <c r="AK15" s="724"/>
      <c r="AL15" s="666">
        <v>0.7</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42924</v>
      </c>
      <c r="BH15" s="664"/>
      <c r="BI15" s="664"/>
      <c r="BJ15" s="664"/>
      <c r="BK15" s="664"/>
      <c r="BL15" s="664"/>
      <c r="BM15" s="664"/>
      <c r="BN15" s="665"/>
      <c r="BO15" s="723">
        <v>2.4</v>
      </c>
      <c r="BP15" s="723"/>
      <c r="BQ15" s="723"/>
      <c r="BR15" s="723"/>
      <c r="BS15" s="669" t="s">
        <v>231</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732195</v>
      </c>
      <c r="CS15" s="664"/>
      <c r="CT15" s="664"/>
      <c r="CU15" s="664"/>
      <c r="CV15" s="664"/>
      <c r="CW15" s="664"/>
      <c r="CX15" s="664"/>
      <c r="CY15" s="665"/>
      <c r="CZ15" s="723">
        <v>11.5</v>
      </c>
      <c r="DA15" s="723"/>
      <c r="DB15" s="723"/>
      <c r="DC15" s="723"/>
      <c r="DD15" s="669">
        <v>20049</v>
      </c>
      <c r="DE15" s="664"/>
      <c r="DF15" s="664"/>
      <c r="DG15" s="664"/>
      <c r="DH15" s="664"/>
      <c r="DI15" s="664"/>
      <c r="DJ15" s="664"/>
      <c r="DK15" s="664"/>
      <c r="DL15" s="664"/>
      <c r="DM15" s="664"/>
      <c r="DN15" s="664"/>
      <c r="DO15" s="664"/>
      <c r="DP15" s="665"/>
      <c r="DQ15" s="669">
        <v>669518</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231</v>
      </c>
      <c r="S16" s="664"/>
      <c r="T16" s="664"/>
      <c r="U16" s="664"/>
      <c r="V16" s="664"/>
      <c r="W16" s="664"/>
      <c r="X16" s="664"/>
      <c r="Y16" s="665"/>
      <c r="Z16" s="723" t="s">
        <v>231</v>
      </c>
      <c r="AA16" s="723"/>
      <c r="AB16" s="723"/>
      <c r="AC16" s="723"/>
      <c r="AD16" s="724" t="s">
        <v>231</v>
      </c>
      <c r="AE16" s="724"/>
      <c r="AF16" s="724"/>
      <c r="AG16" s="724"/>
      <c r="AH16" s="724"/>
      <c r="AI16" s="724"/>
      <c r="AJ16" s="724"/>
      <c r="AK16" s="724"/>
      <c r="AL16" s="666" t="s">
        <v>231</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231</v>
      </c>
      <c r="BP16" s="723"/>
      <c r="BQ16" s="723"/>
      <c r="BR16" s="723"/>
      <c r="BS16" s="669" t="s">
        <v>231</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98447</v>
      </c>
      <c r="CS16" s="664"/>
      <c r="CT16" s="664"/>
      <c r="CU16" s="664"/>
      <c r="CV16" s="664"/>
      <c r="CW16" s="664"/>
      <c r="CX16" s="664"/>
      <c r="CY16" s="665"/>
      <c r="CZ16" s="723">
        <v>1.5</v>
      </c>
      <c r="DA16" s="723"/>
      <c r="DB16" s="723"/>
      <c r="DC16" s="723"/>
      <c r="DD16" s="669" t="s">
        <v>129</v>
      </c>
      <c r="DE16" s="664"/>
      <c r="DF16" s="664"/>
      <c r="DG16" s="664"/>
      <c r="DH16" s="664"/>
      <c r="DI16" s="664"/>
      <c r="DJ16" s="664"/>
      <c r="DK16" s="664"/>
      <c r="DL16" s="664"/>
      <c r="DM16" s="664"/>
      <c r="DN16" s="664"/>
      <c r="DO16" s="664"/>
      <c r="DP16" s="665"/>
      <c r="DQ16" s="669">
        <v>70801</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4647</v>
      </c>
      <c r="S17" s="664"/>
      <c r="T17" s="664"/>
      <c r="U17" s="664"/>
      <c r="V17" s="664"/>
      <c r="W17" s="664"/>
      <c r="X17" s="664"/>
      <c r="Y17" s="665"/>
      <c r="Z17" s="723">
        <v>0.1</v>
      </c>
      <c r="AA17" s="723"/>
      <c r="AB17" s="723"/>
      <c r="AC17" s="723"/>
      <c r="AD17" s="724">
        <v>4647</v>
      </c>
      <c r="AE17" s="724"/>
      <c r="AF17" s="724"/>
      <c r="AG17" s="724"/>
      <c r="AH17" s="724"/>
      <c r="AI17" s="724"/>
      <c r="AJ17" s="724"/>
      <c r="AK17" s="724"/>
      <c r="AL17" s="666">
        <v>0.1</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231</v>
      </c>
      <c r="BH17" s="664"/>
      <c r="BI17" s="664"/>
      <c r="BJ17" s="664"/>
      <c r="BK17" s="664"/>
      <c r="BL17" s="664"/>
      <c r="BM17" s="664"/>
      <c r="BN17" s="665"/>
      <c r="BO17" s="723" t="s">
        <v>231</v>
      </c>
      <c r="BP17" s="723"/>
      <c r="BQ17" s="723"/>
      <c r="BR17" s="723"/>
      <c r="BS17" s="669" t="s">
        <v>129</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561528</v>
      </c>
      <c r="CS17" s="664"/>
      <c r="CT17" s="664"/>
      <c r="CU17" s="664"/>
      <c r="CV17" s="664"/>
      <c r="CW17" s="664"/>
      <c r="CX17" s="664"/>
      <c r="CY17" s="665"/>
      <c r="CZ17" s="723">
        <v>8.8000000000000007</v>
      </c>
      <c r="DA17" s="723"/>
      <c r="DB17" s="723"/>
      <c r="DC17" s="723"/>
      <c r="DD17" s="669" t="s">
        <v>129</v>
      </c>
      <c r="DE17" s="664"/>
      <c r="DF17" s="664"/>
      <c r="DG17" s="664"/>
      <c r="DH17" s="664"/>
      <c r="DI17" s="664"/>
      <c r="DJ17" s="664"/>
      <c r="DK17" s="664"/>
      <c r="DL17" s="664"/>
      <c r="DM17" s="664"/>
      <c r="DN17" s="664"/>
      <c r="DO17" s="664"/>
      <c r="DP17" s="665"/>
      <c r="DQ17" s="669">
        <v>561528</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2274256</v>
      </c>
      <c r="S18" s="664"/>
      <c r="T18" s="664"/>
      <c r="U18" s="664"/>
      <c r="V18" s="664"/>
      <c r="W18" s="664"/>
      <c r="X18" s="664"/>
      <c r="Y18" s="665"/>
      <c r="Z18" s="723">
        <v>34.1</v>
      </c>
      <c r="AA18" s="723"/>
      <c r="AB18" s="723"/>
      <c r="AC18" s="723"/>
      <c r="AD18" s="724">
        <v>1984597</v>
      </c>
      <c r="AE18" s="724"/>
      <c r="AF18" s="724"/>
      <c r="AG18" s="724"/>
      <c r="AH18" s="724"/>
      <c r="AI18" s="724"/>
      <c r="AJ18" s="724"/>
      <c r="AK18" s="724"/>
      <c r="AL18" s="666">
        <v>46.9</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231</v>
      </c>
      <c r="BH18" s="664"/>
      <c r="BI18" s="664"/>
      <c r="BJ18" s="664"/>
      <c r="BK18" s="664"/>
      <c r="BL18" s="664"/>
      <c r="BM18" s="664"/>
      <c r="BN18" s="665"/>
      <c r="BO18" s="723" t="s">
        <v>231</v>
      </c>
      <c r="BP18" s="723"/>
      <c r="BQ18" s="723"/>
      <c r="BR18" s="723"/>
      <c r="BS18" s="669" t="s">
        <v>129</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231</v>
      </c>
      <c r="CS18" s="664"/>
      <c r="CT18" s="664"/>
      <c r="CU18" s="664"/>
      <c r="CV18" s="664"/>
      <c r="CW18" s="664"/>
      <c r="CX18" s="664"/>
      <c r="CY18" s="665"/>
      <c r="CZ18" s="723" t="s">
        <v>231</v>
      </c>
      <c r="DA18" s="723"/>
      <c r="DB18" s="723"/>
      <c r="DC18" s="723"/>
      <c r="DD18" s="669" t="s">
        <v>231</v>
      </c>
      <c r="DE18" s="664"/>
      <c r="DF18" s="664"/>
      <c r="DG18" s="664"/>
      <c r="DH18" s="664"/>
      <c r="DI18" s="664"/>
      <c r="DJ18" s="664"/>
      <c r="DK18" s="664"/>
      <c r="DL18" s="664"/>
      <c r="DM18" s="664"/>
      <c r="DN18" s="664"/>
      <c r="DO18" s="664"/>
      <c r="DP18" s="665"/>
      <c r="DQ18" s="669" t="s">
        <v>231</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1984597</v>
      </c>
      <c r="S19" s="664"/>
      <c r="T19" s="664"/>
      <c r="U19" s="664"/>
      <c r="V19" s="664"/>
      <c r="W19" s="664"/>
      <c r="X19" s="664"/>
      <c r="Y19" s="665"/>
      <c r="Z19" s="723">
        <v>29.8</v>
      </c>
      <c r="AA19" s="723"/>
      <c r="AB19" s="723"/>
      <c r="AC19" s="723"/>
      <c r="AD19" s="724">
        <v>1984597</v>
      </c>
      <c r="AE19" s="724"/>
      <c r="AF19" s="724"/>
      <c r="AG19" s="724"/>
      <c r="AH19" s="724"/>
      <c r="AI19" s="724"/>
      <c r="AJ19" s="724"/>
      <c r="AK19" s="724"/>
      <c r="AL19" s="666">
        <v>46.9</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t="s">
        <v>231</v>
      </c>
      <c r="BH19" s="664"/>
      <c r="BI19" s="664"/>
      <c r="BJ19" s="664"/>
      <c r="BK19" s="664"/>
      <c r="BL19" s="664"/>
      <c r="BM19" s="664"/>
      <c r="BN19" s="665"/>
      <c r="BO19" s="723" t="s">
        <v>129</v>
      </c>
      <c r="BP19" s="723"/>
      <c r="BQ19" s="723"/>
      <c r="BR19" s="723"/>
      <c r="BS19" s="669" t="s">
        <v>129</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231</v>
      </c>
      <c r="CS19" s="664"/>
      <c r="CT19" s="664"/>
      <c r="CU19" s="664"/>
      <c r="CV19" s="664"/>
      <c r="CW19" s="664"/>
      <c r="CX19" s="664"/>
      <c r="CY19" s="665"/>
      <c r="CZ19" s="723" t="s">
        <v>231</v>
      </c>
      <c r="DA19" s="723"/>
      <c r="DB19" s="723"/>
      <c r="DC19" s="723"/>
      <c r="DD19" s="669" t="s">
        <v>129</v>
      </c>
      <c r="DE19" s="664"/>
      <c r="DF19" s="664"/>
      <c r="DG19" s="664"/>
      <c r="DH19" s="664"/>
      <c r="DI19" s="664"/>
      <c r="DJ19" s="664"/>
      <c r="DK19" s="664"/>
      <c r="DL19" s="664"/>
      <c r="DM19" s="664"/>
      <c r="DN19" s="664"/>
      <c r="DO19" s="664"/>
      <c r="DP19" s="665"/>
      <c r="DQ19" s="669" t="s">
        <v>231</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289659</v>
      </c>
      <c r="S20" s="664"/>
      <c r="T20" s="664"/>
      <c r="U20" s="664"/>
      <c r="V20" s="664"/>
      <c r="W20" s="664"/>
      <c r="X20" s="664"/>
      <c r="Y20" s="665"/>
      <c r="Z20" s="723">
        <v>4.3</v>
      </c>
      <c r="AA20" s="723"/>
      <c r="AB20" s="723"/>
      <c r="AC20" s="723"/>
      <c r="AD20" s="724" t="s">
        <v>231</v>
      </c>
      <c r="AE20" s="724"/>
      <c r="AF20" s="724"/>
      <c r="AG20" s="724"/>
      <c r="AH20" s="724"/>
      <c r="AI20" s="724"/>
      <c r="AJ20" s="724"/>
      <c r="AK20" s="724"/>
      <c r="AL20" s="666" t="s">
        <v>129</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231</v>
      </c>
      <c r="BP20" s="723"/>
      <c r="BQ20" s="723"/>
      <c r="BR20" s="723"/>
      <c r="BS20" s="669" t="s">
        <v>231</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6387728</v>
      </c>
      <c r="CS20" s="664"/>
      <c r="CT20" s="664"/>
      <c r="CU20" s="664"/>
      <c r="CV20" s="664"/>
      <c r="CW20" s="664"/>
      <c r="CX20" s="664"/>
      <c r="CY20" s="665"/>
      <c r="CZ20" s="723">
        <v>100</v>
      </c>
      <c r="DA20" s="723"/>
      <c r="DB20" s="723"/>
      <c r="DC20" s="723"/>
      <c r="DD20" s="669">
        <v>343096</v>
      </c>
      <c r="DE20" s="664"/>
      <c r="DF20" s="664"/>
      <c r="DG20" s="664"/>
      <c r="DH20" s="664"/>
      <c r="DI20" s="664"/>
      <c r="DJ20" s="664"/>
      <c r="DK20" s="664"/>
      <c r="DL20" s="664"/>
      <c r="DM20" s="664"/>
      <c r="DN20" s="664"/>
      <c r="DO20" s="664"/>
      <c r="DP20" s="665"/>
      <c r="DQ20" s="669">
        <v>5253951</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231</v>
      </c>
      <c r="S21" s="664"/>
      <c r="T21" s="664"/>
      <c r="U21" s="664"/>
      <c r="V21" s="664"/>
      <c r="W21" s="664"/>
      <c r="X21" s="664"/>
      <c r="Y21" s="665"/>
      <c r="Z21" s="723" t="s">
        <v>129</v>
      </c>
      <c r="AA21" s="723"/>
      <c r="AB21" s="723"/>
      <c r="AC21" s="723"/>
      <c r="AD21" s="724" t="s">
        <v>231</v>
      </c>
      <c r="AE21" s="724"/>
      <c r="AF21" s="724"/>
      <c r="AG21" s="724"/>
      <c r="AH21" s="724"/>
      <c r="AI21" s="724"/>
      <c r="AJ21" s="724"/>
      <c r="AK21" s="724"/>
      <c r="AL21" s="666" t="s">
        <v>129</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231</v>
      </c>
      <c r="BH21" s="664"/>
      <c r="BI21" s="664"/>
      <c r="BJ21" s="664"/>
      <c r="BK21" s="664"/>
      <c r="BL21" s="664"/>
      <c r="BM21" s="664"/>
      <c r="BN21" s="665"/>
      <c r="BO21" s="723" t="s">
        <v>231</v>
      </c>
      <c r="BP21" s="723"/>
      <c r="BQ21" s="723"/>
      <c r="BR21" s="723"/>
      <c r="BS21" s="669" t="s">
        <v>231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4513352</v>
      </c>
      <c r="S22" s="664"/>
      <c r="T22" s="664"/>
      <c r="U22" s="664"/>
      <c r="V22" s="664"/>
      <c r="W22" s="664"/>
      <c r="X22" s="664"/>
      <c r="Y22" s="665"/>
      <c r="Z22" s="723">
        <v>67.7</v>
      </c>
      <c r="AA22" s="723"/>
      <c r="AB22" s="723"/>
      <c r="AC22" s="723"/>
      <c r="AD22" s="724">
        <v>4223693</v>
      </c>
      <c r="AE22" s="724"/>
      <c r="AF22" s="724"/>
      <c r="AG22" s="724"/>
      <c r="AH22" s="724"/>
      <c r="AI22" s="724"/>
      <c r="AJ22" s="724"/>
      <c r="AK22" s="724"/>
      <c r="AL22" s="666">
        <v>99.7</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231</v>
      </c>
      <c r="BH22" s="664"/>
      <c r="BI22" s="664"/>
      <c r="BJ22" s="664"/>
      <c r="BK22" s="664"/>
      <c r="BL22" s="664"/>
      <c r="BM22" s="664"/>
      <c r="BN22" s="665"/>
      <c r="BO22" s="723" t="s">
        <v>231</v>
      </c>
      <c r="BP22" s="723"/>
      <c r="BQ22" s="723"/>
      <c r="BR22" s="723"/>
      <c r="BS22" s="669" t="s">
        <v>231</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2863</v>
      </c>
      <c r="S23" s="664"/>
      <c r="T23" s="664"/>
      <c r="U23" s="664"/>
      <c r="V23" s="664"/>
      <c r="W23" s="664"/>
      <c r="X23" s="664"/>
      <c r="Y23" s="665"/>
      <c r="Z23" s="723">
        <v>0</v>
      </c>
      <c r="AA23" s="723"/>
      <c r="AB23" s="723"/>
      <c r="AC23" s="723"/>
      <c r="AD23" s="724">
        <v>2863</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231</v>
      </c>
      <c r="BP23" s="723"/>
      <c r="BQ23" s="723"/>
      <c r="BR23" s="723"/>
      <c r="BS23" s="669" t="s">
        <v>129</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74158</v>
      </c>
      <c r="S24" s="664"/>
      <c r="T24" s="664"/>
      <c r="U24" s="664"/>
      <c r="V24" s="664"/>
      <c r="W24" s="664"/>
      <c r="X24" s="664"/>
      <c r="Y24" s="665"/>
      <c r="Z24" s="723">
        <v>1.1000000000000001</v>
      </c>
      <c r="AA24" s="723"/>
      <c r="AB24" s="723"/>
      <c r="AC24" s="723"/>
      <c r="AD24" s="724" t="s">
        <v>231</v>
      </c>
      <c r="AE24" s="724"/>
      <c r="AF24" s="724"/>
      <c r="AG24" s="724"/>
      <c r="AH24" s="724"/>
      <c r="AI24" s="724"/>
      <c r="AJ24" s="724"/>
      <c r="AK24" s="724"/>
      <c r="AL24" s="666" t="s">
        <v>231</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231</v>
      </c>
      <c r="BH24" s="664"/>
      <c r="BI24" s="664"/>
      <c r="BJ24" s="664"/>
      <c r="BK24" s="664"/>
      <c r="BL24" s="664"/>
      <c r="BM24" s="664"/>
      <c r="BN24" s="665"/>
      <c r="BO24" s="723" t="s">
        <v>231</v>
      </c>
      <c r="BP24" s="723"/>
      <c r="BQ24" s="723"/>
      <c r="BR24" s="723"/>
      <c r="BS24" s="669" t="s">
        <v>129</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2936897</v>
      </c>
      <c r="CS24" s="727"/>
      <c r="CT24" s="727"/>
      <c r="CU24" s="727"/>
      <c r="CV24" s="727"/>
      <c r="CW24" s="727"/>
      <c r="CX24" s="727"/>
      <c r="CY24" s="773"/>
      <c r="CZ24" s="774">
        <v>46</v>
      </c>
      <c r="DA24" s="743"/>
      <c r="DB24" s="743"/>
      <c r="DC24" s="777"/>
      <c r="DD24" s="772">
        <v>2360471</v>
      </c>
      <c r="DE24" s="727"/>
      <c r="DF24" s="727"/>
      <c r="DG24" s="727"/>
      <c r="DH24" s="727"/>
      <c r="DI24" s="727"/>
      <c r="DJ24" s="727"/>
      <c r="DK24" s="773"/>
      <c r="DL24" s="772">
        <v>2312374</v>
      </c>
      <c r="DM24" s="727"/>
      <c r="DN24" s="727"/>
      <c r="DO24" s="727"/>
      <c r="DP24" s="727"/>
      <c r="DQ24" s="727"/>
      <c r="DR24" s="727"/>
      <c r="DS24" s="727"/>
      <c r="DT24" s="727"/>
      <c r="DU24" s="727"/>
      <c r="DV24" s="773"/>
      <c r="DW24" s="774">
        <v>51.1</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56676</v>
      </c>
      <c r="S25" s="664"/>
      <c r="T25" s="664"/>
      <c r="U25" s="664"/>
      <c r="V25" s="664"/>
      <c r="W25" s="664"/>
      <c r="X25" s="664"/>
      <c r="Y25" s="665"/>
      <c r="Z25" s="723">
        <v>0.9</v>
      </c>
      <c r="AA25" s="723"/>
      <c r="AB25" s="723"/>
      <c r="AC25" s="723"/>
      <c r="AD25" s="724" t="s">
        <v>231</v>
      </c>
      <c r="AE25" s="724"/>
      <c r="AF25" s="724"/>
      <c r="AG25" s="724"/>
      <c r="AH25" s="724"/>
      <c r="AI25" s="724"/>
      <c r="AJ25" s="724"/>
      <c r="AK25" s="724"/>
      <c r="AL25" s="666" t="s">
        <v>231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231</v>
      </c>
      <c r="BH25" s="664"/>
      <c r="BI25" s="664"/>
      <c r="BJ25" s="664"/>
      <c r="BK25" s="664"/>
      <c r="BL25" s="664"/>
      <c r="BM25" s="664"/>
      <c r="BN25" s="665"/>
      <c r="BO25" s="723" t="s">
        <v>231</v>
      </c>
      <c r="BP25" s="723"/>
      <c r="BQ25" s="723"/>
      <c r="BR25" s="723"/>
      <c r="BS25" s="669" t="s">
        <v>231</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1829106</v>
      </c>
      <c r="CS25" s="662"/>
      <c r="CT25" s="662"/>
      <c r="CU25" s="662"/>
      <c r="CV25" s="662"/>
      <c r="CW25" s="662"/>
      <c r="CX25" s="662"/>
      <c r="CY25" s="663"/>
      <c r="CZ25" s="666">
        <v>28.6</v>
      </c>
      <c r="DA25" s="695"/>
      <c r="DB25" s="695"/>
      <c r="DC25" s="696"/>
      <c r="DD25" s="669">
        <v>1640632</v>
      </c>
      <c r="DE25" s="662"/>
      <c r="DF25" s="662"/>
      <c r="DG25" s="662"/>
      <c r="DH25" s="662"/>
      <c r="DI25" s="662"/>
      <c r="DJ25" s="662"/>
      <c r="DK25" s="663"/>
      <c r="DL25" s="669">
        <v>1592535</v>
      </c>
      <c r="DM25" s="662"/>
      <c r="DN25" s="662"/>
      <c r="DO25" s="662"/>
      <c r="DP25" s="662"/>
      <c r="DQ25" s="662"/>
      <c r="DR25" s="662"/>
      <c r="DS25" s="662"/>
      <c r="DT25" s="662"/>
      <c r="DU25" s="662"/>
      <c r="DV25" s="663"/>
      <c r="DW25" s="666">
        <v>35.200000000000003</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13065</v>
      </c>
      <c r="S26" s="664"/>
      <c r="T26" s="664"/>
      <c r="U26" s="664"/>
      <c r="V26" s="664"/>
      <c r="W26" s="664"/>
      <c r="X26" s="664"/>
      <c r="Y26" s="665"/>
      <c r="Z26" s="723">
        <v>0.2</v>
      </c>
      <c r="AA26" s="723"/>
      <c r="AB26" s="723"/>
      <c r="AC26" s="723"/>
      <c r="AD26" s="724">
        <v>7</v>
      </c>
      <c r="AE26" s="724"/>
      <c r="AF26" s="724"/>
      <c r="AG26" s="724"/>
      <c r="AH26" s="724"/>
      <c r="AI26" s="724"/>
      <c r="AJ26" s="724"/>
      <c r="AK26" s="724"/>
      <c r="AL26" s="666">
        <v>0</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231</v>
      </c>
      <c r="BP26" s="723"/>
      <c r="BQ26" s="723"/>
      <c r="BR26" s="723"/>
      <c r="BS26" s="669" t="s">
        <v>129</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1095989</v>
      </c>
      <c r="CS26" s="664"/>
      <c r="CT26" s="664"/>
      <c r="CU26" s="664"/>
      <c r="CV26" s="664"/>
      <c r="CW26" s="664"/>
      <c r="CX26" s="664"/>
      <c r="CY26" s="665"/>
      <c r="CZ26" s="666">
        <v>17.2</v>
      </c>
      <c r="DA26" s="695"/>
      <c r="DB26" s="695"/>
      <c r="DC26" s="696"/>
      <c r="DD26" s="669">
        <v>941062</v>
      </c>
      <c r="DE26" s="664"/>
      <c r="DF26" s="664"/>
      <c r="DG26" s="664"/>
      <c r="DH26" s="664"/>
      <c r="DI26" s="664"/>
      <c r="DJ26" s="664"/>
      <c r="DK26" s="665"/>
      <c r="DL26" s="669" t="s">
        <v>231</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380220</v>
      </c>
      <c r="S27" s="664"/>
      <c r="T27" s="664"/>
      <c r="U27" s="664"/>
      <c r="V27" s="664"/>
      <c r="W27" s="664"/>
      <c r="X27" s="664"/>
      <c r="Y27" s="665"/>
      <c r="Z27" s="723">
        <v>5.7</v>
      </c>
      <c r="AA27" s="723"/>
      <c r="AB27" s="723"/>
      <c r="AC27" s="723"/>
      <c r="AD27" s="724" t="s">
        <v>129</v>
      </c>
      <c r="AE27" s="724"/>
      <c r="AF27" s="724"/>
      <c r="AG27" s="724"/>
      <c r="AH27" s="724"/>
      <c r="AI27" s="724"/>
      <c r="AJ27" s="724"/>
      <c r="AK27" s="724"/>
      <c r="AL27" s="666" t="s">
        <v>231</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1813764</v>
      </c>
      <c r="BH27" s="664"/>
      <c r="BI27" s="664"/>
      <c r="BJ27" s="664"/>
      <c r="BK27" s="664"/>
      <c r="BL27" s="664"/>
      <c r="BM27" s="664"/>
      <c r="BN27" s="665"/>
      <c r="BO27" s="723">
        <v>100</v>
      </c>
      <c r="BP27" s="723"/>
      <c r="BQ27" s="723"/>
      <c r="BR27" s="723"/>
      <c r="BS27" s="669">
        <v>3016</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546263</v>
      </c>
      <c r="CS27" s="662"/>
      <c r="CT27" s="662"/>
      <c r="CU27" s="662"/>
      <c r="CV27" s="662"/>
      <c r="CW27" s="662"/>
      <c r="CX27" s="662"/>
      <c r="CY27" s="663"/>
      <c r="CZ27" s="666">
        <v>8.6</v>
      </c>
      <c r="DA27" s="695"/>
      <c r="DB27" s="695"/>
      <c r="DC27" s="696"/>
      <c r="DD27" s="669">
        <v>158311</v>
      </c>
      <c r="DE27" s="662"/>
      <c r="DF27" s="662"/>
      <c r="DG27" s="662"/>
      <c r="DH27" s="662"/>
      <c r="DI27" s="662"/>
      <c r="DJ27" s="662"/>
      <c r="DK27" s="663"/>
      <c r="DL27" s="669">
        <v>158311</v>
      </c>
      <c r="DM27" s="662"/>
      <c r="DN27" s="662"/>
      <c r="DO27" s="662"/>
      <c r="DP27" s="662"/>
      <c r="DQ27" s="662"/>
      <c r="DR27" s="662"/>
      <c r="DS27" s="662"/>
      <c r="DT27" s="662"/>
      <c r="DU27" s="662"/>
      <c r="DV27" s="663"/>
      <c r="DW27" s="666">
        <v>3.5</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231</v>
      </c>
      <c r="S28" s="664"/>
      <c r="T28" s="664"/>
      <c r="U28" s="664"/>
      <c r="V28" s="664"/>
      <c r="W28" s="664"/>
      <c r="X28" s="664"/>
      <c r="Y28" s="665"/>
      <c r="Z28" s="723" t="s">
        <v>231</v>
      </c>
      <c r="AA28" s="723"/>
      <c r="AB28" s="723"/>
      <c r="AC28" s="723"/>
      <c r="AD28" s="724" t="s">
        <v>231</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561528</v>
      </c>
      <c r="CS28" s="664"/>
      <c r="CT28" s="664"/>
      <c r="CU28" s="664"/>
      <c r="CV28" s="664"/>
      <c r="CW28" s="664"/>
      <c r="CX28" s="664"/>
      <c r="CY28" s="665"/>
      <c r="CZ28" s="666">
        <v>8.8000000000000007</v>
      </c>
      <c r="DA28" s="695"/>
      <c r="DB28" s="695"/>
      <c r="DC28" s="696"/>
      <c r="DD28" s="669">
        <v>561528</v>
      </c>
      <c r="DE28" s="664"/>
      <c r="DF28" s="664"/>
      <c r="DG28" s="664"/>
      <c r="DH28" s="664"/>
      <c r="DI28" s="664"/>
      <c r="DJ28" s="664"/>
      <c r="DK28" s="665"/>
      <c r="DL28" s="669">
        <v>561528</v>
      </c>
      <c r="DM28" s="664"/>
      <c r="DN28" s="664"/>
      <c r="DO28" s="664"/>
      <c r="DP28" s="664"/>
      <c r="DQ28" s="664"/>
      <c r="DR28" s="664"/>
      <c r="DS28" s="664"/>
      <c r="DT28" s="664"/>
      <c r="DU28" s="664"/>
      <c r="DV28" s="665"/>
      <c r="DW28" s="666">
        <v>12.4</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375794</v>
      </c>
      <c r="S29" s="664"/>
      <c r="T29" s="664"/>
      <c r="U29" s="664"/>
      <c r="V29" s="664"/>
      <c r="W29" s="664"/>
      <c r="X29" s="664"/>
      <c r="Y29" s="665"/>
      <c r="Z29" s="723">
        <v>5.6</v>
      </c>
      <c r="AA29" s="723"/>
      <c r="AB29" s="723"/>
      <c r="AC29" s="723"/>
      <c r="AD29" s="724" t="s">
        <v>129</v>
      </c>
      <c r="AE29" s="724"/>
      <c r="AF29" s="724"/>
      <c r="AG29" s="724"/>
      <c r="AH29" s="724"/>
      <c r="AI29" s="724"/>
      <c r="AJ29" s="724"/>
      <c r="AK29" s="724"/>
      <c r="AL29" s="666" t="s">
        <v>231</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561528</v>
      </c>
      <c r="CS29" s="662"/>
      <c r="CT29" s="662"/>
      <c r="CU29" s="662"/>
      <c r="CV29" s="662"/>
      <c r="CW29" s="662"/>
      <c r="CX29" s="662"/>
      <c r="CY29" s="663"/>
      <c r="CZ29" s="666">
        <v>8.8000000000000007</v>
      </c>
      <c r="DA29" s="695"/>
      <c r="DB29" s="695"/>
      <c r="DC29" s="696"/>
      <c r="DD29" s="669">
        <v>561528</v>
      </c>
      <c r="DE29" s="662"/>
      <c r="DF29" s="662"/>
      <c r="DG29" s="662"/>
      <c r="DH29" s="662"/>
      <c r="DI29" s="662"/>
      <c r="DJ29" s="662"/>
      <c r="DK29" s="663"/>
      <c r="DL29" s="669">
        <v>561528</v>
      </c>
      <c r="DM29" s="662"/>
      <c r="DN29" s="662"/>
      <c r="DO29" s="662"/>
      <c r="DP29" s="662"/>
      <c r="DQ29" s="662"/>
      <c r="DR29" s="662"/>
      <c r="DS29" s="662"/>
      <c r="DT29" s="662"/>
      <c r="DU29" s="662"/>
      <c r="DV29" s="663"/>
      <c r="DW29" s="666">
        <v>12.4</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6156</v>
      </c>
      <c r="S30" s="664"/>
      <c r="T30" s="664"/>
      <c r="U30" s="664"/>
      <c r="V30" s="664"/>
      <c r="W30" s="664"/>
      <c r="X30" s="664"/>
      <c r="Y30" s="665"/>
      <c r="Z30" s="723">
        <v>0.1</v>
      </c>
      <c r="AA30" s="723"/>
      <c r="AB30" s="723"/>
      <c r="AC30" s="723"/>
      <c r="AD30" s="724" t="s">
        <v>231</v>
      </c>
      <c r="AE30" s="724"/>
      <c r="AF30" s="724"/>
      <c r="AG30" s="724"/>
      <c r="AH30" s="724"/>
      <c r="AI30" s="724"/>
      <c r="AJ30" s="724"/>
      <c r="AK30" s="724"/>
      <c r="AL30" s="666" t="s">
        <v>231</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99.3</v>
      </c>
      <c r="BH30" s="742"/>
      <c r="BI30" s="742"/>
      <c r="BJ30" s="742"/>
      <c r="BK30" s="742"/>
      <c r="BL30" s="742"/>
      <c r="BM30" s="743">
        <v>97.6</v>
      </c>
      <c r="BN30" s="742"/>
      <c r="BO30" s="742"/>
      <c r="BP30" s="742"/>
      <c r="BQ30" s="744"/>
      <c r="BR30" s="741">
        <v>99.3</v>
      </c>
      <c r="BS30" s="742"/>
      <c r="BT30" s="742"/>
      <c r="BU30" s="742"/>
      <c r="BV30" s="742"/>
      <c r="BW30" s="742"/>
      <c r="BX30" s="743">
        <v>97.6</v>
      </c>
      <c r="BY30" s="742"/>
      <c r="BZ30" s="742"/>
      <c r="CA30" s="742"/>
      <c r="CB30" s="744"/>
      <c r="CD30" s="747"/>
      <c r="CE30" s="748"/>
      <c r="CF30" s="705" t="s">
        <v>308</v>
      </c>
      <c r="CG30" s="702"/>
      <c r="CH30" s="702"/>
      <c r="CI30" s="702"/>
      <c r="CJ30" s="702"/>
      <c r="CK30" s="702"/>
      <c r="CL30" s="702"/>
      <c r="CM30" s="702"/>
      <c r="CN30" s="702"/>
      <c r="CO30" s="702"/>
      <c r="CP30" s="702"/>
      <c r="CQ30" s="703"/>
      <c r="CR30" s="661">
        <v>520640</v>
      </c>
      <c r="CS30" s="664"/>
      <c r="CT30" s="664"/>
      <c r="CU30" s="664"/>
      <c r="CV30" s="664"/>
      <c r="CW30" s="664"/>
      <c r="CX30" s="664"/>
      <c r="CY30" s="665"/>
      <c r="CZ30" s="666">
        <v>8.1999999999999993</v>
      </c>
      <c r="DA30" s="695"/>
      <c r="DB30" s="695"/>
      <c r="DC30" s="696"/>
      <c r="DD30" s="669">
        <v>520640</v>
      </c>
      <c r="DE30" s="664"/>
      <c r="DF30" s="664"/>
      <c r="DG30" s="664"/>
      <c r="DH30" s="664"/>
      <c r="DI30" s="664"/>
      <c r="DJ30" s="664"/>
      <c r="DK30" s="665"/>
      <c r="DL30" s="669">
        <v>520640</v>
      </c>
      <c r="DM30" s="664"/>
      <c r="DN30" s="664"/>
      <c r="DO30" s="664"/>
      <c r="DP30" s="664"/>
      <c r="DQ30" s="664"/>
      <c r="DR30" s="664"/>
      <c r="DS30" s="664"/>
      <c r="DT30" s="664"/>
      <c r="DU30" s="664"/>
      <c r="DV30" s="665"/>
      <c r="DW30" s="666">
        <v>11.5</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15197</v>
      </c>
      <c r="S31" s="664"/>
      <c r="T31" s="664"/>
      <c r="U31" s="664"/>
      <c r="V31" s="664"/>
      <c r="W31" s="664"/>
      <c r="X31" s="664"/>
      <c r="Y31" s="665"/>
      <c r="Z31" s="723">
        <v>0.2</v>
      </c>
      <c r="AA31" s="723"/>
      <c r="AB31" s="723"/>
      <c r="AC31" s="723"/>
      <c r="AD31" s="724" t="s">
        <v>231</v>
      </c>
      <c r="AE31" s="724"/>
      <c r="AF31" s="724"/>
      <c r="AG31" s="724"/>
      <c r="AH31" s="724"/>
      <c r="AI31" s="724"/>
      <c r="AJ31" s="724"/>
      <c r="AK31" s="724"/>
      <c r="AL31" s="666" t="s">
        <v>129</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99.4</v>
      </c>
      <c r="BH31" s="662"/>
      <c r="BI31" s="662"/>
      <c r="BJ31" s="662"/>
      <c r="BK31" s="662"/>
      <c r="BL31" s="662"/>
      <c r="BM31" s="667">
        <v>98</v>
      </c>
      <c r="BN31" s="740"/>
      <c r="BO31" s="740"/>
      <c r="BP31" s="740"/>
      <c r="BQ31" s="701"/>
      <c r="BR31" s="739">
        <v>99.4</v>
      </c>
      <c r="BS31" s="662"/>
      <c r="BT31" s="662"/>
      <c r="BU31" s="662"/>
      <c r="BV31" s="662"/>
      <c r="BW31" s="662"/>
      <c r="BX31" s="667">
        <v>98</v>
      </c>
      <c r="BY31" s="740"/>
      <c r="BZ31" s="740"/>
      <c r="CA31" s="740"/>
      <c r="CB31" s="701"/>
      <c r="CD31" s="747"/>
      <c r="CE31" s="748"/>
      <c r="CF31" s="705" t="s">
        <v>312</v>
      </c>
      <c r="CG31" s="702"/>
      <c r="CH31" s="702"/>
      <c r="CI31" s="702"/>
      <c r="CJ31" s="702"/>
      <c r="CK31" s="702"/>
      <c r="CL31" s="702"/>
      <c r="CM31" s="702"/>
      <c r="CN31" s="702"/>
      <c r="CO31" s="702"/>
      <c r="CP31" s="702"/>
      <c r="CQ31" s="703"/>
      <c r="CR31" s="661">
        <v>40888</v>
      </c>
      <c r="CS31" s="662"/>
      <c r="CT31" s="662"/>
      <c r="CU31" s="662"/>
      <c r="CV31" s="662"/>
      <c r="CW31" s="662"/>
      <c r="CX31" s="662"/>
      <c r="CY31" s="663"/>
      <c r="CZ31" s="666">
        <v>0.6</v>
      </c>
      <c r="DA31" s="695"/>
      <c r="DB31" s="695"/>
      <c r="DC31" s="696"/>
      <c r="DD31" s="669">
        <v>40888</v>
      </c>
      <c r="DE31" s="662"/>
      <c r="DF31" s="662"/>
      <c r="DG31" s="662"/>
      <c r="DH31" s="662"/>
      <c r="DI31" s="662"/>
      <c r="DJ31" s="662"/>
      <c r="DK31" s="663"/>
      <c r="DL31" s="669">
        <v>40888</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621318</v>
      </c>
      <c r="S32" s="664"/>
      <c r="T32" s="664"/>
      <c r="U32" s="664"/>
      <c r="V32" s="664"/>
      <c r="W32" s="664"/>
      <c r="X32" s="664"/>
      <c r="Y32" s="665"/>
      <c r="Z32" s="723">
        <v>9.3000000000000007</v>
      </c>
      <c r="AA32" s="723"/>
      <c r="AB32" s="723"/>
      <c r="AC32" s="723"/>
      <c r="AD32" s="724" t="s">
        <v>231</v>
      </c>
      <c r="AE32" s="724"/>
      <c r="AF32" s="724"/>
      <c r="AG32" s="724"/>
      <c r="AH32" s="724"/>
      <c r="AI32" s="724"/>
      <c r="AJ32" s="724"/>
      <c r="AK32" s="724"/>
      <c r="AL32" s="666" t="s">
        <v>231</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99.2</v>
      </c>
      <c r="BH32" s="677"/>
      <c r="BI32" s="677"/>
      <c r="BJ32" s="677"/>
      <c r="BK32" s="677"/>
      <c r="BL32" s="677"/>
      <c r="BM32" s="721">
        <v>96.8</v>
      </c>
      <c r="BN32" s="677"/>
      <c r="BO32" s="677"/>
      <c r="BP32" s="677"/>
      <c r="BQ32" s="714"/>
      <c r="BR32" s="738">
        <v>99.1</v>
      </c>
      <c r="BS32" s="677"/>
      <c r="BT32" s="677"/>
      <c r="BU32" s="677"/>
      <c r="BV32" s="677"/>
      <c r="BW32" s="677"/>
      <c r="BX32" s="721">
        <v>96.9</v>
      </c>
      <c r="BY32" s="677"/>
      <c r="BZ32" s="677"/>
      <c r="CA32" s="677"/>
      <c r="CB32" s="714"/>
      <c r="CD32" s="749"/>
      <c r="CE32" s="750"/>
      <c r="CF32" s="705" t="s">
        <v>315</v>
      </c>
      <c r="CG32" s="702"/>
      <c r="CH32" s="702"/>
      <c r="CI32" s="702"/>
      <c r="CJ32" s="702"/>
      <c r="CK32" s="702"/>
      <c r="CL32" s="702"/>
      <c r="CM32" s="702"/>
      <c r="CN32" s="702"/>
      <c r="CO32" s="702"/>
      <c r="CP32" s="702"/>
      <c r="CQ32" s="703"/>
      <c r="CR32" s="661" t="s">
        <v>129</v>
      </c>
      <c r="CS32" s="664"/>
      <c r="CT32" s="664"/>
      <c r="CU32" s="664"/>
      <c r="CV32" s="664"/>
      <c r="CW32" s="664"/>
      <c r="CX32" s="664"/>
      <c r="CY32" s="665"/>
      <c r="CZ32" s="666" t="s">
        <v>231</v>
      </c>
      <c r="DA32" s="695"/>
      <c r="DB32" s="695"/>
      <c r="DC32" s="696"/>
      <c r="DD32" s="669" t="s">
        <v>231</v>
      </c>
      <c r="DE32" s="664"/>
      <c r="DF32" s="664"/>
      <c r="DG32" s="664"/>
      <c r="DH32" s="664"/>
      <c r="DI32" s="664"/>
      <c r="DJ32" s="664"/>
      <c r="DK32" s="665"/>
      <c r="DL32" s="669" t="s">
        <v>129</v>
      </c>
      <c r="DM32" s="664"/>
      <c r="DN32" s="664"/>
      <c r="DO32" s="664"/>
      <c r="DP32" s="664"/>
      <c r="DQ32" s="664"/>
      <c r="DR32" s="664"/>
      <c r="DS32" s="664"/>
      <c r="DT32" s="664"/>
      <c r="DU32" s="664"/>
      <c r="DV32" s="665"/>
      <c r="DW32" s="666" t="s">
        <v>231</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182509</v>
      </c>
      <c r="S33" s="664"/>
      <c r="T33" s="664"/>
      <c r="U33" s="664"/>
      <c r="V33" s="664"/>
      <c r="W33" s="664"/>
      <c r="X33" s="664"/>
      <c r="Y33" s="665"/>
      <c r="Z33" s="723">
        <v>2.7</v>
      </c>
      <c r="AA33" s="723"/>
      <c r="AB33" s="723"/>
      <c r="AC33" s="723"/>
      <c r="AD33" s="724" t="s">
        <v>129</v>
      </c>
      <c r="AE33" s="724"/>
      <c r="AF33" s="724"/>
      <c r="AG33" s="724"/>
      <c r="AH33" s="724"/>
      <c r="AI33" s="724"/>
      <c r="AJ33" s="724"/>
      <c r="AK33" s="724"/>
      <c r="AL33" s="666" t="s">
        <v>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3009288</v>
      </c>
      <c r="CS33" s="662"/>
      <c r="CT33" s="662"/>
      <c r="CU33" s="662"/>
      <c r="CV33" s="662"/>
      <c r="CW33" s="662"/>
      <c r="CX33" s="662"/>
      <c r="CY33" s="663"/>
      <c r="CZ33" s="666">
        <v>47.1</v>
      </c>
      <c r="DA33" s="695"/>
      <c r="DB33" s="695"/>
      <c r="DC33" s="696"/>
      <c r="DD33" s="669">
        <v>2568174</v>
      </c>
      <c r="DE33" s="662"/>
      <c r="DF33" s="662"/>
      <c r="DG33" s="662"/>
      <c r="DH33" s="662"/>
      <c r="DI33" s="662"/>
      <c r="DJ33" s="662"/>
      <c r="DK33" s="663"/>
      <c r="DL33" s="669">
        <v>2262439</v>
      </c>
      <c r="DM33" s="662"/>
      <c r="DN33" s="662"/>
      <c r="DO33" s="662"/>
      <c r="DP33" s="662"/>
      <c r="DQ33" s="662"/>
      <c r="DR33" s="662"/>
      <c r="DS33" s="662"/>
      <c r="DT33" s="662"/>
      <c r="DU33" s="662"/>
      <c r="DV33" s="663"/>
      <c r="DW33" s="666">
        <v>50</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114179</v>
      </c>
      <c r="S34" s="664"/>
      <c r="T34" s="664"/>
      <c r="U34" s="664"/>
      <c r="V34" s="664"/>
      <c r="W34" s="664"/>
      <c r="X34" s="664"/>
      <c r="Y34" s="665"/>
      <c r="Z34" s="723">
        <v>1.7</v>
      </c>
      <c r="AA34" s="723"/>
      <c r="AB34" s="723"/>
      <c r="AC34" s="723"/>
      <c r="AD34" s="724">
        <v>8789</v>
      </c>
      <c r="AE34" s="724"/>
      <c r="AF34" s="724"/>
      <c r="AG34" s="724"/>
      <c r="AH34" s="724"/>
      <c r="AI34" s="724"/>
      <c r="AJ34" s="724"/>
      <c r="AK34" s="724"/>
      <c r="AL34" s="666">
        <v>0.2</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946376</v>
      </c>
      <c r="CS34" s="664"/>
      <c r="CT34" s="664"/>
      <c r="CU34" s="664"/>
      <c r="CV34" s="664"/>
      <c r="CW34" s="664"/>
      <c r="CX34" s="664"/>
      <c r="CY34" s="665"/>
      <c r="CZ34" s="666">
        <v>14.8</v>
      </c>
      <c r="DA34" s="695"/>
      <c r="DB34" s="695"/>
      <c r="DC34" s="696"/>
      <c r="DD34" s="669">
        <v>806052</v>
      </c>
      <c r="DE34" s="664"/>
      <c r="DF34" s="664"/>
      <c r="DG34" s="664"/>
      <c r="DH34" s="664"/>
      <c r="DI34" s="664"/>
      <c r="DJ34" s="664"/>
      <c r="DK34" s="665"/>
      <c r="DL34" s="669">
        <v>714050</v>
      </c>
      <c r="DM34" s="664"/>
      <c r="DN34" s="664"/>
      <c r="DO34" s="664"/>
      <c r="DP34" s="664"/>
      <c r="DQ34" s="664"/>
      <c r="DR34" s="664"/>
      <c r="DS34" s="664"/>
      <c r="DT34" s="664"/>
      <c r="DU34" s="664"/>
      <c r="DV34" s="665"/>
      <c r="DW34" s="666">
        <v>15.8</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309397</v>
      </c>
      <c r="S35" s="664"/>
      <c r="T35" s="664"/>
      <c r="U35" s="664"/>
      <c r="V35" s="664"/>
      <c r="W35" s="664"/>
      <c r="X35" s="664"/>
      <c r="Y35" s="665"/>
      <c r="Z35" s="723">
        <v>4.5999999999999996</v>
      </c>
      <c r="AA35" s="723"/>
      <c r="AB35" s="723"/>
      <c r="AC35" s="723"/>
      <c r="AD35" s="724" t="s">
        <v>231</v>
      </c>
      <c r="AE35" s="724"/>
      <c r="AF35" s="724"/>
      <c r="AG35" s="724"/>
      <c r="AH35" s="724"/>
      <c r="AI35" s="724"/>
      <c r="AJ35" s="724"/>
      <c r="AK35" s="724"/>
      <c r="AL35" s="666" t="s">
        <v>231</v>
      </c>
      <c r="AM35" s="667"/>
      <c r="AN35" s="667"/>
      <c r="AO35" s="725"/>
      <c r="AP35" s="234"/>
      <c r="AQ35" s="729" t="s">
        <v>323</v>
      </c>
      <c r="AR35" s="730"/>
      <c r="AS35" s="730"/>
      <c r="AT35" s="730"/>
      <c r="AU35" s="730"/>
      <c r="AV35" s="730"/>
      <c r="AW35" s="730"/>
      <c r="AX35" s="730"/>
      <c r="AY35" s="731"/>
      <c r="AZ35" s="726">
        <v>1038348</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160999</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154772</v>
      </c>
      <c r="CS35" s="662"/>
      <c r="CT35" s="662"/>
      <c r="CU35" s="662"/>
      <c r="CV35" s="662"/>
      <c r="CW35" s="662"/>
      <c r="CX35" s="662"/>
      <c r="CY35" s="663"/>
      <c r="CZ35" s="666">
        <v>2.4</v>
      </c>
      <c r="DA35" s="695"/>
      <c r="DB35" s="695"/>
      <c r="DC35" s="696"/>
      <c r="DD35" s="669">
        <v>109221</v>
      </c>
      <c r="DE35" s="662"/>
      <c r="DF35" s="662"/>
      <c r="DG35" s="662"/>
      <c r="DH35" s="662"/>
      <c r="DI35" s="662"/>
      <c r="DJ35" s="662"/>
      <c r="DK35" s="663"/>
      <c r="DL35" s="669">
        <v>109221</v>
      </c>
      <c r="DM35" s="662"/>
      <c r="DN35" s="662"/>
      <c r="DO35" s="662"/>
      <c r="DP35" s="662"/>
      <c r="DQ35" s="662"/>
      <c r="DR35" s="662"/>
      <c r="DS35" s="662"/>
      <c r="DT35" s="662"/>
      <c r="DU35" s="662"/>
      <c r="DV35" s="663"/>
      <c r="DW35" s="666">
        <v>2.4</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231</v>
      </c>
      <c r="AA36" s="723"/>
      <c r="AB36" s="723"/>
      <c r="AC36" s="723"/>
      <c r="AD36" s="724" t="s">
        <v>129</v>
      </c>
      <c r="AE36" s="724"/>
      <c r="AF36" s="724"/>
      <c r="AG36" s="724"/>
      <c r="AH36" s="724"/>
      <c r="AI36" s="724"/>
      <c r="AJ36" s="724"/>
      <c r="AK36" s="724"/>
      <c r="AL36" s="666" t="s">
        <v>129</v>
      </c>
      <c r="AM36" s="667"/>
      <c r="AN36" s="667"/>
      <c r="AO36" s="725"/>
      <c r="AQ36" s="698" t="s">
        <v>327</v>
      </c>
      <c r="AR36" s="699"/>
      <c r="AS36" s="699"/>
      <c r="AT36" s="699"/>
      <c r="AU36" s="699"/>
      <c r="AV36" s="699"/>
      <c r="AW36" s="699"/>
      <c r="AX36" s="699"/>
      <c r="AY36" s="700"/>
      <c r="AZ36" s="661">
        <v>121161</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149574</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898259</v>
      </c>
      <c r="CS36" s="664"/>
      <c r="CT36" s="664"/>
      <c r="CU36" s="664"/>
      <c r="CV36" s="664"/>
      <c r="CW36" s="664"/>
      <c r="CX36" s="664"/>
      <c r="CY36" s="665"/>
      <c r="CZ36" s="666">
        <v>14.1</v>
      </c>
      <c r="DA36" s="695"/>
      <c r="DB36" s="695"/>
      <c r="DC36" s="696"/>
      <c r="DD36" s="669">
        <v>781736</v>
      </c>
      <c r="DE36" s="664"/>
      <c r="DF36" s="664"/>
      <c r="DG36" s="664"/>
      <c r="DH36" s="664"/>
      <c r="DI36" s="664"/>
      <c r="DJ36" s="664"/>
      <c r="DK36" s="665"/>
      <c r="DL36" s="669">
        <v>710606</v>
      </c>
      <c r="DM36" s="664"/>
      <c r="DN36" s="664"/>
      <c r="DO36" s="664"/>
      <c r="DP36" s="664"/>
      <c r="DQ36" s="664"/>
      <c r="DR36" s="664"/>
      <c r="DS36" s="664"/>
      <c r="DT36" s="664"/>
      <c r="DU36" s="664"/>
      <c r="DV36" s="665"/>
      <c r="DW36" s="666">
        <v>15.7</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286597</v>
      </c>
      <c r="S37" s="664"/>
      <c r="T37" s="664"/>
      <c r="U37" s="664"/>
      <c r="V37" s="664"/>
      <c r="W37" s="664"/>
      <c r="X37" s="664"/>
      <c r="Y37" s="665"/>
      <c r="Z37" s="723">
        <v>4.3</v>
      </c>
      <c r="AA37" s="723"/>
      <c r="AB37" s="723"/>
      <c r="AC37" s="723"/>
      <c r="AD37" s="724" t="s">
        <v>231</v>
      </c>
      <c r="AE37" s="724"/>
      <c r="AF37" s="724"/>
      <c r="AG37" s="724"/>
      <c r="AH37" s="724"/>
      <c r="AI37" s="724"/>
      <c r="AJ37" s="724"/>
      <c r="AK37" s="724"/>
      <c r="AL37" s="666" t="s">
        <v>129</v>
      </c>
      <c r="AM37" s="667"/>
      <c r="AN37" s="667"/>
      <c r="AO37" s="725"/>
      <c r="AQ37" s="698" t="s">
        <v>331</v>
      </c>
      <c r="AR37" s="699"/>
      <c r="AS37" s="699"/>
      <c r="AT37" s="699"/>
      <c r="AU37" s="699"/>
      <c r="AV37" s="699"/>
      <c r="AW37" s="699"/>
      <c r="AX37" s="699"/>
      <c r="AY37" s="700"/>
      <c r="AZ37" s="661">
        <v>118376</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3382</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285865</v>
      </c>
      <c r="CS37" s="662"/>
      <c r="CT37" s="662"/>
      <c r="CU37" s="662"/>
      <c r="CV37" s="662"/>
      <c r="CW37" s="662"/>
      <c r="CX37" s="662"/>
      <c r="CY37" s="663"/>
      <c r="CZ37" s="666">
        <v>4.5</v>
      </c>
      <c r="DA37" s="695"/>
      <c r="DB37" s="695"/>
      <c r="DC37" s="696"/>
      <c r="DD37" s="669">
        <v>284848</v>
      </c>
      <c r="DE37" s="662"/>
      <c r="DF37" s="662"/>
      <c r="DG37" s="662"/>
      <c r="DH37" s="662"/>
      <c r="DI37" s="662"/>
      <c r="DJ37" s="662"/>
      <c r="DK37" s="663"/>
      <c r="DL37" s="669">
        <v>281714</v>
      </c>
      <c r="DM37" s="662"/>
      <c r="DN37" s="662"/>
      <c r="DO37" s="662"/>
      <c r="DP37" s="662"/>
      <c r="DQ37" s="662"/>
      <c r="DR37" s="662"/>
      <c r="DS37" s="662"/>
      <c r="DT37" s="662"/>
      <c r="DU37" s="662"/>
      <c r="DV37" s="663"/>
      <c r="DW37" s="666">
        <v>6.2</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6664884</v>
      </c>
      <c r="S38" s="713"/>
      <c r="T38" s="713"/>
      <c r="U38" s="713"/>
      <c r="V38" s="713"/>
      <c r="W38" s="713"/>
      <c r="X38" s="713"/>
      <c r="Y38" s="718"/>
      <c r="Z38" s="719">
        <v>100</v>
      </c>
      <c r="AA38" s="719"/>
      <c r="AB38" s="719"/>
      <c r="AC38" s="719"/>
      <c r="AD38" s="720">
        <v>4235352</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138</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5403</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919972</v>
      </c>
      <c r="CS38" s="664"/>
      <c r="CT38" s="664"/>
      <c r="CU38" s="664"/>
      <c r="CV38" s="664"/>
      <c r="CW38" s="664"/>
      <c r="CX38" s="664"/>
      <c r="CY38" s="665"/>
      <c r="CZ38" s="666">
        <v>14.4</v>
      </c>
      <c r="DA38" s="695"/>
      <c r="DB38" s="695"/>
      <c r="DC38" s="696"/>
      <c r="DD38" s="669">
        <v>786208</v>
      </c>
      <c r="DE38" s="664"/>
      <c r="DF38" s="664"/>
      <c r="DG38" s="664"/>
      <c r="DH38" s="664"/>
      <c r="DI38" s="664"/>
      <c r="DJ38" s="664"/>
      <c r="DK38" s="665"/>
      <c r="DL38" s="669">
        <v>728562</v>
      </c>
      <c r="DM38" s="664"/>
      <c r="DN38" s="664"/>
      <c r="DO38" s="664"/>
      <c r="DP38" s="664"/>
      <c r="DQ38" s="664"/>
      <c r="DR38" s="664"/>
      <c r="DS38" s="664"/>
      <c r="DT38" s="664"/>
      <c r="DU38" s="664"/>
      <c r="DV38" s="665"/>
      <c r="DW38" s="666">
        <v>16.100000000000001</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129</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114</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88265</v>
      </c>
      <c r="CS39" s="662"/>
      <c r="CT39" s="662"/>
      <c r="CU39" s="662"/>
      <c r="CV39" s="662"/>
      <c r="CW39" s="662"/>
      <c r="CX39" s="662"/>
      <c r="CY39" s="663"/>
      <c r="CZ39" s="666">
        <v>1.4</v>
      </c>
      <c r="DA39" s="695"/>
      <c r="DB39" s="695"/>
      <c r="DC39" s="696"/>
      <c r="DD39" s="669">
        <v>84957</v>
      </c>
      <c r="DE39" s="662"/>
      <c r="DF39" s="662"/>
      <c r="DG39" s="662"/>
      <c r="DH39" s="662"/>
      <c r="DI39" s="662"/>
      <c r="DJ39" s="662"/>
      <c r="DK39" s="663"/>
      <c r="DL39" s="669" t="s">
        <v>129</v>
      </c>
      <c r="DM39" s="662"/>
      <c r="DN39" s="662"/>
      <c r="DO39" s="662"/>
      <c r="DP39" s="662"/>
      <c r="DQ39" s="662"/>
      <c r="DR39" s="662"/>
      <c r="DS39" s="662"/>
      <c r="DT39" s="662"/>
      <c r="DU39" s="662"/>
      <c r="DV39" s="663"/>
      <c r="DW39" s="666" t="s">
        <v>138</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185242</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138</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1644</v>
      </c>
      <c r="CS40" s="664"/>
      <c r="CT40" s="664"/>
      <c r="CU40" s="664"/>
      <c r="CV40" s="664"/>
      <c r="CW40" s="664"/>
      <c r="CX40" s="664"/>
      <c r="CY40" s="665"/>
      <c r="CZ40" s="666">
        <v>0</v>
      </c>
      <c r="DA40" s="695"/>
      <c r="DB40" s="695"/>
      <c r="DC40" s="696"/>
      <c r="DD40" s="669" t="s">
        <v>138</v>
      </c>
      <c r="DE40" s="664"/>
      <c r="DF40" s="664"/>
      <c r="DG40" s="664"/>
      <c r="DH40" s="664"/>
      <c r="DI40" s="664"/>
      <c r="DJ40" s="664"/>
      <c r="DK40" s="665"/>
      <c r="DL40" s="669" t="s">
        <v>138</v>
      </c>
      <c r="DM40" s="664"/>
      <c r="DN40" s="664"/>
      <c r="DO40" s="664"/>
      <c r="DP40" s="664"/>
      <c r="DQ40" s="664"/>
      <c r="DR40" s="664"/>
      <c r="DS40" s="664"/>
      <c r="DT40" s="664"/>
      <c r="DU40" s="664"/>
      <c r="DV40" s="665"/>
      <c r="DW40" s="666" t="s">
        <v>138</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613569</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366</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138</v>
      </c>
      <c r="CS41" s="662"/>
      <c r="CT41" s="662"/>
      <c r="CU41" s="662"/>
      <c r="CV41" s="662"/>
      <c r="CW41" s="662"/>
      <c r="CX41" s="662"/>
      <c r="CY41" s="663"/>
      <c r="CZ41" s="666" t="s">
        <v>129</v>
      </c>
      <c r="DA41" s="695"/>
      <c r="DB41" s="695"/>
      <c r="DC41" s="696"/>
      <c r="DD41" s="669" t="s">
        <v>138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441543</v>
      </c>
      <c r="CS42" s="664"/>
      <c r="CT42" s="664"/>
      <c r="CU42" s="664"/>
      <c r="CV42" s="664"/>
      <c r="CW42" s="664"/>
      <c r="CX42" s="664"/>
      <c r="CY42" s="665"/>
      <c r="CZ42" s="666">
        <v>6.9</v>
      </c>
      <c r="DA42" s="667"/>
      <c r="DB42" s="667"/>
      <c r="DC42" s="668"/>
      <c r="DD42" s="669">
        <v>325306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10652</v>
      </c>
      <c r="CS43" s="662"/>
      <c r="CT43" s="662"/>
      <c r="CU43" s="662"/>
      <c r="CV43" s="662"/>
      <c r="CW43" s="662"/>
      <c r="CX43" s="662"/>
      <c r="CY43" s="663"/>
      <c r="CZ43" s="666">
        <v>0.2</v>
      </c>
      <c r="DA43" s="695"/>
      <c r="DB43" s="695"/>
      <c r="DC43" s="696"/>
      <c r="DD43" s="669">
        <v>10645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343096</v>
      </c>
      <c r="CS44" s="664"/>
      <c r="CT44" s="664"/>
      <c r="CU44" s="664"/>
      <c r="CV44" s="664"/>
      <c r="CW44" s="664"/>
      <c r="CX44" s="664"/>
      <c r="CY44" s="665"/>
      <c r="CZ44" s="666">
        <v>5.4</v>
      </c>
      <c r="DA44" s="667"/>
      <c r="DB44" s="667"/>
      <c r="DC44" s="668"/>
      <c r="DD44" s="669">
        <v>254505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37945</v>
      </c>
      <c r="CS45" s="662"/>
      <c r="CT45" s="662"/>
      <c r="CU45" s="662"/>
      <c r="CV45" s="662"/>
      <c r="CW45" s="662"/>
      <c r="CX45" s="662"/>
      <c r="CY45" s="663"/>
      <c r="CZ45" s="666">
        <v>0.6</v>
      </c>
      <c r="DA45" s="695"/>
      <c r="DB45" s="695"/>
      <c r="DC45" s="696"/>
      <c r="DD45" s="669">
        <v>4029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305151</v>
      </c>
      <c r="CS46" s="664"/>
      <c r="CT46" s="664"/>
      <c r="CU46" s="664"/>
      <c r="CV46" s="664"/>
      <c r="CW46" s="664"/>
      <c r="CX46" s="664"/>
      <c r="CY46" s="665"/>
      <c r="CZ46" s="666">
        <v>4.8</v>
      </c>
      <c r="DA46" s="667"/>
      <c r="DB46" s="667"/>
      <c r="DC46" s="668"/>
      <c r="DD46" s="669">
        <v>250476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98447</v>
      </c>
      <c r="CS47" s="662"/>
      <c r="CT47" s="662"/>
      <c r="CU47" s="662"/>
      <c r="CV47" s="662"/>
      <c r="CW47" s="662"/>
      <c r="CX47" s="662"/>
      <c r="CY47" s="663"/>
      <c r="CZ47" s="666">
        <v>1.5</v>
      </c>
      <c r="DA47" s="695"/>
      <c r="DB47" s="695"/>
      <c r="DC47" s="696"/>
      <c r="DD47" s="669">
        <v>70801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6387728</v>
      </c>
      <c r="CS49" s="677"/>
      <c r="CT49" s="677"/>
      <c r="CU49" s="677"/>
      <c r="CV49" s="677"/>
      <c r="CW49" s="677"/>
      <c r="CX49" s="677"/>
      <c r="CY49" s="678"/>
      <c r="CZ49" s="679">
        <v>100</v>
      </c>
      <c r="DA49" s="680"/>
      <c r="DB49" s="680"/>
      <c r="DC49" s="681"/>
      <c r="DD49" s="682">
        <v>5253951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XSS56nzQYLlaKVvlw+0o/LZoTyrzVYiwkuGwkAoQR9IbtEejILYbNRyHSxns+8ctCSydqwLkjpBtmYiHAbL64Q==" saltValue="s0fKjdqJR03Ie7uq5u1T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360</v>
      </c>
      <c r="DK2" s="1199"/>
      <c r="DL2" s="1199"/>
      <c r="DM2" s="1199"/>
      <c r="DN2" s="1199"/>
      <c r="DO2" s="1200"/>
      <c r="DP2" s="249"/>
      <c r="DQ2" s="1198" t="s">
        <v>361</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1" t="s">
        <v>362</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1"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6" t="s">
        <v>378</v>
      </c>
      <c r="DH5" s="1187"/>
      <c r="DI5" s="1187"/>
      <c r="DJ5" s="1187"/>
      <c r="DK5" s="1188"/>
      <c r="DL5" s="1186" t="s">
        <v>379</v>
      </c>
      <c r="DM5" s="1187"/>
      <c r="DN5" s="1187"/>
      <c r="DO5" s="1187"/>
      <c r="DP5" s="1188"/>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8" t="s">
        <v>381</v>
      </c>
      <c r="C7" s="1139"/>
      <c r="D7" s="1139"/>
      <c r="E7" s="1139"/>
      <c r="F7" s="1139"/>
      <c r="G7" s="1139"/>
      <c r="H7" s="1139"/>
      <c r="I7" s="1139"/>
      <c r="J7" s="1139"/>
      <c r="K7" s="1139"/>
      <c r="L7" s="1139"/>
      <c r="M7" s="1139"/>
      <c r="N7" s="1139"/>
      <c r="O7" s="1139"/>
      <c r="P7" s="1140"/>
      <c r="Q7" s="1192">
        <v>6665</v>
      </c>
      <c r="R7" s="1193"/>
      <c r="S7" s="1193"/>
      <c r="T7" s="1193"/>
      <c r="U7" s="1193"/>
      <c r="V7" s="1193">
        <v>6388</v>
      </c>
      <c r="W7" s="1193"/>
      <c r="X7" s="1193"/>
      <c r="Y7" s="1193"/>
      <c r="Z7" s="1193"/>
      <c r="AA7" s="1193">
        <v>277</v>
      </c>
      <c r="AB7" s="1193"/>
      <c r="AC7" s="1193"/>
      <c r="AD7" s="1193"/>
      <c r="AE7" s="1194"/>
      <c r="AF7" s="1195">
        <v>47</v>
      </c>
      <c r="AG7" s="1196"/>
      <c r="AH7" s="1196"/>
      <c r="AI7" s="1196"/>
      <c r="AJ7" s="1197"/>
      <c r="AK7" s="1179">
        <v>621</v>
      </c>
      <c r="AL7" s="1180"/>
      <c r="AM7" s="1180"/>
      <c r="AN7" s="1180"/>
      <c r="AO7" s="1180"/>
      <c r="AP7" s="1180">
        <v>5943</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83"/>
      <c r="BT7" s="1184"/>
      <c r="BU7" s="1184"/>
      <c r="BV7" s="1184"/>
      <c r="BW7" s="1184"/>
      <c r="BX7" s="1184"/>
      <c r="BY7" s="1184"/>
      <c r="BZ7" s="1184"/>
      <c r="CA7" s="1184"/>
      <c r="CB7" s="1184"/>
      <c r="CC7" s="1184"/>
      <c r="CD7" s="1184"/>
      <c r="CE7" s="1184"/>
      <c r="CF7" s="1184"/>
      <c r="CG7" s="1185"/>
      <c r="CH7" s="1176"/>
      <c r="CI7" s="1177"/>
      <c r="CJ7" s="1177"/>
      <c r="CK7" s="1177"/>
      <c r="CL7" s="1178"/>
      <c r="CM7" s="1176"/>
      <c r="CN7" s="1177"/>
      <c r="CO7" s="1177"/>
      <c r="CP7" s="1177"/>
      <c r="CQ7" s="1178"/>
      <c r="CR7" s="1176"/>
      <c r="CS7" s="1177"/>
      <c r="CT7" s="1177"/>
      <c r="CU7" s="1177"/>
      <c r="CV7" s="1178"/>
      <c r="CW7" s="1176"/>
      <c r="CX7" s="1177"/>
      <c r="CY7" s="1177"/>
      <c r="CZ7" s="1177"/>
      <c r="DA7" s="1178"/>
      <c r="DB7" s="1176"/>
      <c r="DC7" s="1177"/>
      <c r="DD7" s="1177"/>
      <c r="DE7" s="1177"/>
      <c r="DF7" s="1178"/>
      <c r="DG7" s="1176"/>
      <c r="DH7" s="1177"/>
      <c r="DI7" s="1177"/>
      <c r="DJ7" s="1177"/>
      <c r="DK7" s="1178"/>
      <c r="DL7" s="1176"/>
      <c r="DM7" s="1177"/>
      <c r="DN7" s="1177"/>
      <c r="DO7" s="1177"/>
      <c r="DP7" s="1178"/>
      <c r="DQ7" s="1176"/>
      <c r="DR7" s="1177"/>
      <c r="DS7" s="1177"/>
      <c r="DT7" s="1177"/>
      <c r="DU7" s="1178"/>
      <c r="DV7" s="1203"/>
      <c r="DW7" s="1204"/>
      <c r="DX7" s="1204"/>
      <c r="DY7" s="1204"/>
      <c r="DZ7" s="1205"/>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4"/>
      <c r="AL8" s="1175"/>
      <c r="AM8" s="1175"/>
      <c r="AN8" s="1175"/>
      <c r="AO8" s="1175"/>
      <c r="AP8" s="1175"/>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6">
        <v>6665</v>
      </c>
      <c r="R23" s="1157"/>
      <c r="S23" s="1157"/>
      <c r="T23" s="1157"/>
      <c r="U23" s="1157"/>
      <c r="V23" s="1157">
        <v>6388</v>
      </c>
      <c r="W23" s="1157"/>
      <c r="X23" s="1157"/>
      <c r="Y23" s="1157"/>
      <c r="Z23" s="1157"/>
      <c r="AA23" s="1157">
        <v>277</v>
      </c>
      <c r="AB23" s="1157"/>
      <c r="AC23" s="1157"/>
      <c r="AD23" s="1157"/>
      <c r="AE23" s="1158"/>
      <c r="AF23" s="1159">
        <v>47</v>
      </c>
      <c r="AG23" s="1157"/>
      <c r="AH23" s="1157"/>
      <c r="AI23" s="1157"/>
      <c r="AJ23" s="1160"/>
      <c r="AK23" s="1161"/>
      <c r="AL23" s="1162"/>
      <c r="AM23" s="1162"/>
      <c r="AN23" s="1162"/>
      <c r="AO23" s="1162"/>
      <c r="AP23" s="1157">
        <v>5943</v>
      </c>
      <c r="AQ23" s="1157"/>
      <c r="AR23" s="1157"/>
      <c r="AS23" s="1157"/>
      <c r="AT23" s="1157"/>
      <c r="AU23" s="1163"/>
      <c r="AV23" s="1163"/>
      <c r="AW23" s="1163"/>
      <c r="AX23" s="1163"/>
      <c r="AY23" s="1164"/>
      <c r="AZ23" s="1153" t="s">
        <v>129</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2" t="s">
        <v>385</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1" t="s">
        <v>386</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7" t="s">
        <v>390</v>
      </c>
      <c r="AG26" s="1097"/>
      <c r="AH26" s="1097"/>
      <c r="AI26" s="1097"/>
      <c r="AJ26" s="1148"/>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395</v>
      </c>
      <c r="C28" s="1139"/>
      <c r="D28" s="1139"/>
      <c r="E28" s="1139"/>
      <c r="F28" s="1139"/>
      <c r="G28" s="1139"/>
      <c r="H28" s="1139"/>
      <c r="I28" s="1139"/>
      <c r="J28" s="1139"/>
      <c r="K28" s="1139"/>
      <c r="L28" s="1139"/>
      <c r="M28" s="1139"/>
      <c r="N28" s="1139"/>
      <c r="O28" s="1139"/>
      <c r="P28" s="1140"/>
      <c r="Q28" s="1141">
        <v>3091</v>
      </c>
      <c r="R28" s="1142"/>
      <c r="S28" s="1142"/>
      <c r="T28" s="1142"/>
      <c r="U28" s="1142"/>
      <c r="V28" s="1142">
        <v>2930</v>
      </c>
      <c r="W28" s="1142"/>
      <c r="X28" s="1142"/>
      <c r="Y28" s="1142"/>
      <c r="Z28" s="1142"/>
      <c r="AA28" s="1142">
        <v>161</v>
      </c>
      <c r="AB28" s="1142"/>
      <c r="AC28" s="1142"/>
      <c r="AD28" s="1142"/>
      <c r="AE28" s="1143"/>
      <c r="AF28" s="1144">
        <v>161</v>
      </c>
      <c r="AG28" s="1142"/>
      <c r="AH28" s="1142"/>
      <c r="AI28" s="1142"/>
      <c r="AJ28" s="1145"/>
      <c r="AK28" s="1146">
        <v>165</v>
      </c>
      <c r="AL28" s="1135"/>
      <c r="AM28" s="1135"/>
      <c r="AN28" s="1135"/>
      <c r="AO28" s="1135"/>
      <c r="AP28" s="1135" t="s">
        <v>580</v>
      </c>
      <c r="AQ28" s="1135"/>
      <c r="AR28" s="1135"/>
      <c r="AS28" s="1135"/>
      <c r="AT28" s="1135"/>
      <c r="AU28" s="1135" t="s">
        <v>580</v>
      </c>
      <c r="AV28" s="1135"/>
      <c r="AW28" s="1135"/>
      <c r="AX28" s="1135"/>
      <c r="AY28" s="1135"/>
      <c r="AZ28" s="1135" t="s">
        <v>580</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396</v>
      </c>
      <c r="C29" s="1127"/>
      <c r="D29" s="1127"/>
      <c r="E29" s="1127"/>
      <c r="F29" s="1127"/>
      <c r="G29" s="1127"/>
      <c r="H29" s="1127"/>
      <c r="I29" s="1127"/>
      <c r="J29" s="1127"/>
      <c r="K29" s="1127"/>
      <c r="L29" s="1127"/>
      <c r="M29" s="1127"/>
      <c r="N29" s="1127"/>
      <c r="O29" s="1127"/>
      <c r="P29" s="1128"/>
      <c r="Q29" s="1132">
        <v>79</v>
      </c>
      <c r="R29" s="1133"/>
      <c r="S29" s="1133"/>
      <c r="T29" s="1133"/>
      <c r="U29" s="1133"/>
      <c r="V29" s="1133">
        <v>74</v>
      </c>
      <c r="W29" s="1133"/>
      <c r="X29" s="1133"/>
      <c r="Y29" s="1133"/>
      <c r="Z29" s="1133"/>
      <c r="AA29" s="1133">
        <v>5</v>
      </c>
      <c r="AB29" s="1133"/>
      <c r="AC29" s="1133"/>
      <c r="AD29" s="1133"/>
      <c r="AE29" s="1134"/>
      <c r="AF29" s="1108">
        <v>5</v>
      </c>
      <c r="AG29" s="1109"/>
      <c r="AH29" s="1109"/>
      <c r="AI29" s="1109"/>
      <c r="AJ29" s="1110"/>
      <c r="AK29" s="1069">
        <v>29</v>
      </c>
      <c r="AL29" s="1060"/>
      <c r="AM29" s="1060"/>
      <c r="AN29" s="1060"/>
      <c r="AO29" s="1060"/>
      <c r="AP29" s="1060" t="s">
        <v>580</v>
      </c>
      <c r="AQ29" s="1060"/>
      <c r="AR29" s="1060"/>
      <c r="AS29" s="1060"/>
      <c r="AT29" s="1060"/>
      <c r="AU29" s="1060" t="s">
        <v>580</v>
      </c>
      <c r="AV29" s="1060"/>
      <c r="AW29" s="1060"/>
      <c r="AX29" s="1060"/>
      <c r="AY29" s="1060"/>
      <c r="AZ29" s="1060" t="s">
        <v>580</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397</v>
      </c>
      <c r="C30" s="1127"/>
      <c r="D30" s="1127"/>
      <c r="E30" s="1127"/>
      <c r="F30" s="1127"/>
      <c r="G30" s="1127"/>
      <c r="H30" s="1127"/>
      <c r="I30" s="1127"/>
      <c r="J30" s="1127"/>
      <c r="K30" s="1127"/>
      <c r="L30" s="1127"/>
      <c r="M30" s="1127"/>
      <c r="N30" s="1127"/>
      <c r="O30" s="1127"/>
      <c r="P30" s="1128"/>
      <c r="Q30" s="1132">
        <v>2090</v>
      </c>
      <c r="R30" s="1133"/>
      <c r="S30" s="1133"/>
      <c r="T30" s="1133"/>
      <c r="U30" s="1133"/>
      <c r="V30" s="1133">
        <v>1953</v>
      </c>
      <c r="W30" s="1133"/>
      <c r="X30" s="1133"/>
      <c r="Y30" s="1133"/>
      <c r="Z30" s="1133"/>
      <c r="AA30" s="1133">
        <v>137</v>
      </c>
      <c r="AB30" s="1133"/>
      <c r="AC30" s="1133"/>
      <c r="AD30" s="1133"/>
      <c r="AE30" s="1134"/>
      <c r="AF30" s="1108">
        <v>137</v>
      </c>
      <c r="AG30" s="1109"/>
      <c r="AH30" s="1109"/>
      <c r="AI30" s="1109"/>
      <c r="AJ30" s="1110"/>
      <c r="AK30" s="1069">
        <v>285</v>
      </c>
      <c r="AL30" s="1060"/>
      <c r="AM30" s="1060"/>
      <c r="AN30" s="1060"/>
      <c r="AO30" s="1060"/>
      <c r="AP30" s="1060" t="s">
        <v>580</v>
      </c>
      <c r="AQ30" s="1060"/>
      <c r="AR30" s="1060"/>
      <c r="AS30" s="1060"/>
      <c r="AT30" s="1060"/>
      <c r="AU30" s="1060" t="s">
        <v>580</v>
      </c>
      <c r="AV30" s="1060"/>
      <c r="AW30" s="1060"/>
      <c r="AX30" s="1060"/>
      <c r="AY30" s="1060"/>
      <c r="AZ30" s="1060" t="s">
        <v>580</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398</v>
      </c>
      <c r="C31" s="1127"/>
      <c r="D31" s="1127"/>
      <c r="E31" s="1127"/>
      <c r="F31" s="1127"/>
      <c r="G31" s="1127"/>
      <c r="H31" s="1127"/>
      <c r="I31" s="1127"/>
      <c r="J31" s="1127"/>
      <c r="K31" s="1127"/>
      <c r="L31" s="1127"/>
      <c r="M31" s="1127"/>
      <c r="N31" s="1127"/>
      <c r="O31" s="1127"/>
      <c r="P31" s="1128"/>
      <c r="Q31" s="1132">
        <v>492</v>
      </c>
      <c r="R31" s="1133"/>
      <c r="S31" s="1133"/>
      <c r="T31" s="1133"/>
      <c r="U31" s="1133"/>
      <c r="V31" s="1133">
        <v>476</v>
      </c>
      <c r="W31" s="1133"/>
      <c r="X31" s="1133"/>
      <c r="Y31" s="1133"/>
      <c r="Z31" s="1133"/>
      <c r="AA31" s="1133">
        <v>16</v>
      </c>
      <c r="AB31" s="1133"/>
      <c r="AC31" s="1133"/>
      <c r="AD31" s="1133"/>
      <c r="AE31" s="1134"/>
      <c r="AF31" s="1108">
        <v>16</v>
      </c>
      <c r="AG31" s="1109"/>
      <c r="AH31" s="1109"/>
      <c r="AI31" s="1109"/>
      <c r="AJ31" s="1110"/>
      <c r="AK31" s="1069">
        <v>54</v>
      </c>
      <c r="AL31" s="1060"/>
      <c r="AM31" s="1060"/>
      <c r="AN31" s="1060"/>
      <c r="AO31" s="1060"/>
      <c r="AP31" s="1060" t="s">
        <v>580</v>
      </c>
      <c r="AQ31" s="1060"/>
      <c r="AR31" s="1060"/>
      <c r="AS31" s="1060"/>
      <c r="AT31" s="1060"/>
      <c r="AU31" s="1060" t="s">
        <v>580</v>
      </c>
      <c r="AV31" s="1060"/>
      <c r="AW31" s="1060"/>
      <c r="AX31" s="1060"/>
      <c r="AY31" s="1060"/>
      <c r="AZ31" s="1060" t="s">
        <v>580</v>
      </c>
      <c r="BA31" s="1060"/>
      <c r="BB31" s="1060"/>
      <c r="BC31" s="1060"/>
      <c r="BD31" s="1060"/>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399</v>
      </c>
      <c r="C32" s="1127"/>
      <c r="D32" s="1127"/>
      <c r="E32" s="1127"/>
      <c r="F32" s="1127"/>
      <c r="G32" s="1127"/>
      <c r="H32" s="1127"/>
      <c r="I32" s="1127"/>
      <c r="J32" s="1127"/>
      <c r="K32" s="1127"/>
      <c r="L32" s="1127"/>
      <c r="M32" s="1127"/>
      <c r="N32" s="1127"/>
      <c r="O32" s="1127"/>
      <c r="P32" s="1128"/>
      <c r="Q32" s="1132">
        <v>722</v>
      </c>
      <c r="R32" s="1133"/>
      <c r="S32" s="1133"/>
      <c r="T32" s="1133"/>
      <c r="U32" s="1133"/>
      <c r="V32" s="1133">
        <v>720</v>
      </c>
      <c r="W32" s="1133"/>
      <c r="X32" s="1133"/>
      <c r="Y32" s="1133"/>
      <c r="Z32" s="1133"/>
      <c r="AA32" s="1133">
        <v>2</v>
      </c>
      <c r="AB32" s="1133"/>
      <c r="AC32" s="1133"/>
      <c r="AD32" s="1133"/>
      <c r="AE32" s="1134"/>
      <c r="AF32" s="1108">
        <v>571</v>
      </c>
      <c r="AG32" s="1109"/>
      <c r="AH32" s="1109"/>
      <c r="AI32" s="1109"/>
      <c r="AJ32" s="1110"/>
      <c r="AK32" s="1069">
        <v>118</v>
      </c>
      <c r="AL32" s="1060"/>
      <c r="AM32" s="1060"/>
      <c r="AN32" s="1060"/>
      <c r="AO32" s="1060"/>
      <c r="AP32" s="1060">
        <v>2137</v>
      </c>
      <c r="AQ32" s="1060"/>
      <c r="AR32" s="1060"/>
      <c r="AS32" s="1060"/>
      <c r="AT32" s="1060"/>
      <c r="AU32" s="1060">
        <v>380</v>
      </c>
      <c r="AV32" s="1060"/>
      <c r="AW32" s="1060"/>
      <c r="AX32" s="1060"/>
      <c r="AY32" s="1060"/>
      <c r="AZ32" s="1060" t="s">
        <v>580</v>
      </c>
      <c r="BA32" s="1060"/>
      <c r="BB32" s="1060"/>
      <c r="BC32" s="1060"/>
      <c r="BD32" s="1060"/>
      <c r="BE32" s="1121" t="s">
        <v>400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401</v>
      </c>
      <c r="C33" s="1127"/>
      <c r="D33" s="1127"/>
      <c r="E33" s="1127"/>
      <c r="F33" s="1127"/>
      <c r="G33" s="1127"/>
      <c r="H33" s="1127"/>
      <c r="I33" s="1127"/>
      <c r="J33" s="1127"/>
      <c r="K33" s="1127"/>
      <c r="L33" s="1127"/>
      <c r="M33" s="1127"/>
      <c r="N33" s="1127"/>
      <c r="O33" s="1127"/>
      <c r="P33" s="1128"/>
      <c r="Q33" s="1132">
        <v>470</v>
      </c>
      <c r="R33" s="1133"/>
      <c r="S33" s="1133"/>
      <c r="T33" s="1133"/>
      <c r="U33" s="1133"/>
      <c r="V33" s="1133">
        <v>441</v>
      </c>
      <c r="W33" s="1133"/>
      <c r="X33" s="1133"/>
      <c r="Y33" s="1133"/>
      <c r="Z33" s="1133"/>
      <c r="AA33" s="1133">
        <v>30</v>
      </c>
      <c r="AB33" s="1133"/>
      <c r="AC33" s="1133"/>
      <c r="AD33" s="1133"/>
      <c r="AE33" s="1134"/>
      <c r="AF33" s="1108">
        <v>30</v>
      </c>
      <c r="AG33" s="1109"/>
      <c r="AH33" s="1109"/>
      <c r="AI33" s="1109"/>
      <c r="AJ33" s="1110"/>
      <c r="AK33" s="1069">
        <v>147</v>
      </c>
      <c r="AL33" s="1060"/>
      <c r="AM33" s="1060"/>
      <c r="AN33" s="1060"/>
      <c r="AO33" s="1060"/>
      <c r="AP33" s="1060">
        <v>1708</v>
      </c>
      <c r="AQ33" s="1060"/>
      <c r="AR33" s="1060"/>
      <c r="AS33" s="1060"/>
      <c r="AT33" s="1060"/>
      <c r="AU33" s="1060">
        <v>904</v>
      </c>
      <c r="AV33" s="1060"/>
      <c r="AW33" s="1060"/>
      <c r="AX33" s="1060"/>
      <c r="AY33" s="1060"/>
      <c r="AZ33" s="1060" t="s">
        <v>580</v>
      </c>
      <c r="BA33" s="1060"/>
      <c r="BB33" s="1060"/>
      <c r="BC33" s="1060"/>
      <c r="BD33" s="1060"/>
      <c r="BE33" s="1121" t="s">
        <v>402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920</v>
      </c>
      <c r="AG63" s="1048"/>
      <c r="AH63" s="1048"/>
      <c r="AI63" s="1048"/>
      <c r="AJ63" s="1119"/>
      <c r="AK63" s="1120"/>
      <c r="AL63" s="1052"/>
      <c r="AM63" s="1052"/>
      <c r="AN63" s="1052"/>
      <c r="AO63" s="1052"/>
      <c r="AP63" s="1048">
        <v>3845</v>
      </c>
      <c r="AQ63" s="1048"/>
      <c r="AR63" s="1048"/>
      <c r="AS63" s="1048"/>
      <c r="AT63" s="1048"/>
      <c r="AU63" s="1048">
        <v>1284</v>
      </c>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410</v>
      </c>
      <c r="AB66" s="1091"/>
      <c r="AC66" s="1091"/>
      <c r="AD66" s="1091"/>
      <c r="AE66" s="1092"/>
      <c r="AF66" s="1096" t="s">
        <v>411</v>
      </c>
      <c r="AG66" s="1097"/>
      <c r="AH66" s="1097"/>
      <c r="AI66" s="1097"/>
      <c r="AJ66" s="1098"/>
      <c r="AK66" s="1090" t="s">
        <v>412</v>
      </c>
      <c r="AL66" s="1085"/>
      <c r="AM66" s="1085"/>
      <c r="AN66" s="1085"/>
      <c r="AO66" s="1086"/>
      <c r="AP66" s="1090" t="s">
        <v>413</v>
      </c>
      <c r="AQ66" s="1091"/>
      <c r="AR66" s="1091"/>
      <c r="AS66" s="1091"/>
      <c r="AT66" s="1092"/>
      <c r="AU66" s="1090" t="s">
        <v>414</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581</v>
      </c>
      <c r="C68" s="1075"/>
      <c r="D68" s="1075"/>
      <c r="E68" s="1075"/>
      <c r="F68" s="1075"/>
      <c r="G68" s="1075"/>
      <c r="H68" s="1075"/>
      <c r="I68" s="1075"/>
      <c r="J68" s="1075"/>
      <c r="K68" s="1075"/>
      <c r="L68" s="1075"/>
      <c r="M68" s="1075"/>
      <c r="N68" s="1075"/>
      <c r="O68" s="1075"/>
      <c r="P68" s="1076"/>
      <c r="Q68" s="1077">
        <v>100</v>
      </c>
      <c r="R68" s="1071"/>
      <c r="S68" s="1071"/>
      <c r="T68" s="1071"/>
      <c r="U68" s="1071"/>
      <c r="V68" s="1071">
        <v>34</v>
      </c>
      <c r="W68" s="1071"/>
      <c r="X68" s="1071"/>
      <c r="Y68" s="1071"/>
      <c r="Z68" s="1071"/>
      <c r="AA68" s="1071">
        <v>66</v>
      </c>
      <c r="AB68" s="1071"/>
      <c r="AC68" s="1071"/>
      <c r="AD68" s="1071"/>
      <c r="AE68" s="1071"/>
      <c r="AF68" s="1071">
        <v>58</v>
      </c>
      <c r="AG68" s="1071"/>
      <c r="AH68" s="1071"/>
      <c r="AI68" s="1071"/>
      <c r="AJ68" s="1071"/>
      <c r="AK68" s="1071">
        <v>5</v>
      </c>
      <c r="AL68" s="1071"/>
      <c r="AM68" s="1071"/>
      <c r="AN68" s="1071"/>
      <c r="AO68" s="1071"/>
      <c r="AP68" s="1071" t="s">
        <v>580</v>
      </c>
      <c r="AQ68" s="1071"/>
      <c r="AR68" s="1071"/>
      <c r="AS68" s="1071"/>
      <c r="AT68" s="1071"/>
      <c r="AU68" s="1071" t="s">
        <v>580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582</v>
      </c>
      <c r="C69" s="1064"/>
      <c r="D69" s="1064"/>
      <c r="E69" s="1064"/>
      <c r="F69" s="1064"/>
      <c r="G69" s="1064"/>
      <c r="H69" s="1064"/>
      <c r="I69" s="1064"/>
      <c r="J69" s="1064"/>
      <c r="K69" s="1064"/>
      <c r="L69" s="1064"/>
      <c r="M69" s="1064"/>
      <c r="N69" s="1064"/>
      <c r="O69" s="1064"/>
      <c r="P69" s="1065"/>
      <c r="Q69" s="1066">
        <v>2896</v>
      </c>
      <c r="R69" s="1060"/>
      <c r="S69" s="1060"/>
      <c r="T69" s="1060"/>
      <c r="U69" s="1060"/>
      <c r="V69" s="1060">
        <v>2819</v>
      </c>
      <c r="W69" s="1060"/>
      <c r="X69" s="1060"/>
      <c r="Y69" s="1060"/>
      <c r="Z69" s="1060"/>
      <c r="AA69" s="1060">
        <v>77</v>
      </c>
      <c r="AB69" s="1060"/>
      <c r="AC69" s="1060"/>
      <c r="AD69" s="1060"/>
      <c r="AE69" s="1060"/>
      <c r="AF69" s="1060">
        <v>64</v>
      </c>
      <c r="AG69" s="1060"/>
      <c r="AH69" s="1060"/>
      <c r="AI69" s="1060"/>
      <c r="AJ69" s="1060"/>
      <c r="AK69" s="1060" t="s">
        <v>580</v>
      </c>
      <c r="AL69" s="1060"/>
      <c r="AM69" s="1060"/>
      <c r="AN69" s="1060"/>
      <c r="AO69" s="1060"/>
      <c r="AP69" s="1060">
        <v>3844</v>
      </c>
      <c r="AQ69" s="1060"/>
      <c r="AR69" s="1060"/>
      <c r="AS69" s="1060"/>
      <c r="AT69" s="1060"/>
      <c r="AU69" s="1060">
        <v>496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583</v>
      </c>
      <c r="C70" s="1064"/>
      <c r="D70" s="1064"/>
      <c r="E70" s="1064"/>
      <c r="F70" s="1064"/>
      <c r="G70" s="1064"/>
      <c r="H70" s="1064"/>
      <c r="I70" s="1064"/>
      <c r="J70" s="1064"/>
      <c r="K70" s="1064"/>
      <c r="L70" s="1064"/>
      <c r="M70" s="1064"/>
      <c r="N70" s="1064"/>
      <c r="O70" s="1064"/>
      <c r="P70" s="1065"/>
      <c r="Q70" s="1066">
        <v>194</v>
      </c>
      <c r="R70" s="1060"/>
      <c r="S70" s="1060"/>
      <c r="T70" s="1060"/>
      <c r="U70" s="1060"/>
      <c r="V70" s="1060">
        <v>179</v>
      </c>
      <c r="W70" s="1060"/>
      <c r="X70" s="1060"/>
      <c r="Y70" s="1060"/>
      <c r="Z70" s="1060"/>
      <c r="AA70" s="1060">
        <v>16</v>
      </c>
      <c r="AB70" s="1060"/>
      <c r="AC70" s="1060"/>
      <c r="AD70" s="1060"/>
      <c r="AE70" s="1060"/>
      <c r="AF70" s="1060">
        <v>16</v>
      </c>
      <c r="AG70" s="1060"/>
      <c r="AH70" s="1060"/>
      <c r="AI70" s="1060"/>
      <c r="AJ70" s="1060"/>
      <c r="AK70" s="1060" t="s">
        <v>580</v>
      </c>
      <c r="AL70" s="1060"/>
      <c r="AM70" s="1060"/>
      <c r="AN70" s="1060"/>
      <c r="AO70" s="1060"/>
      <c r="AP70" s="1060" t="s">
        <v>580</v>
      </c>
      <c r="AQ70" s="1060"/>
      <c r="AR70" s="1060"/>
      <c r="AS70" s="1060"/>
      <c r="AT70" s="1060"/>
      <c r="AU70" s="1060" t="s">
        <v>580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584</v>
      </c>
      <c r="C71" s="1064"/>
      <c r="D71" s="1064"/>
      <c r="E71" s="1064"/>
      <c r="F71" s="1064"/>
      <c r="G71" s="1064"/>
      <c r="H71" s="1064"/>
      <c r="I71" s="1064"/>
      <c r="J71" s="1064"/>
      <c r="K71" s="1064"/>
      <c r="L71" s="1064"/>
      <c r="M71" s="1064"/>
      <c r="N71" s="1064"/>
      <c r="O71" s="1064"/>
      <c r="P71" s="1065"/>
      <c r="Q71" s="1066">
        <v>1167375</v>
      </c>
      <c r="R71" s="1060"/>
      <c r="S71" s="1060"/>
      <c r="T71" s="1060"/>
      <c r="U71" s="1060"/>
      <c r="V71" s="1060">
        <v>1136425</v>
      </c>
      <c r="W71" s="1060"/>
      <c r="X71" s="1060"/>
      <c r="Y71" s="1060"/>
      <c r="Z71" s="1060"/>
      <c r="AA71" s="1060">
        <v>30950</v>
      </c>
      <c r="AB71" s="1060"/>
      <c r="AC71" s="1060"/>
      <c r="AD71" s="1060"/>
      <c r="AE71" s="1060"/>
      <c r="AF71" s="1060">
        <v>30950</v>
      </c>
      <c r="AG71" s="1060"/>
      <c r="AH71" s="1060"/>
      <c r="AI71" s="1060"/>
      <c r="AJ71" s="1060"/>
      <c r="AK71" s="1060">
        <v>7000</v>
      </c>
      <c r="AL71" s="1060"/>
      <c r="AM71" s="1060"/>
      <c r="AN71" s="1060"/>
      <c r="AO71" s="1060"/>
      <c r="AP71" s="1060" t="s">
        <v>580</v>
      </c>
      <c r="AQ71" s="1060"/>
      <c r="AR71" s="1060"/>
      <c r="AS71" s="1060"/>
      <c r="AT71" s="1060"/>
      <c r="AU71" s="1060" t="s">
        <v>580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585</v>
      </c>
      <c r="C72" s="1064"/>
      <c r="D72" s="1064"/>
      <c r="E72" s="1064"/>
      <c r="F72" s="1064"/>
      <c r="G72" s="1064"/>
      <c r="H72" s="1064"/>
      <c r="I72" s="1064"/>
      <c r="J72" s="1064"/>
      <c r="K72" s="1064"/>
      <c r="L72" s="1064"/>
      <c r="M72" s="1064"/>
      <c r="N72" s="1064"/>
      <c r="O72" s="1064"/>
      <c r="P72" s="1065"/>
      <c r="Q72" s="1066">
        <v>39841</v>
      </c>
      <c r="R72" s="1060"/>
      <c r="S72" s="1060"/>
      <c r="T72" s="1060"/>
      <c r="U72" s="1060"/>
      <c r="V72" s="1060">
        <v>33505</v>
      </c>
      <c r="W72" s="1060"/>
      <c r="X72" s="1060"/>
      <c r="Y72" s="1060"/>
      <c r="Z72" s="1060"/>
      <c r="AA72" s="1060">
        <v>6336</v>
      </c>
      <c r="AB72" s="1060"/>
      <c r="AC72" s="1060"/>
      <c r="AD72" s="1060"/>
      <c r="AE72" s="1060"/>
      <c r="AF72" s="1060">
        <v>18410</v>
      </c>
      <c r="AG72" s="1060"/>
      <c r="AH72" s="1060"/>
      <c r="AI72" s="1060"/>
      <c r="AJ72" s="1060"/>
      <c r="AK72" s="1060" t="s">
        <v>580</v>
      </c>
      <c r="AL72" s="1060"/>
      <c r="AM72" s="1060"/>
      <c r="AN72" s="1060"/>
      <c r="AO72" s="1060"/>
      <c r="AP72" s="1060">
        <v>124747</v>
      </c>
      <c r="AQ72" s="1060"/>
      <c r="AR72" s="1060"/>
      <c r="AS72" s="1060"/>
      <c r="AT72" s="1060"/>
      <c r="AU72" s="1060" t="s">
        <v>580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586</v>
      </c>
      <c r="C73" s="1064"/>
      <c r="D73" s="1064"/>
      <c r="E73" s="1064"/>
      <c r="F73" s="1064"/>
      <c r="G73" s="1064"/>
      <c r="H73" s="1064"/>
      <c r="I73" s="1064"/>
      <c r="J73" s="1064"/>
      <c r="K73" s="1064"/>
      <c r="L73" s="1064"/>
      <c r="M73" s="1064"/>
      <c r="N73" s="1064"/>
      <c r="O73" s="1064"/>
      <c r="P73" s="1065"/>
      <c r="Q73" s="1066">
        <v>7860</v>
      </c>
      <c r="R73" s="1060"/>
      <c r="S73" s="1060"/>
      <c r="T73" s="1060"/>
      <c r="U73" s="1060"/>
      <c r="V73" s="1060">
        <v>5951</v>
      </c>
      <c r="W73" s="1060"/>
      <c r="X73" s="1060"/>
      <c r="Y73" s="1060"/>
      <c r="Z73" s="1060"/>
      <c r="AA73" s="1060">
        <v>1909</v>
      </c>
      <c r="AB73" s="1060"/>
      <c r="AC73" s="1060"/>
      <c r="AD73" s="1060"/>
      <c r="AE73" s="1060"/>
      <c r="AF73" s="1060">
        <v>17771</v>
      </c>
      <c r="AG73" s="1060"/>
      <c r="AH73" s="1060"/>
      <c r="AI73" s="1060"/>
      <c r="AJ73" s="1060"/>
      <c r="AK73" s="1060" t="s">
        <v>580</v>
      </c>
      <c r="AL73" s="1060"/>
      <c r="AM73" s="1060"/>
      <c r="AN73" s="1060"/>
      <c r="AO73" s="1060"/>
      <c r="AP73" s="1060">
        <v>15061</v>
      </c>
      <c r="AQ73" s="1060"/>
      <c r="AR73" s="1060"/>
      <c r="AS73" s="1060"/>
      <c r="AT73" s="1060"/>
      <c r="AU73" s="1060" t="s">
        <v>580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67269</v>
      </c>
      <c r="AG88" s="1048"/>
      <c r="AH88" s="1048"/>
      <c r="AI88" s="1048"/>
      <c r="AJ88" s="1048"/>
      <c r="AK88" s="1052"/>
      <c r="AL88" s="1052"/>
      <c r="AM88" s="1052"/>
      <c r="AN88" s="1052"/>
      <c r="AO88" s="1052"/>
      <c r="AP88" s="1048">
        <v>143652</v>
      </c>
      <c r="AQ88" s="1048"/>
      <c r="AR88" s="1048"/>
      <c r="AS88" s="1048"/>
      <c r="AT88" s="1048"/>
      <c r="AU88" s="1048">
        <v>496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302</v>
      </c>
      <c r="AG109" s="983"/>
      <c r="AH109" s="983"/>
      <c r="AI109" s="983"/>
      <c r="AJ109" s="984"/>
      <c r="AK109" s="985" t="s">
        <v>301</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302</v>
      </c>
      <c r="BW109" s="983"/>
      <c r="BX109" s="983"/>
      <c r="BY109" s="983"/>
      <c r="BZ109" s="984"/>
      <c r="CA109" s="985" t="s">
        <v>301</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302</v>
      </c>
      <c r="DM109" s="983"/>
      <c r="DN109" s="983"/>
      <c r="DO109" s="983"/>
      <c r="DP109" s="984"/>
      <c r="DQ109" s="985" t="s">
        <v>301</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532648</v>
      </c>
      <c r="AB110" s="976"/>
      <c r="AC110" s="976"/>
      <c r="AD110" s="976"/>
      <c r="AE110" s="977"/>
      <c r="AF110" s="978">
        <v>578169</v>
      </c>
      <c r="AG110" s="976"/>
      <c r="AH110" s="976"/>
      <c r="AI110" s="976"/>
      <c r="AJ110" s="977"/>
      <c r="AK110" s="978">
        <v>561528</v>
      </c>
      <c r="AL110" s="976"/>
      <c r="AM110" s="976"/>
      <c r="AN110" s="976"/>
      <c r="AO110" s="977"/>
      <c r="AP110" s="979">
        <v>14.3</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6034811</v>
      </c>
      <c r="BR110" s="923"/>
      <c r="BS110" s="923"/>
      <c r="BT110" s="923"/>
      <c r="BU110" s="923"/>
      <c r="BV110" s="923">
        <v>6154241</v>
      </c>
      <c r="BW110" s="923"/>
      <c r="BX110" s="923"/>
      <c r="BY110" s="923"/>
      <c r="BZ110" s="923"/>
      <c r="CA110" s="923">
        <v>5942998</v>
      </c>
      <c r="CB110" s="923"/>
      <c r="CC110" s="923"/>
      <c r="CD110" s="923"/>
      <c r="CE110" s="923"/>
      <c r="CF110" s="947">
        <v>151.5</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432</v>
      </c>
      <c r="DM110" s="923"/>
      <c r="DN110" s="923"/>
      <c r="DO110" s="923"/>
      <c r="DP110" s="923"/>
      <c r="DQ110" s="923" t="s">
        <v>431</v>
      </c>
      <c r="DR110" s="923"/>
      <c r="DS110" s="923"/>
      <c r="DT110" s="923"/>
      <c r="DU110" s="923"/>
      <c r="DV110" s="924" t="s">
        <v>431</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434</v>
      </c>
      <c r="AG111" s="1004"/>
      <c r="AH111" s="1004"/>
      <c r="AI111" s="1004"/>
      <c r="AJ111" s="1005"/>
      <c r="AK111" s="1006" t="s">
        <v>434</v>
      </c>
      <c r="AL111" s="1004"/>
      <c r="AM111" s="1004"/>
      <c r="AN111" s="1004"/>
      <c r="AO111" s="1005"/>
      <c r="AP111" s="1007" t="s">
        <v>434</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t="s">
        <v>436</v>
      </c>
      <c r="BR111" s="895"/>
      <c r="BS111" s="895"/>
      <c r="BT111" s="895"/>
      <c r="BU111" s="895"/>
      <c r="BV111" s="895" t="s">
        <v>436</v>
      </c>
      <c r="BW111" s="895"/>
      <c r="BX111" s="895"/>
      <c r="BY111" s="895"/>
      <c r="BZ111" s="895"/>
      <c r="CA111" s="895" t="s">
        <v>436</v>
      </c>
      <c r="CB111" s="895"/>
      <c r="CC111" s="895"/>
      <c r="CD111" s="895"/>
      <c r="CE111" s="895"/>
      <c r="CF111" s="956" t="s">
        <v>436</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436</v>
      </c>
      <c r="DM111" s="895"/>
      <c r="DN111" s="895"/>
      <c r="DO111" s="895"/>
      <c r="DP111" s="895"/>
      <c r="DQ111" s="895" t="s">
        <v>436</v>
      </c>
      <c r="DR111" s="895"/>
      <c r="DS111" s="895"/>
      <c r="DT111" s="895"/>
      <c r="DU111" s="895"/>
      <c r="DV111" s="872" t="s">
        <v>436</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440</v>
      </c>
      <c r="AB112" s="858"/>
      <c r="AC112" s="858"/>
      <c r="AD112" s="858"/>
      <c r="AE112" s="859"/>
      <c r="AF112" s="860" t="s">
        <v>441</v>
      </c>
      <c r="AG112" s="858"/>
      <c r="AH112" s="858"/>
      <c r="AI112" s="858"/>
      <c r="AJ112" s="859"/>
      <c r="AK112" s="860" t="s">
        <v>440</v>
      </c>
      <c r="AL112" s="858"/>
      <c r="AM112" s="858"/>
      <c r="AN112" s="858"/>
      <c r="AO112" s="859"/>
      <c r="AP112" s="905" t="s">
        <v>440</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1356753</v>
      </c>
      <c r="BR112" s="895"/>
      <c r="BS112" s="895"/>
      <c r="BT112" s="895"/>
      <c r="BU112" s="895"/>
      <c r="BV112" s="895">
        <v>1260052</v>
      </c>
      <c r="BW112" s="895"/>
      <c r="BX112" s="895"/>
      <c r="BY112" s="895"/>
      <c r="BZ112" s="895"/>
      <c r="CA112" s="895">
        <v>1284144</v>
      </c>
      <c r="CB112" s="895"/>
      <c r="CC112" s="895"/>
      <c r="CD112" s="895"/>
      <c r="CE112" s="895"/>
      <c r="CF112" s="956">
        <v>32.700000000000003</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440</v>
      </c>
      <c r="DH112" s="895"/>
      <c r="DI112" s="895"/>
      <c r="DJ112" s="895"/>
      <c r="DK112" s="895"/>
      <c r="DL112" s="895" t="s">
        <v>129</v>
      </c>
      <c r="DM112" s="895"/>
      <c r="DN112" s="895"/>
      <c r="DO112" s="895"/>
      <c r="DP112" s="895"/>
      <c r="DQ112" s="895" t="s">
        <v>440</v>
      </c>
      <c r="DR112" s="895"/>
      <c r="DS112" s="895"/>
      <c r="DT112" s="895"/>
      <c r="DU112" s="895"/>
      <c r="DV112" s="872" t="s">
        <v>440</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137057</v>
      </c>
      <c r="AB113" s="1004"/>
      <c r="AC113" s="1004"/>
      <c r="AD113" s="1004"/>
      <c r="AE113" s="1005"/>
      <c r="AF113" s="1006">
        <v>148081</v>
      </c>
      <c r="AG113" s="1004"/>
      <c r="AH113" s="1004"/>
      <c r="AI113" s="1004"/>
      <c r="AJ113" s="1005"/>
      <c r="AK113" s="1006">
        <v>161689</v>
      </c>
      <c r="AL113" s="1004"/>
      <c r="AM113" s="1004"/>
      <c r="AN113" s="1004"/>
      <c r="AO113" s="1005"/>
      <c r="AP113" s="1007">
        <v>4.0999999999999996</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775291</v>
      </c>
      <c r="BR113" s="895"/>
      <c r="BS113" s="895"/>
      <c r="BT113" s="895"/>
      <c r="BU113" s="895"/>
      <c r="BV113" s="895">
        <v>636673</v>
      </c>
      <c r="BW113" s="895"/>
      <c r="BX113" s="895"/>
      <c r="BY113" s="895"/>
      <c r="BZ113" s="895"/>
      <c r="CA113" s="895">
        <v>495911</v>
      </c>
      <c r="CB113" s="895"/>
      <c r="CC113" s="895"/>
      <c r="CD113" s="895"/>
      <c r="CE113" s="895"/>
      <c r="CF113" s="956">
        <v>12.6</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447</v>
      </c>
      <c r="DM113" s="858"/>
      <c r="DN113" s="858"/>
      <c r="DO113" s="858"/>
      <c r="DP113" s="859"/>
      <c r="DQ113" s="860" t="s">
        <v>440</v>
      </c>
      <c r="DR113" s="858"/>
      <c r="DS113" s="858"/>
      <c r="DT113" s="858"/>
      <c r="DU113" s="859"/>
      <c r="DV113" s="905" t="s">
        <v>441</v>
      </c>
      <c r="DW113" s="906"/>
      <c r="DX113" s="906"/>
      <c r="DY113" s="906"/>
      <c r="DZ113" s="907"/>
    </row>
    <row r="114" spans="1:130" s="246" customFormat="1" ht="26.25" customHeight="1" x14ac:dyDescent="0.15">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149958</v>
      </c>
      <c r="AB114" s="858"/>
      <c r="AC114" s="858"/>
      <c r="AD114" s="858"/>
      <c r="AE114" s="859"/>
      <c r="AF114" s="860">
        <v>149958</v>
      </c>
      <c r="AG114" s="858"/>
      <c r="AH114" s="858"/>
      <c r="AI114" s="858"/>
      <c r="AJ114" s="859"/>
      <c r="AK114" s="860">
        <v>149958</v>
      </c>
      <c r="AL114" s="858"/>
      <c r="AM114" s="858"/>
      <c r="AN114" s="858"/>
      <c r="AO114" s="859"/>
      <c r="AP114" s="905">
        <v>3.8</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1912216</v>
      </c>
      <c r="BR114" s="895"/>
      <c r="BS114" s="895"/>
      <c r="BT114" s="895"/>
      <c r="BU114" s="895"/>
      <c r="BV114" s="895">
        <v>1916227</v>
      </c>
      <c r="BW114" s="895"/>
      <c r="BX114" s="895"/>
      <c r="BY114" s="895"/>
      <c r="BZ114" s="895"/>
      <c r="CA114" s="895">
        <v>1802678</v>
      </c>
      <c r="CB114" s="895"/>
      <c r="CC114" s="895"/>
      <c r="CD114" s="895"/>
      <c r="CE114" s="895"/>
      <c r="CF114" s="956">
        <v>46</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440</v>
      </c>
      <c r="DH114" s="858"/>
      <c r="DI114" s="858"/>
      <c r="DJ114" s="858"/>
      <c r="DK114" s="859"/>
      <c r="DL114" s="860" t="s">
        <v>440</v>
      </c>
      <c r="DM114" s="858"/>
      <c r="DN114" s="858"/>
      <c r="DO114" s="858"/>
      <c r="DP114" s="859"/>
      <c r="DQ114" s="860" t="s">
        <v>129</v>
      </c>
      <c r="DR114" s="858"/>
      <c r="DS114" s="858"/>
      <c r="DT114" s="858"/>
      <c r="DU114" s="859"/>
      <c r="DV114" s="905" t="s">
        <v>440</v>
      </c>
      <c r="DW114" s="906"/>
      <c r="DX114" s="906"/>
      <c r="DY114" s="906"/>
      <c r="DZ114" s="907"/>
    </row>
    <row r="115" spans="1:130" s="246" customFormat="1" ht="26.25" customHeight="1" x14ac:dyDescent="0.15">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440</v>
      </c>
      <c r="AB115" s="1004"/>
      <c r="AC115" s="1004"/>
      <c r="AD115" s="1004"/>
      <c r="AE115" s="1005"/>
      <c r="AF115" s="1006" t="s">
        <v>440</v>
      </c>
      <c r="AG115" s="1004"/>
      <c r="AH115" s="1004"/>
      <c r="AI115" s="1004"/>
      <c r="AJ115" s="1005"/>
      <c r="AK115" s="1006" t="s">
        <v>447</v>
      </c>
      <c r="AL115" s="1004"/>
      <c r="AM115" s="1004"/>
      <c r="AN115" s="1004"/>
      <c r="AO115" s="1005"/>
      <c r="AP115" s="1007" t="s">
        <v>447</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441</v>
      </c>
      <c r="BW115" s="895"/>
      <c r="BX115" s="895"/>
      <c r="BY115" s="895"/>
      <c r="BZ115" s="895"/>
      <c r="CA115" s="895" t="s">
        <v>440</v>
      </c>
      <c r="CB115" s="895"/>
      <c r="CC115" s="895"/>
      <c r="CD115" s="895"/>
      <c r="CE115" s="895"/>
      <c r="CF115" s="956" t="s">
        <v>440</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440</v>
      </c>
      <c r="DH115" s="858"/>
      <c r="DI115" s="858"/>
      <c r="DJ115" s="858"/>
      <c r="DK115" s="859"/>
      <c r="DL115" s="860" t="s">
        <v>440</v>
      </c>
      <c r="DM115" s="858"/>
      <c r="DN115" s="858"/>
      <c r="DO115" s="858"/>
      <c r="DP115" s="859"/>
      <c r="DQ115" s="860" t="s">
        <v>440</v>
      </c>
      <c r="DR115" s="858"/>
      <c r="DS115" s="858"/>
      <c r="DT115" s="858"/>
      <c r="DU115" s="859"/>
      <c r="DV115" s="905" t="s">
        <v>440</v>
      </c>
      <c r="DW115" s="906"/>
      <c r="DX115" s="906"/>
      <c r="DY115" s="906"/>
      <c r="DZ115" s="907"/>
    </row>
    <row r="116" spans="1:130" s="246"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455</v>
      </c>
      <c r="AB116" s="858"/>
      <c r="AC116" s="858"/>
      <c r="AD116" s="858"/>
      <c r="AE116" s="859"/>
      <c r="AF116" s="860" t="s">
        <v>440</v>
      </c>
      <c r="AG116" s="858"/>
      <c r="AH116" s="858"/>
      <c r="AI116" s="858"/>
      <c r="AJ116" s="859"/>
      <c r="AK116" s="860" t="s">
        <v>129</v>
      </c>
      <c r="AL116" s="858"/>
      <c r="AM116" s="858"/>
      <c r="AN116" s="858"/>
      <c r="AO116" s="859"/>
      <c r="AP116" s="905" t="s">
        <v>129</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457</v>
      </c>
      <c r="BR116" s="895"/>
      <c r="BS116" s="895"/>
      <c r="BT116" s="895"/>
      <c r="BU116" s="895"/>
      <c r="BV116" s="895" t="s">
        <v>455</v>
      </c>
      <c r="BW116" s="895"/>
      <c r="BX116" s="895"/>
      <c r="BY116" s="895"/>
      <c r="BZ116" s="895"/>
      <c r="CA116" s="895" t="s">
        <v>441</v>
      </c>
      <c r="CB116" s="895"/>
      <c r="CC116" s="895"/>
      <c r="CD116" s="895"/>
      <c r="CE116" s="895"/>
      <c r="CF116" s="956" t="s">
        <v>440</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440</v>
      </c>
      <c r="DH116" s="858"/>
      <c r="DI116" s="858"/>
      <c r="DJ116" s="858"/>
      <c r="DK116" s="859"/>
      <c r="DL116" s="860" t="s">
        <v>440</v>
      </c>
      <c r="DM116" s="858"/>
      <c r="DN116" s="858"/>
      <c r="DO116" s="858"/>
      <c r="DP116" s="859"/>
      <c r="DQ116" s="860" t="s">
        <v>440</v>
      </c>
      <c r="DR116" s="858"/>
      <c r="DS116" s="858"/>
      <c r="DT116" s="858"/>
      <c r="DU116" s="859"/>
      <c r="DV116" s="905" t="s">
        <v>440</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819663</v>
      </c>
      <c r="AB117" s="990"/>
      <c r="AC117" s="990"/>
      <c r="AD117" s="990"/>
      <c r="AE117" s="991"/>
      <c r="AF117" s="992">
        <v>876208</v>
      </c>
      <c r="AG117" s="990"/>
      <c r="AH117" s="990"/>
      <c r="AI117" s="990"/>
      <c r="AJ117" s="991"/>
      <c r="AK117" s="992">
        <v>873175</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457</v>
      </c>
      <c r="BW117" s="895"/>
      <c r="BX117" s="895"/>
      <c r="BY117" s="895"/>
      <c r="BZ117" s="895"/>
      <c r="CA117" s="895" t="s">
        <v>440</v>
      </c>
      <c r="CB117" s="895"/>
      <c r="CC117" s="895"/>
      <c r="CD117" s="895"/>
      <c r="CE117" s="895"/>
      <c r="CF117" s="956" t="s">
        <v>440</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440</v>
      </c>
      <c r="DH117" s="858"/>
      <c r="DI117" s="858"/>
      <c r="DJ117" s="858"/>
      <c r="DK117" s="859"/>
      <c r="DL117" s="860" t="s">
        <v>129</v>
      </c>
      <c r="DM117" s="858"/>
      <c r="DN117" s="858"/>
      <c r="DO117" s="858"/>
      <c r="DP117" s="859"/>
      <c r="DQ117" s="860" t="s">
        <v>440</v>
      </c>
      <c r="DR117" s="858"/>
      <c r="DS117" s="858"/>
      <c r="DT117" s="858"/>
      <c r="DU117" s="859"/>
      <c r="DV117" s="905" t="s">
        <v>440</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302</v>
      </c>
      <c r="AG118" s="983"/>
      <c r="AH118" s="983"/>
      <c r="AI118" s="983"/>
      <c r="AJ118" s="984"/>
      <c r="AK118" s="985" t="s">
        <v>301</v>
      </c>
      <c r="AL118" s="983"/>
      <c r="AM118" s="983"/>
      <c r="AN118" s="983"/>
      <c r="AO118" s="984"/>
      <c r="AP118" s="986" t="s">
        <v>425</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440</v>
      </c>
      <c r="BR118" s="926"/>
      <c r="BS118" s="926"/>
      <c r="BT118" s="926"/>
      <c r="BU118" s="926"/>
      <c r="BV118" s="926" t="s">
        <v>440</v>
      </c>
      <c r="BW118" s="926"/>
      <c r="BX118" s="926"/>
      <c r="BY118" s="926"/>
      <c r="BZ118" s="926"/>
      <c r="CA118" s="926" t="s">
        <v>440</v>
      </c>
      <c r="CB118" s="926"/>
      <c r="CC118" s="926"/>
      <c r="CD118" s="926"/>
      <c r="CE118" s="926"/>
      <c r="CF118" s="956" t="s">
        <v>129</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440</v>
      </c>
      <c r="DH118" s="858"/>
      <c r="DI118" s="858"/>
      <c r="DJ118" s="858"/>
      <c r="DK118" s="859"/>
      <c r="DL118" s="860" t="s">
        <v>129</v>
      </c>
      <c r="DM118" s="858"/>
      <c r="DN118" s="858"/>
      <c r="DO118" s="858"/>
      <c r="DP118" s="859"/>
      <c r="DQ118" s="860" t="s">
        <v>455</v>
      </c>
      <c r="DR118" s="858"/>
      <c r="DS118" s="858"/>
      <c r="DT118" s="858"/>
      <c r="DU118" s="859"/>
      <c r="DV118" s="905" t="s">
        <v>440</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440</v>
      </c>
      <c r="AG119" s="976"/>
      <c r="AH119" s="976"/>
      <c r="AI119" s="976"/>
      <c r="AJ119" s="977"/>
      <c r="AK119" s="978" t="s">
        <v>440</v>
      </c>
      <c r="AL119" s="976"/>
      <c r="AM119" s="976"/>
      <c r="AN119" s="976"/>
      <c r="AO119" s="977"/>
      <c r="AP119" s="979" t="s">
        <v>440</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464</v>
      </c>
      <c r="BP119" s="959"/>
      <c r="BQ119" s="963">
        <v>10079071</v>
      </c>
      <c r="BR119" s="926"/>
      <c r="BS119" s="926"/>
      <c r="BT119" s="926"/>
      <c r="BU119" s="926"/>
      <c r="BV119" s="926">
        <v>9967193</v>
      </c>
      <c r="BW119" s="926"/>
      <c r="BX119" s="926"/>
      <c r="BY119" s="926"/>
      <c r="BZ119" s="926"/>
      <c r="CA119" s="926">
        <v>9525731</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440</v>
      </c>
      <c r="DH119" s="841"/>
      <c r="DI119" s="841"/>
      <c r="DJ119" s="841"/>
      <c r="DK119" s="842"/>
      <c r="DL119" s="843" t="s">
        <v>440</v>
      </c>
      <c r="DM119" s="841"/>
      <c r="DN119" s="841"/>
      <c r="DO119" s="841"/>
      <c r="DP119" s="842"/>
      <c r="DQ119" s="843" t="s">
        <v>457</v>
      </c>
      <c r="DR119" s="841"/>
      <c r="DS119" s="841"/>
      <c r="DT119" s="841"/>
      <c r="DU119" s="842"/>
      <c r="DV119" s="929" t="s">
        <v>455</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440</v>
      </c>
      <c r="AB120" s="858"/>
      <c r="AC120" s="858"/>
      <c r="AD120" s="858"/>
      <c r="AE120" s="859"/>
      <c r="AF120" s="860" t="s">
        <v>440</v>
      </c>
      <c r="AG120" s="858"/>
      <c r="AH120" s="858"/>
      <c r="AI120" s="858"/>
      <c r="AJ120" s="859"/>
      <c r="AK120" s="860" t="s">
        <v>129</v>
      </c>
      <c r="AL120" s="858"/>
      <c r="AM120" s="858"/>
      <c r="AN120" s="858"/>
      <c r="AO120" s="859"/>
      <c r="AP120" s="905" t="s">
        <v>457</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3650803</v>
      </c>
      <c r="BR120" s="923"/>
      <c r="BS120" s="923"/>
      <c r="BT120" s="923"/>
      <c r="BU120" s="923"/>
      <c r="BV120" s="923">
        <v>3646712</v>
      </c>
      <c r="BW120" s="923"/>
      <c r="BX120" s="923"/>
      <c r="BY120" s="923"/>
      <c r="BZ120" s="923"/>
      <c r="CA120" s="923">
        <v>3196785</v>
      </c>
      <c r="CB120" s="923"/>
      <c r="CC120" s="923"/>
      <c r="CD120" s="923"/>
      <c r="CE120" s="923"/>
      <c r="CF120" s="947">
        <v>81.5</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870775</v>
      </c>
      <c r="DH120" s="923"/>
      <c r="DI120" s="923"/>
      <c r="DJ120" s="923"/>
      <c r="DK120" s="923"/>
      <c r="DL120" s="923">
        <v>872788</v>
      </c>
      <c r="DM120" s="923"/>
      <c r="DN120" s="923"/>
      <c r="DO120" s="923"/>
      <c r="DP120" s="923"/>
      <c r="DQ120" s="923">
        <v>903684</v>
      </c>
      <c r="DR120" s="923"/>
      <c r="DS120" s="923"/>
      <c r="DT120" s="923"/>
      <c r="DU120" s="923"/>
      <c r="DV120" s="924">
        <v>23</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440</v>
      </c>
      <c r="AB121" s="858"/>
      <c r="AC121" s="858"/>
      <c r="AD121" s="858"/>
      <c r="AE121" s="859"/>
      <c r="AF121" s="860" t="s">
        <v>440</v>
      </c>
      <c r="AG121" s="858"/>
      <c r="AH121" s="858"/>
      <c r="AI121" s="858"/>
      <c r="AJ121" s="859"/>
      <c r="AK121" s="860" t="s">
        <v>440</v>
      </c>
      <c r="AL121" s="858"/>
      <c r="AM121" s="858"/>
      <c r="AN121" s="858"/>
      <c r="AO121" s="859"/>
      <c r="AP121" s="905" t="s">
        <v>440</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t="s">
        <v>440</v>
      </c>
      <c r="BR121" s="895"/>
      <c r="BS121" s="895"/>
      <c r="BT121" s="895"/>
      <c r="BU121" s="895"/>
      <c r="BV121" s="895" t="s">
        <v>440</v>
      </c>
      <c r="BW121" s="895"/>
      <c r="BX121" s="895"/>
      <c r="BY121" s="895"/>
      <c r="BZ121" s="895"/>
      <c r="CA121" s="895" t="s">
        <v>440</v>
      </c>
      <c r="CB121" s="895"/>
      <c r="CC121" s="895"/>
      <c r="CD121" s="895"/>
      <c r="CE121" s="895"/>
      <c r="CF121" s="956" t="s">
        <v>129</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429241</v>
      </c>
      <c r="DH121" s="895"/>
      <c r="DI121" s="895"/>
      <c r="DJ121" s="895"/>
      <c r="DK121" s="895"/>
      <c r="DL121" s="895">
        <v>387264</v>
      </c>
      <c r="DM121" s="895"/>
      <c r="DN121" s="895"/>
      <c r="DO121" s="895"/>
      <c r="DP121" s="895"/>
      <c r="DQ121" s="895">
        <v>380460</v>
      </c>
      <c r="DR121" s="895"/>
      <c r="DS121" s="895"/>
      <c r="DT121" s="895"/>
      <c r="DU121" s="895"/>
      <c r="DV121" s="872">
        <v>9.6999999999999993</v>
      </c>
      <c r="DW121" s="872"/>
      <c r="DX121" s="872"/>
      <c r="DY121" s="872"/>
      <c r="DZ121" s="873"/>
    </row>
    <row r="122" spans="1:130" s="246" customFormat="1" ht="26.25" customHeight="1" x14ac:dyDescent="0.15">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440</v>
      </c>
      <c r="AG122" s="858"/>
      <c r="AH122" s="858"/>
      <c r="AI122" s="858"/>
      <c r="AJ122" s="859"/>
      <c r="AK122" s="860" t="s">
        <v>440</v>
      </c>
      <c r="AL122" s="858"/>
      <c r="AM122" s="858"/>
      <c r="AN122" s="858"/>
      <c r="AO122" s="859"/>
      <c r="AP122" s="905" t="s">
        <v>440</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6792788</v>
      </c>
      <c r="BR122" s="926"/>
      <c r="BS122" s="926"/>
      <c r="BT122" s="926"/>
      <c r="BU122" s="926"/>
      <c r="BV122" s="926">
        <v>6551579</v>
      </c>
      <c r="BW122" s="926"/>
      <c r="BX122" s="926"/>
      <c r="BY122" s="926"/>
      <c r="BZ122" s="926"/>
      <c r="CA122" s="926">
        <v>6334652</v>
      </c>
      <c r="CB122" s="926"/>
      <c r="CC122" s="926"/>
      <c r="CD122" s="926"/>
      <c r="CE122" s="926"/>
      <c r="CF122" s="927">
        <v>161.5</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t="s">
        <v>440</v>
      </c>
      <c r="DH122" s="895"/>
      <c r="DI122" s="895"/>
      <c r="DJ122" s="895"/>
      <c r="DK122" s="895"/>
      <c r="DL122" s="895" t="s">
        <v>129</v>
      </c>
      <c r="DM122" s="895"/>
      <c r="DN122" s="895"/>
      <c r="DO122" s="895"/>
      <c r="DP122" s="895"/>
      <c r="DQ122" s="895" t="s">
        <v>440</v>
      </c>
      <c r="DR122" s="895"/>
      <c r="DS122" s="895"/>
      <c r="DT122" s="895"/>
      <c r="DU122" s="895"/>
      <c r="DV122" s="872" t="s">
        <v>440</v>
      </c>
      <c r="DW122" s="872"/>
      <c r="DX122" s="872"/>
      <c r="DY122" s="872"/>
      <c r="DZ122" s="873"/>
    </row>
    <row r="123" spans="1:130" s="246" customFormat="1" ht="26.25" customHeight="1" x14ac:dyDescent="0.15">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455</v>
      </c>
      <c r="AB123" s="858"/>
      <c r="AC123" s="858"/>
      <c r="AD123" s="858"/>
      <c r="AE123" s="859"/>
      <c r="AF123" s="860" t="s">
        <v>457</v>
      </c>
      <c r="AG123" s="858"/>
      <c r="AH123" s="858"/>
      <c r="AI123" s="858"/>
      <c r="AJ123" s="859"/>
      <c r="AK123" s="860" t="s">
        <v>440</v>
      </c>
      <c r="AL123" s="858"/>
      <c r="AM123" s="858"/>
      <c r="AN123" s="858"/>
      <c r="AO123" s="859"/>
      <c r="AP123" s="905" t="s">
        <v>129</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475</v>
      </c>
      <c r="BP123" s="959"/>
      <c r="BQ123" s="913">
        <v>10443591</v>
      </c>
      <c r="BR123" s="914"/>
      <c r="BS123" s="914"/>
      <c r="BT123" s="914"/>
      <c r="BU123" s="914"/>
      <c r="BV123" s="914">
        <v>10198291</v>
      </c>
      <c r="BW123" s="914"/>
      <c r="BX123" s="914"/>
      <c r="BY123" s="914"/>
      <c r="BZ123" s="914"/>
      <c r="CA123" s="914">
        <v>9531437</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440</v>
      </c>
      <c r="DM123" s="858"/>
      <c r="DN123" s="858"/>
      <c r="DO123" s="858"/>
      <c r="DP123" s="859"/>
      <c r="DQ123" s="860" t="s">
        <v>440</v>
      </c>
      <c r="DR123" s="858"/>
      <c r="DS123" s="858"/>
      <c r="DT123" s="858"/>
      <c r="DU123" s="859"/>
      <c r="DV123" s="905" t="s">
        <v>440</v>
      </c>
      <c r="DW123" s="906"/>
      <c r="DX123" s="906"/>
      <c r="DY123" s="906"/>
      <c r="DZ123" s="907"/>
    </row>
    <row r="124" spans="1:130" s="246" customFormat="1" ht="26.25" customHeight="1" thickBot="1" x14ac:dyDescent="0.2">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440</v>
      </c>
      <c r="AB124" s="858"/>
      <c r="AC124" s="858"/>
      <c r="AD124" s="858"/>
      <c r="AE124" s="859"/>
      <c r="AF124" s="860" t="s">
        <v>440</v>
      </c>
      <c r="AG124" s="858"/>
      <c r="AH124" s="858"/>
      <c r="AI124" s="858"/>
      <c r="AJ124" s="859"/>
      <c r="AK124" s="860" t="s">
        <v>455</v>
      </c>
      <c r="AL124" s="858"/>
      <c r="AM124" s="858"/>
      <c r="AN124" s="858"/>
      <c r="AO124" s="859"/>
      <c r="AP124" s="905" t="s">
        <v>440</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129</v>
      </c>
      <c r="BR124" s="912"/>
      <c r="BS124" s="912"/>
      <c r="BT124" s="912"/>
      <c r="BU124" s="912"/>
      <c r="BV124" s="912" t="s">
        <v>455</v>
      </c>
      <c r="BW124" s="912"/>
      <c r="BX124" s="912"/>
      <c r="BY124" s="912"/>
      <c r="BZ124" s="912"/>
      <c r="CA124" s="912" t="s">
        <v>440</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v>56737</v>
      </c>
      <c r="DH124" s="841"/>
      <c r="DI124" s="841"/>
      <c r="DJ124" s="841"/>
      <c r="DK124" s="842"/>
      <c r="DL124" s="843" t="s">
        <v>440</v>
      </c>
      <c r="DM124" s="841"/>
      <c r="DN124" s="841"/>
      <c r="DO124" s="841"/>
      <c r="DP124" s="842"/>
      <c r="DQ124" s="843" t="s">
        <v>457</v>
      </c>
      <c r="DR124" s="841"/>
      <c r="DS124" s="841"/>
      <c r="DT124" s="841"/>
      <c r="DU124" s="842"/>
      <c r="DV124" s="929" t="s">
        <v>455</v>
      </c>
      <c r="DW124" s="930"/>
      <c r="DX124" s="930"/>
      <c r="DY124" s="930"/>
      <c r="DZ124" s="931"/>
    </row>
    <row r="125" spans="1:130" s="246" customFormat="1" ht="26.25" customHeight="1" x14ac:dyDescent="0.15">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440</v>
      </c>
      <c r="AB125" s="858"/>
      <c r="AC125" s="858"/>
      <c r="AD125" s="858"/>
      <c r="AE125" s="859"/>
      <c r="AF125" s="860" t="s">
        <v>440</v>
      </c>
      <c r="AG125" s="858"/>
      <c r="AH125" s="858"/>
      <c r="AI125" s="858"/>
      <c r="AJ125" s="859"/>
      <c r="AK125" s="860" t="s">
        <v>129</v>
      </c>
      <c r="AL125" s="858"/>
      <c r="AM125" s="858"/>
      <c r="AN125" s="858"/>
      <c r="AO125" s="859"/>
      <c r="AP125" s="905" t="s">
        <v>457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440</v>
      </c>
      <c r="DH125" s="923"/>
      <c r="DI125" s="923"/>
      <c r="DJ125" s="923"/>
      <c r="DK125" s="923"/>
      <c r="DL125" s="923" t="s">
        <v>440</v>
      </c>
      <c r="DM125" s="923"/>
      <c r="DN125" s="923"/>
      <c r="DO125" s="923"/>
      <c r="DP125" s="923"/>
      <c r="DQ125" s="923" t="s">
        <v>129</v>
      </c>
      <c r="DR125" s="923"/>
      <c r="DS125" s="923"/>
      <c r="DT125" s="923"/>
      <c r="DU125" s="923"/>
      <c r="DV125" s="924" t="s">
        <v>440</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440</v>
      </c>
      <c r="AB126" s="858"/>
      <c r="AC126" s="858"/>
      <c r="AD126" s="858"/>
      <c r="AE126" s="859"/>
      <c r="AF126" s="860" t="s">
        <v>129</v>
      </c>
      <c r="AG126" s="858"/>
      <c r="AH126" s="858"/>
      <c r="AI126" s="858"/>
      <c r="AJ126" s="859"/>
      <c r="AK126" s="860" t="s">
        <v>455</v>
      </c>
      <c r="AL126" s="858"/>
      <c r="AM126" s="858"/>
      <c r="AN126" s="858"/>
      <c r="AO126" s="859"/>
      <c r="AP126" s="905" t="s">
        <v>440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440</v>
      </c>
      <c r="DH126" s="895"/>
      <c r="DI126" s="895"/>
      <c r="DJ126" s="895"/>
      <c r="DK126" s="895"/>
      <c r="DL126" s="895" t="s">
        <v>129</v>
      </c>
      <c r="DM126" s="895"/>
      <c r="DN126" s="895"/>
      <c r="DO126" s="895"/>
      <c r="DP126" s="895"/>
      <c r="DQ126" s="895" t="s">
        <v>457</v>
      </c>
      <c r="DR126" s="895"/>
      <c r="DS126" s="895"/>
      <c r="DT126" s="895"/>
      <c r="DU126" s="895"/>
      <c r="DV126" s="872" t="s">
        <v>440</v>
      </c>
      <c r="DW126" s="872"/>
      <c r="DX126" s="872"/>
      <c r="DY126" s="872"/>
      <c r="DZ126" s="873"/>
    </row>
    <row r="127" spans="1:130" s="246" customFormat="1" ht="26.25" customHeight="1" x14ac:dyDescent="0.15">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440</v>
      </c>
      <c r="AB127" s="858"/>
      <c r="AC127" s="858"/>
      <c r="AD127" s="858"/>
      <c r="AE127" s="859"/>
      <c r="AF127" s="860" t="s">
        <v>440</v>
      </c>
      <c r="AG127" s="858"/>
      <c r="AH127" s="858"/>
      <c r="AI127" s="858"/>
      <c r="AJ127" s="859"/>
      <c r="AK127" s="860" t="s">
        <v>457</v>
      </c>
      <c r="AL127" s="858"/>
      <c r="AM127" s="858"/>
      <c r="AN127" s="858"/>
      <c r="AO127" s="859"/>
      <c r="AP127" s="905" t="s">
        <v>129</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440</v>
      </c>
      <c r="DH127" s="895"/>
      <c r="DI127" s="895"/>
      <c r="DJ127" s="895"/>
      <c r="DK127" s="895"/>
      <c r="DL127" s="895" t="s">
        <v>440</v>
      </c>
      <c r="DM127" s="895"/>
      <c r="DN127" s="895"/>
      <c r="DO127" s="895"/>
      <c r="DP127" s="895"/>
      <c r="DQ127" s="895" t="s">
        <v>129</v>
      </c>
      <c r="DR127" s="895"/>
      <c r="DS127" s="895"/>
      <c r="DT127" s="895"/>
      <c r="DU127" s="895"/>
      <c r="DV127" s="872" t="s">
        <v>440</v>
      </c>
      <c r="DW127" s="872"/>
      <c r="DX127" s="872"/>
      <c r="DY127" s="872"/>
      <c r="DZ127" s="873"/>
    </row>
    <row r="128" spans="1:130" s="246" customFormat="1" ht="26.25" customHeight="1" thickBot="1" x14ac:dyDescent="0.2">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t="s">
        <v>440</v>
      </c>
      <c r="AB128" s="879"/>
      <c r="AC128" s="879"/>
      <c r="AD128" s="879"/>
      <c r="AE128" s="880"/>
      <c r="AF128" s="881" t="s">
        <v>440</v>
      </c>
      <c r="AG128" s="879"/>
      <c r="AH128" s="879"/>
      <c r="AI128" s="879"/>
      <c r="AJ128" s="880"/>
      <c r="AK128" s="881" t="s">
        <v>440</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129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457</v>
      </c>
      <c r="DH128" s="869"/>
      <c r="DI128" s="869"/>
      <c r="DJ128" s="869"/>
      <c r="DK128" s="869"/>
      <c r="DL128" s="869" t="s">
        <v>457</v>
      </c>
      <c r="DM128" s="869"/>
      <c r="DN128" s="869"/>
      <c r="DO128" s="869"/>
      <c r="DP128" s="869"/>
      <c r="DQ128" s="869" t="s">
        <v>440</v>
      </c>
      <c r="DR128" s="869"/>
      <c r="DS128" s="869"/>
      <c r="DT128" s="869"/>
      <c r="DU128" s="869"/>
      <c r="DV128" s="870" t="s">
        <v>457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4497542</v>
      </c>
      <c r="AB129" s="858"/>
      <c r="AC129" s="858"/>
      <c r="AD129" s="858"/>
      <c r="AE129" s="859"/>
      <c r="AF129" s="860">
        <v>4530466</v>
      </c>
      <c r="AG129" s="858"/>
      <c r="AH129" s="858"/>
      <c r="AI129" s="858"/>
      <c r="AJ129" s="859"/>
      <c r="AK129" s="860">
        <v>4522321</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440</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580043</v>
      </c>
      <c r="AB130" s="858"/>
      <c r="AC130" s="858"/>
      <c r="AD130" s="858"/>
      <c r="AE130" s="859"/>
      <c r="AF130" s="860">
        <v>594078</v>
      </c>
      <c r="AG130" s="858"/>
      <c r="AH130" s="858"/>
      <c r="AI130" s="858"/>
      <c r="AJ130" s="859"/>
      <c r="AK130" s="860">
        <v>600033</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6.7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3917499</v>
      </c>
      <c r="AB131" s="841"/>
      <c r="AC131" s="841"/>
      <c r="AD131" s="841"/>
      <c r="AE131" s="842"/>
      <c r="AF131" s="843">
        <v>3936388</v>
      </c>
      <c r="AG131" s="841"/>
      <c r="AH131" s="841"/>
      <c r="AI131" s="841"/>
      <c r="AJ131" s="842"/>
      <c r="AK131" s="843">
        <v>3922288</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t="s">
        <v>499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6.1166575920000001</v>
      </c>
      <c r="AB132" s="821"/>
      <c r="AC132" s="821"/>
      <c r="AD132" s="821"/>
      <c r="AE132" s="822"/>
      <c r="AF132" s="823">
        <v>7.1672304660000004</v>
      </c>
      <c r="AG132" s="821"/>
      <c r="AH132" s="821"/>
      <c r="AI132" s="821"/>
      <c r="AJ132" s="822"/>
      <c r="AK132" s="823">
        <v>6.9638447389999998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5.6</v>
      </c>
      <c r="AB133" s="800"/>
      <c r="AC133" s="800"/>
      <c r="AD133" s="800"/>
      <c r="AE133" s="801"/>
      <c r="AF133" s="799">
        <v>6.2</v>
      </c>
      <c r="AG133" s="800"/>
      <c r="AH133" s="800"/>
      <c r="AI133" s="800"/>
      <c r="AJ133" s="801"/>
      <c r="AK133" s="799">
        <v>6.7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DV5D3KNt6ig914ygXC1QFFGcZlQrKaqDNvC0Lq28r/a3ioWVa1eaiSYjJH5pbu7O9yI/TcLnE6hc5xaxbfFHw==" saltValue="r/ycHpMXmF80Lmb814iL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f6gysg99HV/02kjdX+p1foyOxcLqVMsNxxgt9zZ6p1oD2ngD4WNUpyF5CRh9Hgoz6E2AUUzX3xj/Y8k3sl+/g==" saltValue="6QYQoUKleSR/uvQaWbDy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F9T5nTeTszlikr14heVYSVAqXA5P7W+d5TC2BoB/wl1+EPYFfv4UNEZ1PuhdWHHphSfVd0L7vFZNTCSq+wPxw==" saltValue="o44oOBaEO/tcCLsGp7hG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511</v>
      </c>
      <c r="AL9" s="1226"/>
      <c r="AM9" s="1226"/>
      <c r="AN9" s="1227"/>
      <c r="AO9" s="312">
        <v>1829106</v>
      </c>
      <c r="AP9" s="312">
        <v>92876</v>
      </c>
      <c r="AQ9" s="313">
        <v>80518</v>
      </c>
      <c r="AR9" s="314">
        <v>15.3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512</v>
      </c>
      <c r="AL10" s="1226"/>
      <c r="AM10" s="1226"/>
      <c r="AN10" s="1227"/>
      <c r="AO10" s="315">
        <v>55703</v>
      </c>
      <c r="AP10" s="315">
        <v>2828</v>
      </c>
      <c r="AQ10" s="316">
        <v>8488</v>
      </c>
      <c r="AR10" s="317">
        <v>-66.7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513</v>
      </c>
      <c r="AL11" s="1226"/>
      <c r="AM11" s="1226"/>
      <c r="AN11" s="1227"/>
      <c r="AO11" s="315">
        <v>25755</v>
      </c>
      <c r="AP11" s="315">
        <v>1308</v>
      </c>
      <c r="AQ11" s="316">
        <v>12447</v>
      </c>
      <c r="AR11" s="317">
        <v>-89.5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514</v>
      </c>
      <c r="AL12" s="1226"/>
      <c r="AM12" s="1226"/>
      <c r="AN12" s="1227"/>
      <c r="AO12" s="315">
        <v>58636</v>
      </c>
      <c r="AP12" s="315">
        <v>2977</v>
      </c>
      <c r="AQ12" s="316">
        <v>615</v>
      </c>
      <c r="AR12" s="317">
        <v>384.1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515</v>
      </c>
      <c r="AL13" s="1226"/>
      <c r="AM13" s="1226"/>
      <c r="AN13" s="1227"/>
      <c r="AO13" s="315" t="s">
        <v>516</v>
      </c>
      <c r="AP13" s="315" t="s">
        <v>516</v>
      </c>
      <c r="AQ13" s="316">
        <v>4</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517</v>
      </c>
      <c r="AL14" s="1226"/>
      <c r="AM14" s="1226"/>
      <c r="AN14" s="1227"/>
      <c r="AO14" s="315">
        <v>57814</v>
      </c>
      <c r="AP14" s="315">
        <v>2936</v>
      </c>
      <c r="AQ14" s="316">
        <v>4032</v>
      </c>
      <c r="AR14" s="317">
        <v>-27.2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518</v>
      </c>
      <c r="AL15" s="1226"/>
      <c r="AM15" s="1226"/>
      <c r="AN15" s="1227"/>
      <c r="AO15" s="315">
        <v>10652</v>
      </c>
      <c r="AP15" s="315">
        <v>541</v>
      </c>
      <c r="AQ15" s="316">
        <v>1876</v>
      </c>
      <c r="AR15" s="317">
        <v>-71.2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519</v>
      </c>
      <c r="AL16" s="1229"/>
      <c r="AM16" s="1229"/>
      <c r="AN16" s="1230"/>
      <c r="AO16" s="315">
        <v>-162131</v>
      </c>
      <c r="AP16" s="315">
        <v>-8233</v>
      </c>
      <c r="AQ16" s="316">
        <v>-7595</v>
      </c>
      <c r="AR16" s="317">
        <v>8.4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186</v>
      </c>
      <c r="AL17" s="1229"/>
      <c r="AM17" s="1229"/>
      <c r="AN17" s="1230"/>
      <c r="AO17" s="315">
        <v>1875535</v>
      </c>
      <c r="AP17" s="315">
        <v>95234</v>
      </c>
      <c r="AQ17" s="316">
        <v>100385</v>
      </c>
      <c r="AR17" s="317">
        <v>-5.0999999999999996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524</v>
      </c>
      <c r="AL21" s="1223"/>
      <c r="AM21" s="1223"/>
      <c r="AN21" s="1224"/>
      <c r="AO21" s="327">
        <v>7.57</v>
      </c>
      <c r="AP21" s="328">
        <v>9.2200000000000006</v>
      </c>
      <c r="AQ21" s="329">
        <v>-1.65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525</v>
      </c>
      <c r="AL22" s="1223"/>
      <c r="AM22" s="1223"/>
      <c r="AN22" s="1224"/>
      <c r="AO22" s="332">
        <v>97.9</v>
      </c>
      <c r="AP22" s="333">
        <v>97.2</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529</v>
      </c>
      <c r="AL32" s="1214"/>
      <c r="AM32" s="1214"/>
      <c r="AN32" s="1215"/>
      <c r="AO32" s="342">
        <v>561528</v>
      </c>
      <c r="AP32" s="342">
        <v>28513</v>
      </c>
      <c r="AQ32" s="343">
        <v>48843</v>
      </c>
      <c r="AR32" s="344">
        <v>-41.6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530</v>
      </c>
      <c r="AL33" s="1214"/>
      <c r="AM33" s="1214"/>
      <c r="AN33" s="1215"/>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531</v>
      </c>
      <c r="AL34" s="1214"/>
      <c r="AM34" s="1214"/>
      <c r="AN34" s="1215"/>
      <c r="AO34" s="342" t="s">
        <v>516</v>
      </c>
      <c r="AP34" s="342" t="s">
        <v>516</v>
      </c>
      <c r="AQ34" s="343">
        <v>10</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532</v>
      </c>
      <c r="AL35" s="1214"/>
      <c r="AM35" s="1214"/>
      <c r="AN35" s="1215"/>
      <c r="AO35" s="342">
        <v>161689</v>
      </c>
      <c r="AP35" s="342">
        <v>8210</v>
      </c>
      <c r="AQ35" s="343">
        <v>14940</v>
      </c>
      <c r="AR35" s="344">
        <v>-45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533</v>
      </c>
      <c r="AL36" s="1214"/>
      <c r="AM36" s="1214"/>
      <c r="AN36" s="1215"/>
      <c r="AO36" s="342">
        <v>149958</v>
      </c>
      <c r="AP36" s="342">
        <v>7614</v>
      </c>
      <c r="AQ36" s="343">
        <v>3323</v>
      </c>
      <c r="AR36" s="344">
        <v>129.1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534</v>
      </c>
      <c r="AL37" s="1214"/>
      <c r="AM37" s="1214"/>
      <c r="AN37" s="1215"/>
      <c r="AO37" s="342" t="s">
        <v>516</v>
      </c>
      <c r="AP37" s="342" t="s">
        <v>516</v>
      </c>
      <c r="AQ37" s="343">
        <v>752</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535</v>
      </c>
      <c r="AL38" s="1217"/>
      <c r="AM38" s="1217"/>
      <c r="AN38" s="1218"/>
      <c r="AO38" s="345" t="s">
        <v>516</v>
      </c>
      <c r="AP38" s="345" t="s">
        <v>516</v>
      </c>
      <c r="AQ38" s="346">
        <v>6</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536</v>
      </c>
      <c r="AL39" s="1217"/>
      <c r="AM39" s="1217"/>
      <c r="AN39" s="1218"/>
      <c r="AO39" s="342" t="s">
        <v>516</v>
      </c>
      <c r="AP39" s="342" t="s">
        <v>516</v>
      </c>
      <c r="AQ39" s="343">
        <v>-3695</v>
      </c>
      <c r="AR39" s="344" t="s">
        <v>516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537</v>
      </c>
      <c r="AL40" s="1214"/>
      <c r="AM40" s="1214"/>
      <c r="AN40" s="1215"/>
      <c r="AO40" s="342">
        <v>-600033</v>
      </c>
      <c r="AP40" s="342">
        <v>-30468</v>
      </c>
      <c r="AQ40" s="343">
        <v>-44561</v>
      </c>
      <c r="AR40" s="344">
        <v>-31.6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296</v>
      </c>
      <c r="AL41" s="1220"/>
      <c r="AM41" s="1220"/>
      <c r="AN41" s="1221"/>
      <c r="AO41" s="342">
        <v>273142</v>
      </c>
      <c r="AP41" s="342">
        <v>13869</v>
      </c>
      <c r="AQ41" s="343">
        <v>19619</v>
      </c>
      <c r="AR41" s="344">
        <v>-29.3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506</v>
      </c>
      <c r="AN49" s="1208" t="s">
        <v>541</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189500</v>
      </c>
      <c r="AN51" s="364">
        <v>8855</v>
      </c>
      <c r="AO51" s="365">
        <v>-76.3</v>
      </c>
      <c r="AP51" s="366">
        <v>53292</v>
      </c>
      <c r="AQ51" s="367">
        <v>0</v>
      </c>
      <c r="AR51" s="368">
        <v>-76.3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92637</v>
      </c>
      <c r="AN52" s="372">
        <v>4329</v>
      </c>
      <c r="AO52" s="373">
        <v>-75.599999999999994</v>
      </c>
      <c r="AP52" s="374">
        <v>28900</v>
      </c>
      <c r="AQ52" s="375">
        <v>18.899999999999999</v>
      </c>
      <c r="AR52" s="376">
        <v>-94.5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434993</v>
      </c>
      <c r="AN53" s="364">
        <v>20849</v>
      </c>
      <c r="AO53" s="365">
        <v>135.4</v>
      </c>
      <c r="AP53" s="366">
        <v>69469</v>
      </c>
      <c r="AQ53" s="367">
        <v>30.4</v>
      </c>
      <c r="AR53" s="368">
        <v>105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274751</v>
      </c>
      <c r="AN54" s="372">
        <v>13169</v>
      </c>
      <c r="AO54" s="373">
        <v>204.2</v>
      </c>
      <c r="AP54" s="374">
        <v>38215</v>
      </c>
      <c r="AQ54" s="375">
        <v>32.200000000000003</v>
      </c>
      <c r="AR54" s="376">
        <v>172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317480</v>
      </c>
      <c r="AN55" s="364">
        <v>15519</v>
      </c>
      <c r="AO55" s="365">
        <v>-25.6</v>
      </c>
      <c r="AP55" s="366">
        <v>67293</v>
      </c>
      <c r="AQ55" s="367">
        <v>-3.1</v>
      </c>
      <c r="AR55" s="368">
        <v>-22.5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113945</v>
      </c>
      <c r="AN56" s="372">
        <v>5570</v>
      </c>
      <c r="AO56" s="373">
        <v>-57.7</v>
      </c>
      <c r="AP56" s="374">
        <v>35076</v>
      </c>
      <c r="AQ56" s="375">
        <v>-8.1999999999999993</v>
      </c>
      <c r="AR56" s="376">
        <v>-49.5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601662</v>
      </c>
      <c r="AN57" s="364">
        <v>30046</v>
      </c>
      <c r="AO57" s="365">
        <v>93.6</v>
      </c>
      <c r="AP57" s="366">
        <v>67343</v>
      </c>
      <c r="AQ57" s="367">
        <v>0.1</v>
      </c>
      <c r="AR57" s="368">
        <v>93.5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550971</v>
      </c>
      <c r="AN58" s="372">
        <v>27514</v>
      </c>
      <c r="AO58" s="373">
        <v>394</v>
      </c>
      <c r="AP58" s="374">
        <v>32865</v>
      </c>
      <c r="AQ58" s="375">
        <v>-6.3</v>
      </c>
      <c r="AR58" s="376">
        <v>400.3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343096</v>
      </c>
      <c r="AN59" s="364">
        <v>17421</v>
      </c>
      <c r="AO59" s="365">
        <v>-42</v>
      </c>
      <c r="AP59" s="366">
        <v>73475</v>
      </c>
      <c r="AQ59" s="367">
        <v>9.1</v>
      </c>
      <c r="AR59" s="368">
        <v>-51.1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305151</v>
      </c>
      <c r="AN60" s="372">
        <v>15495</v>
      </c>
      <c r="AO60" s="373">
        <v>-43.7</v>
      </c>
      <c r="AP60" s="374">
        <v>43072</v>
      </c>
      <c r="AQ60" s="375">
        <v>31.1</v>
      </c>
      <c r="AR60" s="376">
        <v>-74.8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377346</v>
      </c>
      <c r="AN61" s="379">
        <v>18538</v>
      </c>
      <c r="AO61" s="380">
        <v>17</v>
      </c>
      <c r="AP61" s="381">
        <v>66174</v>
      </c>
      <c r="AQ61" s="382">
        <v>7.3</v>
      </c>
      <c r="AR61" s="368">
        <v>9.6999999999999993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267491</v>
      </c>
      <c r="AN62" s="372">
        <v>13215</v>
      </c>
      <c r="AO62" s="373">
        <v>84.2</v>
      </c>
      <c r="AP62" s="374">
        <v>35626</v>
      </c>
      <c r="AQ62" s="375">
        <v>13.5</v>
      </c>
      <c r="AR62" s="376">
        <v>70.7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uuLi7pOEM5wmfcxp5pwoY5mONzsrfLAlTSedVVo18mee8IjqAJw3aB/bDKAu5jxhsB8hV3+KiESGswSCz4ulA==" saltValue="2flKznnmNFoCjkGMjRo/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gl7qcjkuVHNr46/dOaMCYffIPm2Oc+r4rWUzPeyanpiHM+ZOhViMYxrAgcg3fXlOQBN9jL11cTLfqX4fgotNQ==" saltValue="nU1ydabK94oYKBGY5PTA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a2mydJ64hqWgSLGNLve0dYdo1UtJkLH6S69yQ4mSG+BryjQ/oYVDBkgA7HatluMXmx9SQGgnTN2kQg3YrwW/Q==" saltValue="409y3DEXpdCMhG6pP/WE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1" t="s">
        <v>3</v>
      </c>
      <c r="D47" s="1231"/>
      <c r="E47" s="1232"/>
      <c r="F47" s="11">
        <v>43.47</v>
      </c>
      <c r="G47" s="12">
        <v>44.69</v>
      </c>
      <c r="H47" s="12">
        <v>49.26</v>
      </c>
      <c r="I47" s="12">
        <v>47.25</v>
      </c>
      <c r="J47" s="13">
        <v>38.53</v>
      </c>
    </row>
    <row r="48" spans="2:10" ht="57.75" customHeight="1" x14ac:dyDescent="0.15">
      <c r="B48" s="14"/>
      <c r="C48" s="1233" t="s">
        <v>4</v>
      </c>
      <c r="D48" s="1233"/>
      <c r="E48" s="1234"/>
      <c r="F48" s="15">
        <v>4.6500000000000004</v>
      </c>
      <c r="G48" s="16">
        <v>6.67</v>
      </c>
      <c r="H48" s="16">
        <v>3.23</v>
      </c>
      <c r="I48" s="16">
        <v>3.08</v>
      </c>
      <c r="J48" s="17">
        <v>1.04</v>
      </c>
    </row>
    <row r="49" spans="2:10" ht="57.75" customHeight="1" thickBot="1" x14ac:dyDescent="0.2">
      <c r="B49" s="18"/>
      <c r="C49" s="1235" t="s">
        <v>5</v>
      </c>
      <c r="D49" s="1235"/>
      <c r="E49" s="1236"/>
      <c r="F49" s="19" t="s">
        <v>562</v>
      </c>
      <c r="G49" s="20">
        <v>4.45</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TDtiexFRUOEAyq+EYhKbGnovtazjO8fg88U8kNrN76j23ErhzflEpuC11kqMHyefj+2A6YaViAeQLn/vaceFw==" saltValue="YRKc5P/94lfnX1VCFUPi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2020-03-19T02:38:42Z</cp:lastPrinted>
  <dcterms:created xsi:type="dcterms:W3CDTF">2020-02-10T04:46:38Z</dcterms:created>
  <dcterms:modified xsi:type="dcterms:W3CDTF">2020-09-30T02:48:25Z</dcterms:modified>
  <cp:category/>
</cp:coreProperties>
</file>