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<sst xmlns="http://schemas.openxmlformats.org/spreadsheetml/2006/main" count="1125" uniqueCount="625">
  <si>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</si>
  <si>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</si>
  <si>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</si>
  <si>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</si>
  <si>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</si>
  <si>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</si>
  <si>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</si>
  <si>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</si>
  <si>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</si>
  <si>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</si>
  <si>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</si>
  <si>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</si>
  <si>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</si>
  <si>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</si>
  <si>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</si>
  <si>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</si>
  <si>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</si>
  <si>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</si>
  <si>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</si>
  <si>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</si>
  <si>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</si>
  <si>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</si>
  <si>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</si>
  <si>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</si>
  <si>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</si>
  <si>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</si>
  <si>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</si>
  <si>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</si>
  <si>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</si>
  <si>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</si>
  <si>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</si>
  <si>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</si>
  <si>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</si>
  <si>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</si>
  <si>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</si>
  <si>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</si>
  <si>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</si>
  <si>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</si>
  <si>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</si>
  <si>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</si>
  <si>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</si>
  <si>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</si>
  <si>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</si>
  <si>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</si>
  <si>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</si>
  <si>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</si>
  <si>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</si>
  <si>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</si>
  <si>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</si>
  <si>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</si>
  <si>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</si>
  <si>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</si>
  <si>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</si>
  <si>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</si>
  <si>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</si>
  <si>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</si>
  <si>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</si>
  <si>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</si>
  <si>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</si>
  <si>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</si>
  <si>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</si>
  <si>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</si>
  <si>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</si>
  <si>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</si>
  <si>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</si>
  <si>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</si>
  <si>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</si>
  <si>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</si>
  <si>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</si>
  <si>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</si>
  <si>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</si>
  <si>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</si>
  <si>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</si>
  <si>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</si>
  <si>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</si>
  <si>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</si>
  <si>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</si>
  <si>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</si>
  <si>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</si>
  <si>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</si>
  <si>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</si>
  <si>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</si>
  <si>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</si>
  <si>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</si>
  <si>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</si>
  <si>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</si>
  <si>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</si>
  <si>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</si>
  <si>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</si>
  <si>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</si>
  <si>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</si>
  <si>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</si>
  <si>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</si>
  <si>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</si>
  <si>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</si>
  <si>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</si>
  <si>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</si>
  <si>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</si>
  <si>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</si>
  <si>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</si>
  <si>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</si>
  <si>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</si>
  <si>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</si>
  <si>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</si>
  <si>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</si>
  <si>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</si>
  <si>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</si>
  <si>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</si>
  <si>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</si>
  <si>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</si>
  <si>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</si>
  <si>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</si>
  <si>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</si>
  <si>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</si>
  <si>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</si>
  <si>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</si>
  <si>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</si>
  <si>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</si>
  <si>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</si>
  <si>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</si>
  <si>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</si>
  <si>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</si>
  <si>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</si>
  <si>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</si>
  <si>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</si>
  <si>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</si>
  <si>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</si>
  <si>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</si>
  <si>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</si>
  <si>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</si>
  <si>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</si>
  <si>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</si>
  <si>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</si>
  <si>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</si>
  <si>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</si>
  <si>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</si>
  <si>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</si>
  <si>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</si>
  <si>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</si>
  <si>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</si>
  <si>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</si>
  <si>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</si>
  <si>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</si>
  <si>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</si>
  <si>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</si>
  <si>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</si>
  <si>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</si>
  <si>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</si>
  <si>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</si>
  <si>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</si>
  <si>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</si>
  <si>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</si>
  <si>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</si>
  <si>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</si>
  <si>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</si>
  <si>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</si>
  <si>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</si>
  <si>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</si>
  <si>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</si>
  <si>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</si>
  <si>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</si>
  <si>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</si>
  <si>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</si>
  <si>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</si>
  <si>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</si>
  <si>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</si>
  <si>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</si>
  <si>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</si>
  <si>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</si>
  <si>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</si>
  <si>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</si>
  <si>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</si>
  <si>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</si>
  <si>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</si>
  <si>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</si>
  <si>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</si>
  <si>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</si>
  <si>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</si>
  <si>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</si>
  <si>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</si>
  <si>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</si>
  <si>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</si>
  <si>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</si>
  <si>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</si>
  <si>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</si>
  <si>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</si>
  <si>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</si>
  <si>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</si>
  <si>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</si>
  <si>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</si>
  <si>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</si>
  <si>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</si>
  <si>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</si>
  <si>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</si>
  <si>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</si>
  <si>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</si>
  <si>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</si>
  <si>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</si>
  <si>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</si>
  <si>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</si>
  <si>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</si>
  <si>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</si>
  <si>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</si>
  <si>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</si>
  <si>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</si>
  <si>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</si>
  <si>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</si>
  <si>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</si>
  <si>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</si>
  <si>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</si>
  <si>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</si>
  <si>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</si>
  <si>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</si>
  <si>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</si>
  <si>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</si>
  <si>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</si>
  <si>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</si>
  <si>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</si>
  <si>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</si>
  <si>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大阪府阪南市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</si>
  <si>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</si>
  <si>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</si>
  <si>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</si>
  <si>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</si>
  <si>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</si>
  <si>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</si>
  <si>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</si>
  <si>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</si>
  <si>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</si>
  <si>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</si>
  <si>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</si>
  <si>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</si>
  <si>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</si>
  <si>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</si>
  <si>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</si>
  <si>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</si>
  <si>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</si>
  <si>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</si>
  <si>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</si>
  <si>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</si>
  <si>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</si>
  <si>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</si>
  <si>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</si>
  <si>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</si>
  <si>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</si>
  <si>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</si>
  <si>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</si>
  <si>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</si>
  <si>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</si>
  <si>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</si>
  <si>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</si>
  <si>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</si>
  <si>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</si>
  <si>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</si>
  <si>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</si>
  <si>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</si>
  <si>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</si>
  <si>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</si>
  <si>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</si>
  <si>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</si>
  <si>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</si>
  <si>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</si>
  <si>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</si>
  <si>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</si>
  <si>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</si>
  <si>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</si>
  <si>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</si>
  <si>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</si>
  <si>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</si>
  <si>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</si>
  <si>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</si>
  <si>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</si>
  <si>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</si>
  <si>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</si>
  <si>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</si>
  <si>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</si>
  <si>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</si>
  <si>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</si>
  <si>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</si>
  <si>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</si>
  <si>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</si>
  <si>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</si>
  <si>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</si>
  <si>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</si>
  <si>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</si>
  <si>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</si>
  <si>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</si>
  <si>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</si>
  <si>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</si>
  <si>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</si>
  <si>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</si>
  <si>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</si>
  <si>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</si>
  <si>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</si>
  <si>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</si>
  <si>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</si>
  <si>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</si>
  <si>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</si>
  <si>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</si>
  <si>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</si>
  <si>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</si>
  <si>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</si>
  <si>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</si>
  <si>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</si>
  <si>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</si>
  <si>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</si>
  <si>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</si>
  <si>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</si>
  <si>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</si>
  <si>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</si>
  <si>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</si>
  <si>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</si>
  <si>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</si>
  <si>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</si>
  <si>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</si>
  <si>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</si>
  <si>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</si>
  <si>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</si>
  <si>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</si>
  <si>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</si>
  <si>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</si>
  <si>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</si>
  <si>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</si>
  <si>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</si>
  <si>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</si>
  <si>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</si>
  <si>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</si>
  <si>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</si>
  <si>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</si>
  <si>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</si>
  <si>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</si>
  <si>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</si>
  <si>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</si>
  <si>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</si>
  <si>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</si>
  <si>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</si>
  <si>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</si>
  <si>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</si>
  <si>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</si>
  <si>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</si>
  <si>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</si>
  <si>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</si>
  <si>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</si>
  <si>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</si>
  <si>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</si>
  <si>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</si>
  <si>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</si>
  <si>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</si>
  <si>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</si>
  <si>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</si>
  <si>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</si>
  <si>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</si>
  <si>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</si>
  <si>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</si>
  <si>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</si>
  <si>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</si>
  <si>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</si>
  <si>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</si>
  <si>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</si>
  <si>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</si>
  <si>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</si>
  <si>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</si>
  <si>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</si>
  <si>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</si>
  <si>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</si>
  <si>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</si>
  <si>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</si>
  <si>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</si>
  <si>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</si>
  <si>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大阪府阪南市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</si>
  <si>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</si>
  <si>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</si>
  <si>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</si>
  <si>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</si>
  <si>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</si>
  <si>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</si>
  <si>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</si>
  <si>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</si>
  <si>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</si>
  <si>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</si>
  <si>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</si>
  <si>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</si>
  <si>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</si>
  <si>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</si>
  <si>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</si>
  <si>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</si>
  <si>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</si>
  <si>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</si>
  <si>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</si>
  <si>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</si>
  <si>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</si>
  <si>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</si>
  <si>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</si>
  <si>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</si>
  <si>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</si>
  <si>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</si>
  <si>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</si>
  <si>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</si>
  <si>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</si>
  <si>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</si>
  <si>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</si>
  <si>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</si>
  <si>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</si>
  <si>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</si>
  <si>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</si>
  <si>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</si>
  <si>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</si>
  <si>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</si>
  <si>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</si>
  <si>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</si>
  <si>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</si>
  <si>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</si>
  <si>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</si>
  <si>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</si>
  <si>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</si>
  <si>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</si>
  <si>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</si>
  <si>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</si>
  <si>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</si>
  <si>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</si>
  <si>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</si>
  <si>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</si>
  <si>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</si>
  <si>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</si>
  <si>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</si>
  <si>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</si>
  <si>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</si>
  <si>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</si>
  <si>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</si>
  <si>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</si>
  <si>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</si>
  <si>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</si>
  <si>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</si>
  <si>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</si>
  <si>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</si>
  <si>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</si>
  <si>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</si>
  <si>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</si>
  <si>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</si>
  <si>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</si>
  <si>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</si>
  <si>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</si>
  <si>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</si>
  <si>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</si>
  <si>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</si>
  <si>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</si>
  <si>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</si>
  <si>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</si>
  <si>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</si>
  <si>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</si>
  <si>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</si>
  <si>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</si>
  <si>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</si>
  <si>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</si>
  <si>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</si>
  <si>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</si>
  <si>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</si>
  <si>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</si>
  <si>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</si>
  <si>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</si>
  <si>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</si>
  <si>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</si>
  <si>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</si>
  <si>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</si>
  <si>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</si>
  <si>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</si>
  <si>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</si>
  <si>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</si>
  <si>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</si>
  <si>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</si>
  <si>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</si>
  <si>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</si>
  <si>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</si>
  <si>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</si>
  <si>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</si>
  <si>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</si>
  <si>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</si>
  <si>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</si>
  <si>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</si>
  <si>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</si>
  <si>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</si>
  <si>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</si>
  <si>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</si>
  <si>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</si>
  <si>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</si>
  <si>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</si>
  <si>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</si>
  <si>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</si>
  <si>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</si>
  <si>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</si>
  <si>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</si>
  <si>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</si>
  <si>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</si>
  <si>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</si>
  <si>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</si>
  <si>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</si>
  <si>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</si>
  <si>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</si>
  <si>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</si>
  <si>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</si>
  <si>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</si>
  <si>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</si>
  <si>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</si>
  <si>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</si>
  <si>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</si>
  <si>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</si>
  <si>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</si>
  <si>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</si>
  <si>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</si>
  <si>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</si>
  <si>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</si>
  <si>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</si>
  <si>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</si>
  <si>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</si>
  <si>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</si>
  <si>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</si>
  <si>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</si>
  <si>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</si>
  <si>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</si>
  <si>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</si>
  <si>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</si>
  <si>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</si>
  <si>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</si>
  <si>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</si>
  <si>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</si>
  <si>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</si>
  <si>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</si>
  <si>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</si>
  <si>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</si>
  <si>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</si>
  <si>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</si>
  <si>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</si>
  <si>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</si>
  <si>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</si>
  <si>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</si>
  <si>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</si>
  <si>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</si>
  <si>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</si>
  <si>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</si>
  <si>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</si>
  <si>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</si>
  <si>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</si>
  <si>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</si>
  <si>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</si>
  <si>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</si>
  <si>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</si>
  <si>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</si>
  <si>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</si>
  <si>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</si>
  <si>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</si>
  <si>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</si>
  <si>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</si>
  <si>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</si>
  <si>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</si>
  <si>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</si>
  <si>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</si>
  <si>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</si>
  <si>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</si>
  <si>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</si>
  <si>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</si>
  <si>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</si>
  <si>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</si>
  <si>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</si>
  <si>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</si>
  <si>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</si>
  <si>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</si>
  <si>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</si>
  <si>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</si>
  <si>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</si>
  <si>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</si>
  <si>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</si>
  <si>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</si>
  <si>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</si>
  <si>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</si>
  <si>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3.01</t>
  </si>
  <si>
    <t>▲ 0.80</t>
  </si>
  <si>
    <t>▲ 2.77</t>
  </si>
  <si>
    <t>▲ 4.10</t>
  </si>
  <si>
    <t>▲ 0.46</t>
  </si>
  <si>
    <t>水道事業会計</t>
  </si>
  <si>
    <t>一般会計</t>
  </si>
  <si>
    <t>介護保険特別会計</t>
  </si>
  <si>
    <t>病院事業会計</t>
  </si>
  <si>
    <t>下水道事業会計</t>
  </si>
  <si>
    <t>国民健康保険特別会計</t>
  </si>
  <si>
    <t>▲ 5.10</t>
  </si>
  <si>
    <t>▲ 4.50</t>
  </si>
  <si>
    <t>▲ 2.65</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</si>
  <si>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</si>
  <si>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</si>
  <si>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</si>
  <si>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</si>
  <si>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</si>
  <si>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</si>
  <si>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</si>
  <si>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</si>
  <si>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</si>
  <si>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▲79</t>
    <phoneticPr fontId="2"/>
  </si>
  <si>
    <t>▲187</t>
    <phoneticPr fontId="2"/>
  </si>
  <si>
    <t>▲24</t>
    <phoneticPr fontId="2"/>
  </si>
  <si>
    <t>泉南清掃事務組合（一般会計）</t>
  </si>
  <si>
    <t>泉州南消防組合（一般会計）</t>
  </si>
  <si>
    <t>大阪府後期高齢者医療広域連合（一般会計）</t>
  </si>
  <si>
    <t>大阪府後期高齢者医療広域連合（特別会計）</t>
  </si>
  <si>
    <t>大阪広域水道企業団（水道事業会計）</t>
  </si>
  <si>
    <t>大阪広域水道企業団（工業用水道事業会計）</t>
  </si>
  <si>
    <t>-</t>
    <phoneticPr fontId="2"/>
  </si>
  <si>
    <t>公共公益施設整備基金</t>
    <rPh sb="0" eb="2">
      <t>コウキョウ</t>
    </rPh>
    <rPh sb="2" eb="4">
      <t>コウエキ</t>
    </rPh>
    <rPh sb="4" eb="6">
      <t>シセツ</t>
    </rPh>
    <rPh sb="6" eb="8">
      <t>セイビ</t>
    </rPh>
    <rPh sb="8" eb="10">
      <t>キキン</t>
    </rPh>
    <phoneticPr fontId="2"/>
  </si>
  <si>
    <t>教育施設整備基金</t>
    <phoneticPr fontId="2"/>
  </si>
  <si>
    <t>ふるさとまちづくり応援基金</t>
    <phoneticPr fontId="2"/>
  </si>
  <si>
    <t>都市整備基金</t>
    <phoneticPr fontId="2"/>
  </si>
  <si>
    <t>地域福祉基金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</si>
  <si>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</si>
  <si>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</si>
  <si>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</si>
  <si>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</si>
  <si>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</si>
  <si>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</si>
  <si>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</si>
  <si>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</si>
  <si>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</si>
  <si>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</si>
  <si>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</si>
  <si>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平成３０年度は平成２９年度と比べ、将来負担比率は増加しているが、有形固定資産減価償却率は減少している。これは、泉南阪南共立火葬場の完成などで減価償却額より資産形成が大きかったためである。公共施設数が多く、将来負担比率と有形固定資産減価償却率共に類似団体内平均値を</t>
    </r>
    <r>
      <rPr>
        <sz val="11"/>
        <rFont val="ＭＳ Ｐゴシック"/>
        <family val="3"/>
        <charset val="128"/>
      </rPr>
      <t>上回っているので、今後も阪南市公共施設等総合管理計画に基づき各施設のあり方の検討や、個別計画の策定を行い、計画的な施設の更新により、有形固定資産減価償却率の抑制に努める。</t>
    </r>
    <rPh sb="45" eb="47">
      <t>ゲンショウ</t>
    </rPh>
    <rPh sb="66" eb="68">
      <t>カンセイ</t>
    </rPh>
    <rPh sb="71" eb="76">
      <t>ゲンカショウキャクガク</t>
    </rPh>
    <rPh sb="78" eb="80">
      <t>シサン</t>
    </rPh>
    <rPh sb="80" eb="82">
      <t>ケイセイ</t>
    </rPh>
    <rPh sb="83" eb="84">
      <t>オオ</t>
    </rPh>
    <rPh sb="94" eb="96">
      <t>コウキョウ</t>
    </rPh>
    <rPh sb="96" eb="98">
      <t>シセツ</t>
    </rPh>
    <rPh sb="98" eb="99">
      <t>スウ</t>
    </rPh>
    <rPh sb="100" eb="101">
      <t>オオ</t>
    </rPh>
    <rPh sb="121" eb="122">
      <t>トモ</t>
    </rPh>
    <rPh sb="132" eb="134">
      <t>ウワマワ</t>
    </rPh>
    <rPh sb="141" eb="143">
      <t>コンゴ</t>
    </rPh>
    <rPh sb="170" eb="172">
      <t>ケントウ</t>
    </rPh>
    <rPh sb="185" eb="188">
      <t>ケイカクテキ</t>
    </rPh>
    <rPh sb="189" eb="191">
      <t>シセツ</t>
    </rPh>
    <rPh sb="192" eb="194">
      <t>コウシン</t>
    </rPh>
    <rPh sb="210" eb="212">
      <t>ヨクセイ</t>
    </rPh>
    <phoneticPr fontId="5"/>
  </si>
  <si>
    <r>
      <t>　将来負担比率と実質公債費比率ともに類似団体内平均値と比較して高い水準にある。平成２９年度と比べ実質公債費比率が減少したのは、借換により公債費の平準化を図ったためである。
将来負担比率は地方債残高</t>
    </r>
    <r>
      <rPr>
        <sz val="11"/>
        <rFont val="ＭＳ Ｐゴシック"/>
        <family val="3"/>
        <charset val="128"/>
      </rPr>
      <t>の増加や起債の償還に伴う交付税算入額の減少により増加となった。
有形固定資産減価償却率が類似団体内平均値よりも高い本市にとっては、今後も老朽化した公共施設の対策を行っていく必要があるが、事業の選択と集中により、財政状況に見合った投資的事業を行い、地方債の発行抑制に努め、財政の健全化を図る。</t>
    </r>
    <rPh sb="63" eb="65">
      <t>カリカエ</t>
    </rPh>
    <rPh sb="72" eb="75">
      <t>ヘイジュンカ</t>
    </rPh>
    <rPh sb="76" eb="77">
      <t>ハカ</t>
    </rPh>
    <rPh sb="100" eb="101">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</si>
</sst>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c:ext xmlns:c16="http://schemas.microsoft.com/office/drawing/2014/chart" uri="{C3380CC4-5D6E-409C-BE32-E72D297353CC}">
              <c16:uniqueId val="{00000000-0E52-4683-9463-16A794FCAB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23952</c:v>
                </c:pt>
                <c:pt idx="1">
                  <c:v>33697</c:v>
                </c:pt>
                <c:pt idx="2">
                  <c:v>32042</c:v>
                </c:pt>
                <c:pt idx="3">
                  <c:v>34296</c:v>
                </c:pt>
                <c:pt idx="4">
                  <c:v>20094</c:v>
                </c:pt>
              </c:numCache>
            </c:numRef>
          </c:val>
          <c:smooth val="0"/>
          <c:extLst>
            <c:ext xmlns:c16="http://schemas.microsoft.com/office/drawing/2014/chart" uri="{C3380CC4-5D6E-409C-BE32-E72D297353CC}">
              <c16:uniqueId val="{00000001-0E52-4683-9463-16A794FCAB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1.88</c:v>
                </c:pt>
                <c:pt idx="1">
                  <c:v>1.83</c:v>
                </c:pt>
                <c:pt idx="2">
                  <c:v>2.61</c:v>
                </c:pt>
                <c:pt idx="3">
                  <c:v>2.46</c:v>
                </c:pt>
                <c:pt idx="4">
                  <c:v>2.41</c:v>
                </c:pt>
              </c:numCache>
            </c:numRef>
          </c:val>
          <c:extLst>
            <c:ext xmlns:c16="http://schemas.microsoft.com/office/drawing/2014/chart" uri="{C3380CC4-5D6E-409C-BE32-E72D297353CC}">
              <c16:uniqueId val="{00000000-806E-4E69-A5EC-8B6247EE53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17.66</c:v>
                </c:pt>
                <c:pt idx="1">
                  <c:v>16.46</c:v>
                </c:pt>
                <c:pt idx="2">
                  <c:v>13.04</c:v>
                </c:pt>
                <c:pt idx="3">
                  <c:v>8.91</c:v>
                </c:pt>
                <c:pt idx="4">
                  <c:v>8.4</c:v>
                </c:pt>
              </c:numCache>
            </c:numRef>
          </c:val>
          <c:extLst>
            <c:ext xmlns:c16="http://schemas.microsoft.com/office/drawing/2014/chart" uri="{C3380CC4-5D6E-409C-BE32-E72D297353CC}">
              <c16:uniqueId val="{00000001-806E-4E69-A5EC-8B6247EE53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-3.01</c:v>
                </c:pt>
                <c:pt idx="1">
                  <c:v>-0.8</c:v>
                </c:pt>
                <c:pt idx="2">
                  <c:v>-2.77</c:v>
                </c:pt>
                <c:pt idx="3">
                  <c:v>-4.0999999999999996</c:v>
                </c:pt>
                <c:pt idx="4">
                  <c:v>-0.46</c:v>
                </c:pt>
              </c:numCache>
            </c:numRef>
          </c:val>
          <c:smooth val="0"/>
          <c:extLst>
            <c:ext xmlns:c16="http://schemas.microsoft.com/office/drawing/2014/chart" uri="{C3380CC4-5D6E-409C-BE32-E72D297353CC}">
              <c16:uniqueId val="{00000002-806E-4E69-A5EC-8B6247EE53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0.26</c:v>
                </c:pt>
                <c:pt idx="8">
                  <c:v>0</c:v>
                </c:pt>
                <c:pt idx="9">
                  <c:v>0</c:v>
                </c:pt>
              </c:numCache>
            </c:numRef>
          </c:val>
          <c:extLst>
            <c:ext xmlns:c16="http://schemas.microsoft.com/office/drawing/2014/chart" uri="{C3380CC4-5D6E-409C-BE32-E72D297353CC}">
              <c16:uniqueId val="{00000000-4898-4DC2-B203-B1ABF2B0E5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98-4DC2-B203-B1ABF2B0E5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98-4DC2-B203-B1ABF2B0E5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0.18</c:v>
                </c:pt>
                <c:pt idx="2">
                  <c:v>#N/A</c:v>
                </c:pt>
                <c:pt idx="3">
                  <c:v>0.16</c:v>
                </c:pt>
                <c:pt idx="4">
                  <c:v>#N/A</c:v>
                </c:pt>
                <c:pt idx="5">
                  <c:v>0.19</c:v>
                </c:pt>
                <c:pt idx="6">
                  <c:v>#N/A</c:v>
                </c:pt>
                <c:pt idx="7">
                  <c:v>0.21</c:v>
                </c:pt>
                <c:pt idx="8">
                  <c:v>#N/A</c:v>
                </c:pt>
                <c:pt idx="9">
                  <c:v>0.22</c:v>
                </c:pt>
              </c:numCache>
            </c:numRef>
          </c:val>
          <c:extLst>
            <c:ext xmlns:c16="http://schemas.microsoft.com/office/drawing/2014/chart" uri="{C3380CC4-5D6E-409C-BE32-E72D297353CC}">
              <c16:uniqueId val="{00000003-4898-4DC2-B203-B1ABF2B0E56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5.0999999999999996</c:v>
                </c:pt>
                <c:pt idx="1">
                  <c:v>#N/A</c:v>
                </c:pt>
                <c:pt idx="2">
                  <c:v>4.5</c:v>
                </c:pt>
                <c:pt idx="3">
                  <c:v>#N/A</c:v>
                </c:pt>
                <c:pt idx="4">
                  <c:v>2.65</c:v>
                </c:pt>
                <c:pt idx="5">
                  <c:v>#N/A</c:v>
                </c:pt>
                <c:pt idx="6">
                  <c:v>#N/A</c:v>
                </c:pt>
                <c:pt idx="7">
                  <c:v>0.12</c:v>
                </c:pt>
                <c:pt idx="8">
                  <c:v>#N/A</c:v>
                </c:pt>
                <c:pt idx="9">
                  <c:v>0.26</c:v>
                </c:pt>
              </c:numCache>
            </c:numRef>
          </c:val>
          <c:extLst>
            <c:ext xmlns:c16="http://schemas.microsoft.com/office/drawing/2014/chart" uri="{C3380CC4-5D6E-409C-BE32-E72D297353CC}">
              <c16:uniqueId val="{00000004-4898-4DC2-B203-B1ABF2B0E56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0.52</c:v>
                </c:pt>
              </c:numCache>
            </c:numRef>
          </c:val>
          <c:extLst>
            <c:ext xmlns:c16="http://schemas.microsoft.com/office/drawing/2014/chart" uri="{C3380CC4-5D6E-409C-BE32-E72D297353CC}">
              <c16:uniqueId val="{00000005-4898-4DC2-B203-B1ABF2B0E562}"/>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1.53</c:v>
                </c:pt>
                <c:pt idx="4">
                  <c:v>#N/A</c:v>
                </c:pt>
                <c:pt idx="5">
                  <c:v>1.53</c:v>
                </c:pt>
                <c:pt idx="6">
                  <c:v>#N/A</c:v>
                </c:pt>
                <c:pt idx="7">
                  <c:v>1.63</c:v>
                </c:pt>
                <c:pt idx="8">
                  <c:v>#N/A</c:v>
                </c:pt>
                <c:pt idx="9">
                  <c:v>1.6</c:v>
                </c:pt>
              </c:numCache>
            </c:numRef>
          </c:val>
          <c:extLst>
            <c:ext xmlns:c16="http://schemas.microsoft.com/office/drawing/2014/chart" uri="{C3380CC4-5D6E-409C-BE32-E72D297353CC}">
              <c16:uniqueId val="{00000006-4898-4DC2-B203-B1ABF2B0E5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0.57999999999999996</c:v>
                </c:pt>
                <c:pt idx="2">
                  <c:v>#N/A</c:v>
                </c:pt>
                <c:pt idx="3">
                  <c:v>1.1000000000000001</c:v>
                </c:pt>
                <c:pt idx="4">
                  <c:v>#N/A</c:v>
                </c:pt>
                <c:pt idx="5">
                  <c:v>1.38</c:v>
                </c:pt>
                <c:pt idx="6">
                  <c:v>#N/A</c:v>
                </c:pt>
                <c:pt idx="7">
                  <c:v>1.63</c:v>
                </c:pt>
                <c:pt idx="8">
                  <c:v>#N/A</c:v>
                </c:pt>
                <c:pt idx="9">
                  <c:v>1.81</c:v>
                </c:pt>
              </c:numCache>
            </c:numRef>
          </c:val>
          <c:extLst>
            <c:ext xmlns:c16="http://schemas.microsoft.com/office/drawing/2014/chart" uri="{C3380CC4-5D6E-409C-BE32-E72D297353CC}">
              <c16:uniqueId val="{00000007-4898-4DC2-B203-B1ABF2B0E5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1.87</c:v>
                </c:pt>
                <c:pt idx="2">
                  <c:v>#N/A</c:v>
                </c:pt>
                <c:pt idx="3">
                  <c:v>1.83</c:v>
                </c:pt>
                <c:pt idx="4">
                  <c:v>#N/A</c:v>
                </c:pt>
                <c:pt idx="5">
                  <c:v>2.6</c:v>
                </c:pt>
                <c:pt idx="6">
                  <c:v>#N/A</c:v>
                </c:pt>
                <c:pt idx="7">
                  <c:v>2.4500000000000002</c:v>
                </c:pt>
                <c:pt idx="8">
                  <c:v>#N/A</c:v>
                </c:pt>
                <c:pt idx="9">
                  <c:v>2.41</c:v>
                </c:pt>
              </c:numCache>
            </c:numRef>
          </c:val>
          <c:extLst>
            <c:ext xmlns:c16="http://schemas.microsoft.com/office/drawing/2014/chart" uri="{C3380CC4-5D6E-409C-BE32-E72D297353CC}">
              <c16:uniqueId val="{00000008-4898-4DC2-B203-B1ABF2B0E5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7.44</c:v>
                </c:pt>
                <c:pt idx="2">
                  <c:v>#N/A</c:v>
                </c:pt>
                <c:pt idx="3">
                  <c:v>6.71</c:v>
                </c:pt>
                <c:pt idx="4">
                  <c:v>#N/A</c:v>
                </c:pt>
                <c:pt idx="5">
                  <c:v>7.24</c:v>
                </c:pt>
                <c:pt idx="6">
                  <c:v>#N/A</c:v>
                </c:pt>
                <c:pt idx="7">
                  <c:v>5.0599999999999996</c:v>
                </c:pt>
                <c:pt idx="8">
                  <c:v>#N/A</c:v>
                </c:pt>
                <c:pt idx="9">
                  <c:v>5.07</c:v>
                </c:pt>
              </c:numCache>
            </c:numRef>
          </c:val>
          <c:extLst>
            <c:ext xmlns:c16="http://schemas.microsoft.com/office/drawing/2014/chart" uri="{C3380CC4-5D6E-409C-BE32-E72D297353CC}">
              <c16:uniqueId val="{00000009-4898-4DC2-B203-B1ABF2B0E5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1702</c:v>
                </c:pt>
                <c:pt idx="5">
                  <c:v>1674</c:v>
                </c:pt>
                <c:pt idx="8">
                  <c:v>1727</c:v>
                </c:pt>
                <c:pt idx="11">
                  <c:v>1769</c:v>
                </c:pt>
                <c:pt idx="14">
                  <c:v>1741</c:v>
                </c:pt>
              </c:numCache>
            </c:numRef>
          </c:val>
          <c:extLst>
            <c:ext xmlns:c16="http://schemas.microsoft.com/office/drawing/2014/chart" uri="{C3380CC4-5D6E-409C-BE32-E72D297353CC}">
              <c16:uniqueId val="{00000000-C3BE-466C-B485-F6CC52CC86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BE-466C-B485-F6CC52CC86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88</c:v>
                </c:pt>
                <c:pt idx="3">
                  <c:v>88</c:v>
                </c:pt>
                <c:pt idx="6">
                  <c:v>0</c:v>
                </c:pt>
                <c:pt idx="9">
                  <c:v>0</c:v>
                </c:pt>
                <c:pt idx="12">
                  <c:v>0</c:v>
                </c:pt>
              </c:numCache>
            </c:numRef>
          </c:val>
          <c:extLst>
            <c:ext xmlns:c16="http://schemas.microsoft.com/office/drawing/2014/chart" uri="{C3380CC4-5D6E-409C-BE32-E72D297353CC}">
              <c16:uniqueId val="{00000002-C3BE-466C-B485-F6CC52CC86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22</c:v>
                </c:pt>
                <c:pt idx="3">
                  <c:v>89</c:v>
                </c:pt>
                <c:pt idx="6">
                  <c:v>160</c:v>
                </c:pt>
                <c:pt idx="9">
                  <c:v>183</c:v>
                </c:pt>
                <c:pt idx="12">
                  <c:v>201</c:v>
                </c:pt>
              </c:numCache>
            </c:numRef>
          </c:val>
          <c:extLst>
            <c:ext xmlns:c16="http://schemas.microsoft.com/office/drawing/2014/chart" uri="{C3380CC4-5D6E-409C-BE32-E72D297353CC}">
              <c16:uniqueId val="{00000003-C3BE-466C-B485-F6CC52CC86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728</c:v>
                </c:pt>
                <c:pt idx="3">
                  <c:v>738</c:v>
                </c:pt>
                <c:pt idx="6">
                  <c:v>659</c:v>
                </c:pt>
                <c:pt idx="9">
                  <c:v>680</c:v>
                </c:pt>
                <c:pt idx="12">
                  <c:v>476</c:v>
                </c:pt>
              </c:numCache>
            </c:numRef>
          </c:val>
          <c:extLst>
            <c:ext xmlns:c16="http://schemas.microsoft.com/office/drawing/2014/chart" uri="{C3380CC4-5D6E-409C-BE32-E72D297353CC}">
              <c16:uniqueId val="{00000004-C3BE-466C-B485-F6CC52CC86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BE-466C-B485-F6CC52CC86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BE-466C-B485-F6CC52CC86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1847</c:v>
                </c:pt>
                <c:pt idx="3">
                  <c:v>1718</c:v>
                </c:pt>
                <c:pt idx="6">
                  <c:v>1568</c:v>
                </c:pt>
                <c:pt idx="9">
                  <c:v>1599</c:v>
                </c:pt>
                <c:pt idx="12">
                  <c:v>1673</c:v>
                </c:pt>
              </c:numCache>
            </c:numRef>
          </c:val>
          <c:extLst>
            <c:ext xmlns:c16="http://schemas.microsoft.com/office/drawing/2014/chart" uri="{C3380CC4-5D6E-409C-BE32-E72D297353CC}">
              <c16:uniqueId val="{00000007-C3BE-466C-B485-F6CC52CC86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983</c:v>
                </c:pt>
                <c:pt idx="2">
                  <c:v>#N/A</c:v>
                </c:pt>
                <c:pt idx="3">
                  <c:v>#N/A</c:v>
                </c:pt>
                <c:pt idx="4">
                  <c:v>959</c:v>
                </c:pt>
                <c:pt idx="5">
                  <c:v>#N/A</c:v>
                </c:pt>
                <c:pt idx="6">
                  <c:v>#N/A</c:v>
                </c:pt>
                <c:pt idx="7">
                  <c:v>660</c:v>
                </c:pt>
                <c:pt idx="8">
                  <c:v>#N/A</c:v>
                </c:pt>
                <c:pt idx="9">
                  <c:v>#N/A</c:v>
                </c:pt>
                <c:pt idx="10">
                  <c:v>693</c:v>
                </c:pt>
                <c:pt idx="11">
                  <c:v>#N/A</c:v>
                </c:pt>
                <c:pt idx="12">
                  <c:v>#N/A</c:v>
                </c:pt>
                <c:pt idx="13">
                  <c:v>609</c:v>
                </c:pt>
                <c:pt idx="14">
                  <c:v>#N/A</c:v>
                </c:pt>
              </c:numCache>
            </c:numRef>
          </c:val>
          <c:smooth val="0"/>
          <c:extLst>
            <c:ext xmlns:c16="http://schemas.microsoft.com/office/drawing/2014/chart" uri="{C3380CC4-5D6E-409C-BE32-E72D297353CC}">
              <c16:uniqueId val="{00000008-C3BE-466C-B485-F6CC52CC86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16583</c:v>
                </c:pt>
                <c:pt idx="5">
                  <c:v>16399</c:v>
                </c:pt>
                <c:pt idx="8">
                  <c:v>16276</c:v>
                </c:pt>
                <c:pt idx="11">
                  <c:v>15899</c:v>
                </c:pt>
                <c:pt idx="14">
                  <c:v>15416</c:v>
                </c:pt>
              </c:numCache>
            </c:numRef>
          </c:val>
          <c:extLst>
            <c:ext xmlns:c16="http://schemas.microsoft.com/office/drawing/2014/chart" uri="{C3380CC4-5D6E-409C-BE32-E72D297353CC}">
              <c16:uniqueId val="{00000000-1F19-4A32-A748-B0969D5B44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4755</c:v>
                </c:pt>
                <c:pt idx="5">
                  <c:v>4889</c:v>
                </c:pt>
                <c:pt idx="8">
                  <c:v>4642</c:v>
                </c:pt>
                <c:pt idx="11">
                  <c:v>4269</c:v>
                </c:pt>
                <c:pt idx="14">
                  <c:v>3778</c:v>
                </c:pt>
              </c:numCache>
            </c:numRef>
          </c:val>
          <c:extLst>
            <c:ext xmlns:c16="http://schemas.microsoft.com/office/drawing/2014/chart" uri="{C3380CC4-5D6E-409C-BE32-E72D297353CC}">
              <c16:uniqueId val="{00000001-1F19-4A32-A748-B0969D5B44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3443</c:v>
                </c:pt>
                <c:pt idx="5">
                  <c:v>3084</c:v>
                </c:pt>
                <c:pt idx="8">
                  <c:v>3017</c:v>
                </c:pt>
                <c:pt idx="11">
                  <c:v>2239</c:v>
                </c:pt>
                <c:pt idx="14">
                  <c:v>2445</c:v>
                </c:pt>
              </c:numCache>
            </c:numRef>
          </c:val>
          <c:extLst>
            <c:ext xmlns:c16="http://schemas.microsoft.com/office/drawing/2014/chart" uri="{C3380CC4-5D6E-409C-BE32-E72D297353CC}">
              <c16:uniqueId val="{00000002-1F19-4A32-A748-B0969D5B44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19-4A32-A748-B0969D5B44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19-4A32-A748-B0969D5B44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19-4A32-A748-B0969D5B44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3435</c:v>
                </c:pt>
                <c:pt idx="3">
                  <c:v>3377</c:v>
                </c:pt>
                <c:pt idx="6">
                  <c:v>3462</c:v>
                </c:pt>
                <c:pt idx="9">
                  <c:v>3404</c:v>
                </c:pt>
                <c:pt idx="12">
                  <c:v>3255</c:v>
                </c:pt>
              </c:numCache>
            </c:numRef>
          </c:val>
          <c:extLst>
            <c:ext xmlns:c16="http://schemas.microsoft.com/office/drawing/2014/chart" uri="{C3380CC4-5D6E-409C-BE32-E72D297353CC}">
              <c16:uniqueId val="{00000006-1F19-4A32-A748-B0969D5B44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1204</c:v>
                </c:pt>
                <c:pt idx="3">
                  <c:v>1288</c:v>
                </c:pt>
                <c:pt idx="6">
                  <c:v>1302</c:v>
                </c:pt>
                <c:pt idx="9">
                  <c:v>1333</c:v>
                </c:pt>
                <c:pt idx="12">
                  <c:v>1206</c:v>
                </c:pt>
              </c:numCache>
            </c:numRef>
          </c:val>
          <c:extLst>
            <c:ext xmlns:c16="http://schemas.microsoft.com/office/drawing/2014/chart" uri="{C3380CC4-5D6E-409C-BE32-E72D297353CC}">
              <c16:uniqueId val="{00000007-1F19-4A32-A748-B0969D5B44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8836</c:v>
                </c:pt>
                <c:pt idx="3">
                  <c:v>8483</c:v>
                </c:pt>
                <c:pt idx="6">
                  <c:v>8462</c:v>
                </c:pt>
                <c:pt idx="9">
                  <c:v>8170</c:v>
                </c:pt>
                <c:pt idx="12">
                  <c:v>7670</c:v>
                </c:pt>
              </c:numCache>
            </c:numRef>
          </c:val>
          <c:extLst>
            <c:ext xmlns:c16="http://schemas.microsoft.com/office/drawing/2014/chart" uri="{C3380CC4-5D6E-409C-BE32-E72D297353CC}">
              <c16:uniqueId val="{00000008-1F19-4A32-A748-B0969D5B44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88</c:v>
                </c:pt>
                <c:pt idx="3">
                  <c:v>0</c:v>
                </c:pt>
                <c:pt idx="6">
                  <c:v>0</c:v>
                </c:pt>
                <c:pt idx="9">
                  <c:v>0</c:v>
                </c:pt>
                <c:pt idx="12">
                  <c:v>0</c:v>
                </c:pt>
              </c:numCache>
            </c:numRef>
          </c:val>
          <c:extLst>
            <c:ext xmlns:c16="http://schemas.microsoft.com/office/drawing/2014/chart" uri="{C3380CC4-5D6E-409C-BE32-E72D297353CC}">
              <c16:uniqueId val="{00000009-1F19-4A32-A748-B0969D5B44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16502</c:v>
                </c:pt>
                <c:pt idx="3">
                  <c:v>16904</c:v>
                </c:pt>
                <c:pt idx="6">
                  <c:v>17127</c:v>
                </c:pt>
                <c:pt idx="9">
                  <c:v>17511</c:v>
                </c:pt>
                <c:pt idx="12">
                  <c:v>17665</c:v>
                </c:pt>
              </c:numCache>
            </c:numRef>
          </c:val>
          <c:extLst>
            <c:ext xmlns:c16="http://schemas.microsoft.com/office/drawing/2014/chart" uri="{C3380CC4-5D6E-409C-BE32-E72D297353CC}">
              <c16:uniqueId val="{0000000A-1F19-4A32-A748-B0969D5B44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5284</c:v>
                </c:pt>
                <c:pt idx="2">
                  <c:v>#N/A</c:v>
                </c:pt>
                <c:pt idx="3">
                  <c:v>#N/A</c:v>
                </c:pt>
                <c:pt idx="4">
                  <c:v>5679</c:v>
                </c:pt>
                <c:pt idx="5">
                  <c:v>#N/A</c:v>
                </c:pt>
                <c:pt idx="6">
                  <c:v>#N/A</c:v>
                </c:pt>
                <c:pt idx="7">
                  <c:v>6419</c:v>
                </c:pt>
                <c:pt idx="8">
                  <c:v>#N/A</c:v>
                </c:pt>
                <c:pt idx="9">
                  <c:v>#N/A</c:v>
                </c:pt>
                <c:pt idx="10">
                  <c:v>8010</c:v>
                </c:pt>
                <c:pt idx="11">
                  <c:v>#N/A</c:v>
                </c:pt>
                <c:pt idx="12">
                  <c:v>#N/A</c:v>
                </c:pt>
                <c:pt idx="13">
                  <c:v>8156</c:v>
                </c:pt>
                <c:pt idx="14">
                  <c:v>#N/A</c:v>
                </c:pt>
              </c:numCache>
            </c:numRef>
          </c:val>
          <c:smooth val="0"/>
          <c:extLst>
            <c:ext xmlns:c16="http://schemas.microsoft.com/office/drawing/2014/chart" uri="{C3380CC4-5D6E-409C-BE32-E72D297353CC}">
              <c16:uniqueId val="{0000000B-1F19-4A32-A748-B0969D5B44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1410</c:v>
                </c:pt>
                <c:pt idx="1">
                  <c:v>975</c:v>
                </c:pt>
                <c:pt idx="2">
                  <c:v>927</c:v>
                </c:pt>
              </c:numCache>
            </c:numRef>
          </c:val>
          <c:extLst>
            <c:ext xmlns:c16="http://schemas.microsoft.com/office/drawing/2014/chart" uri="{C3380CC4-5D6E-409C-BE32-E72D297353CC}">
              <c16:uniqueId val="{00000000-A068-4FC9-947D-9C2AA67212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240</c:v>
                </c:pt>
                <c:pt idx="1">
                  <c:v>216</c:v>
                </c:pt>
                <c:pt idx="2">
                  <c:v>216</c:v>
                </c:pt>
              </c:numCache>
            </c:numRef>
          </c:val>
          <c:extLst>
            <c:ext xmlns:c16="http://schemas.microsoft.com/office/drawing/2014/chart" uri="{C3380CC4-5D6E-409C-BE32-E72D297353CC}">
              <c16:uniqueId val="{00000001-A068-4FC9-947D-9C2AA67212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1083</c:v>
                </c:pt>
                <c:pt idx="1">
                  <c:v>647</c:v>
                </c:pt>
                <c:pt idx="2">
                  <c:v>864</c:v>
                </c:pt>
              </c:numCache>
            </c:numRef>
          </c:val>
          <c:extLst>
            <c:ext xmlns:c16="http://schemas.microsoft.com/office/drawing/2014/chart" uri="{C3380CC4-5D6E-409C-BE32-E72D297353CC}">
              <c16:uniqueId val="{00000002-A068-4FC9-947D-9C2AA67212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{BE04F7BE-1031-4C7A-B7C3-174CFABD7E0A}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7EA-471A-8FE5-562AA19AE5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{16448CE8-53F2-40A7-8681-598995191FBB}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EA-471A-8FE5-562AA19AE5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{597D5878-30BF-403A-ADB3-F3ABDFD7FB80}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EA-471A-8FE5-562AA19AE5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{BDBB3581-BA96-47DA-9A6C-C74454B51D70}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EA-471A-8FE5-562AA19AE5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{39BF40F6-7F80-408E-989F-EF5122B794CC}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EA-471A-8FE5-562AA19AE5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{40F7B9E4-26A7-4229-93C2-0F29EB5F9AE8}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7EA-471A-8FE5-562AA19AE5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{CF328D1F-4C99-4591-A685-242D18AB5A97}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7EA-471A-8FE5-562AA19AE5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{42D19142-436B-4AE8-81CB-798708A994C7}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7EA-471A-8FE5-562AA19AE5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{B4149B54-1AD3-4CD8-B33B-5388DAA07EF2}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7EA-471A-8FE5-562AA19AE5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68.8</c:v>
                </c:pt>
                <c:pt idx="24">
                  <c:v>69.599999999999994</c:v>
                </c:pt>
                <c:pt idx="32">
                  <c:v>66.7</c:v>
                </c:pt>
              </c:numCache>
            </c:numRef>
          </c:xVal>
          <c:yVal>
            <c:numRef>
              <c:f>公会計指標分析・財政指標組合せ分析表!$BP$51:$DC$51</c:f>
              <c:numCache>
                <c:formatCode>#,##0.0;"▲ "#,##0.0</c:formatCode>
                <c:ptCount val="40"/>
                <c:pt idx="16">
                  <c:v>67.8</c:v>
                </c:pt>
                <c:pt idx="24">
                  <c:v>84.2</c:v>
                </c:pt>
                <c:pt idx="32">
                  <c:v>84.8</c:v>
                </c:pt>
              </c:numCache>
            </c:numRef>
          </c:yVal>
          <c:smooth val="0"/>
          <c:extLst>
            <c:ext xmlns:c16="http://schemas.microsoft.com/office/drawing/2014/chart" uri="{C3380CC4-5D6E-409C-BE32-E72D297353CC}">
              <c16:uniqueId val="{00000009-F7EA-471A-8FE5-562AA19AE5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{97766A6A-F2F5-49AF-858C-7707B1D61912}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7EA-471A-8FE5-562AA19AE5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{C4EEEAA4-7438-4B6C-A118-E7F1AC4AF59F}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EA-471A-8FE5-562AA19AE5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{8F93F54C-BD67-4430-8795-F3689C6845CC}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EA-471A-8FE5-562AA19AE5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{6C3EBBC0-8BF7-42E9-B405-9743115CB789}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EA-471A-8FE5-562AA19AE5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{1E9F5ADC-6EA8-4B44-B802-6AE1781312B1}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EA-471A-8FE5-562AA19AE51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{773F5C33-2A43-4664-BAEB-C97C4C947100}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7EA-471A-8FE5-562AA19AE51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{4D1ED172-8823-4CCD-B760-42068099A200}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7EA-471A-8FE5-562AA19AE51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{BFACDB5B-0D91-4CD6-A3C6-53D8180A5C2D}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7EA-471A-8FE5-562AA19AE51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{95F3A34C-D099-498A-A3A5-DE9BE40E656A}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7EA-471A-8FE5-562AA19AE5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c:ext xmlns:c16="http://schemas.microsoft.com/office/drawing/2014/chart" uri="{C3380CC4-5D6E-409C-BE32-E72D297353CC}">
              <c16:uniqueId val="{00000013-F7EA-471A-8FE5-562AA19AE51F}"/>
            </c:ext>
          </c:extLst>
        </c:ser>
        <c:dLbls>
          <c:showLegendKey val="0"/>
          <c:showVal val="1"/>
          <c:showCatName val="0"/>
          <c:showSerName val="0"/>
          <c:showPercent val="0"/>
          <c:showBubbleSize val="0"/>
        </c:dLbls>
        <c:axId val="46179840"/>
        <c:axId val="46181760"/>
      </c:scatterChart>
      <c:valAx>
        <c:axId val="46179840"/>
        <c:scaling>
          <c:orientation val="minMax"/>
          <c:max val="71"/>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{D185967F-F82B-4565-BB86-0BF0663E22C7}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9C0-4E53-AFD0-837770D64F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{A90F5C59-D3E9-4416-8DC5-772845A5C677}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C0-4E53-AFD0-837770D64F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{26922F11-47A9-486E-BDE4-CC377D3C8265}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C0-4E53-AFD0-837770D64F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{4491B8FB-6ABD-465F-A78F-A2D96F14FBA2}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C0-4E53-AFD0-837770D64F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{D0BE5014-0A9B-4330-90D1-88B4216BB6FC}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C0-4E53-AFD0-837770D64F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{5F4A5658-33C9-4D29-9650-02C265A28E21}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9C0-4E53-AFD0-837770D64F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{130F7EE0-BF37-479E-AD83-189C1E1CBC55}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9C0-4E53-AFD0-837770D64F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{51DFDED4-CC6B-4D90-AD50-FBAFE7CEDC74}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9C0-4E53-AFD0-837770D64F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{F7C6C820-F456-4C04-9767-618E6BBCEE9E}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9C0-4E53-AFD0-837770D64F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9.9</c:v>
                </c:pt>
                <c:pt idx="16">
                  <c:v>9.1</c:v>
                </c:pt>
                <c:pt idx="24">
                  <c:v>8</c:v>
                </c:pt>
                <c:pt idx="32">
                  <c:v>6.8</c:v>
                </c:pt>
              </c:numCache>
            </c:numRef>
          </c:xVal>
          <c:yVal>
            <c:numRef>
              <c:f>公会計指標分析・財政指標組合せ分析表!$BP$73:$DC$73</c:f>
              <c:numCache>
                <c:formatCode>#,##0.0;"▲ "#,##0.0</c:formatCode>
                <c:ptCount val="40"/>
                <c:pt idx="0">
                  <c:v>56.8</c:v>
                </c:pt>
                <c:pt idx="8">
                  <c:v>59.2</c:v>
                </c:pt>
                <c:pt idx="16">
                  <c:v>67.8</c:v>
                </c:pt>
                <c:pt idx="24">
                  <c:v>84.2</c:v>
                </c:pt>
                <c:pt idx="32">
                  <c:v>84.8</c:v>
                </c:pt>
              </c:numCache>
            </c:numRef>
          </c:yVal>
          <c:smooth val="0"/>
          <c:extLst>
            <c:ext xmlns:c16="http://schemas.microsoft.com/office/drawing/2014/chart" uri="{C3380CC4-5D6E-409C-BE32-E72D297353CC}">
              <c16:uniqueId val="{00000009-19C0-4E53-AFD0-837770D64F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{612BF867-75F5-4A0F-82BE-92108492C564}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9C0-4E53-AFD0-837770D64F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{E7B8A89E-2F2B-46A4-BE9A-C4B4DAF8868B}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C0-4E53-AFD0-837770D64F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{F62A7307-52DE-4DF7-9900-9A7A115ECEBC}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C0-4E53-AFD0-837770D64F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{56DFB278-9381-414D-946A-5C565A8BCC03}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C0-4E53-AFD0-837770D64F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{05949C52-0E08-4C1F-9116-A180AC50C1B0}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C0-4E53-AFD0-837770D64F8F}"/>
                </c:ext>
              </c:extLst>
            </c:dLbl>
            <c:dLbl>
              <c:idx val="8"/>
              <c:layout>
                <c:manualLayout>
                  <c:x val="-2.8571455237596376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{AC184BFD-B9DB-46EC-95B9-498785EB05D1}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9C0-4E53-AFD0-837770D64F8F}"/>
                </c:ext>
              </c:extLst>
            </c:dLbl>
            <c:dLbl>
              <c:idx val="16"/>
              <c:layout>
                <c:manualLayout>
                  <c:x val="-3.482452800062488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{BCC31CB4-C5D5-4A58-AF40-81F5F359B75D}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9C0-4E53-AFD0-837770D64F8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{E2140D63-0E5E-4180-B5A9-414D23F7A5D2}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9C0-4E53-AFD0-837770D64F8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{FE95DC8E-2AAA-4390-BC92-D4A81DC33C5C}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9C0-4E53-AFD0-837770D64F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c:ext xmlns:c16="http://schemas.microsoft.com/office/drawing/2014/chart" uri="{C3380CC4-5D6E-409C-BE32-E72D297353CC}">
              <c16:uniqueId val="{00000013-19C0-4E53-AFD0-837770D64F8F}"/>
            </c:ext>
          </c:extLst>
        </c:ser>
        <c:dLbls>
          <c:showLegendKey val="0"/>
          <c:showVal val="1"/>
          <c:showCatName val="0"/>
          <c:showSerName val="0"/>
          <c:showPercent val="0"/>
          <c:showBubbleSize val="0"/>
        </c:dLbls>
        <c:axId val="84219776"/>
        <c:axId val="84234240"/>
      </c:scatterChart>
      <c:valAx>
        <c:axId val="84219776"/>
        <c:scaling>
          <c:orientation val="minMax"/>
          <c:max val="10.19999999999999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元利償還金は、これまで投資的事業を抑制しているため、近年は低く推移している。平成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年度で償還終了となった地方債もあるが、小・中学校の耐震事業など</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に係る地方債で据置期間が終了し新たな償還が始まったことから</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年度より増加した。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同規模団体と比較して保有する公共施設が多いため、</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今後は、公共施設の老朽化対策等に係る普通建設事業費の増加が見込まれる</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。阪南市行財政構造改革プラン及び阪南市</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公共施設等総合管理計画</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に基づき</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、普通建設事業を行っていく際には、事業の選択と集中により、公債費</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縮減</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に努める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該当なし</a:t>
          </a:r>
          <a:endParaRPr kumimoji="1" lang="en-US" altLang="ja-JP" sz="12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一般会計等に係る地方債の現在高は、臨時財政対策債が約</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50.5</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％を占めている。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公営企業債</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等繰入見込額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は、下水道事業会計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等において</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、投資的事業等を計画的に行うことにより起債を抑制してきたことから、減少している。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退職手当負担見込額は、職員定員管理計画に基づき定員管理を行っており大幅な増減はない。　</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充当可能基金は、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ふるさとまちづくり応援寄附金の増加によるふるさとまちづくり応援基金の増加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の影響等により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額となっている。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金</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の増加によ</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億円積み立てた一方、観光振興事業等に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億円取り崩したが</a:t>
          </a: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cs typeface="+mn-cs"/>
            </a:rPr>
            <a:t>、基金全体としては</a:t>
          </a:r>
          <a:r>
            <a:rPr lang="en-US" altLang="ja-JP" sz="1300" b="0" i="0" u="none" strike="noStrike" baseline="0">
              <a:solidFill>
                <a:srgbClr val="000000"/>
              </a:solidFill>
              <a:latin typeface="ＭＳ ゴシック" panose="020B0609070205080204" pitchFamily="49" charset="-128"/>
              <a:ea typeface="ＭＳ ゴシック" panose="020B0609070205080204" pitchFamily="49" charset="-128"/>
              <a:cs typeface="+mn-cs"/>
            </a:rPr>
            <a:t>1.7</a:t>
          </a:r>
          <a:r>
            <a:rPr lang="ja-JP" altLang="en-US" sz="1300" b="0" i="0" u="none" strike="noStrike" baseline="0">
              <a:solidFill>
                <a:srgbClr val="000000"/>
              </a:solidFill>
              <a:latin typeface="ＭＳ ゴシック" panose="020B0609070205080204" pitchFamily="49" charset="-128"/>
              <a:ea typeface="ＭＳ ゴシック" panose="020B0609070205080204" pitchFamily="49" charset="-128"/>
              <a:cs typeface="+mn-cs"/>
            </a:rPr>
            <a:t>億円の増額となった。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阪南市行財政構造改革プランに基づき、事務事業の見直しなど歳出抑制に努め、財政調整基金の取り崩しを抑制する。また、ふるさとまちづくり応援寄附の増加による基金の増加を目指す。</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a:t>
          </a:r>
          <a:r>
            <a:rPr lang="ja-JP" altLang="ja-JP" sz="1300">
              <a:solidFill>
                <a:srgbClr val="000000"/>
              </a:solidFill>
              <a:effectLst/>
              <a:latin typeface="ＭＳ ゴシック" panose="020B0609070205080204" pitchFamily="49" charset="-128"/>
              <a:ea typeface="ＭＳ ゴシック" panose="020B0609070205080204" pitchFamily="49" charset="-128"/>
              <a:cs typeface="+mn-cs"/>
            </a:rPr>
            <a:t>開発行為等に伴う公共公益施設の整備資金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教育施設整備基金：</a:t>
          </a:r>
          <a:r>
            <a:rPr lang="ja-JP" altLang="ja-JP" sz="1300">
              <a:solidFill>
                <a:srgbClr val="000000"/>
              </a:solidFill>
              <a:effectLst/>
              <a:latin typeface="ＭＳ ゴシック" panose="020B0609070205080204" pitchFamily="49" charset="-128"/>
              <a:ea typeface="ＭＳ ゴシック" panose="020B0609070205080204" pitchFamily="49" charset="-128"/>
              <a:cs typeface="+mn-cs"/>
            </a:rPr>
            <a:t>教育施設の整備に要する資金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ふるさとまちづくり応援基金：</a:t>
          </a:r>
          <a:r>
            <a:rPr lang="ja-JP" altLang="ja-JP" sz="1300">
              <a:solidFill>
                <a:srgbClr val="000000"/>
              </a:solidFill>
              <a:effectLst/>
              <a:latin typeface="ＭＳ ゴシック" panose="020B0609070205080204" pitchFamily="49" charset="-128"/>
              <a:ea typeface="ＭＳ ゴシック" panose="020B0609070205080204" pitchFamily="49" charset="-128"/>
              <a:cs typeface="+mn-cs"/>
            </a:rPr>
            <a:t>阪南市のまちづくりを応援する個人又は法人その他の団体から広く寄附金を募ることにより、その寄附金を財源として、寄附者の意向を反映した個性豊かな魅力あるまちづくりに資する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都市整備基金：</a:t>
          </a:r>
          <a:r>
            <a:rPr lang="ja-JP" altLang="ja-JP" sz="1300" b="0">
              <a:solidFill>
                <a:srgbClr val="000000"/>
              </a:solidFill>
              <a:effectLst/>
              <a:latin typeface="ＭＳ ゴシック" panose="020B0609070205080204" pitchFamily="49" charset="-128"/>
              <a:ea typeface="ＭＳ ゴシック" panose="020B0609070205080204" pitchFamily="49" charset="-128"/>
              <a:cs typeface="+mn-cs"/>
            </a:rPr>
            <a:t>都市計画事業又は土地区画整理事業の整備資金</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b="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年度は、公共公益施設整備基金を道路改修事業等に取り崩し、教育施設整備基金を鳥取</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中</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学校整備事業に取り崩した。</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ふるさとまちづくり応援寄附金の増加により</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を積み立てたため、</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残高が</a:t>
          </a:r>
          <a:r>
            <a:rPr kumimoji="1" lang="ja-JP" altLang="en-US" sz="1300" b="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b="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教育施設整備基金は今後控えている長寿命化計画などに備えるため、毎年</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千万円を積み立てる。</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ふるさとまちづくり応援寄附の増加による基金の増加を目指す。</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自主財源であるふるさとまちづくり応援寄附金の積極的な確保により、財政調整基金は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億円の取り崩しに留まった。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rgbClr val="000000"/>
              </a:solidFill>
              <a:effectLst/>
              <a:latin typeface="ＭＳ ゴシック" panose="020B0609070205080204" pitchFamily="49" charset="-128"/>
              <a:ea typeface="ＭＳ ゴシック" panose="020B0609070205080204" pitchFamily="49" charset="-128"/>
              <a:cs typeface="+mn-cs"/>
            </a:rPr>
            <a:t>災害への備え等も必要なため、</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阪南市行財政構造改革プランに基づき基金に頼らない行財政運営に努める。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基金の積み立て、取り崩しがなかったため増減なし。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rgbClr val="000000"/>
              </a:solidFill>
              <a:effectLst/>
              <a:latin typeface="ＭＳ ゴシック" panose="020B0609070205080204" pitchFamily="49" charset="-128"/>
              <a:ea typeface="ＭＳ ゴシック" panose="020B0609070205080204" pitchFamily="49" charset="-128"/>
              <a:cs typeface="+mn-cs"/>
            </a:rPr>
            <a:t>地方債の償還計画を踏まえ、</a:t>
          </a:r>
          <a:r>
            <a:rPr lang="ja-JP" altLang="en-US" sz="1300" b="0" i="0" baseline="0">
              <a:solidFill>
                <a:srgbClr val="000000"/>
              </a:solidFill>
              <a:effectLst/>
              <a:latin typeface="ＭＳ ゴシック" panose="020B0609070205080204" pitchFamily="49" charset="-128"/>
              <a:ea typeface="ＭＳ ゴシック" panose="020B0609070205080204" pitchFamily="49" charset="-128"/>
              <a:cs typeface="+mn-cs"/>
            </a:rPr>
            <a:t>財政状況を鑑みながら積み立てに努める。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平成３０年度は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年度と比べて有形固定資産減価償却率が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原因としては、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老朽化施設について、大規模改修ではなく、修繕により施設を維持しているためである。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しかし、依然として類似団体内平均値より上回っているため、引き続き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、阪南市公共施設等総合管理計画に基づき各施設のあり方、個別計画の策定を行い、有形固定資産減価償却率の抑制に努める。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48714</xdr:rowOff>
    </xdr:from>
    <xdr:to>
      <xdr:col>23</xdr:col>
      <xdr:colOff>136525</xdr:colOff>
      <xdr:row>28</xdr:row>
      <xdr:rowOff>150314</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62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71591</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47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130719</xdr:rowOff>
    </xdr:from>
    <xdr:to>
      <xdr:col>19</xdr:col>
      <xdr:colOff>187325</xdr:colOff>
      <xdr:row>28</xdr:row>
      <xdr:rowOff>60869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10069</xdr:rowOff>
    </xdr:from>
    <xdr:to>
      <xdr:col>23</xdr:col>
      <xdr:colOff>85725</xdr:colOff>
      <xdr:row>28</xdr:row>
      <xdr:rowOff>99514</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582194"/>
          <a:ext cx="7112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155394</xdr:rowOff>
    </xdr:from>
    <xdr:to>
      <xdr:col>15</xdr:col>
      <xdr:colOff>187325</xdr:colOff>
      <xdr:row>28</xdr:row>
      <xdr:rowOff>85544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5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10069</xdr:rowOff>
    </xdr:from>
    <xdr:to>
      <xdr:col>19</xdr:col>
      <xdr:colOff>136525</xdr:colOff>
      <xdr:row>28</xdr:row>
      <xdr:rowOff>34744</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3289300" y="558219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77396</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102071</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331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債務償還比率は類似団体内平均値を大きく上回っている。これは、これまで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２度の財政再建により財政の健全化を図</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ってきた結果</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、ここ数年は積み残された課題解決のために、基金に頼った行財政運営を行っていることによ</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る。引き続き</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、平成３０年１１月に策定した「阪南市行財政構造改革プラン」に基づき</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財政状況の</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改善を図っていく。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00000000-0008-0000-00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00000000-0008-0000-00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a:extLst>
            <a:ext uri="{FF2B5EF4-FFF2-40B4-BE49-F238E27FC236}">
              <a16:creationId xmlns:a16="http://schemas.microsoft.com/office/drawing/2014/main" id="{00000000-0008-0000-0000-00007B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a:extLst>
            <a:ext uri="{FF2B5EF4-FFF2-40B4-BE49-F238E27FC236}">
              <a16:creationId xmlns:a16="http://schemas.microsoft.com/office/drawing/2014/main" id="{00000000-0008-0000-0000-00007D000000}"/>
            </a:ext>
          </a:extLst>
        </xdr:cNvPr>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a:extLst>
            <a:ext uri="{FF2B5EF4-FFF2-40B4-BE49-F238E27FC236}">
              <a16:creationId xmlns:a16="http://schemas.microsoft.com/office/drawing/2014/main" id="{00000000-0008-0000-0000-00007E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92132</xdr:rowOff>
    </xdr:from>
    <xdr:to>
      <xdr:col>76</xdr:col>
      <xdr:colOff>73025</xdr:colOff>
      <xdr:row>28</xdr:row>
      <xdr:rowOff>22282</xdr:rowOff>
    </xdr:to>
    <xdr:sp macro="" textlink="">
      <xdr:nvSpPr>
        <xdr:cNvPr id="133" name="楕円 132">
          <a:extLst>
            <a:ext uri="{FF2B5EF4-FFF2-40B4-BE49-F238E27FC236}">
              <a16:creationId xmlns:a16="http://schemas.microsoft.com/office/drawing/2014/main" id="{00000000-0008-0000-0000-000085000000}"/>
            </a:ext>
          </a:extLst>
        </xdr:cNvPr>
        <xdr:cNvSpPr/>
      </xdr:nvSpPr>
      <xdr:spPr>
        <a:xfrm>
          <a:off x="14744700" y="54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115009</xdr:rowOff>
    </xdr:from>
    <xdr:ext cx="560923" cy="259045"/>
    <xdr:sp macro="" textlink="">
      <xdr:nvSpPr>
        <xdr:cNvPr id="134" name="債務償還比率該当値テキスト">
          <a:extLst>
            <a:ext uri="{FF2B5EF4-FFF2-40B4-BE49-F238E27FC236}">
              <a16:creationId xmlns:a16="http://schemas.microsoft.com/office/drawing/2014/main" id="{00000000-0008-0000-0000-000086000000}"/>
            </a:ext>
          </a:extLst>
        </xdr:cNvPr>
        <xdr:cNvSpPr txBox="1"/>
      </xdr:nvSpPr>
      <xdr:spPr>
        <a:xfrm>
          <a:off x="14846300" y="53442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52239</xdr:rowOff>
    </xdr:from>
    <xdr:to>
      <xdr:col>72</xdr:col>
      <xdr:colOff>123825</xdr:colOff>
      <xdr:row>26</xdr:row>
      <xdr:rowOff>153839</xdr:rowOff>
    </xdr:to>
    <xdr:sp macro="" textlink="">
      <xdr:nvSpPr>
        <xdr:cNvPr id="135" name="楕円 134">
          <a:extLst>
            <a:ext uri="{FF2B5EF4-FFF2-40B4-BE49-F238E27FC236}">
              <a16:creationId xmlns:a16="http://schemas.microsoft.com/office/drawing/2014/main" id="{00000000-0008-0000-0000-000087000000}"/>
            </a:ext>
          </a:extLst>
        </xdr:cNvPr>
        <xdr:cNvSpPr/>
      </xdr:nvSpPr>
      <xdr:spPr>
        <a:xfrm>
          <a:off x="14033500" y="52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103039</xdr:rowOff>
    </xdr:from>
    <xdr:to>
      <xdr:col>76</xdr:col>
      <xdr:colOff>22225</xdr:colOff>
      <xdr:row>27</xdr:row>
      <xdr:rowOff>142932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084300" y="5332264"/>
          <a:ext cx="711200" cy="2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a:extLst>
            <a:ext uri="{FF2B5EF4-FFF2-40B4-BE49-F238E27FC236}">
              <a16:creationId xmlns:a16="http://schemas.microsoft.com/office/drawing/2014/main" id="{00000000-0008-0000-0000-000089000000}"/>
            </a:ext>
          </a:extLst>
        </xdr:cNvPr>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170366</xdr:rowOff>
    </xdr:from>
    <xdr:ext cx="560923" cy="259045"/>
    <xdr:sp macro="" textlink="">
      <xdr:nvSpPr>
        <xdr:cNvPr id="138" name="n_1mainValue債務償還比率">
          <a:extLst>
            <a:ext uri="{FF2B5EF4-FFF2-40B4-BE49-F238E27FC236}">
              <a16:creationId xmlns:a16="http://schemas.microsoft.com/office/drawing/2014/main" id="{00000000-0008-0000-0000-00008A000000}"/>
            </a:ext>
          </a:extLst>
        </xdr:cNvPr>
        <xdr:cNvSpPr txBox="1"/>
      </xdr:nvSpPr>
      <xdr:spPr>
        <a:xfrm>
          <a:off x="13791138" y="5056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53340</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191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53340</xdr:rowOff>
    </xdr:from>
    <xdr:to>
      <xdr:col>19</xdr:col>
      <xdr:colOff>177800</xdr:colOff>
      <xdr:row>36</xdr:row>
      <xdr:rowOff>69669</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255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110312</xdr:rowOff>
    </xdr:from>
    <xdr:to>
      <xdr:col>55</xdr:col>
      <xdr:colOff>50800</xdr:colOff>
      <xdr:row>42</xdr:row>
      <xdr:rowOff>40462</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713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25239</xdr:rowOff>
    </xdr:from>
    <xdr:ext cx="469744"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705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110960</xdr:rowOff>
    </xdr:from>
    <xdr:to>
      <xdr:col>50</xdr:col>
      <xdr:colOff>165100</xdr:colOff>
      <xdr:row>42</xdr:row>
      <xdr:rowOff>41110</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71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161112</xdr:rowOff>
    </xdr:from>
    <xdr:to>
      <xdr:col>55</xdr:col>
      <xdr:colOff>0</xdr:colOff>
      <xdr:row>41</xdr:row>
      <xdr:rowOff>161760</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719056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112293</xdr:rowOff>
    </xdr:from>
    <xdr:to>
      <xdr:col>46</xdr:col>
      <xdr:colOff>38100</xdr:colOff>
      <xdr:row>42</xdr:row>
      <xdr:rowOff>42443</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714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161760</xdr:rowOff>
    </xdr:from>
    <xdr:to>
      <xdr:col>50</xdr:col>
      <xdr:colOff>114300</xdr:colOff>
      <xdr:row>41</xdr:row>
      <xdr:rowOff>163093</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719121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32237</xdr:rowOff>
    </xdr:from>
    <xdr:ext cx="469744"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91727" y="723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33570</xdr:rowOff>
    </xdr:from>
    <xdr:ext cx="469744"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515427" y="723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30843</xdr:rowOff>
    </xdr:from>
    <xdr:to>
      <xdr:col>24</xdr:col>
      <xdr:colOff>114300</xdr:colOff>
      <xdr:row>59</xdr:row>
      <xdr:rowOff>132443</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9270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1012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81643</xdr:rowOff>
    </xdr:from>
    <xdr:to>
      <xdr:col>24</xdr:col>
      <xdr:colOff>63500</xdr:colOff>
      <xdr:row>59</xdr:row>
      <xdr:rowOff>109401</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3797300" y="101971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65133</xdr:rowOff>
    </xdr:from>
    <xdr:to>
      <xdr:col>15</xdr:col>
      <xdr:colOff>101600</xdr:colOff>
      <xdr:row>59</xdr:row>
      <xdr:rowOff>166733</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109401</xdr:rowOff>
    </xdr:from>
    <xdr:to>
      <xdr:col>19</xdr:col>
      <xdr:colOff>177800</xdr:colOff>
      <xdr:row>59</xdr:row>
      <xdr:rowOff>115933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flipV="1">
          <a:off x="2908300" y="102249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151328</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157860</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00000000-0008-0000-0100-0000CF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00000000-0008-0000-0100-0000D1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00000000-0008-0000-0100-0000D3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00000000-0008-0000-0100-0000D6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a:extLst>
            <a:ext uri="{FF2B5EF4-FFF2-40B4-BE49-F238E27FC236}">
              <a16:creationId xmlns:a16="http://schemas.microsoft.com/office/drawing/2014/main" id="{00000000-0008-0000-0100-0000D7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135758</xdr:rowOff>
    </xdr:from>
    <xdr:to>
      <xdr:col>55</xdr:col>
      <xdr:colOff>50800</xdr:colOff>
      <xdr:row>64</xdr:row>
      <xdr:rowOff>65908</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10426700" y="109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50685</xdr:rowOff>
    </xdr:from>
    <xdr:ext cx="534377" cy="259045"/>
    <xdr:sp macro="" textlink="">
      <xdr:nvSpPr>
        <xdr:cNvPr id="222" name="【橋りょう・トンネル】&#10;一人当たり有形固定資産（償却資産）額該当値テキスト">
          <a:extLst>
            <a:ext uri="{FF2B5EF4-FFF2-40B4-BE49-F238E27FC236}">
              <a16:creationId xmlns:a16="http://schemas.microsoft.com/office/drawing/2014/main" id="{00000000-0008-0000-0100-0000DE000000}"/>
            </a:ext>
          </a:extLst>
        </xdr:cNvPr>
        <xdr:cNvSpPr txBox="1"/>
      </xdr:nvSpPr>
      <xdr:spPr>
        <a:xfrm>
          <a:off x="10515600" y="108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136579</xdr:rowOff>
    </xdr:from>
    <xdr:to>
      <xdr:col>50</xdr:col>
      <xdr:colOff>165100</xdr:colOff>
      <xdr:row>64</xdr:row>
      <xdr:rowOff>66729</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9588500" y="1093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15108</xdr:rowOff>
    </xdr:from>
    <xdr:to>
      <xdr:col>55</xdr:col>
      <xdr:colOff>0</xdr:colOff>
      <xdr:row>64</xdr:row>
      <xdr:rowOff>15929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9639300" y="10987908"/>
          <a:ext cx="8382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138737</xdr:rowOff>
    </xdr:from>
    <xdr:to>
      <xdr:col>46</xdr:col>
      <xdr:colOff>38100</xdr:colOff>
      <xdr:row>64</xdr:row>
      <xdr:rowOff>68887</xdr:rowOff>
    </xdr:to>
    <xdr:sp macro="" textlink="">
      <xdr:nvSpPr>
        <xdr:cNvPr id="225" name="楕円 224">
          <a:extLst>
            <a:ext uri="{FF2B5EF4-FFF2-40B4-BE49-F238E27FC236}">
              <a16:creationId xmlns:a16="http://schemas.microsoft.com/office/drawing/2014/main" id="{00000000-0008-0000-0100-0000E1000000}"/>
            </a:ext>
          </a:extLst>
        </xdr:cNvPr>
        <xdr:cNvSpPr/>
      </xdr:nvSpPr>
      <xdr:spPr>
        <a:xfrm>
          <a:off x="8699500" y="109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15929</xdr:rowOff>
    </xdr:from>
    <xdr:to>
      <xdr:col>50</xdr:col>
      <xdr:colOff>114300</xdr:colOff>
      <xdr:row>64</xdr:row>
      <xdr:rowOff>18087</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8750300" y="10988729"/>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57856</xdr:rowOff>
    </xdr:from>
    <xdr:ext cx="534377" cy="259045"/>
    <xdr:sp macro="" textlink="">
      <xdr:nvSpPr>
        <xdr:cNvPr id="230" name="n_1mainValue【橋りょう・トンネル】&#10;一人当たり有形固定資産（償却資産）額">
          <a:extLst>
            <a:ext uri="{FF2B5EF4-FFF2-40B4-BE49-F238E27FC236}">
              <a16:creationId xmlns:a16="http://schemas.microsoft.com/office/drawing/2014/main" id="{00000000-0008-0000-0100-0000E6000000}"/>
            </a:ext>
          </a:extLst>
        </xdr:cNvPr>
        <xdr:cNvSpPr txBox="1"/>
      </xdr:nvSpPr>
      <xdr:spPr>
        <a:xfrm>
          <a:off x="9359411" y="1103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60014</xdr:rowOff>
    </xdr:from>
    <xdr:ext cx="534377" cy="259045"/>
    <xdr:sp macro="" textlink="">
      <xdr:nvSpPr>
        <xdr:cNvPr id="231" name="n_2mainValue【橋りょう・トンネル】&#10;一人当たり有形固定資産（償却資産）額">
          <a:extLst>
            <a:ext uri="{FF2B5EF4-FFF2-40B4-BE49-F238E27FC236}">
              <a16:creationId xmlns:a16="http://schemas.microsoft.com/office/drawing/2014/main" id="{00000000-0008-0000-0100-0000E7000000}"/>
            </a:ext>
          </a:extLst>
        </xdr:cNvPr>
        <xdr:cNvSpPr txBox="1"/>
      </xdr:nvSpPr>
      <xdr:spPr>
        <a:xfrm>
          <a:off x="8483111" y="110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1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100-0000EF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a:extLst>
            <a:ext uri="{FF2B5EF4-FFF2-40B4-BE49-F238E27FC236}">
              <a16:creationId xmlns:a16="http://schemas.microsoft.com/office/drawing/2014/main" id="{00000000-0008-0000-0100-0000F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a:extLst>
            <a:ext uri="{FF2B5EF4-FFF2-40B4-BE49-F238E27FC236}">
              <a16:creationId xmlns:a16="http://schemas.microsoft.com/office/drawing/2014/main" id="{00000000-0008-0000-0100-0000F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7" name="【認定こども園・幼稚園・保育所】&#10;有形固定資産減価償却率グラフ枠">
          <a:extLst>
            <a:ext uri="{FF2B5EF4-FFF2-40B4-BE49-F238E27FC236}">
              <a16:creationId xmlns:a16="http://schemas.microsoft.com/office/drawing/2014/main" id="{00000000-0008-0000-0100-00001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289" name="【認定こども園・幼稚園・保育所】&#10;有形固定資産減価償却率最小値テキスト">
          <a:extLst>
            <a:ext uri="{FF2B5EF4-FFF2-40B4-BE49-F238E27FC236}">
              <a16:creationId xmlns:a16="http://schemas.microsoft.com/office/drawing/2014/main" id="{00000000-0008-0000-0100-000021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291" name="【認定こども園・幼稚園・保育所】&#10;有形固定資産減価償却率最大値テキスト">
          <a:extLst>
            <a:ext uri="{FF2B5EF4-FFF2-40B4-BE49-F238E27FC236}">
              <a16:creationId xmlns:a16="http://schemas.microsoft.com/office/drawing/2014/main" id="{00000000-0008-0000-0100-000023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293" name="【認定こども園・幼稚園・保育所】&#10;有形固定資産減価償却率平均値テキスト">
          <a:extLst>
            <a:ext uri="{FF2B5EF4-FFF2-40B4-BE49-F238E27FC236}">
              <a16:creationId xmlns:a16="http://schemas.microsoft.com/office/drawing/2014/main" id="{00000000-0008-0000-0100-000025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61595</xdr:rowOff>
    </xdr:from>
    <xdr:to>
      <xdr:col>85</xdr:col>
      <xdr:colOff>177800</xdr:colOff>
      <xdr:row>34</xdr:row>
      <xdr:rowOff>163195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62687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84472</xdr:rowOff>
    </xdr:from>
    <xdr:ext cx="405111" cy="259045"/>
    <xdr:sp macro="" textlink="">
      <xdr:nvSpPr>
        <xdr:cNvPr id="304" name="【認定こども園・幼稚園・保育所】&#10;有形固定資産減価償却率該当値テキスト">
          <a:extLst>
            <a:ext uri="{FF2B5EF4-FFF2-40B4-BE49-F238E27FC236}">
              <a16:creationId xmlns:a16="http://schemas.microsoft.com/office/drawing/2014/main" id="{00000000-0008-0000-0100-000030010000}"/>
            </a:ext>
          </a:extLst>
        </xdr:cNvPr>
        <xdr:cNvSpPr txBox="1"/>
      </xdr:nvSpPr>
      <xdr:spPr>
        <a:xfrm>
          <a:off x="16357600"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19685</xdr:rowOff>
    </xdr:from>
    <xdr:to>
      <xdr:col>81</xdr:col>
      <xdr:colOff>101600</xdr:colOff>
      <xdr:row>34</xdr:row>
      <xdr:rowOff>121285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543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70485</xdr:rowOff>
    </xdr:from>
    <xdr:to>
      <xdr:col>85</xdr:col>
      <xdr:colOff>127000</xdr:colOff>
      <xdr:row>34</xdr:row>
      <xdr:rowOff>112395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5481300" y="58997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166370</xdr:rowOff>
    </xdr:from>
    <xdr:to>
      <xdr:col>76</xdr:col>
      <xdr:colOff>165100</xdr:colOff>
      <xdr:row>34</xdr:row>
      <xdr:rowOff>96520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4541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45720</xdr:rowOff>
    </xdr:from>
    <xdr:to>
      <xdr:col>81</xdr:col>
      <xdr:colOff>50800</xdr:colOff>
      <xdr:row>34</xdr:row>
      <xdr:rowOff>70485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4592300" y="5875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09" name="n_1aveValue【認定こども園・幼稚園・保育所】&#10;有形固定資産減価償却率">
          <a:extLst>
            <a:ext uri="{FF2B5EF4-FFF2-40B4-BE49-F238E27FC236}">
              <a16:creationId xmlns:a16="http://schemas.microsoft.com/office/drawing/2014/main" id="{00000000-0008-0000-0100-000035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10" name="n_2aveValue【認定こども園・幼稚園・保育所】&#10;有形固定資産減価償却率">
          <a:extLst>
            <a:ext uri="{FF2B5EF4-FFF2-40B4-BE49-F238E27FC236}">
              <a16:creationId xmlns:a16="http://schemas.microsoft.com/office/drawing/2014/main" id="{00000000-0008-0000-0100-000036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11" name="n_3aveValue【認定こども園・幼稚園・保育所】&#10;有形固定資産減価償却率">
          <a:extLst>
            <a:ext uri="{FF2B5EF4-FFF2-40B4-BE49-F238E27FC236}">
              <a16:creationId xmlns:a16="http://schemas.microsoft.com/office/drawing/2014/main" id="{00000000-0008-0000-0100-000037010000}"/>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137812</xdr:rowOff>
    </xdr:from>
    <xdr:ext cx="405111" cy="259045"/>
    <xdr:sp macro="" textlink="">
      <xdr:nvSpPr>
        <xdr:cNvPr id="312" name="n_1mainValue【認定こども園・幼稚園・保育所】&#10;有形固定資産減価償却率">
          <a:extLst>
            <a:ext uri="{FF2B5EF4-FFF2-40B4-BE49-F238E27FC236}">
              <a16:creationId xmlns:a16="http://schemas.microsoft.com/office/drawing/2014/main" id="{00000000-0008-0000-0100-000038010000}"/>
            </a:ext>
          </a:extLst>
        </xdr:cNvPr>
        <xdr:cNvSpPr txBox="1"/>
      </xdr:nvSpPr>
      <xdr:spPr>
        <a:xfrm>
          <a:off x="15266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113047</xdr:rowOff>
    </xdr:from>
    <xdr:ext cx="405111" cy="259045"/>
    <xdr:sp macro="" textlink="">
      <xdr:nvSpPr>
        <xdr:cNvPr id="313" name="n_2mainValue【認定こども園・幼稚園・保育所】&#10;有形固定資産減価償却率">
          <a:extLst>
            <a:ext uri="{FF2B5EF4-FFF2-40B4-BE49-F238E27FC236}">
              <a16:creationId xmlns:a16="http://schemas.microsoft.com/office/drawing/2014/main" id="{00000000-0008-0000-0100-000039010000}"/>
            </a:ext>
          </a:extLst>
        </xdr:cNvPr>
        <xdr:cNvSpPr txBox="1"/>
      </xdr:nvSpPr>
      <xdr:spPr>
        <a:xfrm>
          <a:off x="14389744" y="55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4" name="【認定こども園・幼稚園・保育所】&#10;一人当たり面積グラフ枠">
          <a:extLst>
            <a:ext uri="{FF2B5EF4-FFF2-40B4-BE49-F238E27FC236}">
              <a16:creationId xmlns:a16="http://schemas.microsoft.com/office/drawing/2014/main" id="{00000000-0008-0000-0100-00004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36" name="【認定こども園・幼稚園・保育所】&#10;一人当たり面積最小値テキスト">
          <a:extLst>
            <a:ext uri="{FF2B5EF4-FFF2-40B4-BE49-F238E27FC236}">
              <a16:creationId xmlns:a16="http://schemas.microsoft.com/office/drawing/2014/main" id="{00000000-0008-0000-0100-000050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38" name="【認定こども園・幼稚園・保育所】&#10;一人当たり面積最大値テキスト">
          <a:extLst>
            <a:ext uri="{FF2B5EF4-FFF2-40B4-BE49-F238E27FC236}">
              <a16:creationId xmlns:a16="http://schemas.microsoft.com/office/drawing/2014/main" id="{00000000-0008-0000-0100-000052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340" name="【認定こども園・幼稚園・保育所】&#10;一人当たり面積平均値テキスト">
          <a:extLst>
            <a:ext uri="{FF2B5EF4-FFF2-40B4-BE49-F238E27FC236}">
              <a16:creationId xmlns:a16="http://schemas.microsoft.com/office/drawing/2014/main" id="{00000000-0008-0000-0100-000054010000}"/>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61976</xdr:rowOff>
    </xdr:from>
    <xdr:to>
      <xdr:col>116</xdr:col>
      <xdr:colOff>114300</xdr:colOff>
      <xdr:row>38</xdr:row>
      <xdr:rowOff>163576</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221107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84853</xdr:rowOff>
    </xdr:from>
    <xdr:ext cx="469744" cy="259045"/>
    <xdr:sp macro="" textlink="">
      <xdr:nvSpPr>
        <xdr:cNvPr id="351" name="【認定こども園・幼稚園・保育所】&#10;一人当たり面積該当値テキスト">
          <a:extLst>
            <a:ext uri="{FF2B5EF4-FFF2-40B4-BE49-F238E27FC236}">
              <a16:creationId xmlns:a16="http://schemas.microsoft.com/office/drawing/2014/main" id="{00000000-0008-0000-0100-00005F010000}"/>
            </a:ext>
          </a:extLst>
        </xdr:cNvPr>
        <xdr:cNvSpPr txBox="1"/>
      </xdr:nvSpPr>
      <xdr:spPr>
        <a:xfrm>
          <a:off x="22199600" y="64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66548</xdr:rowOff>
    </xdr:from>
    <xdr:to>
      <xdr:col>112</xdr:col>
      <xdr:colOff>38100</xdr:colOff>
      <xdr:row>38</xdr:row>
      <xdr:rowOff>168148</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21272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112776</xdr:rowOff>
    </xdr:from>
    <xdr:to>
      <xdr:col>116</xdr:col>
      <xdr:colOff>63500</xdr:colOff>
      <xdr:row>38</xdr:row>
      <xdr:rowOff>117348</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21323300" y="662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117348</xdr:rowOff>
    </xdr:from>
    <xdr:to>
      <xdr:col>111</xdr:col>
      <xdr:colOff>177800</xdr:colOff>
      <xdr:row>38</xdr:row>
      <xdr:rowOff>126492</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20434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356" name="n_1aveValue【認定こども園・幼稚園・保育所】&#10;一人当たり面積">
          <a:extLst>
            <a:ext uri="{FF2B5EF4-FFF2-40B4-BE49-F238E27FC236}">
              <a16:creationId xmlns:a16="http://schemas.microsoft.com/office/drawing/2014/main" id="{00000000-0008-0000-0100-000064010000}"/>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357" name="n_2aveValue【認定こども園・幼稚園・保育所】&#10;一人当たり面積">
          <a:extLst>
            <a:ext uri="{FF2B5EF4-FFF2-40B4-BE49-F238E27FC236}">
              <a16:creationId xmlns:a16="http://schemas.microsoft.com/office/drawing/2014/main" id="{00000000-0008-0000-0100-000065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58" name="n_3aveValue【認定こども園・幼稚園・保育所】&#10;一人当たり面積">
          <a:extLst>
            <a:ext uri="{FF2B5EF4-FFF2-40B4-BE49-F238E27FC236}">
              <a16:creationId xmlns:a16="http://schemas.microsoft.com/office/drawing/2014/main" id="{00000000-0008-0000-0100-000066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13225</xdr:rowOff>
    </xdr:from>
    <xdr:ext cx="469744" cy="259045"/>
    <xdr:sp macro="" textlink="">
      <xdr:nvSpPr>
        <xdr:cNvPr id="359" name="n_1mainValue【認定こども園・幼稚園・保育所】&#10;一人当たり面積">
          <a:extLst>
            <a:ext uri="{FF2B5EF4-FFF2-40B4-BE49-F238E27FC236}">
              <a16:creationId xmlns:a16="http://schemas.microsoft.com/office/drawing/2014/main" id="{00000000-0008-0000-0100-000067010000}"/>
            </a:ext>
          </a:extLst>
        </xdr:cNvPr>
        <xdr:cNvSpPr txBox="1"/>
      </xdr:nvSpPr>
      <xdr:spPr>
        <a:xfrm>
          <a:off x="210757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360" name="n_2mainValue【認定こども園・幼稚園・保育所】&#10;一人当たり面積">
          <a:extLst>
            <a:ext uri="{FF2B5EF4-FFF2-40B4-BE49-F238E27FC236}">
              <a16:creationId xmlns:a16="http://schemas.microsoft.com/office/drawing/2014/main" id="{00000000-0008-0000-0100-000068010000}"/>
            </a:ext>
          </a:extLst>
        </xdr:cNvPr>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2" name="【学校施設】&#10;有形固定資産減価償却率グラフ枠">
          <a:extLst>
            <a:ext uri="{FF2B5EF4-FFF2-40B4-BE49-F238E27FC236}">
              <a16:creationId xmlns:a16="http://schemas.microsoft.com/office/drawing/2014/main" id="{00000000-0008-0000-0100-00007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384" name="【学校施設】&#10;有形固定資産減価償却率最小値テキスト">
          <a:extLst>
            <a:ext uri="{FF2B5EF4-FFF2-40B4-BE49-F238E27FC236}">
              <a16:creationId xmlns:a16="http://schemas.microsoft.com/office/drawing/2014/main" id="{00000000-0008-0000-0100-000080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386" name="【学校施設】&#10;有形固定資産減価償却率最大値テキスト">
          <a:extLst>
            <a:ext uri="{FF2B5EF4-FFF2-40B4-BE49-F238E27FC236}">
              <a16:creationId xmlns:a16="http://schemas.microsoft.com/office/drawing/2014/main" id="{00000000-0008-0000-0100-000082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388" name="【学校施設】&#10;有形固定資産減価償却率平均値テキスト">
          <a:extLst>
            <a:ext uri="{FF2B5EF4-FFF2-40B4-BE49-F238E27FC236}">
              <a16:creationId xmlns:a16="http://schemas.microsoft.com/office/drawing/2014/main" id="{00000000-0008-0000-0100-000084010000}"/>
            </a:ext>
          </a:extLst>
        </xdr:cNvPr>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72644</xdr:rowOff>
    </xdr:from>
    <xdr:to>
      <xdr:col>85</xdr:col>
      <xdr:colOff>177800</xdr:colOff>
      <xdr:row>61</xdr:row>
      <xdr:rowOff>2794</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162687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51071</xdr:rowOff>
    </xdr:from>
    <xdr:ext cx="405111" cy="259045"/>
    <xdr:sp macro="" textlink="">
      <xdr:nvSpPr>
        <xdr:cNvPr id="399" name="【学校施設】&#10;有形固定資産減価償却率該当値テキスト">
          <a:extLst>
            <a:ext uri="{FF2B5EF4-FFF2-40B4-BE49-F238E27FC236}">
              <a16:creationId xmlns:a16="http://schemas.microsoft.com/office/drawing/2014/main" id="{00000000-0008-0000-0100-00008F010000}"/>
            </a:ext>
          </a:extLst>
        </xdr:cNvPr>
        <xdr:cNvSpPr txBox="1"/>
      </xdr:nvSpPr>
      <xdr:spPr>
        <a:xfrm>
          <a:off x="16357600"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70358</xdr:rowOff>
    </xdr:from>
    <xdr:to>
      <xdr:col>81</xdr:col>
      <xdr:colOff>101600</xdr:colOff>
      <xdr:row>61</xdr:row>
      <xdr:rowOff>508</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5430500" y="103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121158</xdr:rowOff>
    </xdr:from>
    <xdr:to>
      <xdr:col>85</xdr:col>
      <xdr:colOff>127000</xdr:colOff>
      <xdr:row>60</xdr:row>
      <xdr:rowOff>123444</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5481300" y="104081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121158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4592300" y="104013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04" name="n_1aveValue【学校施設】&#10;有形固定資産減価償却率">
          <a:extLst>
            <a:ext uri="{FF2B5EF4-FFF2-40B4-BE49-F238E27FC236}">
              <a16:creationId xmlns:a16="http://schemas.microsoft.com/office/drawing/2014/main" id="{00000000-0008-0000-0100-000094010000}"/>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05" name="n_2aveValue【学校施設】&#10;有形固定資産減価償却率">
          <a:extLst>
            <a:ext uri="{FF2B5EF4-FFF2-40B4-BE49-F238E27FC236}">
              <a16:creationId xmlns:a16="http://schemas.microsoft.com/office/drawing/2014/main" id="{00000000-0008-0000-0100-00009501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06" name="n_3aveValue【学校施設】&#10;有形固定資産減価償却率">
          <a:extLst>
            <a:ext uri="{FF2B5EF4-FFF2-40B4-BE49-F238E27FC236}">
              <a16:creationId xmlns:a16="http://schemas.microsoft.com/office/drawing/2014/main" id="{00000000-0008-0000-0100-000096010000}"/>
            </a:ext>
          </a:extLst>
        </xdr:cNvPr>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17035</xdr:rowOff>
    </xdr:from>
    <xdr:ext cx="405111" cy="259045"/>
    <xdr:sp macro="" textlink="">
      <xdr:nvSpPr>
        <xdr:cNvPr id="407" name="n_1mainValue【学校施設】&#10;有形固定資産減価償却率">
          <a:extLst>
            <a:ext uri="{FF2B5EF4-FFF2-40B4-BE49-F238E27FC236}">
              <a16:creationId xmlns:a16="http://schemas.microsoft.com/office/drawing/2014/main" id="{00000000-0008-0000-0100-000097010000}"/>
            </a:ext>
          </a:extLst>
        </xdr:cNvPr>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408" name="n_2mainValue【学校施設】&#10;有形固定資産減価償却率">
          <a:extLst>
            <a:ext uri="{FF2B5EF4-FFF2-40B4-BE49-F238E27FC236}">
              <a16:creationId xmlns:a16="http://schemas.microsoft.com/office/drawing/2014/main" id="{00000000-0008-0000-0100-000098010000}"/>
            </a:ext>
          </a:extLst>
        </xdr:cNvPr>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学校施設】&#10;一人当たり面積グラフ枠">
          <a:extLst>
            <a:ext uri="{FF2B5EF4-FFF2-40B4-BE49-F238E27FC236}">
              <a16:creationId xmlns:a16="http://schemas.microsoft.com/office/drawing/2014/main" id="{00000000-0008-0000-0100-0000A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32" name="【学校施設】&#10;一人当たり面積最小値テキスト">
          <a:extLst>
            <a:ext uri="{FF2B5EF4-FFF2-40B4-BE49-F238E27FC236}">
              <a16:creationId xmlns:a16="http://schemas.microsoft.com/office/drawing/2014/main" id="{00000000-0008-0000-0100-0000B001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34" name="【学校施設】&#10;一人当たり面積最大値テキスト">
          <a:extLst>
            <a:ext uri="{FF2B5EF4-FFF2-40B4-BE49-F238E27FC236}">
              <a16:creationId xmlns:a16="http://schemas.microsoft.com/office/drawing/2014/main" id="{00000000-0008-0000-0100-0000B201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436" name="【学校施設】&#10;一人当たり面積平均値テキスト">
          <a:extLst>
            <a:ext uri="{FF2B5EF4-FFF2-40B4-BE49-F238E27FC236}">
              <a16:creationId xmlns:a16="http://schemas.microsoft.com/office/drawing/2014/main" id="{00000000-0008-0000-0100-0000B4010000}"/>
            </a:ext>
          </a:extLst>
        </xdr:cNvPr>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76759</xdr:rowOff>
    </xdr:from>
    <xdr:to>
      <xdr:col>116</xdr:col>
      <xdr:colOff>114300</xdr:colOff>
      <xdr:row>63</xdr:row>
      <xdr:rowOff>6909</xdr:rowOff>
    </xdr:to>
    <xdr:sp macro="" textlink="">
      <xdr:nvSpPr>
        <xdr:cNvPr id="446" name="楕円 445">
          <a:extLst>
            <a:ext uri="{FF2B5EF4-FFF2-40B4-BE49-F238E27FC236}">
              <a16:creationId xmlns:a16="http://schemas.microsoft.com/office/drawing/2014/main" id="{00000000-0008-0000-0100-0000BE010000}"/>
            </a:ext>
          </a:extLst>
        </xdr:cNvPr>
        <xdr:cNvSpPr/>
      </xdr:nvSpPr>
      <xdr:spPr>
        <a:xfrm>
          <a:off x="22110700" y="107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99636</xdr:rowOff>
    </xdr:from>
    <xdr:ext cx="469744" cy="259045"/>
    <xdr:sp macro="" textlink="">
      <xdr:nvSpPr>
        <xdr:cNvPr id="447" name="【学校施設】&#10;一人当たり面積該当値テキスト">
          <a:extLst>
            <a:ext uri="{FF2B5EF4-FFF2-40B4-BE49-F238E27FC236}">
              <a16:creationId xmlns:a16="http://schemas.microsoft.com/office/drawing/2014/main" id="{00000000-0008-0000-0100-0000BF010000}"/>
            </a:ext>
          </a:extLst>
        </xdr:cNvPr>
        <xdr:cNvSpPr txBox="1"/>
      </xdr:nvSpPr>
      <xdr:spPr>
        <a:xfrm>
          <a:off x="22199600" y="1055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101447</xdr:rowOff>
    </xdr:from>
    <xdr:to>
      <xdr:col>112</xdr:col>
      <xdr:colOff>38100</xdr:colOff>
      <xdr:row>63</xdr:row>
      <xdr:rowOff>31597</xdr:rowOff>
    </xdr:to>
    <xdr:sp macro="" textlink="">
      <xdr:nvSpPr>
        <xdr:cNvPr id="448" name="楕円 447">
          <a:extLst>
            <a:ext uri="{FF2B5EF4-FFF2-40B4-BE49-F238E27FC236}">
              <a16:creationId xmlns:a16="http://schemas.microsoft.com/office/drawing/2014/main" id="{00000000-0008-0000-0100-0000C0010000}"/>
            </a:ext>
          </a:extLst>
        </xdr:cNvPr>
        <xdr:cNvSpPr/>
      </xdr:nvSpPr>
      <xdr:spPr>
        <a:xfrm>
          <a:off x="21272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127559</xdr:rowOff>
    </xdr:from>
    <xdr:to>
      <xdr:col>116</xdr:col>
      <xdr:colOff>63500</xdr:colOff>
      <xdr:row>62</xdr:row>
      <xdr:rowOff>152247</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21323300" y="10757459"/>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450" name="楕円 449">
          <a:extLst>
            <a:ext uri="{FF2B5EF4-FFF2-40B4-BE49-F238E27FC236}">
              <a16:creationId xmlns:a16="http://schemas.microsoft.com/office/drawing/2014/main" id="{00000000-0008-0000-0100-0000C2010000}"/>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152247</xdr:rowOff>
    </xdr:from>
    <xdr:to>
      <xdr:col>111</xdr:col>
      <xdr:colOff>177800</xdr:colOff>
      <xdr:row>62</xdr:row>
      <xdr:rowOff>160020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flipV="1">
          <a:off x="20434300" y="107821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52" name="n_1aveValue【学校施設】&#10;一人当たり面積">
          <a:extLst>
            <a:ext uri="{FF2B5EF4-FFF2-40B4-BE49-F238E27FC236}">
              <a16:creationId xmlns:a16="http://schemas.microsoft.com/office/drawing/2014/main" id="{00000000-0008-0000-0100-0000C401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53" name="n_2aveValue【学校施設】&#10;一人当たり面積">
          <a:extLst>
            <a:ext uri="{FF2B5EF4-FFF2-40B4-BE49-F238E27FC236}">
              <a16:creationId xmlns:a16="http://schemas.microsoft.com/office/drawing/2014/main" id="{00000000-0008-0000-0100-0000C501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54" name="n_3aveValue【学校施設】&#10;一人当たり面積">
          <a:extLst>
            <a:ext uri="{FF2B5EF4-FFF2-40B4-BE49-F238E27FC236}">
              <a16:creationId xmlns:a16="http://schemas.microsoft.com/office/drawing/2014/main" id="{00000000-0008-0000-0100-0000C601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22724</xdr:rowOff>
    </xdr:from>
    <xdr:ext cx="469744" cy="259045"/>
    <xdr:sp macro="" textlink="">
      <xdr:nvSpPr>
        <xdr:cNvPr id="455" name="n_1mainValue【学校施設】&#10;一人当たり面積">
          <a:extLst>
            <a:ext uri="{FF2B5EF4-FFF2-40B4-BE49-F238E27FC236}">
              <a16:creationId xmlns:a16="http://schemas.microsoft.com/office/drawing/2014/main" id="{00000000-0008-0000-0100-0000C7010000}"/>
            </a:ext>
          </a:extLst>
        </xdr:cNvPr>
        <xdr:cNvSpPr txBox="1"/>
      </xdr:nvSpPr>
      <xdr:spPr>
        <a:xfrm>
          <a:off x="210757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456" name="n_2mainValue【学校施設】&#10;一人当たり面積">
          <a:extLst>
            <a:ext uri="{FF2B5EF4-FFF2-40B4-BE49-F238E27FC236}">
              <a16:creationId xmlns:a16="http://schemas.microsoft.com/office/drawing/2014/main" id="{00000000-0008-0000-0100-0000C8010000}"/>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a:extLst>
            <a:ext uri="{FF2B5EF4-FFF2-40B4-BE49-F238E27FC236}">
              <a16:creationId xmlns:a16="http://schemas.microsoft.com/office/drawing/2014/main" id="{00000000-0008-0000-0100-0000F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499" name="【公民館】&#10;有形固定資産減価償却率最小値テキスト">
          <a:extLst>
            <a:ext uri="{FF2B5EF4-FFF2-40B4-BE49-F238E27FC236}">
              <a16:creationId xmlns:a16="http://schemas.microsoft.com/office/drawing/2014/main" id="{00000000-0008-0000-0100-0000F301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1" name="【公民館】&#10;有形固定資産減価償却率最大値テキスト">
          <a:extLst>
            <a:ext uri="{FF2B5EF4-FFF2-40B4-BE49-F238E27FC236}">
              <a16:creationId xmlns:a16="http://schemas.microsoft.com/office/drawing/2014/main" id="{00000000-0008-0000-0100-0000F5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503" name="【公民館】&#10;有形固定資産減価償却率平均値テキスト">
          <a:extLst>
            <a:ext uri="{FF2B5EF4-FFF2-40B4-BE49-F238E27FC236}">
              <a16:creationId xmlns:a16="http://schemas.microsoft.com/office/drawing/2014/main" id="{00000000-0008-0000-0100-0000F701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505" name="フローチャート: 判断 504">
          <a:extLst>
            <a:ext uri="{FF2B5EF4-FFF2-40B4-BE49-F238E27FC236}">
              <a16:creationId xmlns:a16="http://schemas.microsoft.com/office/drawing/2014/main" id="{00000000-0008-0000-0100-0000F901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118473</xdr:rowOff>
    </xdr:from>
    <xdr:to>
      <xdr:col>85</xdr:col>
      <xdr:colOff>177800</xdr:colOff>
      <xdr:row>103</xdr:row>
      <xdr:rowOff>48623</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62687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141350</xdr:rowOff>
    </xdr:from>
    <xdr:ext cx="405111" cy="259045"/>
    <xdr:sp macro="" textlink="">
      <xdr:nvSpPr>
        <xdr:cNvPr id="514" name="【公民館】&#10;有形固定資産減価償却率該当値テキスト">
          <a:extLst>
            <a:ext uri="{FF2B5EF4-FFF2-40B4-BE49-F238E27FC236}">
              <a16:creationId xmlns:a16="http://schemas.microsoft.com/office/drawing/2014/main" id="{00000000-0008-0000-0100-000002020000}"/>
            </a:ext>
          </a:extLst>
        </xdr:cNvPr>
        <xdr:cNvSpPr txBox="1"/>
      </xdr:nvSpPr>
      <xdr:spPr>
        <a:xfrm>
          <a:off x="16357600" y="1745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146231</xdr:rowOff>
    </xdr:from>
    <xdr:to>
      <xdr:col>81</xdr:col>
      <xdr:colOff>101600</xdr:colOff>
      <xdr:row>103</xdr:row>
      <xdr:rowOff>76381</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5430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169273</xdr:rowOff>
    </xdr:from>
    <xdr:to>
      <xdr:col>85</xdr:col>
      <xdr:colOff>127000</xdr:colOff>
      <xdr:row>103</xdr:row>
      <xdr:rowOff>25581</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5481300" y="1765717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4541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53339</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4592300" y="176849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519" name="n_1aveValue【公民館】&#10;有形固定資産減価償却率">
          <a:extLst>
            <a:ext uri="{FF2B5EF4-FFF2-40B4-BE49-F238E27FC236}">
              <a16:creationId xmlns:a16="http://schemas.microsoft.com/office/drawing/2014/main" id="{00000000-0008-0000-0100-000007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520" name="n_2aveValue【公民館】&#10;有形固定資産減価償却率">
          <a:extLst>
            <a:ext uri="{FF2B5EF4-FFF2-40B4-BE49-F238E27FC236}">
              <a16:creationId xmlns:a16="http://schemas.microsoft.com/office/drawing/2014/main" id="{00000000-0008-0000-0100-000008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521" name="n_3aveValue【公民館】&#10;有形固定資産減価償却率">
          <a:extLst>
            <a:ext uri="{FF2B5EF4-FFF2-40B4-BE49-F238E27FC236}">
              <a16:creationId xmlns:a16="http://schemas.microsoft.com/office/drawing/2014/main" id="{00000000-0008-0000-0100-000009020000}"/>
            </a:ext>
          </a:extLst>
        </xdr:cNvPr>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92908</xdr:rowOff>
    </xdr:from>
    <xdr:ext cx="405111" cy="259045"/>
    <xdr:sp macro="" textlink="">
      <xdr:nvSpPr>
        <xdr:cNvPr id="522" name="n_1mainValue【公民館】&#10;有形固定資産減価償却率">
          <a:extLst>
            <a:ext uri="{FF2B5EF4-FFF2-40B4-BE49-F238E27FC236}">
              <a16:creationId xmlns:a16="http://schemas.microsoft.com/office/drawing/2014/main" id="{00000000-0008-0000-0100-00000A020000}"/>
            </a:ext>
          </a:extLst>
        </xdr:cNvPr>
        <xdr:cNvSpPr txBox="1"/>
      </xdr:nvSpPr>
      <xdr:spPr>
        <a:xfrm>
          <a:off x="152660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523" name="n_2mainValue【公民館】&#10;有形固定資産減価償却率">
          <a:extLst>
            <a:ext uri="{FF2B5EF4-FFF2-40B4-BE49-F238E27FC236}">
              <a16:creationId xmlns:a16="http://schemas.microsoft.com/office/drawing/2014/main" id="{00000000-0008-0000-0100-00000B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6" name="【公民館】&#10;一人当たり面積グラフ枠">
          <a:extLst>
            <a:ext uri="{FF2B5EF4-FFF2-40B4-BE49-F238E27FC236}">
              <a16:creationId xmlns:a16="http://schemas.microsoft.com/office/drawing/2014/main" id="{00000000-0008-0000-0100-00002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548" name="【公民館】&#10;一人当たり面積最小値テキスト">
          <a:extLst>
            <a:ext uri="{FF2B5EF4-FFF2-40B4-BE49-F238E27FC236}">
              <a16:creationId xmlns:a16="http://schemas.microsoft.com/office/drawing/2014/main" id="{00000000-0008-0000-0100-000024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550" name="【公民館】&#10;一人当たり面積最大値テキスト">
          <a:extLst>
            <a:ext uri="{FF2B5EF4-FFF2-40B4-BE49-F238E27FC236}">
              <a16:creationId xmlns:a16="http://schemas.microsoft.com/office/drawing/2014/main" id="{00000000-0008-0000-0100-000026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552" name="【公民館】&#10;一人当たり面積平均値テキスト">
          <a:extLst>
            <a:ext uri="{FF2B5EF4-FFF2-40B4-BE49-F238E27FC236}">
              <a16:creationId xmlns:a16="http://schemas.microsoft.com/office/drawing/2014/main" id="{00000000-0008-0000-0100-000028020000}"/>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563" name="【公民館】&#10;一人当たり面積該当値テキスト">
          <a:extLst>
            <a:ext uri="{FF2B5EF4-FFF2-40B4-BE49-F238E27FC236}">
              <a16:creationId xmlns:a16="http://schemas.microsoft.com/office/drawing/2014/main" id="{00000000-0008-0000-0100-000033020000}"/>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68580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0434300" y="1840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568" name="n_1aveValue【公民館】&#10;一人当たり面積">
          <a:extLst>
            <a:ext uri="{FF2B5EF4-FFF2-40B4-BE49-F238E27FC236}">
              <a16:creationId xmlns:a16="http://schemas.microsoft.com/office/drawing/2014/main" id="{00000000-0008-0000-0100-000038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569" name="n_2aveValue【公民館】&#10;一人当たり面積">
          <a:extLst>
            <a:ext uri="{FF2B5EF4-FFF2-40B4-BE49-F238E27FC236}">
              <a16:creationId xmlns:a16="http://schemas.microsoft.com/office/drawing/2014/main" id="{00000000-0008-0000-0100-000039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570" name="n_3aveValue【公民館】&#10;一人当たり面積">
          <a:extLst>
            <a:ext uri="{FF2B5EF4-FFF2-40B4-BE49-F238E27FC236}">
              <a16:creationId xmlns:a16="http://schemas.microsoft.com/office/drawing/2014/main" id="{00000000-0008-0000-0100-00003A020000}"/>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571" name="n_1mainValue【公民館】&#10;一人当たり面積">
          <a:extLst>
            <a:ext uri="{FF2B5EF4-FFF2-40B4-BE49-F238E27FC236}">
              <a16:creationId xmlns:a16="http://schemas.microsoft.com/office/drawing/2014/main" id="{00000000-0008-0000-0100-00003B02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572" name="n_2mainValue【公民館】&#10;一人当たり面積">
          <a:extLst>
            <a:ext uri="{FF2B5EF4-FFF2-40B4-BE49-F238E27FC236}">
              <a16:creationId xmlns:a16="http://schemas.microsoft.com/office/drawing/2014/main" id="{00000000-0008-0000-0100-00003C020000}"/>
            </a:ext>
          </a:extLst>
        </xdr:cNvPr>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更新してきた橋りょう</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トンネル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耐震化や統廃合の推進を行ってきた学校施設については、有形固定資産減価償却率が類似団体内平均値と比べ下回っている。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認定こども園・幼稚園・保育所は、昭和４０年から昭和５０年に建てられ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たものが多く、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類似団体内平均値と比べ有形固定資産減価償却率が大きく上回って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おり、一人当たり面積も大きくなっている。このため、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施設の老朽化や、人口減少による子ども</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の人数</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等状況を踏まえ、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現在施設のあり方を検討している。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、阪南市公共施設等総合管理計画に基づき施設のあり方を検討し、財政状況を踏まえ施設の大規模改修等を行っていく。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58057</xdr:rowOff>
    </xdr:from>
    <xdr:to>
      <xdr:col>24</xdr:col>
      <xdr:colOff>114300</xdr:colOff>
      <xdr:row>35</xdr:row>
      <xdr:rowOff>159657</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80934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591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76019</xdr:rowOff>
    </xdr:from>
    <xdr:to>
      <xdr:col>20</xdr:col>
      <xdr:colOff>38100</xdr:colOff>
      <xdr:row>36</xdr:row>
      <xdr:rowOff>6169</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108857</xdr:rowOff>
    </xdr:from>
    <xdr:to>
      <xdr:col>24</xdr:col>
      <xdr:colOff>63500</xdr:colOff>
      <xdr:row>35</xdr:row>
      <xdr:rowOff>126819</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3797300" y="610960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100511</xdr:rowOff>
    </xdr:from>
    <xdr:to>
      <xdr:col>15</xdr:col>
      <xdr:colOff>101600</xdr:colOff>
      <xdr:row>36</xdr:row>
      <xdr:rowOff>30661</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126819</xdr:rowOff>
    </xdr:from>
    <xdr:to>
      <xdr:col>19</xdr:col>
      <xdr:colOff>177800</xdr:colOff>
      <xdr:row>35</xdr:row>
      <xdr:rowOff>151311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908300" y="612756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22696</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47188</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21" name="楕円 120">
          <a:extLst>
            <a:ext uri="{FF2B5EF4-FFF2-40B4-BE49-F238E27FC236}">
              <a16:creationId xmlns:a16="http://schemas.microsoft.com/office/drawing/2014/main" id="{00000000-0008-0000-0200-000079000000}"/>
            </a:ext>
          </a:extLst>
        </xdr:cNvPr>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200-00007A000000}"/>
            </a:ext>
          </a:extLst>
        </xdr:cNvPr>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flipV="1">
          <a:off x="96393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a:extLst>
            <a:ext uri="{FF2B5EF4-FFF2-40B4-BE49-F238E27FC236}">
              <a16:creationId xmlns:a16="http://schemas.microsoft.com/office/drawing/2014/main" id="{00000000-0008-0000-0200-00007F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a:extLst>
            <a:ext uri="{FF2B5EF4-FFF2-40B4-BE49-F238E27FC236}">
              <a16:creationId xmlns:a16="http://schemas.microsoft.com/office/drawing/2014/main" id="{00000000-0008-0000-0200-000080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a:extLst>
            <a:ext uri="{FF2B5EF4-FFF2-40B4-BE49-F238E27FC236}">
              <a16:creationId xmlns:a16="http://schemas.microsoft.com/office/drawing/2014/main" id="{00000000-0008-0000-0200-000081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0" name="n_1mainValue【図書館】&#10;一人当たり面積">
          <a:extLst>
            <a:ext uri="{FF2B5EF4-FFF2-40B4-BE49-F238E27FC236}">
              <a16:creationId xmlns:a16="http://schemas.microsoft.com/office/drawing/2014/main" id="{00000000-0008-0000-0200-000082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1" name="n_2mainValue【図書館】&#10;一人当たり面積">
          <a:extLst>
            <a:ext uri="{FF2B5EF4-FFF2-40B4-BE49-F238E27FC236}">
              <a16:creationId xmlns:a16="http://schemas.microsoft.com/office/drawing/2014/main" id="{00000000-0008-0000-0200-000083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80662</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108585</xdr:rowOff>
    </xdr:from>
    <xdr:to>
      <xdr:col>24</xdr:col>
      <xdr:colOff>63500</xdr:colOff>
      <xdr:row>57</xdr:row>
      <xdr:rowOff>139065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9881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118745</xdr:rowOff>
    </xdr:from>
    <xdr:to>
      <xdr:col>15</xdr:col>
      <xdr:colOff>101600</xdr:colOff>
      <xdr:row>58</xdr:row>
      <xdr:rowOff>48895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57</xdr:row>
      <xdr:rowOff>169545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99117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65422</xdr:rowOff>
    </xdr:from>
    <xdr:ext cx="405111"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05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0" name="楕円 219">
          <a:extLst>
            <a:ext uri="{FF2B5EF4-FFF2-40B4-BE49-F238E27FC236}">
              <a16:creationId xmlns:a16="http://schemas.microsoft.com/office/drawing/2014/main" id="{00000000-0008-0000-0200-0000DC000000}"/>
            </a:ext>
          </a:extLst>
        </xdr:cNvPr>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21" name="【体育館・プール】&#10;一人当たり面積該当値テキスト">
          <a:extLst>
            <a:ext uri="{FF2B5EF4-FFF2-40B4-BE49-F238E27FC236}">
              <a16:creationId xmlns:a16="http://schemas.microsoft.com/office/drawing/2014/main" id="{00000000-0008-0000-0200-0000DD000000}"/>
            </a:ext>
          </a:extLst>
        </xdr:cNvPr>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25400</xdr:rowOff>
    </xdr:from>
    <xdr:to>
      <xdr:col>50</xdr:col>
      <xdr:colOff>165100</xdr:colOff>
      <xdr:row>62</xdr:row>
      <xdr:rowOff>127000</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958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76200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flipV="1">
          <a:off x="9639300" y="10698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76200</xdr:rowOff>
    </xdr:from>
    <xdr:to>
      <xdr:col>50</xdr:col>
      <xdr:colOff>114300</xdr:colOff>
      <xdr:row>62</xdr:row>
      <xdr:rowOff>80010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8750300" y="10706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a:extLst>
            <a:ext uri="{FF2B5EF4-FFF2-40B4-BE49-F238E27FC236}">
              <a16:creationId xmlns:a16="http://schemas.microsoft.com/office/drawing/2014/main" id="{00000000-0008-0000-0200-0000E2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a:extLst>
            <a:ext uri="{FF2B5EF4-FFF2-40B4-BE49-F238E27FC236}">
              <a16:creationId xmlns:a16="http://schemas.microsoft.com/office/drawing/2014/main" id="{00000000-0008-0000-0200-0000E3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200-0000E4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118127</xdr:rowOff>
    </xdr:from>
    <xdr:ext cx="469744" cy="259045"/>
    <xdr:sp macro="" textlink="">
      <xdr:nvSpPr>
        <xdr:cNvPr id="229" name="n_1mainValue【体育館・プール】&#10;一人当たり面積">
          <a:extLst>
            <a:ext uri="{FF2B5EF4-FFF2-40B4-BE49-F238E27FC236}">
              <a16:creationId xmlns:a16="http://schemas.microsoft.com/office/drawing/2014/main" id="{00000000-0008-0000-0200-0000E5000000}"/>
            </a:ext>
          </a:extLst>
        </xdr:cNvPr>
        <xdr:cNvSpPr txBox="1"/>
      </xdr:nvSpPr>
      <xdr:spPr>
        <a:xfrm>
          <a:off x="9391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30" name="n_2mainValue【体育館・プール】&#10;一人当たり面積">
          <a:extLst>
            <a:ext uri="{FF2B5EF4-FFF2-40B4-BE49-F238E27FC236}">
              <a16:creationId xmlns:a16="http://schemas.microsoft.com/office/drawing/2014/main" id="{00000000-0008-0000-0200-0000E6000000}"/>
            </a:ext>
          </a:extLst>
        </xdr:cNvPr>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a:extLst>
            <a:ext uri="{FF2B5EF4-FFF2-40B4-BE49-F238E27FC236}">
              <a16:creationId xmlns:a16="http://schemas.microsoft.com/office/drawing/2014/main" id="{00000000-0008-0000-02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a:extLst>
            <a:ext uri="{FF2B5EF4-FFF2-40B4-BE49-F238E27FC236}">
              <a16:creationId xmlns:a16="http://schemas.microsoft.com/office/drawing/2014/main" id="{00000000-0008-0000-0200-0000FE00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a:extLst>
            <a:ext uri="{FF2B5EF4-FFF2-40B4-BE49-F238E27FC236}">
              <a16:creationId xmlns:a16="http://schemas.microsoft.com/office/drawing/2014/main" id="{00000000-0008-0000-0200-000000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a:extLst>
            <a:ext uri="{FF2B5EF4-FFF2-40B4-BE49-F238E27FC236}">
              <a16:creationId xmlns:a16="http://schemas.microsoft.com/office/drawing/2014/main" id="{00000000-0008-0000-0200-000002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a:extLst>
            <a:ext uri="{FF2B5EF4-FFF2-40B4-BE49-F238E27FC236}">
              <a16:creationId xmlns:a16="http://schemas.microsoft.com/office/drawing/2014/main" id="{00000000-0008-0000-0200-000003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a:extLst>
            <a:ext uri="{FF2B5EF4-FFF2-40B4-BE49-F238E27FC236}">
              <a16:creationId xmlns:a16="http://schemas.microsoft.com/office/drawing/2014/main" id="{00000000-0008-0000-0200-000004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a:extLst>
            <a:ext uri="{FF2B5EF4-FFF2-40B4-BE49-F238E27FC236}">
              <a16:creationId xmlns:a16="http://schemas.microsoft.com/office/drawing/2014/main" id="{00000000-0008-0000-0200-000005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a:extLst>
            <a:ext uri="{FF2B5EF4-FFF2-40B4-BE49-F238E27FC236}">
              <a16:creationId xmlns:a16="http://schemas.microsoft.com/office/drawing/2014/main" id="{00000000-0008-0000-0200-000006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45847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35323</xdr:rowOff>
    </xdr:from>
    <xdr:ext cx="405111" cy="259045"/>
    <xdr:sp macro="" textlink="">
      <xdr:nvSpPr>
        <xdr:cNvPr id="269" name="【福祉施設】&#10;有形固定資産減価償却率該当値テキスト">
          <a:extLst>
            <a:ext uri="{FF2B5EF4-FFF2-40B4-BE49-F238E27FC236}">
              <a16:creationId xmlns:a16="http://schemas.microsoft.com/office/drawing/2014/main" id="{00000000-0008-0000-0200-00000D010000}"/>
            </a:ext>
          </a:extLst>
        </xdr:cNvPr>
        <xdr:cNvSpPr txBox="1"/>
      </xdr:nvSpPr>
      <xdr:spPr>
        <a:xfrm>
          <a:off x="4673600" y="135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62737</xdr:rowOff>
    </xdr:from>
    <xdr:to>
      <xdr:col>20</xdr:col>
      <xdr:colOff>38100</xdr:colOff>
      <xdr:row>80</xdr:row>
      <xdr:rowOff>164337</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3746500" y="137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63246</xdr:rowOff>
    </xdr:from>
    <xdr:to>
      <xdr:col>24</xdr:col>
      <xdr:colOff>63500</xdr:colOff>
      <xdr:row>80</xdr:row>
      <xdr:rowOff>113537</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3797300" y="1377924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122174</xdr:rowOff>
    </xdr:from>
    <xdr:to>
      <xdr:col>15</xdr:col>
      <xdr:colOff>101600</xdr:colOff>
      <xdr:row>81</xdr:row>
      <xdr:rowOff>52324</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2857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113537</xdr:rowOff>
    </xdr:from>
    <xdr:to>
      <xdr:col>19</xdr:col>
      <xdr:colOff>177800</xdr:colOff>
      <xdr:row>81</xdr:row>
      <xdr:rowOff>1524</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2908300" y="1382953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a:extLst>
            <a:ext uri="{FF2B5EF4-FFF2-40B4-BE49-F238E27FC236}">
              <a16:creationId xmlns:a16="http://schemas.microsoft.com/office/drawing/2014/main" id="{00000000-0008-0000-0200-000012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a:extLst>
            <a:ext uri="{FF2B5EF4-FFF2-40B4-BE49-F238E27FC236}">
              <a16:creationId xmlns:a16="http://schemas.microsoft.com/office/drawing/2014/main" id="{00000000-0008-0000-0200-000013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a:extLst>
            <a:ext uri="{FF2B5EF4-FFF2-40B4-BE49-F238E27FC236}">
              <a16:creationId xmlns:a16="http://schemas.microsoft.com/office/drawing/2014/main" id="{00000000-0008-0000-0200-000014010000}"/>
            </a:ext>
          </a:extLst>
        </xdr:cNvPr>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9414</xdr:rowOff>
    </xdr:from>
    <xdr:ext cx="405111" cy="259045"/>
    <xdr:sp macro="" textlink="">
      <xdr:nvSpPr>
        <xdr:cNvPr id="277" name="n_1mainValue【福祉施設】&#10;有形固定資産減価償却率">
          <a:extLst>
            <a:ext uri="{FF2B5EF4-FFF2-40B4-BE49-F238E27FC236}">
              <a16:creationId xmlns:a16="http://schemas.microsoft.com/office/drawing/2014/main" id="{00000000-0008-0000-0200-000015010000}"/>
            </a:ext>
          </a:extLst>
        </xdr:cNvPr>
        <xdr:cNvSpPr txBox="1"/>
      </xdr:nvSpPr>
      <xdr:spPr>
        <a:xfrm>
          <a:off x="35820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68851</xdr:rowOff>
    </xdr:from>
    <xdr:ext cx="405111" cy="259045"/>
    <xdr:sp macro="" textlink="">
      <xdr:nvSpPr>
        <xdr:cNvPr id="278" name="n_2mainValue【福祉施設】&#10;有形固定資産減価償却率">
          <a:extLst>
            <a:ext uri="{FF2B5EF4-FFF2-40B4-BE49-F238E27FC236}">
              <a16:creationId xmlns:a16="http://schemas.microsoft.com/office/drawing/2014/main" id="{00000000-0008-0000-0200-000016010000}"/>
            </a:ext>
          </a:extLst>
        </xdr:cNvPr>
        <xdr:cNvSpPr txBox="1"/>
      </xdr:nvSpPr>
      <xdr:spPr>
        <a:xfrm>
          <a:off x="27057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a:extLst>
            <a:ext uri="{FF2B5EF4-FFF2-40B4-BE49-F238E27FC236}">
              <a16:creationId xmlns:a16="http://schemas.microsoft.com/office/drawing/2014/main" id="{00000000-0008-0000-0200-00002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a:extLst>
            <a:ext uri="{FF2B5EF4-FFF2-40B4-BE49-F238E27FC236}">
              <a16:creationId xmlns:a16="http://schemas.microsoft.com/office/drawing/2014/main" id="{00000000-0008-0000-0200-00002B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a:extLst>
            <a:ext uri="{FF2B5EF4-FFF2-40B4-BE49-F238E27FC236}">
              <a16:creationId xmlns:a16="http://schemas.microsoft.com/office/drawing/2014/main" id="{00000000-0008-0000-0200-00002D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a:extLst>
            <a:ext uri="{FF2B5EF4-FFF2-40B4-BE49-F238E27FC236}">
              <a16:creationId xmlns:a16="http://schemas.microsoft.com/office/drawing/2014/main" id="{00000000-0008-0000-0200-00002F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14" name="【福祉施設】&#10;一人当たり面積該当値テキスト">
          <a:extLst>
            <a:ext uri="{FF2B5EF4-FFF2-40B4-BE49-F238E27FC236}">
              <a16:creationId xmlns:a16="http://schemas.microsoft.com/office/drawing/2014/main" id="{00000000-0008-0000-0200-00003A010000}"/>
            </a:ext>
          </a:extLst>
        </xdr:cNvPr>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83820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9639300" y="143027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83820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8750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a:extLst>
            <a:ext uri="{FF2B5EF4-FFF2-40B4-BE49-F238E27FC236}">
              <a16:creationId xmlns:a16="http://schemas.microsoft.com/office/drawing/2014/main" id="{00000000-0008-0000-0200-00003F010000}"/>
            </a:ext>
          </a:extLst>
        </xdr:cNvPr>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20" name="n_2aveValue【福祉施設】&#10;一人当たり面積">
          <a:extLst>
            <a:ext uri="{FF2B5EF4-FFF2-40B4-BE49-F238E27FC236}">
              <a16:creationId xmlns:a16="http://schemas.microsoft.com/office/drawing/2014/main" id="{00000000-0008-0000-0200-000040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a:extLst>
            <a:ext uri="{FF2B5EF4-FFF2-40B4-BE49-F238E27FC236}">
              <a16:creationId xmlns:a16="http://schemas.microsoft.com/office/drawing/2014/main" id="{00000000-0008-0000-0200-000041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151147</xdr:rowOff>
    </xdr:from>
    <xdr:ext cx="469744" cy="259045"/>
    <xdr:sp macro="" textlink="">
      <xdr:nvSpPr>
        <xdr:cNvPr id="322" name="n_1mainValue【福祉施設】&#10;一人当たり面積">
          <a:extLst>
            <a:ext uri="{FF2B5EF4-FFF2-40B4-BE49-F238E27FC236}">
              <a16:creationId xmlns:a16="http://schemas.microsoft.com/office/drawing/2014/main" id="{00000000-0008-0000-0200-000042010000}"/>
            </a:ext>
          </a:extLst>
        </xdr:cNvPr>
        <xdr:cNvSpPr txBox="1"/>
      </xdr:nvSpPr>
      <xdr:spPr>
        <a:xfrm>
          <a:off x="93917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23" name="n_2mainValue【福祉施設】&#10;一人当たり面積">
          <a:extLst>
            <a:ext uri="{FF2B5EF4-FFF2-40B4-BE49-F238E27FC236}">
              <a16:creationId xmlns:a16="http://schemas.microsoft.com/office/drawing/2014/main" id="{00000000-0008-0000-0200-000043010000}"/>
            </a:ext>
          </a:extLst>
        </xdr:cNvPr>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00000000-0008-0000-0200-00005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a:extLst>
            <a:ext uri="{FF2B5EF4-FFF2-40B4-BE49-F238E27FC236}">
              <a16:creationId xmlns:a16="http://schemas.microsoft.com/office/drawing/2014/main" id="{00000000-0008-0000-0200-00005E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a:extLst>
            <a:ext uri="{FF2B5EF4-FFF2-40B4-BE49-F238E27FC236}">
              <a16:creationId xmlns:a16="http://schemas.microsoft.com/office/drawing/2014/main" id="{00000000-0008-0000-0200-000060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00000000-0008-0000-0200-000062010000}"/>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93980</xdr:rowOff>
    </xdr:from>
    <xdr:to>
      <xdr:col>24</xdr:col>
      <xdr:colOff>114300</xdr:colOff>
      <xdr:row>102</xdr:row>
      <xdr:rowOff>24130</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45847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116857</xdr:rowOff>
    </xdr:from>
    <xdr:ext cx="405111" cy="259045"/>
    <xdr:sp macro="" textlink="">
      <xdr:nvSpPr>
        <xdr:cNvPr id="365" name="【市民会館】&#10;有形固定資産減価償却率該当値テキスト">
          <a:extLst>
            <a:ext uri="{FF2B5EF4-FFF2-40B4-BE49-F238E27FC236}">
              <a16:creationId xmlns:a16="http://schemas.microsoft.com/office/drawing/2014/main" id="{00000000-0008-0000-0200-00006D010000}"/>
            </a:ext>
          </a:extLst>
        </xdr:cNvPr>
        <xdr:cNvSpPr txBox="1"/>
      </xdr:nvSpPr>
      <xdr:spPr>
        <a:xfrm>
          <a:off x="4673600"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107043</xdr:rowOff>
    </xdr:from>
    <xdr:to>
      <xdr:col>20</xdr:col>
      <xdr:colOff>38100</xdr:colOff>
      <xdr:row>102</xdr:row>
      <xdr:rowOff>37193</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3746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101</xdr:row>
      <xdr:rowOff>157843</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3797300" y="1746123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126637</xdr:rowOff>
    </xdr:from>
    <xdr:to>
      <xdr:col>15</xdr:col>
      <xdr:colOff>101600</xdr:colOff>
      <xdr:row>102</xdr:row>
      <xdr:rowOff>56787</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2857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157843</xdr:rowOff>
    </xdr:from>
    <xdr:to>
      <xdr:col>19</xdr:col>
      <xdr:colOff>177800</xdr:colOff>
      <xdr:row>102</xdr:row>
      <xdr:rowOff>5987</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2908300" y="174742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a:extLst>
            <a:ext uri="{FF2B5EF4-FFF2-40B4-BE49-F238E27FC236}">
              <a16:creationId xmlns:a16="http://schemas.microsoft.com/office/drawing/2014/main" id="{00000000-0008-0000-0200-000072010000}"/>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a:extLst>
            <a:ext uri="{FF2B5EF4-FFF2-40B4-BE49-F238E27FC236}">
              <a16:creationId xmlns:a16="http://schemas.microsoft.com/office/drawing/2014/main" id="{00000000-0008-0000-0200-000073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a:extLst>
            <a:ext uri="{FF2B5EF4-FFF2-40B4-BE49-F238E27FC236}">
              <a16:creationId xmlns:a16="http://schemas.microsoft.com/office/drawing/2014/main" id="{00000000-0008-0000-0200-000074010000}"/>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53720</xdr:rowOff>
    </xdr:from>
    <xdr:ext cx="405111" cy="259045"/>
    <xdr:sp macro="" textlink="">
      <xdr:nvSpPr>
        <xdr:cNvPr id="373" name="n_1mainValue【市民会館】&#10;有形固定資産減価償却率">
          <a:extLst>
            <a:ext uri="{FF2B5EF4-FFF2-40B4-BE49-F238E27FC236}">
              <a16:creationId xmlns:a16="http://schemas.microsoft.com/office/drawing/2014/main" id="{00000000-0008-0000-0200-000075010000}"/>
            </a:ext>
          </a:extLst>
        </xdr:cNvPr>
        <xdr:cNvSpPr txBox="1"/>
      </xdr:nvSpPr>
      <xdr:spPr>
        <a:xfrm>
          <a:off x="35820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73314</xdr:rowOff>
    </xdr:from>
    <xdr:ext cx="405111" cy="259045"/>
    <xdr:sp macro="" textlink="">
      <xdr:nvSpPr>
        <xdr:cNvPr id="374" name="n_2mainValue【市民会館】&#10;有形固定資産減価償却率">
          <a:extLst>
            <a:ext uri="{FF2B5EF4-FFF2-40B4-BE49-F238E27FC236}">
              <a16:creationId xmlns:a16="http://schemas.microsoft.com/office/drawing/2014/main" id="{00000000-0008-0000-0200-000076010000}"/>
            </a:ext>
          </a:extLst>
        </xdr:cNvPr>
        <xdr:cNvSpPr txBox="1"/>
      </xdr:nvSpPr>
      <xdr:spPr>
        <a:xfrm>
          <a:off x="27057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a:extLst>
            <a:ext uri="{FF2B5EF4-FFF2-40B4-BE49-F238E27FC236}">
              <a16:creationId xmlns:a16="http://schemas.microsoft.com/office/drawing/2014/main" id="{00000000-0008-0000-0200-00008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a:extLst>
            <a:ext uri="{FF2B5EF4-FFF2-40B4-BE49-F238E27FC236}">
              <a16:creationId xmlns:a16="http://schemas.microsoft.com/office/drawing/2014/main" id="{00000000-0008-0000-0200-00008F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a:extLst>
            <a:ext uri="{FF2B5EF4-FFF2-40B4-BE49-F238E27FC236}">
              <a16:creationId xmlns:a16="http://schemas.microsoft.com/office/drawing/2014/main" id="{00000000-0008-0000-0200-000091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a:extLst>
            <a:ext uri="{FF2B5EF4-FFF2-40B4-BE49-F238E27FC236}">
              <a16:creationId xmlns:a16="http://schemas.microsoft.com/office/drawing/2014/main" id="{00000000-0008-0000-0200-000093010000}"/>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0426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87647</xdr:rowOff>
    </xdr:from>
    <xdr:ext cx="469744" cy="259045"/>
    <xdr:sp macro="" textlink="">
      <xdr:nvSpPr>
        <xdr:cNvPr id="414" name="【市民会館】&#10;一人当たり面積該当値テキスト">
          <a:extLst>
            <a:ext uri="{FF2B5EF4-FFF2-40B4-BE49-F238E27FC236}">
              <a16:creationId xmlns:a16="http://schemas.microsoft.com/office/drawing/2014/main" id="{00000000-0008-0000-0200-00009E010000}"/>
            </a:ext>
          </a:extLst>
        </xdr:cNvPr>
        <xdr:cNvSpPr txBox="1"/>
      </xdr:nvSpPr>
      <xdr:spPr>
        <a:xfrm>
          <a:off x="10515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113030</xdr:rowOff>
    </xdr:from>
    <xdr:to>
      <xdr:col>50</xdr:col>
      <xdr:colOff>165100</xdr:colOff>
      <xdr:row>107</xdr:row>
      <xdr:rowOff>43180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9588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160020</xdr:rowOff>
    </xdr:from>
    <xdr:to>
      <xdr:col>55</xdr:col>
      <xdr:colOff>0</xdr:colOff>
      <xdr:row>106</xdr:row>
      <xdr:rowOff>163830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9639300" y="183337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163830</xdr:rowOff>
    </xdr:from>
    <xdr:to>
      <xdr:col>50</xdr:col>
      <xdr:colOff>114300</xdr:colOff>
      <xdr:row>106</xdr:row>
      <xdr:rowOff>167639</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flipV="1">
          <a:off x="8750300" y="18337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a:extLst>
            <a:ext uri="{FF2B5EF4-FFF2-40B4-BE49-F238E27FC236}">
              <a16:creationId xmlns:a16="http://schemas.microsoft.com/office/drawing/2014/main" id="{00000000-0008-0000-0200-0000A3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a:extLst>
            <a:ext uri="{FF2B5EF4-FFF2-40B4-BE49-F238E27FC236}">
              <a16:creationId xmlns:a16="http://schemas.microsoft.com/office/drawing/2014/main" id="{00000000-0008-0000-0200-0000A4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a:extLst>
            <a:ext uri="{FF2B5EF4-FFF2-40B4-BE49-F238E27FC236}">
              <a16:creationId xmlns:a16="http://schemas.microsoft.com/office/drawing/2014/main" id="{00000000-0008-0000-0200-0000A5010000}"/>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34307</xdr:rowOff>
    </xdr:from>
    <xdr:ext cx="469744" cy="259045"/>
    <xdr:sp macro="" textlink="">
      <xdr:nvSpPr>
        <xdr:cNvPr id="422" name="n_1mainValue【市民会館】&#10;一人当たり面積">
          <a:extLst>
            <a:ext uri="{FF2B5EF4-FFF2-40B4-BE49-F238E27FC236}">
              <a16:creationId xmlns:a16="http://schemas.microsoft.com/office/drawing/2014/main" id="{00000000-0008-0000-0200-0000A6010000}"/>
            </a:ext>
          </a:extLst>
        </xdr:cNvPr>
        <xdr:cNvSpPr txBox="1"/>
      </xdr:nvSpPr>
      <xdr:spPr>
        <a:xfrm>
          <a:off x="9391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23" name="n_2mainValue【市民会館】&#10;一人当たり面積">
          <a:extLst>
            <a:ext uri="{FF2B5EF4-FFF2-40B4-BE49-F238E27FC236}">
              <a16:creationId xmlns:a16="http://schemas.microsoft.com/office/drawing/2014/main" id="{00000000-0008-0000-0200-0000A7010000}"/>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a:extLst>
            <a:ext uri="{FF2B5EF4-FFF2-40B4-BE49-F238E27FC236}">
              <a16:creationId xmlns:a16="http://schemas.microsoft.com/office/drawing/2014/main" id="{00000000-0008-0000-0200-0000C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a:extLst>
            <a:ext uri="{FF2B5EF4-FFF2-40B4-BE49-F238E27FC236}">
              <a16:creationId xmlns:a16="http://schemas.microsoft.com/office/drawing/2014/main" id="{00000000-0008-0000-0200-0000C2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a:extLst>
            <a:ext uri="{FF2B5EF4-FFF2-40B4-BE49-F238E27FC236}">
              <a16:creationId xmlns:a16="http://schemas.microsoft.com/office/drawing/2014/main" id="{00000000-0008-0000-0200-0000C4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a:extLst>
            <a:ext uri="{FF2B5EF4-FFF2-40B4-BE49-F238E27FC236}">
              <a16:creationId xmlns:a16="http://schemas.microsoft.com/office/drawing/2014/main" id="{00000000-0008-0000-0200-0000C6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144599</xdr:rowOff>
    </xdr:from>
    <xdr:to>
      <xdr:col>85</xdr:col>
      <xdr:colOff>177800</xdr:colOff>
      <xdr:row>35</xdr:row>
      <xdr:rowOff>74749</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62687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167476</xdr:rowOff>
    </xdr:from>
    <xdr:ext cx="405111" cy="259045"/>
    <xdr:sp macro="" textlink="">
      <xdr:nvSpPr>
        <xdr:cNvPr id="465" name="【一般廃棄物処理施設】&#10;有形固定資産減価償却率該当値テキスト">
          <a:extLst>
            <a:ext uri="{FF2B5EF4-FFF2-40B4-BE49-F238E27FC236}">
              <a16:creationId xmlns:a16="http://schemas.microsoft.com/office/drawing/2014/main" id="{00000000-0008-0000-0200-0000D1010000}"/>
            </a:ext>
          </a:extLst>
        </xdr:cNvPr>
        <xdr:cNvSpPr txBox="1"/>
      </xdr:nvSpPr>
      <xdr:spPr>
        <a:xfrm>
          <a:off x="16357600" y="582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20501</xdr:rowOff>
    </xdr:from>
    <xdr:to>
      <xdr:col>81</xdr:col>
      <xdr:colOff>101600</xdr:colOff>
      <xdr:row>35</xdr:row>
      <xdr:rowOff>122101</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5430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23949</xdr:rowOff>
    </xdr:from>
    <xdr:to>
      <xdr:col>85</xdr:col>
      <xdr:colOff>127000</xdr:colOff>
      <xdr:row>35</xdr:row>
      <xdr:rowOff>71301</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5481300" y="60246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66222</xdr:rowOff>
    </xdr:from>
    <xdr:to>
      <xdr:col>76</xdr:col>
      <xdr:colOff>165100</xdr:colOff>
      <xdr:row>35</xdr:row>
      <xdr:rowOff>167822</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4541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71301</xdr:rowOff>
    </xdr:from>
    <xdr:to>
      <xdr:col>81</xdr:col>
      <xdr:colOff>50800</xdr:colOff>
      <xdr:row>35</xdr:row>
      <xdr:rowOff>117022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14592300" y="60720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a:extLst>
            <a:ext uri="{FF2B5EF4-FFF2-40B4-BE49-F238E27FC236}">
              <a16:creationId xmlns:a16="http://schemas.microsoft.com/office/drawing/2014/main" id="{00000000-0008-0000-0200-0000D6010000}"/>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a:extLst>
            <a:ext uri="{FF2B5EF4-FFF2-40B4-BE49-F238E27FC236}">
              <a16:creationId xmlns:a16="http://schemas.microsoft.com/office/drawing/2014/main" id="{00000000-0008-0000-0200-0000D7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a:extLst>
            <a:ext uri="{FF2B5EF4-FFF2-40B4-BE49-F238E27FC236}">
              <a16:creationId xmlns:a16="http://schemas.microsoft.com/office/drawing/2014/main" id="{00000000-0008-0000-0200-0000D8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138628</xdr:rowOff>
    </xdr:from>
    <xdr:ext cx="405111" cy="259045"/>
    <xdr:sp macro="" textlink="">
      <xdr:nvSpPr>
        <xdr:cNvPr id="473" name="n_1mainValue【一般廃棄物処理施設】&#10;有形固定資産減価償却率">
          <a:extLst>
            <a:ext uri="{FF2B5EF4-FFF2-40B4-BE49-F238E27FC236}">
              <a16:creationId xmlns:a16="http://schemas.microsoft.com/office/drawing/2014/main" id="{00000000-0008-0000-0200-0000D9010000}"/>
            </a:ext>
          </a:extLst>
        </xdr:cNvPr>
        <xdr:cNvSpPr txBox="1"/>
      </xdr:nvSpPr>
      <xdr:spPr>
        <a:xfrm>
          <a:off x="15266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12899</xdr:rowOff>
    </xdr:from>
    <xdr:ext cx="405111" cy="259045"/>
    <xdr:sp macro="" textlink="">
      <xdr:nvSpPr>
        <xdr:cNvPr id="474" name="n_2mainValue【一般廃棄物処理施設】&#10;有形固定資産減価償却率">
          <a:extLst>
            <a:ext uri="{FF2B5EF4-FFF2-40B4-BE49-F238E27FC236}">
              <a16:creationId xmlns:a16="http://schemas.microsoft.com/office/drawing/2014/main" id="{00000000-0008-0000-0200-0000DA010000}"/>
            </a:ext>
          </a:extLst>
        </xdr:cNvPr>
        <xdr:cNvSpPr txBox="1"/>
      </xdr:nvSpPr>
      <xdr:spPr>
        <a:xfrm>
          <a:off x="14389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00000000-0008-0000-02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a:extLst>
            <a:ext uri="{FF2B5EF4-FFF2-40B4-BE49-F238E27FC236}">
              <a16:creationId xmlns:a16="http://schemas.microsoft.com/office/drawing/2014/main" id="{00000000-0008-0000-0200-0000F3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a:extLst>
            <a:ext uri="{FF2B5EF4-FFF2-40B4-BE49-F238E27FC236}">
              <a16:creationId xmlns:a16="http://schemas.microsoft.com/office/drawing/2014/main" id="{00000000-0008-0000-0200-0000F501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a:extLst>
            <a:ext uri="{FF2B5EF4-FFF2-40B4-BE49-F238E27FC236}">
              <a16:creationId xmlns:a16="http://schemas.microsoft.com/office/drawing/2014/main" id="{00000000-0008-0000-0200-0000F7010000}"/>
            </a:ext>
          </a:extLst>
        </xdr:cNvPr>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24714</xdr:rowOff>
    </xdr:from>
    <xdr:to>
      <xdr:col>116</xdr:col>
      <xdr:colOff>114300</xdr:colOff>
      <xdr:row>41</xdr:row>
      <xdr:rowOff>126314</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22110700" y="705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3141</xdr:rowOff>
    </xdr:from>
    <xdr:ext cx="534377" cy="259045"/>
    <xdr:sp macro="" textlink="">
      <xdr:nvSpPr>
        <xdr:cNvPr id="514" name="【一般廃棄物処理施設】&#10;一人当たり有形固定資産（償却資産）額該当値テキスト">
          <a:extLst>
            <a:ext uri="{FF2B5EF4-FFF2-40B4-BE49-F238E27FC236}">
              <a16:creationId xmlns:a16="http://schemas.microsoft.com/office/drawing/2014/main" id="{00000000-0008-0000-0200-000002020000}"/>
            </a:ext>
          </a:extLst>
        </xdr:cNvPr>
        <xdr:cNvSpPr txBox="1"/>
      </xdr:nvSpPr>
      <xdr:spPr>
        <a:xfrm>
          <a:off x="22199600" y="703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25225</xdr:rowOff>
    </xdr:from>
    <xdr:to>
      <xdr:col>112</xdr:col>
      <xdr:colOff>38100</xdr:colOff>
      <xdr:row>41</xdr:row>
      <xdr:rowOff>126825</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21272500" y="70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75514</xdr:rowOff>
    </xdr:from>
    <xdr:to>
      <xdr:col>116</xdr:col>
      <xdr:colOff>63500</xdr:colOff>
      <xdr:row>41</xdr:row>
      <xdr:rowOff>76025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21323300" y="7104964"/>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26459</xdr:rowOff>
    </xdr:from>
    <xdr:to>
      <xdr:col>107</xdr:col>
      <xdr:colOff>101600</xdr:colOff>
      <xdr:row>41</xdr:row>
      <xdr:rowOff>128059</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20383500" y="70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76025</xdr:rowOff>
    </xdr:from>
    <xdr:to>
      <xdr:col>111</xdr:col>
      <xdr:colOff>177800</xdr:colOff>
      <xdr:row>41</xdr:row>
      <xdr:rowOff>77259</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20434300" y="710547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a:extLst>
            <a:ext uri="{FF2B5EF4-FFF2-40B4-BE49-F238E27FC236}">
              <a16:creationId xmlns:a16="http://schemas.microsoft.com/office/drawing/2014/main" id="{00000000-0008-0000-0200-000007020000}"/>
            </a:ext>
          </a:extLst>
        </xdr:cNvPr>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00000000-0008-0000-0200-000008020000}"/>
            </a:ext>
          </a:extLst>
        </xdr:cNvPr>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00000000-0008-0000-0200-00000902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117952</xdr:rowOff>
    </xdr:from>
    <xdr:ext cx="534377" cy="259045"/>
    <xdr:sp macro="" textlink="">
      <xdr:nvSpPr>
        <xdr:cNvPr id="522" name="n_1mainValue【一般廃棄物処理施設】&#10;一人当たり有形固定資産（償却資産）額">
          <a:extLst>
            <a:ext uri="{FF2B5EF4-FFF2-40B4-BE49-F238E27FC236}">
              <a16:creationId xmlns:a16="http://schemas.microsoft.com/office/drawing/2014/main" id="{00000000-0008-0000-0200-00000A020000}"/>
            </a:ext>
          </a:extLst>
        </xdr:cNvPr>
        <xdr:cNvSpPr txBox="1"/>
      </xdr:nvSpPr>
      <xdr:spPr>
        <a:xfrm>
          <a:off x="21043411" y="714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119186</xdr:rowOff>
    </xdr:from>
    <xdr:ext cx="534377" cy="259045"/>
    <xdr:sp macro="" textlink="">
      <xdr:nvSpPr>
        <xdr:cNvPr id="523" name="n_2mainValue【一般廃棄物処理施設】&#10;一人当たり有形固定資産（償却資産）額">
          <a:extLst>
            <a:ext uri="{FF2B5EF4-FFF2-40B4-BE49-F238E27FC236}">
              <a16:creationId xmlns:a16="http://schemas.microsoft.com/office/drawing/2014/main" id="{00000000-0008-0000-0200-00000B020000}"/>
            </a:ext>
          </a:extLst>
        </xdr:cNvPr>
        <xdr:cNvSpPr txBox="1"/>
      </xdr:nvSpPr>
      <xdr:spPr>
        <a:xfrm>
          <a:off x="20167111" y="714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00000000-0008-0000-0200-00002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a:extLst>
            <a:ext uri="{FF2B5EF4-FFF2-40B4-BE49-F238E27FC236}">
              <a16:creationId xmlns:a16="http://schemas.microsoft.com/office/drawing/2014/main" id="{00000000-0008-0000-0200-000026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a:extLst>
            <a:ext uri="{FF2B5EF4-FFF2-40B4-BE49-F238E27FC236}">
              <a16:creationId xmlns:a16="http://schemas.microsoft.com/office/drawing/2014/main" id="{00000000-0008-0000-0200-000028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00000000-0008-0000-0200-00002A020000}"/>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81297</xdr:rowOff>
    </xdr:from>
    <xdr:ext cx="405111" cy="259045"/>
    <xdr:sp macro="" textlink="">
      <xdr:nvSpPr>
        <xdr:cNvPr id="565" name="【保健センター・保健所】&#10;有形固定資産減価償却率該当値テキスト">
          <a:extLst>
            <a:ext uri="{FF2B5EF4-FFF2-40B4-BE49-F238E27FC236}">
              <a16:creationId xmlns:a16="http://schemas.microsoft.com/office/drawing/2014/main" id="{00000000-0008-0000-0200-000035020000}"/>
            </a:ext>
          </a:extLst>
        </xdr:cNvPr>
        <xdr:cNvSpPr txBox="1"/>
      </xdr:nvSpPr>
      <xdr:spPr>
        <a:xfrm>
          <a:off x="16357600" y="951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39007</xdr:rowOff>
    </xdr:from>
    <xdr:to>
      <xdr:col>81</xdr:col>
      <xdr:colOff>101600</xdr:colOff>
      <xdr:row>56</xdr:row>
      <xdr:rowOff>140607</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5430500" y="96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89807</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5481300" y="964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81462</xdr:rowOff>
    </xdr:from>
    <xdr:to>
      <xdr:col>76</xdr:col>
      <xdr:colOff>165100</xdr:colOff>
      <xdr:row>57</xdr:row>
      <xdr:rowOff>11612</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4541500" y="9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89807</xdr:rowOff>
    </xdr:from>
    <xdr:to>
      <xdr:col>81</xdr:col>
      <xdr:colOff>50800</xdr:colOff>
      <xdr:row>56</xdr:row>
      <xdr:rowOff>132262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flipV="1">
          <a:off x="14592300" y="96910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00000000-0008-0000-0200-00003B020000}"/>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00000000-0008-0000-0200-00003C02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157134</xdr:rowOff>
    </xdr:from>
    <xdr:ext cx="405111" cy="259045"/>
    <xdr:sp macro="" textlink="">
      <xdr:nvSpPr>
        <xdr:cNvPr id="573" name="n_1mainValue【保健センター・保健所】&#10;有形固定資産減価償却率">
          <a:extLst>
            <a:ext uri="{FF2B5EF4-FFF2-40B4-BE49-F238E27FC236}">
              <a16:creationId xmlns:a16="http://schemas.microsoft.com/office/drawing/2014/main" id="{00000000-0008-0000-0200-00003D020000}"/>
            </a:ext>
          </a:extLst>
        </xdr:cNvPr>
        <xdr:cNvSpPr txBox="1"/>
      </xdr:nvSpPr>
      <xdr:spPr>
        <a:xfrm>
          <a:off x="15266044" y="941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28139</xdr:rowOff>
    </xdr:from>
    <xdr:ext cx="405111" cy="259045"/>
    <xdr:sp macro="" textlink="">
      <xdr:nvSpPr>
        <xdr:cNvPr id="574" name="n_2mainValue【保健センター・保健所】&#10;有形固定資産減価償却率">
          <a:extLst>
            <a:ext uri="{FF2B5EF4-FFF2-40B4-BE49-F238E27FC236}">
              <a16:creationId xmlns:a16="http://schemas.microsoft.com/office/drawing/2014/main" id="{00000000-0008-0000-0200-00003E020000}"/>
            </a:ext>
          </a:extLst>
        </xdr:cNvPr>
        <xdr:cNvSpPr txBox="1"/>
      </xdr:nvSpPr>
      <xdr:spPr>
        <a:xfrm>
          <a:off x="14389744" y="9457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2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200-000055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200-000057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200-000059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00000000-0008-0000-0200-000064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2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200-000088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200-00008A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200-00008C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106499</xdr:rowOff>
    </xdr:from>
    <xdr:to>
      <xdr:col>85</xdr:col>
      <xdr:colOff>177800</xdr:colOff>
      <xdr:row>82</xdr:row>
      <xdr:rowOff>36649</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62687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84926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200-000097020000}"/>
            </a:ext>
          </a:extLst>
        </xdr:cNvPr>
        <xdr:cNvSpPr txBox="1"/>
      </xdr:nvSpPr>
      <xdr:spPr>
        <a:xfrm>
          <a:off x="16357600"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113030</xdr:rowOff>
    </xdr:from>
    <xdr:to>
      <xdr:col>81</xdr:col>
      <xdr:colOff>101600</xdr:colOff>
      <xdr:row>82</xdr:row>
      <xdr:rowOff>43180</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543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81</xdr:row>
      <xdr:rowOff>163830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5481300" y="140447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163830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4592300" y="1399902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34307</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200-00009F020000}"/>
            </a:ext>
          </a:extLst>
        </xdr:cNvPr>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153506</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200-0000A0020000}"/>
            </a:ext>
          </a:extLst>
        </xdr:cNvPr>
        <xdr:cNvSpPr txBox="1"/>
      </xdr:nvSpPr>
      <xdr:spPr>
        <a:xfrm>
          <a:off x="14389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a:extLst>
            <a:ext uri="{FF2B5EF4-FFF2-40B4-BE49-F238E27FC236}">
              <a16:creationId xmlns:a16="http://schemas.microsoft.com/office/drawing/2014/main" id="{00000000-0008-0000-0200-0000B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a:extLst>
            <a:ext uri="{FF2B5EF4-FFF2-40B4-BE49-F238E27FC236}">
              <a16:creationId xmlns:a16="http://schemas.microsoft.com/office/drawing/2014/main" id="{00000000-0008-0000-0200-0000B9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a:extLst>
            <a:ext uri="{FF2B5EF4-FFF2-40B4-BE49-F238E27FC236}">
              <a16:creationId xmlns:a16="http://schemas.microsoft.com/office/drawing/2014/main" id="{00000000-0008-0000-0200-0000BB020000}"/>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09" name="楕円 708">
          <a:extLst>
            <a:ext uri="{FF2B5EF4-FFF2-40B4-BE49-F238E27FC236}">
              <a16:creationId xmlns:a16="http://schemas.microsoft.com/office/drawing/2014/main" id="{00000000-0008-0000-0200-0000C5020000}"/>
            </a:ext>
          </a:extLst>
        </xdr:cNvPr>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97045</xdr:rowOff>
    </xdr:from>
    <xdr:ext cx="469744" cy="259045"/>
    <xdr:sp macro="" textlink="">
      <xdr:nvSpPr>
        <xdr:cNvPr id="710" name="【消防施設】&#10;一人当たり面積該当値テキスト">
          <a:extLst>
            <a:ext uri="{FF2B5EF4-FFF2-40B4-BE49-F238E27FC236}">
              <a16:creationId xmlns:a16="http://schemas.microsoft.com/office/drawing/2014/main" id="{00000000-0008-0000-0200-0000C6020000}"/>
            </a:ext>
          </a:extLst>
        </xdr:cNvPr>
        <xdr:cNvSpPr txBox="1"/>
      </xdr:nvSpPr>
      <xdr:spPr>
        <a:xfrm>
          <a:off x="22199600"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102108</xdr:rowOff>
    </xdr:from>
    <xdr:to>
      <xdr:col>116</xdr:col>
      <xdr:colOff>63500</xdr:colOff>
      <xdr:row>84</xdr:row>
      <xdr:rowOff>124968</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21323300" y="14503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134113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0434300" y="14503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a:extLst>
            <a:ext uri="{FF2B5EF4-FFF2-40B4-BE49-F238E27FC236}">
              <a16:creationId xmlns:a16="http://schemas.microsoft.com/office/drawing/2014/main" id="{00000000-0008-0000-0200-0000CB020000}"/>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16" name="n_2aveValue【消防施設】&#10;一人当たり面積">
          <a:extLst>
            <a:ext uri="{FF2B5EF4-FFF2-40B4-BE49-F238E27FC236}">
              <a16:creationId xmlns:a16="http://schemas.microsoft.com/office/drawing/2014/main" id="{00000000-0008-0000-0200-0000CC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a:extLst>
            <a:ext uri="{FF2B5EF4-FFF2-40B4-BE49-F238E27FC236}">
              <a16:creationId xmlns:a16="http://schemas.microsoft.com/office/drawing/2014/main" id="{00000000-0008-0000-0200-0000CD020000}"/>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169435</xdr:rowOff>
    </xdr:from>
    <xdr:ext cx="469744" cy="259045"/>
    <xdr:sp macro="" textlink="">
      <xdr:nvSpPr>
        <xdr:cNvPr id="718" name="n_1mainValue【消防施設】&#10;一人当たり面積">
          <a:extLst>
            <a:ext uri="{FF2B5EF4-FFF2-40B4-BE49-F238E27FC236}">
              <a16:creationId xmlns:a16="http://schemas.microsoft.com/office/drawing/2014/main" id="{00000000-0008-0000-0200-0000CE020000}"/>
            </a:ext>
          </a:extLst>
        </xdr:cNvPr>
        <xdr:cNvSpPr txBox="1"/>
      </xdr:nvSpPr>
      <xdr:spPr>
        <a:xfrm>
          <a:off x="21075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719" name="n_2mainValue【消防施設】&#10;一人当たり面積">
          <a:extLst>
            <a:ext uri="{FF2B5EF4-FFF2-40B4-BE49-F238E27FC236}">
              <a16:creationId xmlns:a16="http://schemas.microsoft.com/office/drawing/2014/main" id="{00000000-0008-0000-0200-0000CF020000}"/>
            </a:ext>
          </a:extLst>
        </xdr:cNvPr>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00000000-0008-0000-02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a:extLst>
            <a:ext uri="{FF2B5EF4-FFF2-40B4-BE49-F238E27FC236}">
              <a16:creationId xmlns:a16="http://schemas.microsoft.com/office/drawing/2014/main" id="{00000000-0008-0000-0200-0000EA02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a:extLst>
            <a:ext uri="{FF2B5EF4-FFF2-40B4-BE49-F238E27FC236}">
              <a16:creationId xmlns:a16="http://schemas.microsoft.com/office/drawing/2014/main" id="{00000000-0008-0000-0200-0000EC02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a:extLst>
            <a:ext uri="{FF2B5EF4-FFF2-40B4-BE49-F238E27FC236}">
              <a16:creationId xmlns:a16="http://schemas.microsoft.com/office/drawing/2014/main" id="{00000000-0008-0000-0200-0000EE02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a:extLst>
            <a:ext uri="{FF2B5EF4-FFF2-40B4-BE49-F238E27FC236}">
              <a16:creationId xmlns:a16="http://schemas.microsoft.com/office/drawing/2014/main" id="{00000000-0008-0000-0200-0000F202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142966</xdr:rowOff>
    </xdr:from>
    <xdr:to>
      <xdr:col>85</xdr:col>
      <xdr:colOff>177800</xdr:colOff>
      <xdr:row>101</xdr:row>
      <xdr:rowOff>73116</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6268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165843</xdr:rowOff>
    </xdr:from>
    <xdr:ext cx="405111" cy="259045"/>
    <xdr:sp macro="" textlink="">
      <xdr:nvSpPr>
        <xdr:cNvPr id="761" name="【庁舎】&#10;有形固定資産減価償却率該当値テキスト">
          <a:extLst>
            <a:ext uri="{FF2B5EF4-FFF2-40B4-BE49-F238E27FC236}">
              <a16:creationId xmlns:a16="http://schemas.microsoft.com/office/drawing/2014/main" id="{00000000-0008-0000-0200-0000F9020000}"/>
            </a:ext>
          </a:extLst>
        </xdr:cNvPr>
        <xdr:cNvSpPr txBox="1"/>
      </xdr:nvSpPr>
      <xdr:spPr>
        <a:xfrm>
          <a:off x="16357600" y="1713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22316</xdr:rowOff>
    </xdr:from>
    <xdr:to>
      <xdr:col>85</xdr:col>
      <xdr:colOff>127000</xdr:colOff>
      <xdr:row>101</xdr:row>
      <xdr:rowOff>54973</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flipV="1">
          <a:off x="15481300" y="173387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54973</xdr:rowOff>
    </xdr:from>
    <xdr:to>
      <xdr:col>81</xdr:col>
      <xdr:colOff>50800</xdr:colOff>
      <xdr:row>101</xdr:row>
      <xdr:rowOff>87630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flipV="1">
          <a:off x="14592300" y="173714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a:extLst>
            <a:ext uri="{FF2B5EF4-FFF2-40B4-BE49-F238E27FC236}">
              <a16:creationId xmlns:a16="http://schemas.microsoft.com/office/drawing/2014/main" id="{00000000-0008-0000-0200-0000FE02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a:extLst>
            <a:ext uri="{FF2B5EF4-FFF2-40B4-BE49-F238E27FC236}">
              <a16:creationId xmlns:a16="http://schemas.microsoft.com/office/drawing/2014/main" id="{00000000-0008-0000-0200-0000FF020000}"/>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a:extLst>
            <a:ext uri="{FF2B5EF4-FFF2-40B4-BE49-F238E27FC236}">
              <a16:creationId xmlns:a16="http://schemas.microsoft.com/office/drawing/2014/main" id="{00000000-0008-0000-0200-00000003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769" name="n_1mainValue【庁舎】&#10;有形固定資産減価償却率">
          <a:extLst>
            <a:ext uri="{FF2B5EF4-FFF2-40B4-BE49-F238E27FC236}">
              <a16:creationId xmlns:a16="http://schemas.microsoft.com/office/drawing/2014/main" id="{00000000-0008-0000-0200-000001030000}"/>
            </a:ext>
          </a:extLst>
        </xdr:cNvPr>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770" name="n_2mainValue【庁舎】&#10;有形固定資産減価償却率">
          <a:extLst>
            <a:ext uri="{FF2B5EF4-FFF2-40B4-BE49-F238E27FC236}">
              <a16:creationId xmlns:a16="http://schemas.microsoft.com/office/drawing/2014/main" id="{00000000-0008-0000-0200-000002030000}"/>
            </a:ext>
          </a:extLst>
        </xdr:cNvPr>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00000000-0008-0000-02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a:extLst>
            <a:ext uri="{FF2B5EF4-FFF2-40B4-BE49-F238E27FC236}">
              <a16:creationId xmlns:a16="http://schemas.microsoft.com/office/drawing/2014/main" id="{00000000-0008-0000-0200-00001D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a:extLst>
            <a:ext uri="{FF2B5EF4-FFF2-40B4-BE49-F238E27FC236}">
              <a16:creationId xmlns:a16="http://schemas.microsoft.com/office/drawing/2014/main" id="{00000000-0008-0000-0200-00001F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a:extLst>
            <a:ext uri="{FF2B5EF4-FFF2-40B4-BE49-F238E27FC236}">
              <a16:creationId xmlns:a16="http://schemas.microsoft.com/office/drawing/2014/main" id="{00000000-0008-0000-0200-00002103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2110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macro="" textlink="">
      <xdr:nvSpPr>
        <xdr:cNvPr id="812" name="【庁舎】&#10;一人当たり面積該当値テキスト">
          <a:extLst>
            <a:ext uri="{FF2B5EF4-FFF2-40B4-BE49-F238E27FC236}">
              <a16:creationId xmlns:a16="http://schemas.microsoft.com/office/drawing/2014/main" id="{00000000-0008-0000-0200-00002C030000}"/>
            </a:ext>
          </a:extLst>
        </xdr:cNvPr>
        <xdr:cNvSpPr txBox="1"/>
      </xdr:nvSpPr>
      <xdr:spPr>
        <a:xfrm>
          <a:off x="22199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113574</xdr:rowOff>
    </xdr:from>
    <xdr:to>
      <xdr:col>112</xdr:col>
      <xdr:colOff>38100</xdr:colOff>
      <xdr:row>107</xdr:row>
      <xdr:rowOff>43724</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127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164374</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1323300" y="183315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164374</xdr:rowOff>
    </xdr:from>
    <xdr:to>
      <xdr:col>111</xdr:col>
      <xdr:colOff>177800</xdr:colOff>
      <xdr:row>106</xdr:row>
      <xdr:rowOff>167639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0434300" y="183380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a:extLst>
            <a:ext uri="{FF2B5EF4-FFF2-40B4-BE49-F238E27FC236}">
              <a16:creationId xmlns:a16="http://schemas.microsoft.com/office/drawing/2014/main" id="{00000000-0008-0000-0200-000031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a:extLst>
            <a:ext uri="{FF2B5EF4-FFF2-40B4-BE49-F238E27FC236}">
              <a16:creationId xmlns:a16="http://schemas.microsoft.com/office/drawing/2014/main" id="{00000000-0008-0000-0200-000032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a:extLst>
            <a:ext uri="{FF2B5EF4-FFF2-40B4-BE49-F238E27FC236}">
              <a16:creationId xmlns:a16="http://schemas.microsoft.com/office/drawing/2014/main" id="{00000000-0008-0000-0200-000033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34851</xdr:rowOff>
    </xdr:from>
    <xdr:ext cx="469744" cy="259045"/>
    <xdr:sp macro="" textlink="">
      <xdr:nvSpPr>
        <xdr:cNvPr id="820" name="n_1mainValue【庁舎】&#10;一人当たり面積">
          <a:extLst>
            <a:ext uri="{FF2B5EF4-FFF2-40B4-BE49-F238E27FC236}">
              <a16:creationId xmlns:a16="http://schemas.microsoft.com/office/drawing/2014/main" id="{00000000-0008-0000-0200-000034030000}"/>
            </a:ext>
          </a:extLst>
        </xdr:cNvPr>
        <xdr:cNvSpPr txBox="1"/>
      </xdr:nvSpPr>
      <xdr:spPr>
        <a:xfrm>
          <a:off x="210757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21" name="n_2mainValue【庁舎】&#10;一人当たり面積">
          <a:extLst>
            <a:ext uri="{FF2B5EF4-FFF2-40B4-BE49-F238E27FC236}">
              <a16:creationId xmlns:a16="http://schemas.microsoft.com/office/drawing/2014/main" id="{00000000-0008-0000-0200-000035030000}"/>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ほとんどの施設において１人当たりの面積は類似団体内平均値と比較して小さ</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いが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本市の施設は昭和５０年代後半から平成の最初に建設されたものが多く、施設の老朽化が進んでいるが、施設の大規模改修を行うのではなく、修繕により、維持管理を行っているためである。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今後は、阪南市公共施設等総合管理計画に基づき施設のあり方を検討し、財政状況を踏まえ施設の大規模改修等を行っていく。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　人口の減少や全国平均を上回る高齢化率（令和</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2</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年</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1</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月末</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32.23</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％）に加え、市内に中心となる産業がないこと等により、財政基盤が弱く、類似団体内平均値をかなり下回っている。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今後は、阪南市行財政構造改革プランに基づき、</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総人件費の適正化や民間委託等の推進等による歳出の見直しと、</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市税の徴収率向上などの歳入確保</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に努める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135467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高齢化に伴う特別会計への繰出金の増加などにより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を上回っている</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今後は、阪南市行財政構造改革プランに基づき、</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介護予防及び重度化予防への普及啓発の推進や、大阪府後期高齢者医療広域連合会と連携し、医療費適正化の施策の検討・実施に取り組む。また、</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債権回収の一元化・連携強化や徴収率の向上などの歳入確保と、</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人件費の適正な管理、</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事務事業の見直しなどの経常経費の削減に努める。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65</xdr:row>
      <xdr:rowOff>3048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7356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65</xdr:row>
      <xdr:rowOff>3048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735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762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1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1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[100,261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人口</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人当たりの金額が類似団体内平均値を下回っているが、</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物件費は、これまで</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進めてきた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施設管理・運営の指定管理者委託</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が定着し、横ばいである。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人件費について</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は、管理職員の給与削減率を引き上げたが、退職手当の増加により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全体的に増加した。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今後は、市民サービスの維持向上と、経費抑制との両立に取り組むため、阪南市行財政構造改革プランに基づき、</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職員研修制度の充実による人材育成の推進や</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さらなる</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指定管理者・民間委託等の推進に</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取り組む。</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110038</xdr:rowOff>
    </xdr:from>
    <xdr:to>
      <xdr:col>23</xdr:col>
      <xdr:colOff>133350</xdr:colOff>
      <xdr:row>83</xdr:row>
      <xdr:rowOff>118309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340388"/>
          <a:ext cx="8382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97664</xdr:rowOff>
    </xdr:from>
    <xdr:to>
      <xdr:col>19</xdr:col>
      <xdr:colOff>133350</xdr:colOff>
      <xdr:row>83</xdr:row>
      <xdr:rowOff>118309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28014"/>
          <a:ext cx="889000" cy="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97664</xdr:rowOff>
    </xdr:from>
    <xdr:to>
      <xdr:col>15</xdr:col>
      <xdr:colOff>82550</xdr:colOff>
      <xdr:row>83</xdr:row>
      <xdr:rowOff>102464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2801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17151</xdr:rowOff>
    </xdr:from>
    <xdr:to>
      <xdr:col>11</xdr:col>
      <xdr:colOff>31750</xdr:colOff>
      <xdr:row>83</xdr:row>
      <xdr:rowOff>102464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47501"/>
          <a:ext cx="889000" cy="8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103649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59238</xdr:rowOff>
    </xdr:from>
    <xdr:to>
      <xdr:col>23</xdr:col>
      <xdr:colOff>184150</xdr:colOff>
      <xdr:row>83</xdr:row>
      <xdr:rowOff>160838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75765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3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67509</xdr:rowOff>
    </xdr:from>
    <xdr:to>
      <xdr:col>19</xdr:col>
      <xdr:colOff>184150</xdr:colOff>
      <xdr:row>83</xdr:row>
      <xdr:rowOff>169109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7836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6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46864</xdr:rowOff>
    </xdr:from>
    <xdr:to>
      <xdr:col>15</xdr:col>
      <xdr:colOff>133350</xdr:colOff>
      <xdr:row>83</xdr:row>
      <xdr:rowOff>148464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158641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51664</xdr:rowOff>
    </xdr:from>
    <xdr:to>
      <xdr:col>11</xdr:col>
      <xdr:colOff>82550</xdr:colOff>
      <xdr:row>83</xdr:row>
      <xdr:rowOff>153264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163441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137801</xdr:rowOff>
    </xdr:from>
    <xdr:to>
      <xdr:col>7</xdr:col>
      <xdr:colOff>31750</xdr:colOff>
      <xdr:row>83</xdr:row>
      <xdr:rowOff>67951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78128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6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　国家公務員に準拠した給与制度としつつ、平成</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27</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月から管理職員の給料を</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2.5</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％減額するなど人件費抑制に努めている。さらに、行財政構造改革実現のための緊急的な給料削減を平成</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31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月から実施し、管理職員の給料を改めて</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5.5</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％減額するとともに非管理職員の給料を平成</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31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月から</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2.3</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％減額し人件費抑制に取り組んだ結果、給与水準は国の水準及び</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を下回る状況となった。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536057"/>
          <a:ext cx="8382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119743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　毎年度見直している「定員管理計画」に基づき行政運営体制の見直しや人材育成の推進などに取り組んでいるが、人口減少等により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とほぼ同等の水準となっ</a:t>
          </a:r>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ている</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　また、同計画に基づき、</a:t>
          </a:r>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職員数を</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31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月</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日現在の</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379</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人から、令和</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10</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4</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月</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日時点</a:t>
          </a:r>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で</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343</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人</a:t>
          </a:r>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まで減らすことを</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目標</a:t>
          </a:r>
          <a:r>
            <a:rPr lang="ja-JP" altLang="en-US" sz="1200">
              <a:solidFill>
                <a:srgbClr val="000000"/>
              </a:solidFill>
              <a:effectLst/>
              <a:latin typeface="ＭＳ ゴシック" panose="020B0609070205080204" pitchFamily="49" charset="-128"/>
              <a:ea typeface="ＭＳ ゴシック" panose="020B0609070205080204" pitchFamily="49" charset="-128"/>
              <a:cs typeface="+mn-cs"/>
            </a:rPr>
            <a:t>に</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設定しているが、職員の年齢構成の平準化や、市民サービスの持続性、人材育成の視点等を考慮して対応していく。</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156104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1495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117898</xdr:rowOff>
    </xdr:from>
    <xdr:to>
      <xdr:col>77</xdr:col>
      <xdr:colOff>44450</xdr:colOff>
      <xdr:row>60</xdr:row>
      <xdr:rowOff>127953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99801</xdr:rowOff>
    </xdr:from>
    <xdr:to>
      <xdr:col>72</xdr:col>
      <xdr:colOff>203200</xdr:colOff>
      <xdr:row>60</xdr:row>
      <xdr:rowOff>117898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99801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870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104686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105304</xdr:rowOff>
    </xdr:from>
    <xdr:to>
      <xdr:col>81</xdr:col>
      <xdr:colOff>95250</xdr:colOff>
      <xdr:row>61</xdr:row>
      <xdr:rowOff>35454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77381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67098</xdr:rowOff>
    </xdr:from>
    <xdr:to>
      <xdr:col>73</xdr:col>
      <xdr:colOff>44450</xdr:colOff>
      <xdr:row>60</xdr:row>
      <xdr:rowOff>168698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49001</xdr:rowOff>
    </xdr:from>
    <xdr:to>
      <xdr:col>68</xdr:col>
      <xdr:colOff>203200</xdr:colOff>
      <xdr:row>60</xdr:row>
      <xdr:rowOff>150601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160778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a:solidFill>
                <a:srgbClr val="000000"/>
              </a:solidFill>
              <a:effectLst/>
              <a:latin typeface="ＭＳ ゴシック" panose="020B0609070205080204" pitchFamily="49" charset="-128"/>
              <a:ea typeface="ＭＳ ゴシック" panose="020B0609070205080204" pitchFamily="49" charset="-128"/>
              <a:cs typeface="+mn-cs"/>
            </a:rPr>
            <a:t>23</a:t>
          </a:r>
          <a:r>
            <a:rPr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年度まで行財政改革により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投資的事業による地方債発行の抑制を図ってきたが、それ以降は義務教育施設の耐震化等の投資的事業や、近年は老朽化した公園・道路の改修に加え防災コミュニティセンターや泉南阪南共立火葬場建設事業などの整備を進めてきたことによ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、類似団体内平均値を上回っている。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今後とも、緊急度・住民ニーズを的確に把握した事業の選択により、起債に大きく頼ることのない財政運営に努める。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718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153416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97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20574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8286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10922</xdr:rowOff>
    </xdr:from>
    <xdr:to>
      <xdr:col>68</xdr:col>
      <xdr:colOff>152400</xdr:colOff>
      <xdr:row>42</xdr:row>
      <xdr:rowOff>20574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118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52595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135145</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102616</xdr:rowOff>
    </xdr:from>
    <xdr:to>
      <xdr:col>73</xdr:col>
      <xdr:colOff>44450</xdr:colOff>
      <xdr:row>42</xdr:row>
      <xdr:rowOff>32766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17543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131572</xdr:rowOff>
    </xdr:from>
    <xdr:to>
      <xdr:col>64</xdr:col>
      <xdr:colOff>152400</xdr:colOff>
      <xdr:row>42</xdr:row>
      <xdr:rowOff>61722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46499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4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これまで義務教育施設の耐震化・大規模改修に加え、統廃合に伴う増築など義務教育施設の改修が続い</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ており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さらに</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年度は泉南阪南共立火葬場建設事業が</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完成し</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たことから、地方債残高が増加している。また、</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固定資産税の評価替えにより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充当可能</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特定歳入</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が減少し、将来負担比率が上昇した。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今後も、</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ＧＩＧＡスクール構想の実現等に</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より将来負担比率の上昇が考えられることから、投資的事業については</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事業実施の適正化を図り、財政の健全化に努める</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ja-JP" altLang="en-US" sz="1200">
            <a:solidFill>
              <a:srgbClr val="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6248</xdr:rowOff>
    </xdr:from>
    <xdr:to>
      <xdr:col>81</xdr:col>
      <xdr:colOff>44450</xdr:colOff>
      <xdr:row>19</xdr:row>
      <xdr:rowOff>12040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263798"/>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19406</xdr:rowOff>
    </xdr:from>
    <xdr:to>
      <xdr:col>77</xdr:col>
      <xdr:colOff>44450</xdr:colOff>
      <xdr:row>19</xdr:row>
      <xdr:rowOff>6248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105506"/>
          <a:ext cx="889000" cy="1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107848</xdr:rowOff>
    </xdr:from>
    <xdr:to>
      <xdr:col>72</xdr:col>
      <xdr:colOff>203200</xdr:colOff>
      <xdr:row>18</xdr:row>
      <xdr:rowOff>19406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022498"/>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84684</xdr:rowOff>
    </xdr:from>
    <xdr:to>
      <xdr:col>68</xdr:col>
      <xdr:colOff>152400</xdr:colOff>
      <xdr:row>17</xdr:row>
      <xdr:rowOff>107848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299933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163695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30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132690</xdr:rowOff>
    </xdr:from>
    <xdr:to>
      <xdr:col>81</xdr:col>
      <xdr:colOff>95250</xdr:colOff>
      <xdr:row>19</xdr:row>
      <xdr:rowOff>62840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104767</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9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126898</xdr:rowOff>
    </xdr:from>
    <xdr:to>
      <xdr:col>77</xdr:col>
      <xdr:colOff>95250</xdr:colOff>
      <xdr:row>19</xdr:row>
      <xdr:rowOff>57048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41825</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299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140056</xdr:rowOff>
    </xdr:from>
    <xdr:to>
      <xdr:col>73</xdr:col>
      <xdr:colOff>44450</xdr:colOff>
      <xdr:row>18</xdr:row>
      <xdr:rowOff>70206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54983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57048</xdr:rowOff>
    </xdr:from>
    <xdr:to>
      <xdr:col>68</xdr:col>
      <xdr:colOff>203200</xdr:colOff>
      <xdr:row>17</xdr:row>
      <xdr:rowOff>158648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143425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33884</xdr:rowOff>
    </xdr:from>
    <xdr:to>
      <xdr:col>64</xdr:col>
      <xdr:colOff>152400</xdr:colOff>
      <xdr:row>17</xdr:row>
      <xdr:rowOff>135484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145661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71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人件費は、共済費や</a:t>
          </a:r>
          <a:r>
            <a:rPr kumimoji="1"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退職金が増額となり、類似団体内平均値を上回った。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今後は阪南市行財政構造改革プランに基づき、定員の適正管理を進めるとともに総人件費の抑制に努める。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80010</xdr:rowOff>
    </xdr:from>
    <xdr:to>
      <xdr:col>6</xdr:col>
      <xdr:colOff>171450</xdr:colOff>
      <xdr:row>38</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166387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これまで</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行財政改革の取組により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進めてきた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公共施設における指定管理者制度が定着し物件費は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横ばいであるが、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ふるさとまちづくり応援基金の充当に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より、物件費に係る経常収支比率が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今後も、阪南市行財政構造改革プランに基づき、事務事業の見直しの中で物件費の抑制に努める一方、より効率的な事業実施と市民サービスの向上及び総人件費の抑制に向けて、外部委託の推進を行う。</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17</xdr:row>
      <xdr:rowOff>33274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2846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33274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11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168148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131572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122445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32275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本市は専門職員によるケースワーカーを設置し生活保護費をはじめとする扶助費の抑制に努めてきた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ため、</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類似団体内平均値を</a:t>
          </a:r>
          <a:r>
            <a:rPr kumimoji="1" lang="ja-JP" altLang="en-US" sz="1100" b="0" i="0" baseline="0">
              <a:solidFill>
                <a:srgbClr val="000000"/>
              </a:solidFill>
              <a:effectLst/>
              <a:latin typeface="ＭＳ ゴシック" panose="020B0609070205080204" pitchFamily="49" charset="-128"/>
              <a:ea typeface="ＭＳ ゴシック" panose="020B0609070205080204" pitchFamily="49" charset="-128"/>
              <a:cs typeface="+mn-cs"/>
            </a:rPr>
            <a:t>下</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回った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本市の高齢化率が</a:t>
          </a:r>
          <a:r>
            <a:rPr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32.23</a:t>
          </a:r>
          <a:r>
            <a:rPr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％（令和</a:t>
          </a:r>
          <a:r>
            <a:rPr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2</a:t>
          </a:r>
          <a:r>
            <a:rPr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年</a:t>
          </a:r>
          <a:r>
            <a:rPr lang="en-US"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1</a:t>
          </a:r>
          <a:r>
            <a:rPr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月末）</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と高いことや、障がい者施策による社会福祉費の伸びが依然として大きいことから、今後も増額が懸念されるため、引き続き専門職員による対応など適切に行っていく。</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67128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548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140607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70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140607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05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89807</xdr:rowOff>
    </xdr:from>
    <xdr:to>
      <xdr:col>15</xdr:col>
      <xdr:colOff>149225</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cs typeface="+mn-cs"/>
            </a:rPr>
            <a:t>その他に係る経常収支比率が</a:t>
          </a:r>
          <a:r>
            <a:rPr lang="ja-JP" altLang="ja-JP" sz="10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cs typeface="+mn-cs"/>
            </a:rPr>
            <a:t>を上回っているのは、繰出金の増加が主な要因である。</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介護保険特別会計・後期高齢者医療特別会計に対する繰出金が全国平均を上回る高齢化に伴い年々増加している影響が大きい。平成</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年度は、下水道事業が公営企業会計へ移行したことにより全体的に</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減</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額となった</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介護予防及び重度化予防への普及啓発の推進や、大阪府後期高齢者</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医療</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広域連合会と連携し、医療費適正化の施策の検討・実施に取り組</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み、</a:t>
          </a:r>
          <a:r>
            <a:rPr lang="ja-JP" altLang="ja-JP" sz="1000" b="0" i="0" baseline="0">
              <a:solidFill>
                <a:srgbClr val="000000"/>
              </a:solidFill>
              <a:effectLst/>
              <a:latin typeface="ＭＳ ゴシック" panose="020B0609070205080204" pitchFamily="49" charset="-128"/>
              <a:ea typeface="ＭＳ ゴシック" panose="020B0609070205080204" pitchFamily="49" charset="-128"/>
              <a:cs typeface="+mn-cs"/>
            </a:rPr>
            <a:t>一般会計からの</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繰出金の抑制に努める。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59</xdr:row>
      <xdr:rowOff>14333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35969"/>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107406</xdr:rowOff>
    </xdr:from>
    <xdr:to>
      <xdr:col>78</xdr:col>
      <xdr:colOff>69850</xdr:colOff>
      <xdr:row>59</xdr:row>
      <xdr:rowOff>14333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515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107406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535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2903</xdr:rowOff>
    </xdr:from>
    <xdr:to>
      <xdr:col>69</xdr:col>
      <xdr:colOff>92075</xdr:colOff>
      <xdr:row>58</xdr:row>
      <xdr:rowOff>9434</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70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156046</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134983</xdr:rowOff>
    </xdr:from>
    <xdr:to>
      <xdr:col>78</xdr:col>
      <xdr:colOff>120650</xdr:colOff>
      <xdr:row>59</xdr:row>
      <xdr:rowOff>65133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49910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6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56606</xdr:rowOff>
    </xdr:from>
    <xdr:to>
      <xdr:col>74</xdr:col>
      <xdr:colOff>31750</xdr:colOff>
      <xdr:row>58</xdr:row>
      <xdr:rowOff>158206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142983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45011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123553</xdr:rowOff>
    </xdr:from>
    <xdr:to>
      <xdr:col>65</xdr:col>
      <xdr:colOff>53975</xdr:colOff>
      <xdr:row>58</xdr:row>
      <xdr:rowOff>53703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38480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補助費等の経常収支比率が</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と比較して高いのは、一部事務組合で行っているごみ処理業務、消防業務および市立病院事業に対する補助費（繰出金）によるところが大きい。</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下水道事業が公営企業会計へ移行したことにより</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全体的に増額となった。</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56787</xdr:rowOff>
    </xdr:from>
    <xdr:to>
      <xdr:col>82</xdr:col>
      <xdr:colOff>107950</xdr:colOff>
      <xdr:row>38</xdr:row>
      <xdr:rowOff>120469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00437"/>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37</xdr:row>
      <xdr:rowOff>56787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93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37</xdr:row>
      <xdr:rowOff>50256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30661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6778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69669</xdr:rowOff>
    </xdr:from>
    <xdr:to>
      <xdr:col>82</xdr:col>
      <xdr:colOff>158750</xdr:colOff>
      <xdr:row>38</xdr:row>
      <xdr:rowOff>171269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41746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5987</xdr:rowOff>
    </xdr:from>
    <xdr:to>
      <xdr:col>78</xdr:col>
      <xdr:colOff>120650</xdr:colOff>
      <xdr:row>37</xdr:row>
      <xdr:rowOff>107587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66238</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lang="en-US" altLang="ja-JP" sz="1100">
              <a:solidFill>
                <a:srgbClr val="000000"/>
              </a:solidFill>
              <a:effectLst/>
              <a:latin typeface="ＭＳ ゴシック" panose="020B0609070205080204" pitchFamily="49" charset="-128"/>
              <a:ea typeface="ＭＳ ゴシック" panose="020B0609070205080204" pitchFamily="49" charset="-128"/>
              <a:cs typeface="+mn-cs"/>
            </a:rPr>
            <a:t>23</a:t>
          </a:r>
          <a:r>
            <a:rPr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年度まで実施した行財政改革</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により投資的事業を抑制してきたことで、公債費は</a:t>
          </a:r>
          <a:r>
            <a:rPr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よりも低く推移している。平成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年度で償還終了となった地方債もあるが、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小・中学校の耐震事業などに係る地方債で</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据置期間</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終了し新たな</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償還が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始ま</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ったことから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、公債費の額は増加した。</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今後も事業の選択と集中により、将来にわたって持続可能な財政基盤の構築に取り組む。</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69850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44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25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65278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25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669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「公債費以外」の経常収支比率の主なものは、人件費が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24.9</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％、繰出金が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16.1</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％、物件費が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14.7</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％、扶助費が</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10.8</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％となっている。類似団体内平均値を上回っているのは、指定管理者制度活用による物件費が多いことや各特別会計への支出である繰出金の影響が大きい。</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今後も阪南市行財政構造改革プランに基づき、人件費の適正管理や、事務事業の見直しにより物件費の適正な支出、特別会計の健全な運営等による繰出金の抑制等により、経常経費の抑制を図る。</a:t>
          </a:r>
          <a:endParaRPr lang="ja-JP" altLang="ja-JP" sz="11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80</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669263"/>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7149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170435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144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83565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6144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119635</xdr:rowOff>
    </xdr:from>
    <xdr:to>
      <xdr:col>74</xdr:col>
      <xdr:colOff>31750</xdr:colOff>
      <xdr:row>80</xdr:row>
      <xdr:rowOff>49785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34562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16872</xdr:rowOff>
    </xdr:from>
    <xdr:to>
      <xdr:col>29</xdr:col>
      <xdr:colOff>127000</xdr:colOff>
      <xdr:row>16</xdr:row>
      <xdr:rowOff>37694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7697"/>
          <a:ext cx="647700" cy="2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37694</xdr:rowOff>
    </xdr:from>
    <xdr:to>
      <xdr:col>26</xdr:col>
      <xdr:colOff>50800</xdr:colOff>
      <xdr:row>16</xdr:row>
      <xdr:rowOff>71774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8519"/>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59068</xdr:rowOff>
    </xdr:from>
    <xdr:to>
      <xdr:col>22</xdr:col>
      <xdr:colOff>114300</xdr:colOff>
      <xdr:row>16</xdr:row>
      <xdr:rowOff>71774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49893"/>
          <a:ext cx="6985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59068</xdr:rowOff>
    </xdr:from>
    <xdr:to>
      <xdr:col>18</xdr:col>
      <xdr:colOff>177800</xdr:colOff>
      <xdr:row>16</xdr:row>
      <xdr:rowOff>124619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49893"/>
          <a:ext cx="698500" cy="6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151611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9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137522</xdr:rowOff>
    </xdr:from>
    <xdr:to>
      <xdr:col>29</xdr:col>
      <xdr:colOff>177800</xdr:colOff>
      <xdr:row>16</xdr:row>
      <xdr:rowOff>67672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154049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158344</xdr:rowOff>
    </xdr:from>
    <xdr:to>
      <xdr:col>26</xdr:col>
      <xdr:colOff>101600</xdr:colOff>
      <xdr:row>16</xdr:row>
      <xdr:rowOff>88494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98671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6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20974</xdr:rowOff>
    </xdr:from>
    <xdr:to>
      <xdr:col>22</xdr:col>
      <xdr:colOff>165100</xdr:colOff>
      <xdr:row>16</xdr:row>
      <xdr:rowOff>122574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132751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8268</xdr:rowOff>
    </xdr:from>
    <xdr:to>
      <xdr:col>19</xdr:col>
      <xdr:colOff>38100</xdr:colOff>
      <xdr:row>16</xdr:row>
      <xdr:rowOff>109868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120045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73819</xdr:rowOff>
    </xdr:from>
    <xdr:to>
      <xdr:col>15</xdr:col>
      <xdr:colOff>101600</xdr:colOff>
      <xdr:row>17</xdr:row>
      <xdr:rowOff>3969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160196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264389</xdr:rowOff>
    </xdr:from>
    <xdr:to>
      <xdr:col>29</xdr:col>
      <xdr:colOff>127000</xdr:colOff>
      <xdr:row>35</xdr:row>
      <xdr:rowOff>309847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74739"/>
          <a:ext cx="6477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264389</xdr:rowOff>
    </xdr:from>
    <xdr:to>
      <xdr:col>26</xdr:col>
      <xdr:colOff>50800</xdr:colOff>
      <xdr:row>35</xdr:row>
      <xdr:rowOff>288783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74739"/>
          <a:ext cx="6985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118215</xdr:rowOff>
    </xdr:from>
    <xdr:to>
      <xdr:col>22</xdr:col>
      <xdr:colOff>114300</xdr:colOff>
      <xdr:row>35</xdr:row>
      <xdr:rowOff>288783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28565"/>
          <a:ext cx="698500" cy="17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110475</xdr:rowOff>
    </xdr:from>
    <xdr:to>
      <xdr:col>18</xdr:col>
      <xdr:colOff>177800</xdr:colOff>
      <xdr:row>35</xdr:row>
      <xdr:rowOff>118215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0825"/>
          <a:ext cx="698500" cy="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147359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259047</xdr:rowOff>
    </xdr:from>
    <xdr:to>
      <xdr:col>29</xdr:col>
      <xdr:colOff>177800</xdr:colOff>
      <xdr:row>36</xdr:row>
      <xdr:rowOff>17747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231124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213589</xdr:rowOff>
    </xdr:from>
    <xdr:to>
      <xdr:col>26</xdr:col>
      <xdr:colOff>101600</xdr:colOff>
      <xdr:row>35</xdr:row>
      <xdr:rowOff>315189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325366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237983</xdr:rowOff>
    </xdr:from>
    <xdr:to>
      <xdr:col>22</xdr:col>
      <xdr:colOff>165100</xdr:colOff>
      <xdr:row>35</xdr:row>
      <xdr:rowOff>339583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324360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3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67415</xdr:rowOff>
    </xdr:from>
    <xdr:to>
      <xdr:col>19</xdr:col>
      <xdr:colOff>38100</xdr:colOff>
      <xdr:row>35</xdr:row>
      <xdr:rowOff>169015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179192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59675</xdr:rowOff>
    </xdr:from>
    <xdr:to>
      <xdr:col>15</xdr:col>
      <xdr:colOff>101600</xdr:colOff>
      <xdr:row>35</xdr:row>
      <xdr:rowOff>161275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0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171452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3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49194</xdr:rowOff>
    </xdr:from>
    <xdr:to>
      <xdr:col>24</xdr:col>
      <xdr:colOff>63500</xdr:colOff>
      <xdr:row>37</xdr:row>
      <xdr:rowOff>96781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2844"/>
          <a:ext cx="8382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96781</xdr:rowOff>
    </xdr:from>
    <xdr:to>
      <xdr:col>19</xdr:col>
      <xdr:colOff>177800</xdr:colOff>
      <xdr:row>37</xdr:row>
      <xdr:rowOff>114707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04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76283</xdr:rowOff>
    </xdr:from>
    <xdr:to>
      <xdr:col>15</xdr:col>
      <xdr:colOff>50800</xdr:colOff>
      <xdr:row>37</xdr:row>
      <xdr:rowOff>114707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19933"/>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76283</xdr:rowOff>
    </xdr:from>
    <xdr:to>
      <xdr:col>10</xdr:col>
      <xdr:colOff>114300</xdr:colOff>
      <xdr:row>37</xdr:row>
      <xdr:rowOff>103734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19933"/>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166412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169844</xdr:rowOff>
    </xdr:from>
    <xdr:to>
      <xdr:col>24</xdr:col>
      <xdr:colOff>114300</xdr:colOff>
      <xdr:row>37</xdr:row>
      <xdr:rowOff>99994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21271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45981</xdr:rowOff>
    </xdr:from>
    <xdr:to>
      <xdr:col>20</xdr:col>
      <xdr:colOff>38100</xdr:colOff>
      <xdr:row>37</xdr:row>
      <xdr:rowOff>147581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138707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63907</xdr:rowOff>
    </xdr:from>
    <xdr:to>
      <xdr:col>15</xdr:col>
      <xdr:colOff>101600</xdr:colOff>
      <xdr:row>37</xdr:row>
      <xdr:rowOff>165506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156633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25483</xdr:rowOff>
    </xdr:from>
    <xdr:to>
      <xdr:col>10</xdr:col>
      <xdr:colOff>165100</xdr:colOff>
      <xdr:row>37</xdr:row>
      <xdr:rowOff>127083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118210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52934</xdr:rowOff>
    </xdr:from>
    <xdr:to>
      <xdr:col>6</xdr:col>
      <xdr:colOff>38100</xdr:colOff>
      <xdr:row>37</xdr:row>
      <xdr:rowOff>154534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145661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68834</xdr:rowOff>
    </xdr:from>
    <xdr:to>
      <xdr:col>24</xdr:col>
      <xdr:colOff>63500</xdr:colOff>
      <xdr:row>55</xdr:row>
      <xdr:rowOff>75143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98584"/>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68834</xdr:rowOff>
    </xdr:from>
    <xdr:to>
      <xdr:col>19</xdr:col>
      <xdr:colOff>177800</xdr:colOff>
      <xdr:row>55</xdr:row>
      <xdr:rowOff>79007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98584"/>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78138</xdr:rowOff>
    </xdr:from>
    <xdr:to>
      <xdr:col>15</xdr:col>
      <xdr:colOff>50800</xdr:colOff>
      <xdr:row>55</xdr:row>
      <xdr:rowOff>79007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507888"/>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78138</xdr:rowOff>
    </xdr:from>
    <xdr:to>
      <xdr:col>10</xdr:col>
      <xdr:colOff>114300</xdr:colOff>
      <xdr:row>56</xdr:row>
      <xdr:rowOff>7683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507888"/>
          <a:ext cx="889000" cy="10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77136</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1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24343</xdr:rowOff>
    </xdr:from>
    <xdr:to>
      <xdr:col>24</xdr:col>
      <xdr:colOff>114300</xdr:colOff>
      <xdr:row>55</xdr:row>
      <xdr:rowOff>125943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5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2770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3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18034</xdr:rowOff>
    </xdr:from>
    <xdr:to>
      <xdr:col>20</xdr:col>
      <xdr:colOff>38100</xdr:colOff>
      <xdr:row>55</xdr:row>
      <xdr:rowOff>119634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110761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28207</xdr:rowOff>
    </xdr:from>
    <xdr:to>
      <xdr:col>15</xdr:col>
      <xdr:colOff>101600</xdr:colOff>
      <xdr:row>55</xdr:row>
      <xdr:rowOff>129807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5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120934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27338</xdr:rowOff>
    </xdr:from>
    <xdr:to>
      <xdr:col>10</xdr:col>
      <xdr:colOff>165100</xdr:colOff>
      <xdr:row>55</xdr:row>
      <xdr:rowOff>128938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45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120065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128333</xdr:rowOff>
    </xdr:from>
    <xdr:to>
      <xdr:col>6</xdr:col>
      <xdr:colOff>38100</xdr:colOff>
      <xdr:row>56</xdr:row>
      <xdr:rowOff>58483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5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49610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5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61427</xdr:rowOff>
    </xdr:from>
    <xdr:to>
      <xdr:col>24</xdr:col>
      <xdr:colOff>63500</xdr:colOff>
      <xdr:row>78</xdr:row>
      <xdr:rowOff>86207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4527"/>
          <a:ext cx="8382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61016</xdr:rowOff>
    </xdr:from>
    <xdr:to>
      <xdr:col>19</xdr:col>
      <xdr:colOff>177800</xdr:colOff>
      <xdr:row>78</xdr:row>
      <xdr:rowOff>61427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341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57632</xdr:rowOff>
    </xdr:from>
    <xdr:to>
      <xdr:col>15</xdr:col>
      <xdr:colOff>50800</xdr:colOff>
      <xdr:row>78</xdr:row>
      <xdr:rowOff>61016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3073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52192</xdr:rowOff>
    </xdr:from>
    <xdr:to>
      <xdr:col>10</xdr:col>
      <xdr:colOff>114300</xdr:colOff>
      <xdr:row>78</xdr:row>
      <xdr:rowOff>57632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25292"/>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38640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35407</xdr:rowOff>
    </xdr:from>
    <xdr:to>
      <xdr:col>24</xdr:col>
      <xdr:colOff>114300</xdr:colOff>
      <xdr:row>78</xdr:row>
      <xdr:rowOff>137007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121784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10627</xdr:rowOff>
    </xdr:from>
    <xdr:to>
      <xdr:col>20</xdr:col>
      <xdr:colOff>38100</xdr:colOff>
      <xdr:row>78</xdr:row>
      <xdr:rowOff>112227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103354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10216</xdr:rowOff>
    </xdr:from>
    <xdr:to>
      <xdr:col>15</xdr:col>
      <xdr:colOff>101600</xdr:colOff>
      <xdr:row>78</xdr:row>
      <xdr:rowOff>111816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102943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6832</xdr:rowOff>
    </xdr:from>
    <xdr:to>
      <xdr:col>10</xdr:col>
      <xdr:colOff>165100</xdr:colOff>
      <xdr:row>78</xdr:row>
      <xdr:rowOff>108432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99559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1392</xdr:rowOff>
    </xdr:from>
    <xdr:to>
      <xdr:col>6</xdr:col>
      <xdr:colOff>38100</xdr:colOff>
      <xdr:row>78</xdr:row>
      <xdr:rowOff>102992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94119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6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160076</xdr:rowOff>
    </xdr:from>
    <xdr:to>
      <xdr:col>24</xdr:col>
      <xdr:colOff>63500</xdr:colOff>
      <xdr:row>96</xdr:row>
      <xdr:rowOff>168777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19276"/>
          <a:ext cx="8382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168777</xdr:rowOff>
    </xdr:from>
    <xdr:to>
      <xdr:col>19</xdr:col>
      <xdr:colOff>177800</xdr:colOff>
      <xdr:row>97</xdr:row>
      <xdr:rowOff>3744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27977"/>
          <a:ext cx="889000" cy="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3744</xdr:rowOff>
    </xdr:from>
    <xdr:to>
      <xdr:col>15</xdr:col>
      <xdr:colOff>50800</xdr:colOff>
      <xdr:row>97</xdr:row>
      <xdr:rowOff>108747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34394"/>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108747</xdr:rowOff>
    </xdr:from>
    <xdr:to>
      <xdr:col>10</xdr:col>
      <xdr:colOff>114300</xdr:colOff>
      <xdr:row>97</xdr:row>
      <xdr:rowOff>135677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39397"/>
          <a:ext cx="889000" cy="2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109276</xdr:rowOff>
    </xdr:from>
    <xdr:to>
      <xdr:col>24</xdr:col>
      <xdr:colOff>114300</xdr:colOff>
      <xdr:row>97</xdr:row>
      <xdr:rowOff>39426</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87703</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117977</xdr:rowOff>
    </xdr:from>
    <xdr:to>
      <xdr:col>20</xdr:col>
      <xdr:colOff>38100</xdr:colOff>
      <xdr:row>97</xdr:row>
      <xdr:rowOff>48127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39254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124394</xdr:rowOff>
    </xdr:from>
    <xdr:to>
      <xdr:col>15</xdr:col>
      <xdr:colOff>101600</xdr:colOff>
      <xdr:row>97</xdr:row>
      <xdr:rowOff>54544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45671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7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57947</xdr:rowOff>
    </xdr:from>
    <xdr:to>
      <xdr:col>10</xdr:col>
      <xdr:colOff>165100</xdr:colOff>
      <xdr:row>97</xdr:row>
      <xdr:rowOff>159547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8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150674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84877</xdr:rowOff>
    </xdr:from>
    <xdr:to>
      <xdr:col>6</xdr:col>
      <xdr:colOff>38100</xdr:colOff>
      <xdr:row>98</xdr:row>
      <xdr:rowOff>15027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1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100495</xdr:rowOff>
    </xdr:from>
    <xdr:to>
      <xdr:col>55</xdr:col>
      <xdr:colOff>0</xdr:colOff>
      <xdr:row>36</xdr:row>
      <xdr:rowOff>15370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01245"/>
          <a:ext cx="838200" cy="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15370</xdr:rowOff>
    </xdr:from>
    <xdr:to>
      <xdr:col>50</xdr:col>
      <xdr:colOff>114300</xdr:colOff>
      <xdr:row>37</xdr:row>
      <xdr:rowOff>2426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87570"/>
          <a:ext cx="889000" cy="1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136942</xdr:rowOff>
    </xdr:from>
    <xdr:to>
      <xdr:col>45</xdr:col>
      <xdr:colOff>177800</xdr:colOff>
      <xdr:row>37</xdr:row>
      <xdr:rowOff>2426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0914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132899</xdr:rowOff>
    </xdr:from>
    <xdr:to>
      <xdr:col>41</xdr:col>
      <xdr:colOff>50800</xdr:colOff>
      <xdr:row>36</xdr:row>
      <xdr:rowOff>136942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05099"/>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20790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49695</xdr:rowOff>
    </xdr:from>
    <xdr:to>
      <xdr:col>55</xdr:col>
      <xdr:colOff>50800</xdr:colOff>
      <xdr:row>35</xdr:row>
      <xdr:rowOff>151295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72572</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136020</xdr:rowOff>
    </xdr:from>
    <xdr:to>
      <xdr:col>50</xdr:col>
      <xdr:colOff>165100</xdr:colOff>
      <xdr:row>36</xdr:row>
      <xdr:rowOff>66170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82697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9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123076</xdr:rowOff>
    </xdr:from>
    <xdr:to>
      <xdr:col>46</xdr:col>
      <xdr:colOff>38100</xdr:colOff>
      <xdr:row>37</xdr:row>
      <xdr:rowOff>53226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44353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86142</xdr:rowOff>
    </xdr:from>
    <xdr:to>
      <xdr:col>41</xdr:col>
      <xdr:colOff>101600</xdr:colOff>
      <xdr:row>37</xdr:row>
      <xdr:rowOff>16292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7419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82099</xdr:rowOff>
    </xdr:from>
    <xdr:to>
      <xdr:col>36</xdr:col>
      <xdr:colOff>165100</xdr:colOff>
      <xdr:row>37</xdr:row>
      <xdr:rowOff>12249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154349</xdr:rowOff>
    </xdr:from>
    <xdr:to>
      <xdr:col>55</xdr:col>
      <xdr:colOff>0</xdr:colOff>
      <xdr:row>58</xdr:row>
      <xdr:rowOff>47830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26999"/>
          <a:ext cx="8382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154349</xdr:rowOff>
    </xdr:from>
    <xdr:to>
      <xdr:col>50</xdr:col>
      <xdr:colOff>114300</xdr:colOff>
      <xdr:row>57</xdr:row>
      <xdr:rowOff>164654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26999"/>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157087</xdr:rowOff>
    </xdr:from>
    <xdr:to>
      <xdr:col>45</xdr:col>
      <xdr:colOff>177800</xdr:colOff>
      <xdr:row>57</xdr:row>
      <xdr:rowOff>164654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29737"/>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157087</xdr:rowOff>
    </xdr:from>
    <xdr:to>
      <xdr:col>41</xdr:col>
      <xdr:colOff>50800</xdr:colOff>
      <xdr:row>58</xdr:row>
      <xdr:rowOff>30191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929737"/>
          <a:ext cx="8890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168480</xdr:rowOff>
    </xdr:from>
    <xdr:to>
      <xdr:col>55</xdr:col>
      <xdr:colOff>50800</xdr:colOff>
      <xdr:row>58</xdr:row>
      <xdr:rowOff>98630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4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83407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103549</xdr:rowOff>
    </xdr:from>
    <xdr:to>
      <xdr:col>50</xdr:col>
      <xdr:colOff>165100</xdr:colOff>
      <xdr:row>58</xdr:row>
      <xdr:rowOff>33699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113854</xdr:rowOff>
    </xdr:from>
    <xdr:to>
      <xdr:col>46</xdr:col>
      <xdr:colOff>38100</xdr:colOff>
      <xdr:row>58</xdr:row>
      <xdr:rowOff>44004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35131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106287</xdr:rowOff>
    </xdr:from>
    <xdr:to>
      <xdr:col>41</xdr:col>
      <xdr:colOff>101600</xdr:colOff>
      <xdr:row>58</xdr:row>
      <xdr:rowOff>36437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27564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150841</xdr:rowOff>
    </xdr:from>
    <xdr:to>
      <xdr:col>36</xdr:col>
      <xdr:colOff>165100</xdr:colOff>
      <xdr:row>58</xdr:row>
      <xdr:rowOff>80991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72118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81037</xdr:rowOff>
    </xdr:from>
    <xdr:to>
      <xdr:col>55</xdr:col>
      <xdr:colOff>0</xdr:colOff>
      <xdr:row>78</xdr:row>
      <xdr:rowOff>142487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54137"/>
          <a:ext cx="838200" cy="6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142487</xdr:rowOff>
    </xdr:from>
    <xdr:to>
      <xdr:col>50</xdr:col>
      <xdr:colOff>114300</xdr:colOff>
      <xdr:row>78</xdr:row>
      <xdr:rowOff>163441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515587"/>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124318</xdr:rowOff>
    </xdr:from>
    <xdr:to>
      <xdr:col>45</xdr:col>
      <xdr:colOff>177800</xdr:colOff>
      <xdr:row>78</xdr:row>
      <xdr:rowOff>163441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497418"/>
          <a:ext cx="889000" cy="3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124318</xdr:rowOff>
    </xdr:from>
    <xdr:to>
      <xdr:col>41</xdr:col>
      <xdr:colOff>50800</xdr:colOff>
      <xdr:row>79</xdr:row>
      <xdr:rowOff>33989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97418"/>
          <a:ext cx="8890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128280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30237</xdr:rowOff>
    </xdr:from>
    <xdr:to>
      <xdr:col>55</xdr:col>
      <xdr:colOff>50800</xdr:colOff>
      <xdr:row>78</xdr:row>
      <xdr:rowOff>131837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53114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91687</xdr:rowOff>
    </xdr:from>
    <xdr:to>
      <xdr:col>50</xdr:col>
      <xdr:colOff>165100</xdr:colOff>
      <xdr:row>79</xdr:row>
      <xdr:rowOff>21837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12964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112641</xdr:rowOff>
    </xdr:from>
    <xdr:to>
      <xdr:col>46</xdr:col>
      <xdr:colOff>38100</xdr:colOff>
      <xdr:row>79</xdr:row>
      <xdr:rowOff>42791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33918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5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73518</xdr:rowOff>
    </xdr:from>
    <xdr:to>
      <xdr:col>41</xdr:col>
      <xdr:colOff>101600</xdr:colOff>
      <xdr:row>79</xdr:row>
      <xdr:rowOff>3668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166245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154639</xdr:rowOff>
    </xdr:from>
    <xdr:to>
      <xdr:col>36</xdr:col>
      <xdr:colOff>165100</xdr:colOff>
      <xdr:row>79</xdr:row>
      <xdr:rowOff>84789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75916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2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79218</xdr:rowOff>
    </xdr:from>
    <xdr:to>
      <xdr:col>55</xdr:col>
      <xdr:colOff>0</xdr:colOff>
      <xdr:row>99</xdr:row>
      <xdr:rowOff>70042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09868"/>
          <a:ext cx="838200" cy="3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79218</xdr:rowOff>
    </xdr:from>
    <xdr:to>
      <xdr:col>50</xdr:col>
      <xdr:colOff>114300</xdr:colOff>
      <xdr:row>97</xdr:row>
      <xdr:rowOff>82845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0986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82845</xdr:rowOff>
    </xdr:from>
    <xdr:to>
      <xdr:col>45</xdr:col>
      <xdr:colOff>177800</xdr:colOff>
      <xdr:row>97</xdr:row>
      <xdr:rowOff>164846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13495"/>
          <a:ext cx="889000" cy="8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164846</xdr:rowOff>
    </xdr:from>
    <xdr:to>
      <xdr:col>41</xdr:col>
      <xdr:colOff>50800</xdr:colOff>
      <xdr:row>98</xdr:row>
      <xdr:rowOff>16566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95496"/>
          <a:ext cx="889000" cy="2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119327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19242</xdr:rowOff>
    </xdr:from>
    <xdr:to>
      <xdr:col>55</xdr:col>
      <xdr:colOff>50800</xdr:colOff>
      <xdr:row>99</xdr:row>
      <xdr:rowOff>120842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9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105619</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9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28418</xdr:rowOff>
    </xdr:from>
    <xdr:to>
      <xdr:col>50</xdr:col>
      <xdr:colOff>165100</xdr:colOff>
      <xdr:row>97</xdr:row>
      <xdr:rowOff>130018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121145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32045</xdr:rowOff>
    </xdr:from>
    <xdr:to>
      <xdr:col>46</xdr:col>
      <xdr:colOff>38100</xdr:colOff>
      <xdr:row>97</xdr:row>
      <xdr:rowOff>133645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124772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5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114046</xdr:rowOff>
    </xdr:from>
    <xdr:to>
      <xdr:col>41</xdr:col>
      <xdr:colOff>101600</xdr:colOff>
      <xdr:row>98</xdr:row>
      <xdr:rowOff>44196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35323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137216</xdr:rowOff>
    </xdr:from>
    <xdr:to>
      <xdr:col>36</xdr:col>
      <xdr:colOff>165100</xdr:colOff>
      <xdr:row>98</xdr:row>
      <xdr:rowOff>67366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58493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6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1625</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88175"/>
          <a:ext cx="8382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126238</xdr:rowOff>
    </xdr:from>
    <xdr:to>
      <xdr:col>67</xdr:col>
      <xdr:colOff>101600</xdr:colOff>
      <xdr:row>39</xdr:row>
      <xdr:rowOff>56388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72915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122275</xdr:rowOff>
    </xdr:from>
    <xdr:to>
      <xdr:col>85</xdr:col>
      <xdr:colOff>177800</xdr:colOff>
      <xdr:row>39</xdr:row>
      <xdr:rowOff>52425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44031</xdr:rowOff>
    </xdr:from>
    <xdr:to>
      <xdr:col>85</xdr:col>
      <xdr:colOff>127000</xdr:colOff>
      <xdr:row>77</xdr:row>
      <xdr:rowOff>68720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4568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68720</xdr:rowOff>
    </xdr:from>
    <xdr:to>
      <xdr:col>81</xdr:col>
      <xdr:colOff>50800</xdr:colOff>
      <xdr:row>77</xdr:row>
      <xdr:rowOff>81635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7037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47360</xdr:rowOff>
    </xdr:from>
    <xdr:to>
      <xdr:col>76</xdr:col>
      <xdr:colOff>114300</xdr:colOff>
      <xdr:row>77</xdr:row>
      <xdr:rowOff>81635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49010"/>
          <a:ext cx="8890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18928</xdr:rowOff>
    </xdr:from>
    <xdr:to>
      <xdr:col>71</xdr:col>
      <xdr:colOff>177800</xdr:colOff>
      <xdr:row>77</xdr:row>
      <xdr:rowOff>47360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20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122159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164681</xdr:rowOff>
    </xdr:from>
    <xdr:to>
      <xdr:col>85</xdr:col>
      <xdr:colOff>177800</xdr:colOff>
      <xdr:row>77</xdr:row>
      <xdr:rowOff>94831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143108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17920</xdr:rowOff>
    </xdr:from>
    <xdr:to>
      <xdr:col>81</xdr:col>
      <xdr:colOff>101600</xdr:colOff>
      <xdr:row>77</xdr:row>
      <xdr:rowOff>119520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110647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1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30835</xdr:rowOff>
    </xdr:from>
    <xdr:to>
      <xdr:col>76</xdr:col>
      <xdr:colOff>165100</xdr:colOff>
      <xdr:row>77</xdr:row>
      <xdr:rowOff>132435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123562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168010</xdr:rowOff>
    </xdr:from>
    <xdr:to>
      <xdr:col>72</xdr:col>
      <xdr:colOff>38100</xdr:colOff>
      <xdr:row>77</xdr:row>
      <xdr:rowOff>98160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89287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9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139578</xdr:rowOff>
    </xdr:from>
    <xdr:to>
      <xdr:col>67</xdr:col>
      <xdr:colOff>101600</xdr:colOff>
      <xdr:row>77</xdr:row>
      <xdr:rowOff>69728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60855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110858</xdr:rowOff>
    </xdr:from>
    <xdr:to>
      <xdr:col>85</xdr:col>
      <xdr:colOff>127000</xdr:colOff>
      <xdr:row>99</xdr:row>
      <xdr:rowOff>10979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741508"/>
          <a:ext cx="838200" cy="24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82265</xdr:rowOff>
    </xdr:from>
    <xdr:to>
      <xdr:col>81</xdr:col>
      <xdr:colOff>50800</xdr:colOff>
      <xdr:row>99</xdr:row>
      <xdr:rowOff>10979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84365"/>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82265</xdr:rowOff>
    </xdr:from>
    <xdr:to>
      <xdr:col>76</xdr:col>
      <xdr:colOff>114300</xdr:colOff>
      <xdr:row>98</xdr:row>
      <xdr:rowOff>85961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8436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85961</xdr:rowOff>
    </xdr:from>
    <xdr:to>
      <xdr:col>71</xdr:col>
      <xdr:colOff>177800</xdr:colOff>
      <xdr:row>99</xdr:row>
      <xdr:rowOff>26563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88061"/>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34894</xdr:rowOff>
    </xdr:from>
    <xdr:to>
      <xdr:col>67</xdr:col>
      <xdr:colOff>101600</xdr:colOff>
      <xdr:row>96</xdr:row>
      <xdr:rowOff>136494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153021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60058</xdr:rowOff>
    </xdr:from>
    <xdr:to>
      <xdr:col>85</xdr:col>
      <xdr:colOff>177800</xdr:colOff>
      <xdr:row>97</xdr:row>
      <xdr:rowOff>161658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82935</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131629</xdr:rowOff>
    </xdr:from>
    <xdr:to>
      <xdr:col>81</xdr:col>
      <xdr:colOff>101600</xdr:colOff>
      <xdr:row>99</xdr:row>
      <xdr:rowOff>61779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52906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2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31465</xdr:rowOff>
    </xdr:from>
    <xdr:to>
      <xdr:col>76</xdr:col>
      <xdr:colOff>165100</xdr:colOff>
      <xdr:row>98</xdr:row>
      <xdr:rowOff>133065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124192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2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35161</xdr:rowOff>
    </xdr:from>
    <xdr:to>
      <xdr:col>72</xdr:col>
      <xdr:colOff>38100</xdr:colOff>
      <xdr:row>98</xdr:row>
      <xdr:rowOff>136761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127888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147213</xdr:rowOff>
    </xdr:from>
    <xdr:to>
      <xdr:col>67</xdr:col>
      <xdr:colOff>101600</xdr:colOff>
      <xdr:row>99</xdr:row>
      <xdr:rowOff>77363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68490</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04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94089</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09189"/>
          <a:ext cx="8382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56151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43289</xdr:rowOff>
    </xdr:from>
    <xdr:to>
      <xdr:col>116</xdr:col>
      <xdr:colOff>114300</xdr:colOff>
      <xdr:row>38</xdr:row>
      <xdr:rowOff>144889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66166</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119511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106325</xdr:rowOff>
    </xdr:from>
    <xdr:to>
      <xdr:col>116</xdr:col>
      <xdr:colOff>63500</xdr:colOff>
      <xdr:row>75</xdr:row>
      <xdr:rowOff>169258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793625"/>
          <a:ext cx="838200" cy="2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106325</xdr:rowOff>
    </xdr:from>
    <xdr:to>
      <xdr:col>111</xdr:col>
      <xdr:colOff>177800</xdr:colOff>
      <xdr:row>74</xdr:row>
      <xdr:rowOff>157576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93625"/>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157576</xdr:rowOff>
    </xdr:from>
    <xdr:to>
      <xdr:col>107</xdr:col>
      <xdr:colOff>50800</xdr:colOff>
      <xdr:row>75</xdr:row>
      <xdr:rowOff>52969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844876"/>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52969</xdr:rowOff>
    </xdr:from>
    <xdr:to>
      <xdr:col>102</xdr:col>
      <xdr:colOff>114300</xdr:colOff>
      <xdr:row>75</xdr:row>
      <xdr:rowOff>158125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1171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5470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118458</xdr:rowOff>
    </xdr:from>
    <xdr:to>
      <xdr:col>116</xdr:col>
      <xdr:colOff>114300</xdr:colOff>
      <xdr:row>76</xdr:row>
      <xdr:rowOff>48608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141335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55525</xdr:rowOff>
    </xdr:from>
    <xdr:to>
      <xdr:col>112</xdr:col>
      <xdr:colOff>38100</xdr:colOff>
      <xdr:row>74</xdr:row>
      <xdr:rowOff>157125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106776</xdr:rowOff>
    </xdr:from>
    <xdr:to>
      <xdr:col>107</xdr:col>
      <xdr:colOff>101600</xdr:colOff>
      <xdr:row>75</xdr:row>
      <xdr:rowOff>36926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53453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2169</xdr:rowOff>
    </xdr:from>
    <xdr:to>
      <xdr:col>102</xdr:col>
      <xdr:colOff>165100</xdr:colOff>
      <xdr:row>75</xdr:row>
      <xdr:rowOff>103769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120296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107325</xdr:rowOff>
    </xdr:from>
    <xdr:to>
      <xdr:col>98</xdr:col>
      <xdr:colOff>38100</xdr:colOff>
      <xdr:row>76</xdr:row>
      <xdr:rowOff>37475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28602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5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普通建設事業費（うち更新整備）は住民一人当たり</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1,766</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円となっており、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類似団体内平均値</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と比較して一人当たりコストが低い状況となっている。これは、事業の見直しにより道路改修事業費（計画分）を休止したこと等のためである。しかし、</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普通建設事業費（うち</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新規</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整備）は住民一人当たり</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17,389</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円となっており、類似団体内平均値と比較して一人当たりコストが</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高い</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状況となっている。</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これは、</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24</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年度から進めていた</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泉南阪南共立火葬場が完成したためである。これからは、阪南市</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公共施設等総合管理計画に基づき、事業の取捨選択を徹底していくことで、事業費の減少を目指すこととしている。 </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積立金は</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住民一人当たり</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14,514</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円となっており、類似団体内平均値と比較して一人当たり金額が</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高い</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状況となっている。これ</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ふるさとまちづくり応援寄附金の増加等により基金の積立が増加したためである。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、阪南市行財政構造改革プランに基づき、</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積極的な自主財源の確保と、</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毎年度の歳入予算額を見据えつつ歳出予算を計上するなど、基金頼みの行財政運営の解消に努める。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54,534
54,181
36.17
19,108,906
18,836,366
266,463
11,041,666
17,665,255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55575</xdr:rowOff>
    </xdr:from>
    <xdr:to>
      <xdr:col>24</xdr:col>
      <xdr:colOff>63500</xdr:colOff>
      <xdr:row>34</xdr:row>
      <xdr:rowOff>100838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84875"/>
          <a:ext cx="8382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142901</xdr:rowOff>
    </xdr:from>
    <xdr:to>
      <xdr:col>19</xdr:col>
      <xdr:colOff>177800</xdr:colOff>
      <xdr:row>34</xdr:row>
      <xdr:rowOff>55575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00751"/>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155245</xdr:rowOff>
    </xdr:from>
    <xdr:to>
      <xdr:col>15</xdr:col>
      <xdr:colOff>50800</xdr:colOff>
      <xdr:row>33</xdr:row>
      <xdr:rowOff>142901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41645"/>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155245</xdr:rowOff>
    </xdr:from>
    <xdr:to>
      <xdr:col>10</xdr:col>
      <xdr:colOff>114300</xdr:colOff>
      <xdr:row>33</xdr:row>
      <xdr:rowOff>61062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41645"/>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50038</xdr:rowOff>
    </xdr:from>
    <xdr:to>
      <xdr:col>24</xdr:col>
      <xdr:colOff>114300</xdr:colOff>
      <xdr:row>34</xdr:row>
      <xdr:rowOff>151638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72915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3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4775</xdr:rowOff>
    </xdr:from>
    <xdr:to>
      <xdr:col>20</xdr:col>
      <xdr:colOff>38100</xdr:colOff>
      <xdr:row>34</xdr:row>
      <xdr:rowOff>106375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122902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92101</xdr:rowOff>
    </xdr:from>
    <xdr:to>
      <xdr:col>15</xdr:col>
      <xdr:colOff>101600</xdr:colOff>
      <xdr:row>34</xdr:row>
      <xdr:rowOff>22251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38778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104445</xdr:rowOff>
    </xdr:from>
    <xdr:to>
      <xdr:col>10</xdr:col>
      <xdr:colOff>165100</xdr:colOff>
      <xdr:row>33</xdr:row>
      <xdr:rowOff>34595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51122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10262</xdr:rowOff>
    </xdr:from>
    <xdr:to>
      <xdr:col>6</xdr:col>
      <xdr:colOff>38100</xdr:colOff>
      <xdr:row>33</xdr:row>
      <xdr:rowOff>111862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128389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64719</xdr:rowOff>
    </xdr:from>
    <xdr:to>
      <xdr:col>24</xdr:col>
      <xdr:colOff>63500</xdr:colOff>
      <xdr:row>58</xdr:row>
      <xdr:rowOff>31148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5919"/>
          <a:ext cx="838200" cy="30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153204</xdr:rowOff>
    </xdr:from>
    <xdr:to>
      <xdr:col>19</xdr:col>
      <xdr:colOff>177800</xdr:colOff>
      <xdr:row>58</xdr:row>
      <xdr:rowOff>31148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25854"/>
          <a:ext cx="889000" cy="4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153204</xdr:rowOff>
    </xdr:from>
    <xdr:to>
      <xdr:col>15</xdr:col>
      <xdr:colOff>50800</xdr:colOff>
      <xdr:row>57</xdr:row>
      <xdr:rowOff>161646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2585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161646</xdr:rowOff>
    </xdr:from>
    <xdr:to>
      <xdr:col>10</xdr:col>
      <xdr:colOff>114300</xdr:colOff>
      <xdr:row>58</xdr:row>
      <xdr:rowOff>117166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34296"/>
          <a:ext cx="889000" cy="12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117263</xdr:rowOff>
    </xdr:from>
    <xdr:to>
      <xdr:col>6</xdr:col>
      <xdr:colOff>38100</xdr:colOff>
      <xdr:row>56</xdr:row>
      <xdr:rowOff>47413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63940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13919</xdr:rowOff>
    </xdr:from>
    <xdr:to>
      <xdr:col>24</xdr:col>
      <xdr:colOff>114300</xdr:colOff>
      <xdr:row>56</xdr:row>
      <xdr:rowOff>115519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36796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151798</xdr:rowOff>
    </xdr:from>
    <xdr:to>
      <xdr:col>20</xdr:col>
      <xdr:colOff>38100</xdr:colOff>
      <xdr:row>58</xdr:row>
      <xdr:rowOff>81948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73075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1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102404</xdr:rowOff>
    </xdr:from>
    <xdr:to>
      <xdr:col>15</xdr:col>
      <xdr:colOff>101600</xdr:colOff>
      <xdr:row>58</xdr:row>
      <xdr:rowOff>32554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23681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110846</xdr:rowOff>
    </xdr:from>
    <xdr:to>
      <xdr:col>10</xdr:col>
      <xdr:colOff>165100</xdr:colOff>
      <xdr:row>58</xdr:row>
      <xdr:rowOff>40996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32123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66366</xdr:rowOff>
    </xdr:from>
    <xdr:to>
      <xdr:col>6</xdr:col>
      <xdr:colOff>38100</xdr:colOff>
      <xdr:row>58</xdr:row>
      <xdr:rowOff>167966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159093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153144</xdr:rowOff>
    </xdr:from>
    <xdr:to>
      <xdr:col>24</xdr:col>
      <xdr:colOff>63500</xdr:colOff>
      <xdr:row>76</xdr:row>
      <xdr:rowOff>28981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011894"/>
          <a:ext cx="8382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153144</xdr:rowOff>
    </xdr:from>
    <xdr:to>
      <xdr:col>19</xdr:col>
      <xdr:colOff>177800</xdr:colOff>
      <xdr:row>76</xdr:row>
      <xdr:rowOff>32606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1189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32606</xdr:rowOff>
    </xdr:from>
    <xdr:to>
      <xdr:col>15</xdr:col>
      <xdr:colOff>50800</xdr:colOff>
      <xdr:row>76</xdr:row>
      <xdr:rowOff>87449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2806"/>
          <a:ext cx="889000" cy="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87449</xdr:rowOff>
    </xdr:from>
    <xdr:to>
      <xdr:col>10</xdr:col>
      <xdr:colOff>114300</xdr:colOff>
      <xdr:row>77</xdr:row>
      <xdr:rowOff>33074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17649"/>
          <a:ext cx="889000" cy="1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149631</xdr:rowOff>
    </xdr:from>
    <xdr:to>
      <xdr:col>24</xdr:col>
      <xdr:colOff>114300</xdr:colOff>
      <xdr:row>76</xdr:row>
      <xdr:rowOff>79781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128058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8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102344</xdr:rowOff>
    </xdr:from>
    <xdr:to>
      <xdr:col>20</xdr:col>
      <xdr:colOff>38100</xdr:colOff>
      <xdr:row>76</xdr:row>
      <xdr:rowOff>32494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49021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153256</xdr:rowOff>
    </xdr:from>
    <xdr:to>
      <xdr:col>15</xdr:col>
      <xdr:colOff>101600</xdr:colOff>
      <xdr:row>76</xdr:row>
      <xdr:rowOff>83406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74533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36649</xdr:rowOff>
    </xdr:from>
    <xdr:to>
      <xdr:col>10</xdr:col>
      <xdr:colOff>165100</xdr:colOff>
      <xdr:row>76</xdr:row>
      <xdr:rowOff>138249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129376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1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153724</xdr:rowOff>
    </xdr:from>
    <xdr:to>
      <xdr:col>6</xdr:col>
      <xdr:colOff>38100</xdr:colOff>
      <xdr:row>77</xdr:row>
      <xdr:rowOff>83874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75001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27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2394</xdr:rowOff>
    </xdr:from>
    <xdr:to>
      <xdr:col>24</xdr:col>
      <xdr:colOff>63500</xdr:colOff>
      <xdr:row>98</xdr:row>
      <xdr:rowOff>43917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33044"/>
          <a:ext cx="838200" cy="2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43917</xdr:rowOff>
    </xdr:from>
    <xdr:to>
      <xdr:col>19</xdr:col>
      <xdr:colOff>177800</xdr:colOff>
      <xdr:row>98</xdr:row>
      <xdr:rowOff>59739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46017"/>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59739</xdr:rowOff>
    </xdr:from>
    <xdr:to>
      <xdr:col>15</xdr:col>
      <xdr:colOff>50800</xdr:colOff>
      <xdr:row>98</xdr:row>
      <xdr:rowOff>71087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61839"/>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66418</xdr:rowOff>
    </xdr:from>
    <xdr:to>
      <xdr:col>10</xdr:col>
      <xdr:colOff>114300</xdr:colOff>
      <xdr:row>98</xdr:row>
      <xdr:rowOff>71087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68518"/>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77819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123044</xdr:rowOff>
    </xdr:from>
    <xdr:to>
      <xdr:col>24</xdr:col>
      <xdr:colOff>114300</xdr:colOff>
      <xdr:row>97</xdr:row>
      <xdr:rowOff>53194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145921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164567</xdr:rowOff>
    </xdr:from>
    <xdr:to>
      <xdr:col>20</xdr:col>
      <xdr:colOff>38100</xdr:colOff>
      <xdr:row>98</xdr:row>
      <xdr:rowOff>94717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8939</xdr:rowOff>
    </xdr:from>
    <xdr:to>
      <xdr:col>15</xdr:col>
      <xdr:colOff>101600</xdr:colOff>
      <xdr:row>98</xdr:row>
      <xdr:rowOff>110539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101666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20287</xdr:rowOff>
    </xdr:from>
    <xdr:to>
      <xdr:col>10</xdr:col>
      <xdr:colOff>165100</xdr:colOff>
      <xdr:row>98</xdr:row>
      <xdr:rowOff>121887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138414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5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15618</xdr:rowOff>
    </xdr:from>
    <xdr:to>
      <xdr:col>6</xdr:col>
      <xdr:colOff>38100</xdr:colOff>
      <xdr:row>98</xdr:row>
      <xdr:rowOff>117218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108345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94361</xdr:rowOff>
    </xdr:from>
    <xdr:to>
      <xdr:col>55</xdr:col>
      <xdr:colOff>0</xdr:colOff>
      <xdr:row>37</xdr:row>
      <xdr:rowOff>110363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3801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110363</xdr:rowOff>
    </xdr:from>
    <xdr:to>
      <xdr:col>50</xdr:col>
      <xdr:colOff>114300</xdr:colOff>
      <xdr:row>38</xdr:row>
      <xdr:rowOff>8636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540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8636</xdr:rowOff>
    </xdr:from>
    <xdr:to>
      <xdr:col>45</xdr:col>
      <xdr:colOff>177800</xdr:colOff>
      <xdr:row>38</xdr:row>
      <xdr:rowOff>13208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23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13208</xdr:rowOff>
    </xdr:from>
    <xdr:to>
      <xdr:col>41</xdr:col>
      <xdr:colOff>50800</xdr:colOff>
      <xdr:row>38</xdr:row>
      <xdr:rowOff>25400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283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1668</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66438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3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59563</xdr:rowOff>
    </xdr:from>
    <xdr:to>
      <xdr:col>50</xdr:col>
      <xdr:colOff>165100</xdr:colOff>
      <xdr:row>37</xdr:row>
      <xdr:rowOff>161163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152290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129286</xdr:rowOff>
    </xdr:from>
    <xdr:to>
      <xdr:col>46</xdr:col>
      <xdr:colOff>38100</xdr:colOff>
      <xdr:row>38</xdr:row>
      <xdr:rowOff>59436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133858</xdr:rowOff>
    </xdr:from>
    <xdr:to>
      <xdr:col>41</xdr:col>
      <xdr:colOff>101600</xdr:colOff>
      <xdr:row>38</xdr:row>
      <xdr:rowOff>64008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55135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67327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5188</xdr:rowOff>
    </xdr:from>
    <xdr:to>
      <xdr:col>55</xdr:col>
      <xdr:colOff>0</xdr:colOff>
      <xdr:row>59</xdr:row>
      <xdr:rowOff>6026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20738"/>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6026</xdr:rowOff>
    </xdr:from>
    <xdr:to>
      <xdr:col>50</xdr:col>
      <xdr:colOff>114300</xdr:colOff>
      <xdr:row>59</xdr:row>
      <xdr:rowOff>8255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21576"/>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1512</xdr:rowOff>
    </xdr:from>
    <xdr:to>
      <xdr:col>45</xdr:col>
      <xdr:colOff>177800</xdr:colOff>
      <xdr:row>59</xdr:row>
      <xdr:rowOff>8255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706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1512</xdr:rowOff>
    </xdr:from>
    <xdr:to>
      <xdr:col>41</xdr:col>
      <xdr:colOff>50800</xdr:colOff>
      <xdr:row>59</xdr:row>
      <xdr:rowOff>5702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7062"/>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115625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7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125838</xdr:rowOff>
    </xdr:from>
    <xdr:to>
      <xdr:col>55</xdr:col>
      <xdr:colOff>50800</xdr:colOff>
      <xdr:row>59</xdr:row>
      <xdr:rowOff>55988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40765</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8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126676</xdr:rowOff>
    </xdr:from>
    <xdr:to>
      <xdr:col>50</xdr:col>
      <xdr:colOff>165100</xdr:colOff>
      <xdr:row>59</xdr:row>
      <xdr:rowOff>56826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128905</xdr:rowOff>
    </xdr:from>
    <xdr:to>
      <xdr:col>46</xdr:col>
      <xdr:colOff>38100</xdr:colOff>
      <xdr:row>59</xdr:row>
      <xdr:rowOff>59055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50182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122162</xdr:rowOff>
    </xdr:from>
    <xdr:to>
      <xdr:col>41</xdr:col>
      <xdr:colOff>101600</xdr:colOff>
      <xdr:row>59</xdr:row>
      <xdr:rowOff>52312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43439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126352</xdr:rowOff>
    </xdr:from>
    <xdr:to>
      <xdr:col>36</xdr:col>
      <xdr:colOff>165100</xdr:colOff>
      <xdr:row>59</xdr:row>
      <xdr:rowOff>56502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47629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51597</xdr:rowOff>
    </xdr:from>
    <xdr:to>
      <xdr:col>55</xdr:col>
      <xdr:colOff>0</xdr:colOff>
      <xdr:row>78</xdr:row>
      <xdr:rowOff>56992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2469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49678</xdr:rowOff>
    </xdr:from>
    <xdr:to>
      <xdr:col>50</xdr:col>
      <xdr:colOff>114300</xdr:colOff>
      <xdr:row>78</xdr:row>
      <xdr:rowOff>51597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22778"/>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170013</xdr:rowOff>
    </xdr:from>
    <xdr:to>
      <xdr:col>45</xdr:col>
      <xdr:colOff>177800</xdr:colOff>
      <xdr:row>78</xdr:row>
      <xdr:rowOff>49678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71663"/>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170013</xdr:rowOff>
    </xdr:from>
    <xdr:to>
      <xdr:col>41</xdr:col>
      <xdr:colOff>50800</xdr:colOff>
      <xdr:row>78</xdr:row>
      <xdr:rowOff>73406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71663"/>
          <a:ext cx="8890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126194</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6192</xdr:rowOff>
    </xdr:from>
    <xdr:to>
      <xdr:col>55</xdr:col>
      <xdr:colOff>50800</xdr:colOff>
      <xdr:row>78</xdr:row>
      <xdr:rowOff>107792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92569</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xdr:rowOff>
    </xdr:from>
    <xdr:to>
      <xdr:col>50</xdr:col>
      <xdr:colOff>165100</xdr:colOff>
      <xdr:row>78</xdr:row>
      <xdr:rowOff>102397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93524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46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170328</xdr:rowOff>
    </xdr:from>
    <xdr:to>
      <xdr:col>46</xdr:col>
      <xdr:colOff>38100</xdr:colOff>
      <xdr:row>78</xdr:row>
      <xdr:rowOff>100478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91605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46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119213</xdr:rowOff>
    </xdr:from>
    <xdr:to>
      <xdr:col>41</xdr:col>
      <xdr:colOff>101600</xdr:colOff>
      <xdr:row>78</xdr:row>
      <xdr:rowOff>49363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40490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22606</xdr:rowOff>
    </xdr:from>
    <xdr:to>
      <xdr:col>36</xdr:col>
      <xdr:colOff>165100</xdr:colOff>
      <xdr:row>78</xdr:row>
      <xdr:rowOff>124206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115333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16859</xdr:rowOff>
    </xdr:from>
    <xdr:to>
      <xdr:col>55</xdr:col>
      <xdr:colOff>0</xdr:colOff>
      <xdr:row>98</xdr:row>
      <xdr:rowOff>67197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18959"/>
          <a:ext cx="8382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16242</xdr:rowOff>
    </xdr:from>
    <xdr:to>
      <xdr:col>50</xdr:col>
      <xdr:colOff>114300</xdr:colOff>
      <xdr:row>98</xdr:row>
      <xdr:rowOff>16859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1834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16242</xdr:rowOff>
    </xdr:from>
    <xdr:to>
      <xdr:col>45</xdr:col>
      <xdr:colOff>177800</xdr:colOff>
      <xdr:row>98</xdr:row>
      <xdr:rowOff>40520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18342"/>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40520</xdr:rowOff>
    </xdr:from>
    <xdr:to>
      <xdr:col>41</xdr:col>
      <xdr:colOff>50800</xdr:colOff>
      <xdr:row>98</xdr:row>
      <xdr:rowOff>65250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2620"/>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162410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16397</xdr:rowOff>
    </xdr:from>
    <xdr:to>
      <xdr:col>55</xdr:col>
      <xdr:colOff>50800</xdr:colOff>
      <xdr:row>98</xdr:row>
      <xdr:rowOff>117997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102774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3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137509</xdr:rowOff>
    </xdr:from>
    <xdr:to>
      <xdr:col>50</xdr:col>
      <xdr:colOff>165100</xdr:colOff>
      <xdr:row>98</xdr:row>
      <xdr:rowOff>67659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58786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136892</xdr:rowOff>
    </xdr:from>
    <xdr:to>
      <xdr:col>46</xdr:col>
      <xdr:colOff>38100</xdr:colOff>
      <xdr:row>98</xdr:row>
      <xdr:rowOff>67042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58169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161170</xdr:rowOff>
    </xdr:from>
    <xdr:to>
      <xdr:col>41</xdr:col>
      <xdr:colOff>101600</xdr:colOff>
      <xdr:row>98</xdr:row>
      <xdr:rowOff>91320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82447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14450</xdr:rowOff>
    </xdr:from>
    <xdr:to>
      <xdr:col>36</xdr:col>
      <xdr:colOff>165100</xdr:colOff>
      <xdr:row>98</xdr:row>
      <xdr:rowOff>116050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107177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0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84105</xdr:rowOff>
    </xdr:from>
    <xdr:to>
      <xdr:col>85</xdr:col>
      <xdr:colOff>127000</xdr:colOff>
      <xdr:row>37</xdr:row>
      <xdr:rowOff>160000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27755"/>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160000</xdr:rowOff>
    </xdr:from>
    <xdr:to>
      <xdr:col>81</xdr:col>
      <xdr:colOff>50800</xdr:colOff>
      <xdr:row>38</xdr:row>
      <xdr:rowOff>9352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0365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75417</xdr:rowOff>
    </xdr:from>
    <xdr:to>
      <xdr:col>76</xdr:col>
      <xdr:colOff>114300</xdr:colOff>
      <xdr:row>38</xdr:row>
      <xdr:rowOff>9352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47617"/>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75417</xdr:rowOff>
    </xdr:from>
    <xdr:to>
      <xdr:col>71</xdr:col>
      <xdr:colOff>177800</xdr:colOff>
      <xdr:row>36</xdr:row>
      <xdr:rowOff>146787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47617"/>
          <a:ext cx="889000" cy="7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33305</xdr:rowOff>
    </xdr:from>
    <xdr:to>
      <xdr:col>85</xdr:col>
      <xdr:colOff>177800</xdr:colOff>
      <xdr:row>37</xdr:row>
      <xdr:rowOff>134905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56182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109200</xdr:rowOff>
    </xdr:from>
    <xdr:to>
      <xdr:col>81</xdr:col>
      <xdr:colOff>101600</xdr:colOff>
      <xdr:row>38</xdr:row>
      <xdr:rowOff>39350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30477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130002</xdr:rowOff>
    </xdr:from>
    <xdr:to>
      <xdr:col>76</xdr:col>
      <xdr:colOff>165100</xdr:colOff>
      <xdr:row>38</xdr:row>
      <xdr:rowOff>60152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51279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24617</xdr:rowOff>
    </xdr:from>
    <xdr:to>
      <xdr:col>72</xdr:col>
      <xdr:colOff>38100</xdr:colOff>
      <xdr:row>36</xdr:row>
      <xdr:rowOff>126217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142744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95987</xdr:rowOff>
    </xdr:from>
    <xdr:to>
      <xdr:col>67</xdr:col>
      <xdr:colOff>101600</xdr:colOff>
      <xdr:row>37</xdr:row>
      <xdr:rowOff>26137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42664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152768</xdr:rowOff>
    </xdr:from>
    <xdr:to>
      <xdr:col>85</xdr:col>
      <xdr:colOff>127000</xdr:colOff>
      <xdr:row>58</xdr:row>
      <xdr:rowOff>18409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82518"/>
          <a:ext cx="838200" cy="3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152768</xdr:rowOff>
    </xdr:from>
    <xdr:to>
      <xdr:col>81</xdr:col>
      <xdr:colOff>50800</xdr:colOff>
      <xdr:row>56</xdr:row>
      <xdr:rowOff>154902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82518"/>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153778</xdr:rowOff>
    </xdr:from>
    <xdr:to>
      <xdr:col>76</xdr:col>
      <xdr:colOff>114300</xdr:colOff>
      <xdr:row>56</xdr:row>
      <xdr:rowOff>154902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5497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153778</xdr:rowOff>
    </xdr:from>
    <xdr:to>
      <xdr:col>71</xdr:col>
      <xdr:colOff>177800</xdr:colOff>
      <xdr:row>56</xdr:row>
      <xdr:rowOff>157245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4978"/>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45750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139059</xdr:rowOff>
    </xdr:from>
    <xdr:to>
      <xdr:col>85</xdr:col>
      <xdr:colOff>177800</xdr:colOff>
      <xdr:row>58</xdr:row>
      <xdr:rowOff>69209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53986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101968</xdr:rowOff>
    </xdr:from>
    <xdr:to>
      <xdr:col>81</xdr:col>
      <xdr:colOff>101600</xdr:colOff>
      <xdr:row>56</xdr:row>
      <xdr:rowOff>32118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48645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3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104102</xdr:rowOff>
    </xdr:from>
    <xdr:to>
      <xdr:col>76</xdr:col>
      <xdr:colOff>165100</xdr:colOff>
      <xdr:row>57</xdr:row>
      <xdr:rowOff>34252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50779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102978</xdr:rowOff>
    </xdr:from>
    <xdr:to>
      <xdr:col>72</xdr:col>
      <xdr:colOff>38100</xdr:colOff>
      <xdr:row>57</xdr:row>
      <xdr:rowOff>33128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24255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106445</xdr:rowOff>
    </xdr:from>
    <xdr:to>
      <xdr:col>67</xdr:col>
      <xdr:colOff>101600</xdr:colOff>
      <xdr:row>57</xdr:row>
      <xdr:rowOff>36595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27722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0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1626</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46176"/>
          <a:ext cx="8382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121019</xdr:rowOff>
    </xdr:from>
    <xdr:to>
      <xdr:col>67</xdr:col>
      <xdr:colOff>101600</xdr:colOff>
      <xdr:row>79</xdr:row>
      <xdr:rowOff>51169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122276</xdr:rowOff>
    </xdr:from>
    <xdr:to>
      <xdr:col>85</xdr:col>
      <xdr:colOff>177800</xdr:colOff>
      <xdr:row>79</xdr:row>
      <xdr:rowOff>52426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44031</xdr:rowOff>
    </xdr:from>
    <xdr:to>
      <xdr:col>85</xdr:col>
      <xdr:colOff>127000</xdr:colOff>
      <xdr:row>97</xdr:row>
      <xdr:rowOff>68720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7468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68720</xdr:rowOff>
    </xdr:from>
    <xdr:to>
      <xdr:col>81</xdr:col>
      <xdr:colOff>50800</xdr:colOff>
      <xdr:row>97</xdr:row>
      <xdr:rowOff>81635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9937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47360</xdr:rowOff>
    </xdr:from>
    <xdr:to>
      <xdr:col>76</xdr:col>
      <xdr:colOff>114300</xdr:colOff>
      <xdr:row>97</xdr:row>
      <xdr:rowOff>81635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8010"/>
          <a:ext cx="889000" cy="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18928</xdr:rowOff>
    </xdr:from>
    <xdr:to>
      <xdr:col>71</xdr:col>
      <xdr:colOff>177800</xdr:colOff>
      <xdr:row>97</xdr:row>
      <xdr:rowOff>47360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49578"/>
          <a:ext cx="889000" cy="2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121288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164681</xdr:rowOff>
    </xdr:from>
    <xdr:to>
      <xdr:col>85</xdr:col>
      <xdr:colOff>177800</xdr:colOff>
      <xdr:row>97</xdr:row>
      <xdr:rowOff>94831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143108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17920</xdr:rowOff>
    </xdr:from>
    <xdr:to>
      <xdr:col>81</xdr:col>
      <xdr:colOff>101600</xdr:colOff>
      <xdr:row>97</xdr:row>
      <xdr:rowOff>119520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110647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30835</xdr:rowOff>
    </xdr:from>
    <xdr:to>
      <xdr:col>76</xdr:col>
      <xdr:colOff>165100</xdr:colOff>
      <xdr:row>97</xdr:row>
      <xdr:rowOff>132435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123562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168010</xdr:rowOff>
    </xdr:from>
    <xdr:to>
      <xdr:col>72</xdr:col>
      <xdr:colOff>38100</xdr:colOff>
      <xdr:row>97</xdr:row>
      <xdr:rowOff>98160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89287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139578</xdr:rowOff>
    </xdr:from>
    <xdr:to>
      <xdr:col>67</xdr:col>
      <xdr:colOff>101600</xdr:colOff>
      <xdr:row>97</xdr:row>
      <xdr:rowOff>69728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60855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15506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9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総務</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費の住民一人当たりのコストは類似団体内平均値を上回り、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年度と比べ大きく増加した。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、ふるさとまちづくり応援寄附金の増加による返礼品等の関連経費が増加したためである。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衛生</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費の住民一人当たりのコストは類似団体内平均値を上回り、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年度と比べ大きく増加した。</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これは、平成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24</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年度から進めていた</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泉南阪南共立火葬場が完成した</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ことにより、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普通建設事業費が</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増加</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したためである。</a:t>
          </a:r>
          <a:endPar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教育費の住民一人当たりのコストは類似団体内平均値を</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下</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回り、平成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年度と比べ大きく</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減少</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した。これは、</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平成</a:t>
          </a:r>
          <a:r>
            <a:rPr lang="en-US"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年度に実施した</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小・中学校</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の</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空調設備</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事業の終了や、</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小学校の整理統合に伴う校舎の増築</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事業が減少したことにより</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、普通建設事業費が</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減少</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したためである。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平成</a:t>
          </a:r>
          <a:r>
            <a:rPr lang="en-US" altLang="ja-JP"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30</a:t>
          </a:r>
          <a:r>
            <a:rPr lang="ja-JP" altLang="en-US" sz="1200" b="0" i="0" u="none" strike="noStrike" baseline="0">
              <a:solidFill>
                <a:srgbClr val="000000"/>
              </a:solidFill>
              <a:latin typeface="ＭＳ ゴシック" panose="020B0609070205080204" pitchFamily="49" charset="-128"/>
              <a:ea typeface="ＭＳ ゴシック" panose="020B0609070205080204" pitchFamily="49" charset="-128"/>
              <a:cs typeface="+mn-cs"/>
            </a:rPr>
            <a:t>年度については，度重なる災害に係る災害復旧費やふるさとまちづくり応援寄附金の増加による返礼品等の関連経費の増加により、実質単年度収支は赤字となっているが、財政調整基金の取崩しにより、実質収支は黒字となっている。</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今後も</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阪南市行財政構造改革プランに基づき</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rgbClr val="000000"/>
              </a:solidFill>
              <a:effectLst/>
              <a:latin typeface="ＭＳ ゴシック" panose="020B0609070205080204" pitchFamily="49" charset="-128"/>
              <a:ea typeface="ＭＳ ゴシック" panose="020B0609070205080204" pitchFamily="49" charset="-128"/>
              <a:cs typeface="+mn-cs"/>
            </a:rPr>
            <a:t>市</a:t>
          </a:r>
          <a:r>
            <a:rPr lang="ja-JP" altLang="ja-JP" sz="1200" b="0" i="0" baseline="0">
              <a:solidFill>
                <a:srgbClr val="000000"/>
              </a:solidFill>
              <a:effectLst/>
              <a:latin typeface="ＭＳ ゴシック" panose="020B0609070205080204" pitchFamily="49" charset="-128"/>
              <a:ea typeface="ＭＳ ゴシック" panose="020B0609070205080204" pitchFamily="49" charset="-128"/>
              <a:cs typeface="+mn-cs"/>
            </a:rPr>
            <a:t>税などの自主財源の確保に努め、健全な財政運営に努める。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連結実質赤字比率については、一般会計</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を含む</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全</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会計が</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黒字の状況であるが、一般会計からの繰出金による影響が大きい。</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　国民健康保険特別会計は、平成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年度末には累積赤字が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15</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千万円となったものの、その後健全化の取組みにより毎年度単年度黒字を維持している</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下水道事業会計については、普及率が</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51.9</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％のため</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、管渠等の施設の整備と既設の</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管渠の老朽化</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による</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更新に多額の費用が生じるため、収支均衡に注視が必要である。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今後も収納率の向上や事業の効率化</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に取り組み、</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各会計の経営の健全化に努め</a:t>
          </a:r>
          <a:r>
            <a:rPr kumimoji="1" lang="ja-JP" altLang="ja-JP" sz="1200">
              <a:solidFill>
                <a:srgbClr val="000000"/>
              </a:solidFill>
              <a:effectLst/>
              <a:latin typeface="ＭＳ ゴシック" panose="020B0609070205080204" pitchFamily="49" charset="-128"/>
              <a:ea typeface="ＭＳ ゴシック" panose="020B0609070205080204" pitchFamily="49" charset="-128"/>
              <a:cs typeface="+mn-cs"/>
            </a:rPr>
            <a:t>る。</a:t>
          </a:r>
          <a:endParaRPr lang="ja-JP" altLang="ja-JP" sz="12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19108906</v>
      </c>
      <c r="BO4" s="430"/>
      <c r="BP4" s="430"/>
      <c r="BQ4" s="430"/>
      <c r="BR4" s="430"/>
      <c r="BS4" s="430"/>
      <c r="BT4" s="430"/>
      <c r="BU4" s="431"/>
      <c r="BV4" s="429">
        <v>19315775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2.4</v>
      </c>
      <c r="CU4" s="436"/>
      <c r="CV4" s="436"/>
      <c r="CW4" s="436"/>
      <c r="CX4" s="436"/>
      <c r="CY4" s="436"/>
      <c r="CZ4" s="436"/>
      <c r="DA4" s="437"/>
      <c r="DB4" s="435">
        <v>2.5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18836366</v>
      </c>
      <c r="BO5" s="467"/>
      <c r="BP5" s="467"/>
      <c r="BQ5" s="467"/>
      <c r="BR5" s="467"/>
      <c r="BS5" s="467"/>
      <c r="BT5" s="467"/>
      <c r="BU5" s="468"/>
      <c r="BV5" s="466">
        <v>19034121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98.7</v>
      </c>
      <c r="CU5" s="464"/>
      <c r="CV5" s="464"/>
      <c r="CW5" s="464"/>
      <c r="CX5" s="464"/>
      <c r="CY5" s="464"/>
      <c r="CZ5" s="464"/>
      <c r="DA5" s="465"/>
      <c r="DB5" s="463">
        <v>102.3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272540</v>
      </c>
      <c r="BO6" s="467"/>
      <c r="BP6" s="467"/>
      <c r="BQ6" s="467"/>
      <c r="BR6" s="467"/>
      <c r="BS6" s="467"/>
      <c r="BT6" s="467"/>
      <c r="BU6" s="468"/>
      <c r="BV6" s="466">
        <v>281654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105.2</v>
      </c>
      <c r="CU6" s="504"/>
      <c r="CV6" s="504"/>
      <c r="CW6" s="504"/>
      <c r="CX6" s="504"/>
      <c r="CY6" s="504"/>
      <c r="CZ6" s="504"/>
      <c r="DA6" s="505"/>
      <c r="DB6" s="503">
        <v>109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6077</v>
      </c>
      <c r="BO7" s="467"/>
      <c r="BP7" s="467"/>
      <c r="BQ7" s="467"/>
      <c r="BR7" s="467"/>
      <c r="BS7" s="467"/>
      <c r="BT7" s="467"/>
      <c r="BU7" s="468"/>
      <c r="BV7" s="466">
        <v>12821</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11041666</v>
      </c>
      <c r="CU7" s="467"/>
      <c r="CV7" s="467"/>
      <c r="CW7" s="467"/>
      <c r="CX7" s="467"/>
      <c r="CY7" s="467"/>
      <c r="CZ7" s="467"/>
      <c r="DA7" s="468"/>
      <c r="DB7" s="466">
        <v>10936577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266463</v>
      </c>
      <c r="BO8" s="467"/>
      <c r="BP8" s="467"/>
      <c r="BQ8" s="467"/>
      <c r="BR8" s="467"/>
      <c r="BS8" s="467"/>
      <c r="BT8" s="467"/>
      <c r="BU8" s="468"/>
      <c r="BV8" s="466">
        <v>268833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0.55000000000000004</v>
      </c>
      <c r="CU8" s="507"/>
      <c r="CV8" s="507"/>
      <c r="CW8" s="507"/>
      <c r="CX8" s="507"/>
      <c r="CY8" s="507"/>
      <c r="CZ8" s="507"/>
      <c r="DA8" s="508"/>
      <c r="DB8" s="506">
        <v>0.55000000000000004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54276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-2370</v>
      </c>
      <c r="BO9" s="467"/>
      <c r="BP9" s="467"/>
      <c r="BQ9" s="467"/>
      <c r="BR9" s="467"/>
      <c r="BS9" s="467"/>
      <c r="BT9" s="467"/>
      <c r="BU9" s="468"/>
      <c r="BV9" s="466">
        <v>-12994</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13.3</v>
      </c>
      <c r="CU9" s="464"/>
      <c r="CV9" s="464"/>
      <c r="CW9" s="464"/>
      <c r="CX9" s="464"/>
      <c r="CY9" s="464"/>
      <c r="CZ9" s="464"/>
      <c r="DA9" s="465"/>
      <c r="DB9" s="463">
        <v>12.4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56646</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250609</v>
      </c>
      <c r="BO10" s="467"/>
      <c r="BP10" s="467"/>
      <c r="BQ10" s="467"/>
      <c r="BR10" s="467"/>
      <c r="BS10" s="467"/>
      <c r="BT10" s="467"/>
      <c r="BU10" s="468"/>
      <c r="BV10" s="466">
        <v>8327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54534</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298636</v>
      </c>
      <c r="BO12" s="467"/>
      <c r="BP12" s="467"/>
      <c r="BQ12" s="467"/>
      <c r="BR12" s="467"/>
      <c r="BS12" s="467"/>
      <c r="BT12" s="467"/>
      <c r="BU12" s="468"/>
      <c r="BV12" s="466">
        <v>443326</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54181</v>
      </c>
      <c r="S13" s="548"/>
      <c r="T13" s="548"/>
      <c r="U13" s="548"/>
      <c r="V13" s="549"/>
      <c r="W13" s="482" t="s">
        <v>140</v>
      </c>
      <c r="X13" s="483"/>
      <c r="Y13" s="483"/>
      <c r="Z13" s="483"/>
      <c r="AA13" s="483"/>
      <c r="AB13" s="473"/>
      <c r="AC13" s="517">
        <v>362</v>
      </c>
      <c r="AD13" s="518"/>
      <c r="AE13" s="518"/>
      <c r="AF13" s="518"/>
      <c r="AG13" s="557"/>
      <c r="AH13" s="517">
        <v>368</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-50397</v>
      </c>
      <c r="BO13" s="467"/>
      <c r="BP13" s="467"/>
      <c r="BQ13" s="467"/>
      <c r="BR13" s="467"/>
      <c r="BS13" s="467"/>
      <c r="BT13" s="467"/>
      <c r="BU13" s="468"/>
      <c r="BV13" s="466">
        <v>-447993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6.8</v>
      </c>
      <c r="CU13" s="464"/>
      <c r="CV13" s="464"/>
      <c r="CW13" s="464"/>
      <c r="CX13" s="464"/>
      <c r="CY13" s="464"/>
      <c r="CZ13" s="464"/>
      <c r="DA13" s="465"/>
      <c r="DB13" s="463">
        <v>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55277</v>
      </c>
      <c r="S14" s="548"/>
      <c r="T14" s="548"/>
      <c r="U14" s="548"/>
      <c r="V14" s="549"/>
      <c r="W14" s="456"/>
      <c r="X14" s="457"/>
      <c r="Y14" s="457"/>
      <c r="Z14" s="457"/>
      <c r="AA14" s="457"/>
      <c r="AB14" s="446"/>
      <c r="AC14" s="550">
        <v>1.7</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84.8</v>
      </c>
      <c r="CU14" s="562"/>
      <c r="CV14" s="562"/>
      <c r="CW14" s="562"/>
      <c r="CX14" s="562"/>
      <c r="CY14" s="562"/>
      <c r="CZ14" s="562"/>
      <c r="DA14" s="563"/>
      <c r="DB14" s="561">
        <v>84.2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54967</v>
      </c>
      <c r="S15" s="548"/>
      <c r="T15" s="548"/>
      <c r="U15" s="548"/>
      <c r="V15" s="549"/>
      <c r="W15" s="482" t="s">
        <v>148</v>
      </c>
      <c r="X15" s="483"/>
      <c r="Y15" s="483"/>
      <c r="Z15" s="483"/>
      <c r="AA15" s="483"/>
      <c r="AB15" s="473"/>
      <c r="AC15" s="517">
        <v>5111</v>
      </c>
      <c r="AD15" s="518"/>
      <c r="AE15" s="518"/>
      <c r="AF15" s="518"/>
      <c r="AG15" s="557"/>
      <c r="AH15" s="517">
        <v>5458</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4863275</v>
      </c>
      <c r="BO15" s="430"/>
      <c r="BP15" s="430"/>
      <c r="BQ15" s="430"/>
      <c r="BR15" s="430"/>
      <c r="BS15" s="430"/>
      <c r="BT15" s="430"/>
      <c r="BU15" s="431"/>
      <c r="BV15" s="429">
        <v>4894392</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23.5</v>
      </c>
      <c r="AD16" s="551"/>
      <c r="AE16" s="551"/>
      <c r="AF16" s="551"/>
      <c r="AG16" s="552"/>
      <c r="AH16" s="550">
        <v>24.2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9045723</v>
      </c>
      <c r="BO16" s="467"/>
      <c r="BP16" s="467"/>
      <c r="BQ16" s="467"/>
      <c r="BR16" s="467"/>
      <c r="BS16" s="467"/>
      <c r="BT16" s="467"/>
      <c r="BU16" s="468"/>
      <c r="BV16" s="466">
        <v>8976818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16319</v>
      </c>
      <c r="AD17" s="518"/>
      <c r="AE17" s="518"/>
      <c r="AF17" s="518"/>
      <c r="AG17" s="557"/>
      <c r="AH17" s="517">
        <v>16717</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6152407</v>
      </c>
      <c r="BO17" s="467"/>
      <c r="BP17" s="467"/>
      <c r="BQ17" s="467"/>
      <c r="BR17" s="467"/>
      <c r="BS17" s="467"/>
      <c r="BT17" s="467"/>
      <c r="BU17" s="468"/>
      <c r="BV17" s="466">
        <v>6182283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36.17</v>
      </c>
      <c r="M18" s="579"/>
      <c r="N18" s="579"/>
      <c r="O18" s="579"/>
      <c r="P18" s="579"/>
      <c r="Q18" s="579"/>
      <c r="R18" s="580"/>
      <c r="S18" s="580"/>
      <c r="T18" s="580"/>
      <c r="U18" s="580"/>
      <c r="V18" s="581"/>
      <c r="W18" s="484"/>
      <c r="X18" s="485"/>
      <c r="Y18" s="485"/>
      <c r="Z18" s="485"/>
      <c r="AA18" s="485"/>
      <c r="AB18" s="476"/>
      <c r="AC18" s="582">
        <v>74.900000000000006</v>
      </c>
      <c r="AD18" s="583"/>
      <c r="AE18" s="583"/>
      <c r="AF18" s="583"/>
      <c r="AG18" s="584"/>
      <c r="AH18" s="582">
        <v>74.2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11034391</v>
      </c>
      <c r="BO18" s="467"/>
      <c r="BP18" s="467"/>
      <c r="BQ18" s="467"/>
      <c r="BR18" s="467"/>
      <c r="BS18" s="467"/>
      <c r="BT18" s="467"/>
      <c r="BU18" s="468"/>
      <c r="BV18" s="466">
        <v>11327657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1501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12541499</v>
      </c>
      <c r="BO19" s="467"/>
      <c r="BP19" s="467"/>
      <c r="BQ19" s="467"/>
      <c r="BR19" s="467"/>
      <c r="BS19" s="467"/>
      <c r="BT19" s="467"/>
      <c r="BU19" s="468"/>
      <c r="BV19" s="466">
        <v>12907525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20710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17665255</v>
      </c>
      <c r="BO23" s="467"/>
      <c r="BP23" s="467"/>
      <c r="BQ23" s="467"/>
      <c r="BR23" s="467"/>
      <c r="BS23" s="467"/>
      <c r="BT23" s="467"/>
      <c r="BU23" s="468"/>
      <c r="BV23" s="466">
        <v>17510715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6630</v>
      </c>
      <c r="R24" s="518"/>
      <c r="S24" s="518"/>
      <c r="T24" s="518"/>
      <c r="U24" s="518"/>
      <c r="V24" s="557"/>
      <c r="W24" s="616"/>
      <c r="X24" s="604"/>
      <c r="Y24" s="605"/>
      <c r="Z24" s="516" t="s">
        <v>172</v>
      </c>
      <c r="AA24" s="496"/>
      <c r="AB24" s="496"/>
      <c r="AC24" s="496"/>
      <c r="AD24" s="496"/>
      <c r="AE24" s="496"/>
      <c r="AF24" s="496"/>
      <c r="AG24" s="497"/>
      <c r="AH24" s="517">
        <v>311</v>
      </c>
      <c r="AI24" s="518"/>
      <c r="AJ24" s="518"/>
      <c r="AK24" s="518"/>
      <c r="AL24" s="557"/>
      <c r="AM24" s="517">
        <v>1012616</v>
      </c>
      <c r="AN24" s="518"/>
      <c r="AO24" s="518"/>
      <c r="AP24" s="518"/>
      <c r="AQ24" s="518"/>
      <c r="AR24" s="557"/>
      <c r="AS24" s="517">
        <v>3256</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13920548</v>
      </c>
      <c r="BO24" s="467"/>
      <c r="BP24" s="467"/>
      <c r="BQ24" s="467"/>
      <c r="BR24" s="467"/>
      <c r="BS24" s="467"/>
      <c r="BT24" s="467"/>
      <c r="BU24" s="468"/>
      <c r="BV24" s="466">
        <v>14250270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6588</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177</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2274888</v>
      </c>
      <c r="BO25" s="430"/>
      <c r="BP25" s="430"/>
      <c r="BQ25" s="430"/>
      <c r="BR25" s="430"/>
      <c r="BS25" s="430"/>
      <c r="BT25" s="430"/>
      <c r="BU25" s="431"/>
      <c r="BV25" s="429">
        <v>2655102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5948</v>
      </c>
      <c r="R26" s="518"/>
      <c r="S26" s="518"/>
      <c r="T26" s="518"/>
      <c r="U26" s="518"/>
      <c r="V26" s="557"/>
      <c r="W26" s="616"/>
      <c r="X26" s="604"/>
      <c r="Y26" s="605"/>
      <c r="Z26" s="516" t="s">
        <v>180</v>
      </c>
      <c r="AA26" s="626"/>
      <c r="AB26" s="626"/>
      <c r="AC26" s="626"/>
      <c r="AD26" s="626"/>
      <c r="AE26" s="626"/>
      <c r="AF26" s="626"/>
      <c r="AG26" s="627"/>
      <c r="AH26" s="517">
        <v>34</v>
      </c>
      <c r="AI26" s="518"/>
      <c r="AJ26" s="518"/>
      <c r="AK26" s="518"/>
      <c r="AL26" s="557"/>
      <c r="AM26" s="517">
        <v>116756</v>
      </c>
      <c r="AN26" s="518"/>
      <c r="AO26" s="518"/>
      <c r="AP26" s="518"/>
      <c r="AQ26" s="518"/>
      <c r="AR26" s="557"/>
      <c r="AS26" s="517">
        <v>3434</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5035</v>
      </c>
      <c r="R27" s="518"/>
      <c r="S27" s="518"/>
      <c r="T27" s="518"/>
      <c r="U27" s="518"/>
      <c r="V27" s="557"/>
      <c r="W27" s="616"/>
      <c r="X27" s="604"/>
      <c r="Y27" s="605"/>
      <c r="Z27" s="516" t="s">
        <v>183</v>
      </c>
      <c r="AA27" s="496"/>
      <c r="AB27" s="496"/>
      <c r="AC27" s="496"/>
      <c r="AD27" s="496"/>
      <c r="AE27" s="496"/>
      <c r="AF27" s="496"/>
      <c r="AG27" s="497"/>
      <c r="AH27" s="517">
        <v>30</v>
      </c>
      <c r="AI27" s="518"/>
      <c r="AJ27" s="518"/>
      <c r="AK27" s="518"/>
      <c r="AL27" s="557"/>
      <c r="AM27" s="517">
        <v>94839</v>
      </c>
      <c r="AN27" s="518"/>
      <c r="AO27" s="518"/>
      <c r="AP27" s="518"/>
      <c r="AQ27" s="518"/>
      <c r="AR27" s="557"/>
      <c r="AS27" s="517">
        <v>3161</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t="s">
        <v>177</v>
      </c>
      <c r="BO27" s="640"/>
      <c r="BP27" s="640"/>
      <c r="BQ27" s="640"/>
      <c r="BR27" s="640"/>
      <c r="BS27" s="640"/>
      <c r="BT27" s="640"/>
      <c r="BU27" s="641"/>
      <c r="BV27" s="639" t="s">
        <v>185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4560</v>
      </c>
      <c r="R28" s="518"/>
      <c r="S28" s="518"/>
      <c r="T28" s="518"/>
      <c r="U28" s="518"/>
      <c r="V28" s="557"/>
      <c r="W28" s="616"/>
      <c r="X28" s="604"/>
      <c r="Y28" s="605"/>
      <c r="Z28" s="516" t="s">
        <v>187</v>
      </c>
      <c r="AA28" s="496"/>
      <c r="AB28" s="496"/>
      <c r="AC28" s="496"/>
      <c r="AD28" s="496"/>
      <c r="AE28" s="496"/>
      <c r="AF28" s="496"/>
      <c r="AG28" s="497"/>
      <c r="AH28" s="517" t="s">
        <v>188</v>
      </c>
      <c r="AI28" s="518"/>
      <c r="AJ28" s="518"/>
      <c r="AK28" s="518"/>
      <c r="AL28" s="557"/>
      <c r="AM28" s="517" t="s">
        <v>177</v>
      </c>
      <c r="AN28" s="518"/>
      <c r="AO28" s="518"/>
      <c r="AP28" s="518"/>
      <c r="AQ28" s="518"/>
      <c r="AR28" s="557"/>
      <c r="AS28" s="517" t="s">
        <v>177</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926960</v>
      </c>
      <c r="BO28" s="430"/>
      <c r="BP28" s="430"/>
      <c r="BQ28" s="430"/>
      <c r="BR28" s="430"/>
      <c r="BS28" s="430"/>
      <c r="BT28" s="430"/>
      <c r="BU28" s="431"/>
      <c r="BV28" s="429">
        <v>974987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12</v>
      </c>
      <c r="M29" s="518"/>
      <c r="N29" s="518"/>
      <c r="O29" s="518"/>
      <c r="P29" s="557"/>
      <c r="Q29" s="517">
        <v>4370</v>
      </c>
      <c r="R29" s="518"/>
      <c r="S29" s="518"/>
      <c r="T29" s="518"/>
      <c r="U29" s="518"/>
      <c r="V29" s="557"/>
      <c r="W29" s="617"/>
      <c r="X29" s="618"/>
      <c r="Y29" s="619"/>
      <c r="Z29" s="516" t="s">
        <v>191</v>
      </c>
      <c r="AA29" s="496"/>
      <c r="AB29" s="496"/>
      <c r="AC29" s="496"/>
      <c r="AD29" s="496"/>
      <c r="AE29" s="496"/>
      <c r="AF29" s="496"/>
      <c r="AG29" s="497"/>
      <c r="AH29" s="517">
        <v>341</v>
      </c>
      <c r="AI29" s="518"/>
      <c r="AJ29" s="518"/>
      <c r="AK29" s="518"/>
      <c r="AL29" s="557"/>
      <c r="AM29" s="517">
        <v>1107455</v>
      </c>
      <c r="AN29" s="518"/>
      <c r="AO29" s="518"/>
      <c r="AP29" s="518"/>
      <c r="AQ29" s="518"/>
      <c r="AR29" s="557"/>
      <c r="AS29" s="517">
        <v>3248</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215965</v>
      </c>
      <c r="BO29" s="467"/>
      <c r="BP29" s="467"/>
      <c r="BQ29" s="467"/>
      <c r="BR29" s="467"/>
      <c r="BS29" s="467"/>
      <c r="BT29" s="467"/>
      <c r="BU29" s="468"/>
      <c r="BV29" s="466">
        <v>215897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863698</v>
      </c>
      <c r="BO30" s="640"/>
      <c r="BP30" s="640"/>
      <c r="BQ30" s="640"/>
      <c r="BR30" s="640"/>
      <c r="BS30" s="640"/>
      <c r="BT30" s="640"/>
      <c r="BU30" s="641"/>
      <c r="BV30" s="639">
        <v>646638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203</v>
      </c>
      <c r="AN33" s="490"/>
      <c r="AO33" s="455" t="s">
        <v>201</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207</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泉南清掃事務組合（一般会計）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泉州南消防組合（一般会計）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大阪府後期高齢者医療広域連合（一般会計）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大阪府後期高齢者医療広域連合（特別会計）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大阪広域水道企業団（水道事業会計）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大阪広域水道企業団（工業用水道事業会計）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5E07pQpHragTISqFsz69yt+I4FtU3syDf9QPoxTn1dOT7ZjYlylp1IfWyt8xIMnwixdCbvpC0tYARqwC8TnQ==" saltValue="HZ2Rm9OiqRKj5Bqzhdxa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3" t="s">
        <v>579</v>
      </c>
      <c r="D34" s="1243"/>
      <c r="E34" s="1244"/>
      <c r="F34" s="32">
        <v>7.44</v>
      </c>
      <c r="G34" s="33">
        <v>6.71</v>
      </c>
      <c r="H34" s="33">
        <v>7.24</v>
      </c>
      <c r="I34" s="33">
        <v>5.0599999999999996</v>
      </c>
      <c r="J34" s="34">
        <v>5.07</v>
      </c>
      <c r="K34" s="22"/>
      <c r="L34" s="22"/>
      <c r="M34" s="22"/>
      <c r="N34" s="22"/>
      <c r="O34" s="22"/>
      <c r="P34" s="22"/>
    </row>
    <row r="35" spans="1:16" ht="39" customHeight="1" x14ac:dyDescent="0.15">
      <c r="A35" s="22"/>
      <c r="B35" s="35"/>
      <c r="C35" s="1237" t="s">
        <v>580</v>
      </c>
      <c r="D35" s="1238"/>
      <c r="E35" s="1239"/>
      <c r="F35" s="36">
        <v>1.87</v>
      </c>
      <c r="G35" s="37">
        <v>1.83</v>
      </c>
      <c r="H35" s="37">
        <v>2.6</v>
      </c>
      <c r="I35" s="37">
        <v>2.4500000000000002</v>
      </c>
      <c r="J35" s="38">
        <v>2.41</v>
      </c>
      <c r="K35" s="22"/>
      <c r="L35" s="22"/>
      <c r="M35" s="22"/>
      <c r="N35" s="22"/>
      <c r="O35" s="22"/>
      <c r="P35" s="22"/>
    </row>
    <row r="36" spans="1:16" ht="39" customHeight="1" x14ac:dyDescent="0.15">
      <c r="A36" s="22"/>
      <c r="B36" s="35"/>
      <c r="C36" s="1237" t="s">
        <v>581</v>
      </c>
      <c r="D36" s="1238"/>
      <c r="E36" s="1239"/>
      <c r="F36" s="36">
        <v>0.57999999999999996</v>
      </c>
      <c r="G36" s="37">
        <v>1.1000000000000001</v>
      </c>
      <c r="H36" s="37">
        <v>1.38</v>
      </c>
      <c r="I36" s="37">
        <v>1.63</v>
      </c>
      <c r="J36" s="38">
        <v>1.81</v>
      </c>
      <c r="K36" s="22"/>
      <c r="L36" s="22"/>
      <c r="M36" s="22"/>
      <c r="N36" s="22"/>
      <c r="O36" s="22"/>
      <c r="P36" s="22"/>
    </row>
    <row r="37" spans="1:16" ht="39" customHeight="1" x14ac:dyDescent="0.15">
      <c r="A37" s="22"/>
      <c r="B37" s="35"/>
      <c r="C37" s="1237" t="s">
        <v>582</v>
      </c>
      <c r="D37" s="1238"/>
      <c r="E37" s="1239"/>
      <c r="F37" s="36">
        <v>0</v>
      </c>
      <c r="G37" s="37">
        <v>1.53</v>
      </c>
      <c r="H37" s="37">
        <v>1.53</v>
      </c>
      <c r="I37" s="37">
        <v>1.63</v>
      </c>
      <c r="J37" s="38">
        <v>1.6</v>
      </c>
      <c r="K37" s="22"/>
      <c r="L37" s="22"/>
      <c r="M37" s="22"/>
      <c r="N37" s="22"/>
      <c r="O37" s="22"/>
      <c r="P37" s="22"/>
    </row>
    <row r="38" spans="1:16" ht="39" customHeight="1" x14ac:dyDescent="0.15">
      <c r="A38" s="22"/>
      <c r="B38" s="35"/>
      <c r="C38" s="1237" t="s">
        <v>583</v>
      </c>
      <c r="D38" s="1238"/>
      <c r="E38" s="1239"/>
      <c r="F38" s="36" t="s">
        <v>528</v>
      </c>
      <c r="G38" s="37" t="s">
        <v>528</v>
      </c>
      <c r="H38" s="37" t="s">
        <v>528</v>
      </c>
      <c r="I38" s="37" t="s">
        <v>528</v>
      </c>
      <c r="J38" s="38">
        <v>0.52</v>
      </c>
      <c r="K38" s="22"/>
      <c r="L38" s="22"/>
      <c r="M38" s="22"/>
      <c r="N38" s="22"/>
      <c r="O38" s="22"/>
      <c r="P38" s="22"/>
    </row>
    <row r="39" spans="1:16" ht="39" customHeight="1" x14ac:dyDescent="0.15">
      <c r="A39" s="22"/>
      <c r="B39" s="35"/>
      <c r="C39" s="1237" t="s">
        <v>584</v>
      </c>
      <c r="D39" s="1238"/>
      <c r="E39" s="1239"/>
      <c r="F39" s="36" t="s">
        <v>585</v>
      </c>
      <c r="G39" s="37" t="s">
        <v>586</v>
      </c>
      <c r="H39" s="37" t="s">
        <v>587</v>
      </c>
      <c r="I39" s="37">
        <v>0.12</v>
      </c>
      <c r="J39" s="38">
        <v>0.26</v>
      </c>
      <c r="K39" s="22"/>
      <c r="L39" s="22"/>
      <c r="M39" s="22"/>
      <c r="N39" s="22"/>
      <c r="O39" s="22"/>
      <c r="P39" s="22"/>
    </row>
    <row r="40" spans="1:16" ht="39" customHeight="1" x14ac:dyDescent="0.15">
      <c r="A40" s="22"/>
      <c r="B40" s="35"/>
      <c r="C40" s="1237" t="s">
        <v>588</v>
      </c>
      <c r="D40" s="1238"/>
      <c r="E40" s="1239"/>
      <c r="F40" s="36">
        <v>0.18</v>
      </c>
      <c r="G40" s="37">
        <v>0.16</v>
      </c>
      <c r="H40" s="37">
        <v>0.19</v>
      </c>
      <c r="I40" s="37">
        <v>0.21</v>
      </c>
      <c r="J40" s="38">
        <v>0.22</v>
      </c>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589</v>
      </c>
      <c r="D42" s="1238"/>
      <c r="E42" s="1239"/>
      <c r="F42" s="36" t="s">
        <v>528</v>
      </c>
      <c r="G42" s="37" t="s">
        <v>528</v>
      </c>
      <c r="H42" s="37" t="s">
        <v>528</v>
      </c>
      <c r="I42" s="37" t="s">
        <v>528</v>
      </c>
      <c r="J42" s="38" t="s">
        <v>528</v>
      </c>
      <c r="K42" s="22"/>
      <c r="L42" s="22"/>
      <c r="M42" s="22"/>
      <c r="N42" s="22"/>
      <c r="O42" s="22"/>
      <c r="P42" s="22"/>
    </row>
    <row r="43" spans="1:16" ht="39" customHeight="1" thickBot="1" x14ac:dyDescent="0.2">
      <c r="A43" s="22"/>
      <c r="B43" s="40"/>
      <c r="C43" s="1240" t="s">
        <v>590</v>
      </c>
      <c r="D43" s="1241"/>
      <c r="E43" s="1242"/>
      <c r="F43" s="41">
        <v>0</v>
      </c>
      <c r="G43" s="42">
        <v>0</v>
      </c>
      <c r="H43" s="42">
        <v>0</v>
      </c>
      <c r="I43" s="42">
        <v>0.26</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ptAvChIfEz0wd9M+XDFTqMVO65QhBXR9s4on+gD0e8IUJ3SLx+AKz+9THy8+2udXQjcuSmqhBmK+o9RorRDSQ==" saltValue="myow2yd5LSvloC5WRGpU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1847</v>
      </c>
      <c r="L45" s="60">
        <v>1718</v>
      </c>
      <c r="M45" s="60">
        <v>1568</v>
      </c>
      <c r="N45" s="60">
        <v>1599</v>
      </c>
      <c r="O45" s="61">
        <v>1673</v>
      </c>
      <c r="P45" s="48"/>
      <c r="Q45" s="48"/>
      <c r="R45" s="48"/>
      <c r="S45" s="48"/>
      <c r="T45" s="48"/>
      <c r="U45" s="48"/>
    </row>
    <row r="46" spans="1:21" ht="30.75" customHeight="1" x14ac:dyDescent="0.15">
      <c r="A46" s="48"/>
      <c r="B46" s="1247"/>
      <c r="C46" s="1248"/>
      <c r="D46" s="62"/>
      <c r="E46" s="1253" t="s">
        <v>13</v>
      </c>
      <c r="F46" s="1253"/>
      <c r="G46" s="1253"/>
      <c r="H46" s="1253"/>
      <c r="I46" s="1253"/>
      <c r="J46" s="1254"/>
      <c r="K46" s="63" t="s">
        <v>528</v>
      </c>
      <c r="L46" s="64" t="s">
        <v>528</v>
      </c>
      <c r="M46" s="64" t="s">
        <v>528</v>
      </c>
      <c r="N46" s="64" t="s">
        <v>528</v>
      </c>
      <c r="O46" s="65" t="s">
        <v>528</v>
      </c>
      <c r="P46" s="48"/>
      <c r="Q46" s="48"/>
      <c r="R46" s="48"/>
      <c r="S46" s="48"/>
      <c r="T46" s="48"/>
      <c r="U46" s="48"/>
    </row>
    <row r="47" spans="1:21" ht="30.75" customHeight="1" x14ac:dyDescent="0.15">
      <c r="A47" s="48"/>
      <c r="B47" s="1247"/>
      <c r="C47" s="1248"/>
      <c r="D47" s="62"/>
      <c r="E47" s="1253" t="s">
        <v>14</v>
      </c>
      <c r="F47" s="1253"/>
      <c r="G47" s="1253"/>
      <c r="H47" s="1253"/>
      <c r="I47" s="1253"/>
      <c r="J47" s="1254"/>
      <c r="K47" s="63" t="s">
        <v>528</v>
      </c>
      <c r="L47" s="64" t="s">
        <v>528</v>
      </c>
      <c r="M47" s="64" t="s">
        <v>528</v>
      </c>
      <c r="N47" s="64" t="s">
        <v>528</v>
      </c>
      <c r="O47" s="65" t="s">
        <v>528</v>
      </c>
      <c r="P47" s="48"/>
      <c r="Q47" s="48"/>
      <c r="R47" s="48"/>
      <c r="S47" s="48"/>
      <c r="T47" s="48"/>
      <c r="U47" s="48"/>
    </row>
    <row r="48" spans="1:21" ht="30.75" customHeight="1" x14ac:dyDescent="0.15">
      <c r="A48" s="48"/>
      <c r="B48" s="1247"/>
      <c r="C48" s="1248"/>
      <c r="D48" s="62"/>
      <c r="E48" s="1253" t="s">
        <v>15</v>
      </c>
      <c r="F48" s="1253"/>
      <c r="G48" s="1253"/>
      <c r="H48" s="1253"/>
      <c r="I48" s="1253"/>
      <c r="J48" s="1254"/>
      <c r="K48" s="63">
        <v>728</v>
      </c>
      <c r="L48" s="64">
        <v>738</v>
      </c>
      <c r="M48" s="64">
        <v>659</v>
      </c>
      <c r="N48" s="64">
        <v>680</v>
      </c>
      <c r="O48" s="65">
        <v>476</v>
      </c>
      <c r="P48" s="48"/>
      <c r="Q48" s="48"/>
      <c r="R48" s="48"/>
      <c r="S48" s="48"/>
      <c r="T48" s="48"/>
      <c r="U48" s="48"/>
    </row>
    <row r="49" spans="1:21" ht="30.75" customHeight="1" x14ac:dyDescent="0.15">
      <c r="A49" s="48"/>
      <c r="B49" s="1247"/>
      <c r="C49" s="1248"/>
      <c r="D49" s="62"/>
      <c r="E49" s="1253" t="s">
        <v>16</v>
      </c>
      <c r="F49" s="1253"/>
      <c r="G49" s="1253"/>
      <c r="H49" s="1253"/>
      <c r="I49" s="1253"/>
      <c r="J49" s="1254"/>
      <c r="K49" s="63">
        <v>22</v>
      </c>
      <c r="L49" s="64">
        <v>89</v>
      </c>
      <c r="M49" s="64">
        <v>160</v>
      </c>
      <c r="N49" s="64">
        <v>183</v>
      </c>
      <c r="O49" s="65">
        <v>201</v>
      </c>
      <c r="P49" s="48"/>
      <c r="Q49" s="48"/>
      <c r="R49" s="48"/>
      <c r="S49" s="48"/>
      <c r="T49" s="48"/>
      <c r="U49" s="48"/>
    </row>
    <row r="50" spans="1:21" ht="30.75" customHeight="1" x14ac:dyDescent="0.15">
      <c r="A50" s="48"/>
      <c r="B50" s="1247"/>
      <c r="C50" s="1248"/>
      <c r="D50" s="62"/>
      <c r="E50" s="1253" t="s">
        <v>17</v>
      </c>
      <c r="F50" s="1253"/>
      <c r="G50" s="1253"/>
      <c r="H50" s="1253"/>
      <c r="I50" s="1253"/>
      <c r="J50" s="1254"/>
      <c r="K50" s="63">
        <v>88</v>
      </c>
      <c r="L50" s="64">
        <v>88</v>
      </c>
      <c r="M50" s="64" t="s">
        <v>528</v>
      </c>
      <c r="N50" s="64" t="s">
        <v>528</v>
      </c>
      <c r="O50" s="65" t="s">
        <v>528</v>
      </c>
      <c r="P50" s="48"/>
      <c r="Q50" s="48"/>
      <c r="R50" s="48"/>
      <c r="S50" s="48"/>
      <c r="T50" s="48"/>
      <c r="U50" s="48"/>
    </row>
    <row r="51" spans="1:21" ht="30.75" customHeight="1" x14ac:dyDescent="0.15">
      <c r="A51" s="48"/>
      <c r="B51" s="1249"/>
      <c r="C51" s="1250"/>
      <c r="D51" s="66"/>
      <c r="E51" s="1253" t="s">
        <v>18</v>
      </c>
      <c r="F51" s="1253"/>
      <c r="G51" s="1253"/>
      <c r="H51" s="1253"/>
      <c r="I51" s="1253"/>
      <c r="J51" s="1254"/>
      <c r="K51" s="63" t="s">
        <v>528</v>
      </c>
      <c r="L51" s="64" t="s">
        <v>528</v>
      </c>
      <c r="M51" s="64" t="s">
        <v>528</v>
      </c>
      <c r="N51" s="64" t="s">
        <v>528</v>
      </c>
      <c r="O51" s="65" t="s">
        <v>528</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1702</v>
      </c>
      <c r="L52" s="64">
        <v>1674</v>
      </c>
      <c r="M52" s="64">
        <v>1727</v>
      </c>
      <c r="N52" s="64">
        <v>1769</v>
      </c>
      <c r="O52" s="65">
        <v>1741</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983</v>
      </c>
      <c r="L53" s="69">
        <v>959</v>
      </c>
      <c r="M53" s="69">
        <v>660</v>
      </c>
      <c r="N53" s="69">
        <v>693</v>
      </c>
      <c r="O53" s="70">
        <v>609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606</v>
      </c>
      <c r="L57" s="83" t="s">
        <v>606</v>
      </c>
      <c r="M57" s="83" t="s">
        <v>606</v>
      </c>
      <c r="N57" s="83" t="s">
        <v>606</v>
      </c>
      <c r="O57" s="84" t="s">
        <v>606</v>
      </c>
    </row>
    <row r="58" spans="1:21" ht="31.5" customHeight="1" thickBot="1" x14ac:dyDescent="0.2">
      <c r="B58" s="1263"/>
      <c r="C58" s="1264"/>
      <c r="D58" s="1268" t="s">
        <v>27</v>
      </c>
      <c r="E58" s="1269"/>
      <c r="F58" s="1269"/>
      <c r="G58" s="1269"/>
      <c r="H58" s="1269"/>
      <c r="I58" s="1269"/>
      <c r="J58" s="1270"/>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ZbpFhUns3/DZxbcBN9ifQol3KYeucPFPWohBndyx/MBPF8y19Zm674PnHTJlLzMesr+MsuGKciPtw1MWdu6ww==" saltValue="odBVtFBAy8X7VfPadjF8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71" t="s">
        <v>30</v>
      </c>
      <c r="C41" s="1272"/>
      <c r="D41" s="101"/>
      <c r="E41" s="1277" t="s">
        <v>31</v>
      </c>
      <c r="F41" s="1277"/>
      <c r="G41" s="1277"/>
      <c r="H41" s="1278"/>
      <c r="I41" s="102">
        <v>16502</v>
      </c>
      <c r="J41" s="103">
        <v>16904</v>
      </c>
      <c r="K41" s="103">
        <v>17127</v>
      </c>
      <c r="L41" s="103">
        <v>17511</v>
      </c>
      <c r="M41" s="104">
        <v>17665</v>
      </c>
    </row>
    <row r="42" spans="2:13" ht="27.75" customHeight="1" x14ac:dyDescent="0.15">
      <c r="B42" s="1273"/>
      <c r="C42" s="1274"/>
      <c r="D42" s="105"/>
      <c r="E42" s="1279" t="s">
        <v>32</v>
      </c>
      <c r="F42" s="1279"/>
      <c r="G42" s="1279"/>
      <c r="H42" s="1280"/>
      <c r="I42" s="106">
        <v>88</v>
      </c>
      <c r="J42" s="107" t="s">
        <v>528</v>
      </c>
      <c r="K42" s="107" t="s">
        <v>528</v>
      </c>
      <c r="L42" s="107" t="s">
        <v>528</v>
      </c>
      <c r="M42" s="108" t="s">
        <v>528</v>
      </c>
    </row>
    <row r="43" spans="2:13" ht="27.75" customHeight="1" x14ac:dyDescent="0.15">
      <c r="B43" s="1273"/>
      <c r="C43" s="1274"/>
      <c r="D43" s="105"/>
      <c r="E43" s="1279" t="s">
        <v>33</v>
      </c>
      <c r="F43" s="1279"/>
      <c r="G43" s="1279"/>
      <c r="H43" s="1280"/>
      <c r="I43" s="106">
        <v>8836</v>
      </c>
      <c r="J43" s="107">
        <v>8483</v>
      </c>
      <c r="K43" s="107">
        <v>8462</v>
      </c>
      <c r="L43" s="107">
        <v>8170</v>
      </c>
      <c r="M43" s="108">
        <v>7670</v>
      </c>
    </row>
    <row r="44" spans="2:13" ht="27.75" customHeight="1" x14ac:dyDescent="0.15">
      <c r="B44" s="1273"/>
      <c r="C44" s="1274"/>
      <c r="D44" s="105"/>
      <c r="E44" s="1279" t="s">
        <v>34</v>
      </c>
      <c r="F44" s="1279"/>
      <c r="G44" s="1279"/>
      <c r="H44" s="1280"/>
      <c r="I44" s="106">
        <v>1204</v>
      </c>
      <c r="J44" s="107">
        <v>1288</v>
      </c>
      <c r="K44" s="107">
        <v>1302</v>
      </c>
      <c r="L44" s="107">
        <v>1333</v>
      </c>
      <c r="M44" s="108">
        <v>1206</v>
      </c>
    </row>
    <row r="45" spans="2:13" ht="27.75" customHeight="1" x14ac:dyDescent="0.15">
      <c r="B45" s="1273"/>
      <c r="C45" s="1274"/>
      <c r="D45" s="105"/>
      <c r="E45" s="1279" t="s">
        <v>35</v>
      </c>
      <c r="F45" s="1279"/>
      <c r="G45" s="1279"/>
      <c r="H45" s="1280"/>
      <c r="I45" s="106">
        <v>3435</v>
      </c>
      <c r="J45" s="107">
        <v>3377</v>
      </c>
      <c r="K45" s="107">
        <v>3462</v>
      </c>
      <c r="L45" s="107">
        <v>3404</v>
      </c>
      <c r="M45" s="108">
        <v>3255</v>
      </c>
    </row>
    <row r="46" spans="2:13" ht="27.75" customHeight="1" x14ac:dyDescent="0.15">
      <c r="B46" s="1273"/>
      <c r="C46" s="1274"/>
      <c r="D46" s="109"/>
      <c r="E46" s="1279" t="s">
        <v>36</v>
      </c>
      <c r="F46" s="1279"/>
      <c r="G46" s="1279"/>
      <c r="H46" s="1280"/>
      <c r="I46" s="106" t="s">
        <v>528</v>
      </c>
      <c r="J46" s="107" t="s">
        <v>528</v>
      </c>
      <c r="K46" s="107" t="s">
        <v>528</v>
      </c>
      <c r="L46" s="107" t="s">
        <v>528</v>
      </c>
      <c r="M46" s="108" t="s">
        <v>528</v>
      </c>
    </row>
    <row r="47" spans="2:13" ht="27.75" customHeight="1" x14ac:dyDescent="0.15">
      <c r="B47" s="1273"/>
      <c r="C47" s="1274"/>
      <c r="D47" s="110"/>
      <c r="E47" s="1281" t="s">
        <v>37</v>
      </c>
      <c r="F47" s="1282"/>
      <c r="G47" s="1282"/>
      <c r="H47" s="1283"/>
      <c r="I47" s="106" t="s">
        <v>528</v>
      </c>
      <c r="J47" s="107" t="s">
        <v>528</v>
      </c>
      <c r="K47" s="107" t="s">
        <v>528</v>
      </c>
      <c r="L47" s="107" t="s">
        <v>528</v>
      </c>
      <c r="M47" s="108" t="s">
        <v>528</v>
      </c>
    </row>
    <row r="48" spans="2:13" ht="27.75" customHeight="1" x14ac:dyDescent="0.15">
      <c r="B48" s="1273"/>
      <c r="C48" s="1274"/>
      <c r="D48" s="105"/>
      <c r="E48" s="1279" t="s">
        <v>38</v>
      </c>
      <c r="F48" s="1279"/>
      <c r="G48" s="1279"/>
      <c r="H48" s="1280"/>
      <c r="I48" s="106" t="s">
        <v>528</v>
      </c>
      <c r="J48" s="107" t="s">
        <v>528</v>
      </c>
      <c r="K48" s="107" t="s">
        <v>528</v>
      </c>
      <c r="L48" s="107" t="s">
        <v>528</v>
      </c>
      <c r="M48" s="108" t="s">
        <v>528</v>
      </c>
    </row>
    <row r="49" spans="2:13" ht="27.75" customHeight="1" x14ac:dyDescent="0.15">
      <c r="B49" s="1275"/>
      <c r="C49" s="1276"/>
      <c r="D49" s="105"/>
      <c r="E49" s="1279" t="s">
        <v>39</v>
      </c>
      <c r="F49" s="1279"/>
      <c r="G49" s="1279"/>
      <c r="H49" s="1280"/>
      <c r="I49" s="106" t="s">
        <v>528</v>
      </c>
      <c r="J49" s="107" t="s">
        <v>528</v>
      </c>
      <c r="K49" s="107" t="s">
        <v>528</v>
      </c>
      <c r="L49" s="107" t="s">
        <v>528</v>
      </c>
      <c r="M49" s="108" t="s">
        <v>528</v>
      </c>
    </row>
    <row r="50" spans="2:13" ht="27.75" customHeight="1" x14ac:dyDescent="0.15">
      <c r="B50" s="1284" t="s">
        <v>40</v>
      </c>
      <c r="C50" s="1285"/>
      <c r="D50" s="111"/>
      <c r="E50" s="1279" t="s">
        <v>41</v>
      </c>
      <c r="F50" s="1279"/>
      <c r="G50" s="1279"/>
      <c r="H50" s="1280"/>
      <c r="I50" s="106">
        <v>3443</v>
      </c>
      <c r="J50" s="107">
        <v>3084</v>
      </c>
      <c r="K50" s="107">
        <v>3017</v>
      </c>
      <c r="L50" s="107">
        <v>2239</v>
      </c>
      <c r="M50" s="108">
        <v>2445</v>
      </c>
    </row>
    <row r="51" spans="2:13" ht="27.75" customHeight="1" x14ac:dyDescent="0.15">
      <c r="B51" s="1273"/>
      <c r="C51" s="1274"/>
      <c r="D51" s="105"/>
      <c r="E51" s="1279" t="s">
        <v>42</v>
      </c>
      <c r="F51" s="1279"/>
      <c r="G51" s="1279"/>
      <c r="H51" s="1280"/>
      <c r="I51" s="106">
        <v>4755</v>
      </c>
      <c r="J51" s="107">
        <v>4889</v>
      </c>
      <c r="K51" s="107">
        <v>4642</v>
      </c>
      <c r="L51" s="107">
        <v>4269</v>
      </c>
      <c r="M51" s="108">
        <v>3778</v>
      </c>
    </row>
    <row r="52" spans="2:13" ht="27.75" customHeight="1" x14ac:dyDescent="0.15">
      <c r="B52" s="1275"/>
      <c r="C52" s="1276"/>
      <c r="D52" s="105"/>
      <c r="E52" s="1279" t="s">
        <v>43</v>
      </c>
      <c r="F52" s="1279"/>
      <c r="G52" s="1279"/>
      <c r="H52" s="1280"/>
      <c r="I52" s="106">
        <v>16583</v>
      </c>
      <c r="J52" s="107">
        <v>16399</v>
      </c>
      <c r="K52" s="107">
        <v>16276</v>
      </c>
      <c r="L52" s="107">
        <v>15899</v>
      </c>
      <c r="M52" s="108">
        <v>15416</v>
      </c>
    </row>
    <row r="53" spans="2:13" ht="27.75" customHeight="1" thickBot="1" x14ac:dyDescent="0.2">
      <c r="B53" s="1286" t="s">
        <v>44</v>
      </c>
      <c r="C53" s="1287"/>
      <c r="D53" s="112"/>
      <c r="E53" s="1288" t="s">
        <v>45</v>
      </c>
      <c r="F53" s="1288"/>
      <c r="G53" s="1288"/>
      <c r="H53" s="1289"/>
      <c r="I53" s="113">
        <v>5284</v>
      </c>
      <c r="J53" s="114">
        <v>5679</v>
      </c>
      <c r="K53" s="114">
        <v>6419</v>
      </c>
      <c r="L53" s="114">
        <v>8010</v>
      </c>
      <c r="M53" s="115">
        <v>8156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Ug2xGN2B52W8xlEGp0bHOkLrqo2dK6INZJNRsK5r5oi+HakUJLeW5N2xGNBn6LeZLOwXOEfhf2YaQsUPXWT+g==" saltValue="pY+ZAfcfyQr8vvGc7lzU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98" t="s">
        <v>48</v>
      </c>
      <c r="D55" s="1298"/>
      <c r="E55" s="1299"/>
      <c r="F55" s="127">
        <v>1410</v>
      </c>
      <c r="G55" s="127">
        <v>975</v>
      </c>
      <c r="H55" s="128">
        <v>927</v>
      </c>
    </row>
    <row r="56" spans="2:8" ht="52.5" customHeight="1" x14ac:dyDescent="0.15">
      <c r="B56" s="129"/>
      <c r="C56" s="1300" t="s">
        <v>49</v>
      </c>
      <c r="D56" s="1300"/>
      <c r="E56" s="1301"/>
      <c r="F56" s="130">
        <v>240</v>
      </c>
      <c r="G56" s="130">
        <v>216</v>
      </c>
      <c r="H56" s="131">
        <v>216</v>
      </c>
    </row>
    <row r="57" spans="2:8" ht="53.25" customHeight="1" x14ac:dyDescent="0.15">
      <c r="B57" s="129"/>
      <c r="C57" s="1302" t="s">
        <v>50</v>
      </c>
      <c r="D57" s="1302"/>
      <c r="E57" s="1303"/>
      <c r="F57" s="132">
        <v>1083</v>
      </c>
      <c r="G57" s="132">
        <v>647</v>
      </c>
      <c r="H57" s="133">
        <v>864</v>
      </c>
    </row>
    <row r="58" spans="2:8" ht="45.75" customHeight="1" x14ac:dyDescent="0.15">
      <c r="B58" s="134"/>
      <c r="C58" s="1290" t="s">
        <v>607</v>
      </c>
      <c r="D58" s="1291"/>
      <c r="E58" s="1292"/>
      <c r="F58" s="135">
        <v>611</v>
      </c>
      <c r="G58" s="135">
        <v>468</v>
      </c>
      <c r="H58" s="136">
        <v>463</v>
      </c>
    </row>
    <row r="59" spans="2:8" ht="45.75" customHeight="1" x14ac:dyDescent="0.15">
      <c r="B59" s="134"/>
      <c r="C59" s="1290" t="s">
        <v>609</v>
      </c>
      <c r="D59" s="1291"/>
      <c r="E59" s="1292"/>
      <c r="F59" s="135">
        <v>15</v>
      </c>
      <c r="G59" s="135">
        <v>41</v>
      </c>
      <c r="H59" s="136">
        <v>239</v>
      </c>
    </row>
    <row r="60" spans="2:8" ht="45.75" customHeight="1" x14ac:dyDescent="0.15">
      <c r="B60" s="134"/>
      <c r="C60" s="1290" t="s">
        <v>608</v>
      </c>
      <c r="D60" s="1291"/>
      <c r="E60" s="1292"/>
      <c r="F60" s="135">
        <v>153</v>
      </c>
      <c r="G60" s="135">
        <v>135</v>
      </c>
      <c r="H60" s="136">
        <v>159</v>
      </c>
    </row>
    <row r="61" spans="2:8" ht="45.75" customHeight="1" x14ac:dyDescent="0.15">
      <c r="B61" s="134"/>
      <c r="C61" s="1290" t="s">
        <v>610</v>
      </c>
      <c r="D61" s="1291"/>
      <c r="E61" s="1292"/>
      <c r="F61" s="135">
        <v>3</v>
      </c>
      <c r="G61" s="135">
        <v>3</v>
      </c>
      <c r="H61" s="136">
        <v>3</v>
      </c>
    </row>
    <row r="62" spans="2:8" ht="45.75" customHeight="1" thickBot="1" x14ac:dyDescent="0.2">
      <c r="B62" s="137"/>
      <c r="C62" s="1293" t="s">
        <v>611</v>
      </c>
      <c r="D62" s="1294"/>
      <c r="E62" s="1295"/>
      <c r="F62" s="138">
        <v>301</v>
      </c>
      <c r="G62" s="138" t="s">
        <v>612</v>
      </c>
      <c r="H62" s="139" t="s">
        <v>612</v>
      </c>
    </row>
    <row r="63" spans="2:8" ht="52.5" customHeight="1" thickBot="1" x14ac:dyDescent="0.2">
      <c r="B63" s="140"/>
      <c r="C63" s="1296" t="s">
        <v>51</v>
      </c>
      <c r="D63" s="1296"/>
      <c r="E63" s="1297"/>
      <c r="F63" s="141">
        <v>2733</v>
      </c>
      <c r="G63" s="141">
        <v>1838</v>
      </c>
      <c r="H63" s="142">
        <v>2007</v>
      </c>
    </row>
    <row r="64" spans="2:8" ht="15" customHeight="1" x14ac:dyDescent="0.15"/>
    <row r="65" ht="0" hidden="1" customHeight="1" x14ac:dyDescent="0.15"/>
    <row r="66" ht="0" hidden="1" customHeight="1" x14ac:dyDescent="0.15"/>
  </sheetData>
  <sheetProtection algorithmName="SHA-512" hashValue="rm5/xFg77rNqpVsC72K6e4HGqBeimSVfbMREsfPUCIhVThLr7E6lMkn4+L2O2bTLEwnHDfBMc0BFhMETbxt8zg==" saltValue="uwWU/vf+qGKD3caG1gaz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623</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617</v>
      </c>
      <c r="AO51" s="1320"/>
      <c r="AP51" s="1320"/>
      <c r="AQ51" s="1320"/>
      <c r="AR51" s="1320"/>
      <c r="AS51" s="1320"/>
      <c r="AT51" s="1320"/>
      <c r="AU51" s="1320"/>
      <c r="AV51" s="1320"/>
      <c r="AW51" s="1320"/>
      <c r="AX51" s="1320"/>
      <c r="AY51" s="1320"/>
      <c r="AZ51" s="1320"/>
      <c r="BA51" s="1320"/>
      <c r="BB51" s="1320" t="s">
        <v>618</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v>67.8</v>
      </c>
      <c r="CG51" s="1318"/>
      <c r="CH51" s="1318"/>
      <c r="CI51" s="1318"/>
      <c r="CJ51" s="1318"/>
      <c r="CK51" s="1318"/>
      <c r="CL51" s="1318"/>
      <c r="CM51" s="1318"/>
      <c r="CN51" s="1318">
        <v>84.2</v>
      </c>
      <c r="CO51" s="1318"/>
      <c r="CP51" s="1318"/>
      <c r="CQ51" s="1318"/>
      <c r="CR51" s="1318"/>
      <c r="CS51" s="1318"/>
      <c r="CT51" s="1318"/>
      <c r="CU51" s="1318"/>
      <c r="CV51" s="1318">
        <v>84.8</v>
      </c>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619</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68.8</v>
      </c>
      <c r="CG53" s="1318"/>
      <c r="CH53" s="1318"/>
      <c r="CI53" s="1318"/>
      <c r="CJ53" s="1318"/>
      <c r="CK53" s="1318"/>
      <c r="CL53" s="1318"/>
      <c r="CM53" s="1318"/>
      <c r="CN53" s="1318">
        <v>69.599999999999994</v>
      </c>
      <c r="CO53" s="1318"/>
      <c r="CP53" s="1318"/>
      <c r="CQ53" s="1318"/>
      <c r="CR53" s="1318"/>
      <c r="CS53" s="1318"/>
      <c r="CT53" s="1318"/>
      <c r="CU53" s="1318"/>
      <c r="CV53" s="1318">
        <v>66.7</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620</v>
      </c>
      <c r="AO55" s="1317"/>
      <c r="AP55" s="1317"/>
      <c r="AQ55" s="1317"/>
      <c r="AR55" s="1317"/>
      <c r="AS55" s="1317"/>
      <c r="AT55" s="1317"/>
      <c r="AU55" s="1317"/>
      <c r="AV55" s="1317"/>
      <c r="AW55" s="1317"/>
      <c r="AX55" s="1317"/>
      <c r="AY55" s="1317"/>
      <c r="AZ55" s="1317"/>
      <c r="BA55" s="1317"/>
      <c r="BB55" s="1320" t="s">
        <v>618</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35.299999999999997</v>
      </c>
      <c r="CG55" s="1318"/>
      <c r="CH55" s="1318"/>
      <c r="CI55" s="1318"/>
      <c r="CJ55" s="1318"/>
      <c r="CK55" s="1318"/>
      <c r="CL55" s="1318"/>
      <c r="CM55" s="1318"/>
      <c r="CN55" s="1318">
        <v>31.9</v>
      </c>
      <c r="CO55" s="1318"/>
      <c r="CP55" s="1318"/>
      <c r="CQ55" s="1318"/>
      <c r="CR55" s="1318"/>
      <c r="CS55" s="1318"/>
      <c r="CT55" s="1318"/>
      <c r="CU55" s="1318"/>
      <c r="CV55" s="1318">
        <v>24.2</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619</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60.4</v>
      </c>
      <c r="CG57" s="1318"/>
      <c r="CH57" s="1318"/>
      <c r="CI57" s="1318"/>
      <c r="CJ57" s="1318"/>
      <c r="CK57" s="1318"/>
      <c r="CL57" s="1318"/>
      <c r="CM57" s="1318"/>
      <c r="CN57" s="1318">
        <v>59.3</v>
      </c>
      <c r="CO57" s="1318"/>
      <c r="CP57" s="1318"/>
      <c r="CQ57" s="1318"/>
      <c r="CR57" s="1318"/>
      <c r="CS57" s="1318"/>
      <c r="CT57" s="1318"/>
      <c r="CU57" s="1318"/>
      <c r="CV57" s="1318">
        <v>59.8</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4" t="s">
        <v>624</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617</v>
      </c>
      <c r="AO73" s="1320"/>
      <c r="AP73" s="1320"/>
      <c r="AQ73" s="1320"/>
      <c r="AR73" s="1320"/>
      <c r="AS73" s="1320"/>
      <c r="AT73" s="1320"/>
      <c r="AU73" s="1320"/>
      <c r="AV73" s="1320"/>
      <c r="AW73" s="1320"/>
      <c r="AX73" s="1320"/>
      <c r="AY73" s="1320"/>
      <c r="AZ73" s="1320"/>
      <c r="BA73" s="1320"/>
      <c r="BB73" s="1320" t="s">
        <v>618</v>
      </c>
      <c r="BC73" s="1320"/>
      <c r="BD73" s="1320"/>
      <c r="BE73" s="1320"/>
      <c r="BF73" s="1320"/>
      <c r="BG73" s="1320"/>
      <c r="BH73" s="1320"/>
      <c r="BI73" s="1320"/>
      <c r="BJ73" s="1320"/>
      <c r="BK73" s="1320"/>
      <c r="BL73" s="1320"/>
      <c r="BM73" s="1320"/>
      <c r="BN73" s="1320"/>
      <c r="BO73" s="1320"/>
      <c r="BP73" s="1318">
        <v>56.8</v>
      </c>
      <c r="BQ73" s="1318"/>
      <c r="BR73" s="1318"/>
      <c r="BS73" s="1318"/>
      <c r="BT73" s="1318"/>
      <c r="BU73" s="1318"/>
      <c r="BV73" s="1318"/>
      <c r="BW73" s="1318"/>
      <c r="BX73" s="1318">
        <v>59.2</v>
      </c>
      <c r="BY73" s="1318"/>
      <c r="BZ73" s="1318"/>
      <c r="CA73" s="1318"/>
      <c r="CB73" s="1318"/>
      <c r="CC73" s="1318"/>
      <c r="CD73" s="1318"/>
      <c r="CE73" s="1318"/>
      <c r="CF73" s="1318">
        <v>67.8</v>
      </c>
      <c r="CG73" s="1318"/>
      <c r="CH73" s="1318"/>
      <c r="CI73" s="1318"/>
      <c r="CJ73" s="1318"/>
      <c r="CK73" s="1318"/>
      <c r="CL73" s="1318"/>
      <c r="CM73" s="1318"/>
      <c r="CN73" s="1318">
        <v>84.2</v>
      </c>
      <c r="CO73" s="1318"/>
      <c r="CP73" s="1318"/>
      <c r="CQ73" s="1318"/>
      <c r="CR73" s="1318"/>
      <c r="CS73" s="1318"/>
      <c r="CT73" s="1318"/>
      <c r="CU73" s="1318"/>
      <c r="CV73" s="1318">
        <v>84.8</v>
      </c>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622</v>
      </c>
      <c r="BC75" s="1320"/>
      <c r="BD75" s="1320"/>
      <c r="BE75" s="1320"/>
      <c r="BF75" s="1320"/>
      <c r="BG75" s="1320"/>
      <c r="BH75" s="1320"/>
      <c r="BI75" s="1320"/>
      <c r="BJ75" s="1320"/>
      <c r="BK75" s="1320"/>
      <c r="BL75" s="1320"/>
      <c r="BM75" s="1320"/>
      <c r="BN75" s="1320"/>
      <c r="BO75" s="1320"/>
      <c r="BP75" s="1318">
        <v>9.6999999999999993</v>
      </c>
      <c r="BQ75" s="1318"/>
      <c r="BR75" s="1318"/>
      <c r="BS75" s="1318"/>
      <c r="BT75" s="1318"/>
      <c r="BU75" s="1318"/>
      <c r="BV75" s="1318"/>
      <c r="BW75" s="1318"/>
      <c r="BX75" s="1318">
        <v>9.9</v>
      </c>
      <c r="BY75" s="1318"/>
      <c r="BZ75" s="1318"/>
      <c r="CA75" s="1318"/>
      <c r="CB75" s="1318"/>
      <c r="CC75" s="1318"/>
      <c r="CD75" s="1318"/>
      <c r="CE75" s="1318"/>
      <c r="CF75" s="1318">
        <v>9.1</v>
      </c>
      <c r="CG75" s="1318"/>
      <c r="CH75" s="1318"/>
      <c r="CI75" s="1318"/>
      <c r="CJ75" s="1318"/>
      <c r="CK75" s="1318"/>
      <c r="CL75" s="1318"/>
      <c r="CM75" s="1318"/>
      <c r="CN75" s="1318">
        <v>8</v>
      </c>
      <c r="CO75" s="1318"/>
      <c r="CP75" s="1318"/>
      <c r="CQ75" s="1318"/>
      <c r="CR75" s="1318"/>
      <c r="CS75" s="1318"/>
      <c r="CT75" s="1318"/>
      <c r="CU75" s="1318"/>
      <c r="CV75" s="1318">
        <v>6.8</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620</v>
      </c>
      <c r="AO77" s="1317"/>
      <c r="AP77" s="1317"/>
      <c r="AQ77" s="1317"/>
      <c r="AR77" s="1317"/>
      <c r="AS77" s="1317"/>
      <c r="AT77" s="1317"/>
      <c r="AU77" s="1317"/>
      <c r="AV77" s="1317"/>
      <c r="AW77" s="1317"/>
      <c r="AX77" s="1317"/>
      <c r="AY77" s="1317"/>
      <c r="AZ77" s="1317"/>
      <c r="BA77" s="1317"/>
      <c r="BB77" s="1320" t="s">
        <v>618</v>
      </c>
      <c r="BC77" s="1320"/>
      <c r="BD77" s="1320"/>
      <c r="BE77" s="1320"/>
      <c r="BF77" s="1320"/>
      <c r="BG77" s="1320"/>
      <c r="BH77" s="1320"/>
      <c r="BI77" s="1320"/>
      <c r="BJ77" s="1320"/>
      <c r="BK77" s="1320"/>
      <c r="BL77" s="1320"/>
      <c r="BM77" s="1320"/>
      <c r="BN77" s="1320"/>
      <c r="BO77" s="1320"/>
      <c r="BP77" s="1318">
        <v>61.3</v>
      </c>
      <c r="BQ77" s="1318"/>
      <c r="BR77" s="1318"/>
      <c r="BS77" s="1318"/>
      <c r="BT77" s="1318"/>
      <c r="BU77" s="1318"/>
      <c r="BV77" s="1318"/>
      <c r="BW77" s="1318"/>
      <c r="BX77" s="1318">
        <v>33.6</v>
      </c>
      <c r="BY77" s="1318"/>
      <c r="BZ77" s="1318"/>
      <c r="CA77" s="1318"/>
      <c r="CB77" s="1318"/>
      <c r="CC77" s="1318"/>
      <c r="CD77" s="1318"/>
      <c r="CE77" s="1318"/>
      <c r="CF77" s="1318">
        <v>35.299999999999997</v>
      </c>
      <c r="CG77" s="1318"/>
      <c r="CH77" s="1318"/>
      <c r="CI77" s="1318"/>
      <c r="CJ77" s="1318"/>
      <c r="CK77" s="1318"/>
      <c r="CL77" s="1318"/>
      <c r="CM77" s="1318"/>
      <c r="CN77" s="1318">
        <v>31.9</v>
      </c>
      <c r="CO77" s="1318"/>
      <c r="CP77" s="1318"/>
      <c r="CQ77" s="1318"/>
      <c r="CR77" s="1318"/>
      <c r="CS77" s="1318"/>
      <c r="CT77" s="1318"/>
      <c r="CU77" s="1318"/>
      <c r="CV77" s="1318">
        <v>24.2</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622</v>
      </c>
      <c r="BC79" s="1320"/>
      <c r="BD79" s="1320"/>
      <c r="BE79" s="1320"/>
      <c r="BF79" s="1320"/>
      <c r="BG79" s="1320"/>
      <c r="BH79" s="1320"/>
      <c r="BI79" s="1320"/>
      <c r="BJ79" s="1320"/>
      <c r="BK79" s="1320"/>
      <c r="BL79" s="1320"/>
      <c r="BM79" s="1320"/>
      <c r="BN79" s="1320"/>
      <c r="BO79" s="1320"/>
      <c r="BP79" s="1318">
        <v>9.3000000000000007</v>
      </c>
      <c r="BQ79" s="1318"/>
      <c r="BR79" s="1318"/>
      <c r="BS79" s="1318"/>
      <c r="BT79" s="1318"/>
      <c r="BU79" s="1318"/>
      <c r="BV79" s="1318"/>
      <c r="BW79" s="1318"/>
      <c r="BX79" s="1318">
        <v>7</v>
      </c>
      <c r="BY79" s="1318"/>
      <c r="BZ79" s="1318"/>
      <c r="CA79" s="1318"/>
      <c r="CB79" s="1318"/>
      <c r="CC79" s="1318"/>
      <c r="CD79" s="1318"/>
      <c r="CE79" s="1318"/>
      <c r="CF79" s="1318">
        <v>6.9</v>
      </c>
      <c r="CG79" s="1318"/>
      <c r="CH79" s="1318"/>
      <c r="CI79" s="1318"/>
      <c r="CJ79" s="1318"/>
      <c r="CK79" s="1318"/>
      <c r="CL79" s="1318"/>
      <c r="CM79" s="1318"/>
      <c r="CN79" s="1318">
        <v>6.6</v>
      </c>
      <c r="CO79" s="1318"/>
      <c r="CP79" s="1318"/>
      <c r="CQ79" s="1318"/>
      <c r="CR79" s="1318"/>
      <c r="CS79" s="1318"/>
      <c r="CT79" s="1318"/>
      <c r="CU79" s="1318"/>
      <c r="CV79" s="1318">
        <v>6.4</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m4znu+T2I8WdPYKiGRUk7E5ACR5DPdRyZv3vq9fsew8XD4uFJzNuBkShZIjncPnbR69MSGdttfH7+iCVAl7ng==" saltValue="7/k7wY511vevS0OVLjv5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vIKHxn9W6+r39shbuhfhsOvk5oj83FVyc9vW5LW5R+Hb0sRBrFrijPGM3xqYxIJusnPcJiOtg7aCigrURmEFQ==" saltValue="AjyqhtECUO0g0SAkRzxZ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kzuoAUvV8Xk3PgiG1beRytMUmdUbF8WBzT6fIU2VAgnfOHHr44do9ZKcKv0jfMQxBunGCHfFQQrhA87dNEsQQ==" saltValue="FAb6/2ZXocRZnCu03Pwi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566</v>
      </c>
      <c r="G2" s="156"/>
      <c r="H2" s="157"/>
    </row>
    <row r="3" spans="1:8" x14ac:dyDescent="0.15">
      <c r="A3" s="153" t="s">
        <v>559</v>
      </c>
      <c r="B3" s="158"/>
      <c r="C3" s="159"/>
      <c r="D3" s="160">
        <v>23952</v>
      </c>
      <c r="E3" s="161"/>
      <c r="F3" s="162">
        <v>53896</v>
      </c>
      <c r="G3" s="163"/>
      <c r="H3" s="164"/>
    </row>
    <row r="4" spans="1:8" x14ac:dyDescent="0.15">
      <c r="A4" s="165"/>
      <c r="B4" s="166"/>
      <c r="C4" s="167"/>
      <c r="D4" s="168">
        <v>11567</v>
      </c>
      <c r="E4" s="169"/>
      <c r="F4" s="170">
        <v>20608</v>
      </c>
      <c r="G4" s="171"/>
      <c r="H4" s="172"/>
    </row>
    <row r="5" spans="1:8" x14ac:dyDescent="0.15">
      <c r="A5" s="153" t="s">
        <v>561</v>
      </c>
      <c r="B5" s="158"/>
      <c r="C5" s="159"/>
      <c r="D5" s="160">
        <v>33697</v>
      </c>
      <c r="E5" s="161"/>
      <c r="F5" s="162">
        <v>47278</v>
      </c>
      <c r="G5" s="163"/>
      <c r="H5" s="164"/>
    </row>
    <row r="6" spans="1:8" x14ac:dyDescent="0.15">
      <c r="A6" s="165"/>
      <c r="B6" s="166"/>
      <c r="C6" s="167"/>
      <c r="D6" s="168">
        <v>16559</v>
      </c>
      <c r="E6" s="169"/>
      <c r="F6" s="170">
        <v>24096</v>
      </c>
      <c r="G6" s="171"/>
      <c r="H6" s="172"/>
    </row>
    <row r="7" spans="1:8" x14ac:dyDescent="0.15">
      <c r="A7" s="153" t="s">
        <v>562</v>
      </c>
      <c r="B7" s="158"/>
      <c r="C7" s="159"/>
      <c r="D7" s="160">
        <v>32042</v>
      </c>
      <c r="E7" s="161"/>
      <c r="F7" s="162">
        <v>44504</v>
      </c>
      <c r="G7" s="163"/>
      <c r="H7" s="164"/>
    </row>
    <row r="8" spans="1:8" x14ac:dyDescent="0.15">
      <c r="A8" s="165"/>
      <c r="B8" s="166"/>
      <c r="C8" s="167"/>
      <c r="D8" s="168">
        <v>15223</v>
      </c>
      <c r="E8" s="169"/>
      <c r="F8" s="170">
        <v>25876</v>
      </c>
      <c r="G8" s="171"/>
      <c r="H8" s="172"/>
    </row>
    <row r="9" spans="1:8" x14ac:dyDescent="0.15">
      <c r="A9" s="153" t="s">
        <v>563</v>
      </c>
      <c r="B9" s="158"/>
      <c r="C9" s="159"/>
      <c r="D9" s="160">
        <v>34296</v>
      </c>
      <c r="E9" s="161"/>
      <c r="F9" s="162">
        <v>47820</v>
      </c>
      <c r="G9" s="163"/>
      <c r="H9" s="164"/>
    </row>
    <row r="10" spans="1:8" x14ac:dyDescent="0.15">
      <c r="A10" s="165"/>
      <c r="B10" s="166"/>
      <c r="C10" s="167"/>
      <c r="D10" s="168">
        <v>13753</v>
      </c>
      <c r="E10" s="169"/>
      <c r="F10" s="170">
        <v>25855</v>
      </c>
      <c r="G10" s="171"/>
      <c r="H10" s="172"/>
    </row>
    <row r="11" spans="1:8" x14ac:dyDescent="0.15">
      <c r="A11" s="153" t="s">
        <v>564</v>
      </c>
      <c r="B11" s="158"/>
      <c r="C11" s="159"/>
      <c r="D11" s="160">
        <v>20094</v>
      </c>
      <c r="E11" s="161"/>
      <c r="F11" s="162">
        <v>41934</v>
      </c>
      <c r="G11" s="163"/>
      <c r="H11" s="164"/>
    </row>
    <row r="12" spans="1:8" x14ac:dyDescent="0.15">
      <c r="A12" s="165"/>
      <c r="B12" s="166"/>
      <c r="C12" s="173"/>
      <c r="D12" s="168">
        <v>18550</v>
      </c>
      <c r="E12" s="169"/>
      <c r="F12" s="170">
        <v>23352</v>
      </c>
      <c r="G12" s="171"/>
      <c r="H12" s="172"/>
    </row>
    <row r="13" spans="1:8" x14ac:dyDescent="0.15">
      <c r="A13" s="153"/>
      <c r="B13" s="158"/>
      <c r="C13" s="174"/>
      <c r="D13" s="175">
        <v>28816</v>
      </c>
      <c r="E13" s="176"/>
      <c r="F13" s="177">
        <v>47086</v>
      </c>
      <c r="G13" s="178"/>
      <c r="H13" s="164"/>
    </row>
    <row r="14" spans="1:8" x14ac:dyDescent="0.15">
      <c r="A14" s="165"/>
      <c r="B14" s="166"/>
      <c r="C14" s="167"/>
      <c r="D14" s="168">
        <v>15130</v>
      </c>
      <c r="E14" s="169"/>
      <c r="F14" s="170">
        <v>23957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1.88</v>
      </c>
      <c r="C19" s="179">
        <f>ROUND(VALUE(SUBSTITUTE(実質収支比率等に係る経年分析!G$48,"▲","-")),2)</f>
        <v>1.83</v>
      </c>
      <c r="D19" s="179">
        <f>ROUND(VALUE(SUBSTITUTE(実質収支比率等に係る経年分析!H$48,"▲","-")),2)</f>
        <v>2.61</v>
      </c>
      <c r="E19" s="179">
        <f>ROUND(VALUE(SUBSTITUTE(実質収支比率等に係る経年分析!I$48,"▲","-")),2)</f>
        <v>2.46</v>
      </c>
      <c r="F19" s="179">
        <f>ROUND(VALUE(SUBSTITUTE(実質収支比率等に係る経年分析!J$48,"▲","-")),2)</f>
        <v>2.41</v>
      </c>
    </row>
    <row r="20" spans="1:11" x14ac:dyDescent="0.15">
      <c r="A20" s="179" t="s">
        <v>55</v>
      </c>
      <c r="B20" s="179">
        <f>ROUND(VALUE(SUBSTITUTE(実質収支比率等に係る経年分析!F$47,"▲","-")),2)</f>
        <v>17.66</v>
      </c>
      <c r="C20" s="179">
        <f>ROUND(VALUE(SUBSTITUTE(実質収支比率等に係る経年分析!G$47,"▲","-")),2)</f>
        <v>16.46</v>
      </c>
      <c r="D20" s="179">
        <f>ROUND(VALUE(SUBSTITUTE(実質収支比率等に係る経年分析!H$47,"▲","-")),2)</f>
        <v>13.04</v>
      </c>
      <c r="E20" s="179">
        <f>ROUND(VALUE(SUBSTITUTE(実質収支比率等に係る経年分析!I$47,"▲","-")),2)</f>
        <v>8.91</v>
      </c>
      <c r="F20" s="179">
        <f>ROUND(VALUE(SUBSTITUTE(実質収支比率等に係る経年分析!J$47,"▲","-")),2)</f>
        <v>8.4</v>
      </c>
    </row>
    <row r="21" spans="1:11" x14ac:dyDescent="0.15">
      <c r="A21" s="179" t="s">
        <v>56</v>
      </c>
      <c r="B21" s="179">
        <f>IF(ISNUMBER(VALUE(SUBSTITUTE(実質収支比率等に係る経年分析!F$49,"▲","-"))),ROUND(VALUE(SUBSTITUTE(実質収支比率等に係る経年分析!F$49,"▲","-")),2),NA())</f>
        <v>-3.01</v>
      </c>
      <c r="C21" s="179">
        <f>IF(ISNUMBER(VALUE(SUBSTITUTE(実質収支比率等に係る経年分析!G$49,"▲","-"))),ROUND(VALUE(SUBSTITUTE(実質収支比率等に係る経年分析!G$49,"▲","-")),2),NA())</f>
        <v>-0.8</v>
      </c>
      <c r="D21" s="179">
        <f>IF(ISNUMBER(VALUE(SUBSTITUTE(実質収支比率等に係る経年分析!H$49,"▲","-"))),ROUND(VALUE(SUBSTITUTE(実質収支比率等に係る経年分析!H$49,"▲","-")),2),NA())</f>
        <v>-2.77</v>
      </c>
      <c r="E21" s="179">
        <f>IF(ISNUMBER(VALUE(SUBSTITUTE(実質収支比率等に係る経年分析!I$49,"▲","-"))),ROUND(VALUE(SUBSTITUTE(実質収支比率等に係る経年分析!I$49,"▲","-")),2),NA())</f>
        <v>-4.0999999999999996</v>
      </c>
      <c r="F21" s="179">
        <f>IF(ISNUMBER(VALUE(SUBSTITUTE(実質収支比率等に係る経年分析!J$49,"▲","-"))),ROUND(VALUE(SUBSTITUTE(実質収支比率等に係る経年分析!J$49,"▲","-")),2),NA())</f>
        <v>-0.46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0.26</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5.0999999999999996</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4.5</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2.65</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0.52</v>
      </c>
    </row>
    <row r="33" spans="1:16" x14ac:dyDescent="0.15">
      <c r="A33" s="180" t="str">
        <f>IF(連結実質赤字比率に係る赤字・黒字の構成分析!C$37="",NA(),連結実質赤字比率に係る赤字・黒字の構成分析!C$37)</f>
        <v>病院事業会計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0.57999999999999996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2.4500000000000002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5.0599999999999996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1702</v>
      </c>
      <c r="E42" s="181"/>
      <c r="F42" s="181"/>
      <c r="G42" s="181">
        <f>'実質公債費比率（分子）の構造'!L$52</f>
        <v>1674</v>
      </c>
      <c r="H42" s="181"/>
      <c r="I42" s="181"/>
      <c r="J42" s="181">
        <f>'実質公債費比率（分子）の構造'!M$52</f>
        <v>1727</v>
      </c>
      <c r="K42" s="181"/>
      <c r="L42" s="181"/>
      <c r="M42" s="181">
        <f>'実質公債費比率（分子）の構造'!N$52</f>
        <v>1769</v>
      </c>
      <c r="N42" s="181"/>
      <c r="O42" s="181"/>
      <c r="P42" s="181">
        <f>'実質公債費比率（分子）の構造'!O$52</f>
        <v>1741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88</v>
      </c>
      <c r="C44" s="181"/>
      <c r="D44" s="181"/>
      <c r="E44" s="181">
        <f>'実質公債費比率（分子）の構造'!L$50</f>
        <v>88</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22</v>
      </c>
      <c r="C45" s="181"/>
      <c r="D45" s="181"/>
      <c r="E45" s="181">
        <f>'実質公債費比率（分子）の構造'!L$49</f>
        <v>89</v>
      </c>
      <c r="F45" s="181"/>
      <c r="G45" s="181"/>
      <c r="H45" s="181">
        <f>'実質公債費比率（分子）の構造'!M$49</f>
        <v>160</v>
      </c>
      <c r="I45" s="181"/>
      <c r="J45" s="181"/>
      <c r="K45" s="181">
        <f>'実質公債費比率（分子）の構造'!N$49</f>
        <v>183</v>
      </c>
      <c r="L45" s="181"/>
      <c r="M45" s="181"/>
      <c r="N45" s="181">
        <f>'実質公債費比率（分子）の構造'!O$49</f>
        <v>201</v>
      </c>
      <c r="O45" s="181"/>
      <c r="P45" s="181"/>
    </row>
    <row r="46" spans="1:16" x14ac:dyDescent="0.15">
      <c r="A46" s="181" t="s">
        <v>67</v>
      </c>
      <c r="B46" s="181">
        <f>'実質公債費比率（分子）の構造'!K$48</f>
        <v>728</v>
      </c>
      <c r="C46" s="181"/>
      <c r="D46" s="181"/>
      <c r="E46" s="181">
        <f>'実質公債費比率（分子）の構造'!L$48</f>
        <v>738</v>
      </c>
      <c r="F46" s="181"/>
      <c r="G46" s="181"/>
      <c r="H46" s="181">
        <f>'実質公債費比率（分子）の構造'!M$48</f>
        <v>659</v>
      </c>
      <c r="I46" s="181"/>
      <c r="J46" s="181"/>
      <c r="K46" s="181">
        <f>'実質公債費比率（分子）の構造'!N$48</f>
        <v>680</v>
      </c>
      <c r="L46" s="181"/>
      <c r="M46" s="181"/>
      <c r="N46" s="181">
        <f>'実質公債費比率（分子）の構造'!O$48</f>
        <v>476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1847</v>
      </c>
      <c r="C49" s="181"/>
      <c r="D49" s="181"/>
      <c r="E49" s="181">
        <f>'実質公債費比率（分子）の構造'!L$45</f>
        <v>1718</v>
      </c>
      <c r="F49" s="181"/>
      <c r="G49" s="181"/>
      <c r="H49" s="181">
        <f>'実質公債費比率（分子）の構造'!M$45</f>
        <v>1568</v>
      </c>
      <c r="I49" s="181"/>
      <c r="J49" s="181"/>
      <c r="K49" s="181">
        <f>'実質公債費比率（分子）の構造'!N$45</f>
        <v>1599</v>
      </c>
      <c r="L49" s="181"/>
      <c r="M49" s="181"/>
      <c r="N49" s="181">
        <f>'実質公債費比率（分子）の構造'!O$45</f>
        <v>1673</v>
      </c>
      <c r="O49" s="181"/>
      <c r="P49" s="181"/>
    </row>
    <row r="50" spans="1:16" x14ac:dyDescent="0.15">
      <c r="A50" s="181" t="s">
        <v>71</v>
      </c>
      <c r="B50" s="181" t="e">
        <f>NA()</f>
        <v>#N/A</v>
      </c>
      <c r="C50" s="181">
        <f>IF(ISNUMBER('実質公債費比率（分子）の構造'!K$53),'実質公債費比率（分子）の構造'!K$53,NA())</f>
        <v>983</v>
      </c>
      <c r="D50" s="181" t="e">
        <f>NA()</f>
        <v>#N/A</v>
      </c>
      <c r="E50" s="181" t="e">
        <f>NA()</f>
        <v>#N/A</v>
      </c>
      <c r="F50" s="181">
        <f>IF(ISNUMBER('実質公債費比率（分子）の構造'!L$53),'実質公債費比率（分子）の構造'!L$53,NA())</f>
        <v>959</v>
      </c>
      <c r="G50" s="181" t="e">
        <f>NA()</f>
        <v>#N/A</v>
      </c>
      <c r="H50" s="181" t="e">
        <f>NA()</f>
        <v>#N/A</v>
      </c>
      <c r="I50" s="181">
        <f>IF(ISNUMBER('実質公債費比率（分子）の構造'!M$53),'実質公債費比率（分子）の構造'!M$53,NA())</f>
        <v>660</v>
      </c>
      <c r="J50" s="181" t="e">
        <f>NA()</f>
        <v>#N/A</v>
      </c>
      <c r="K50" s="181" t="e">
        <f>NA()</f>
        <v>#N/A</v>
      </c>
      <c r="L50" s="181">
        <f>IF(ISNUMBER('実質公債費比率（分子）の構造'!N$53),'実質公債費比率（分子）の構造'!N$53,NA())</f>
        <v>693</v>
      </c>
      <c r="M50" s="181" t="e">
        <f>NA()</f>
        <v>#N/A</v>
      </c>
      <c r="N50" s="181" t="e">
        <f>NA()</f>
        <v>#N/A</v>
      </c>
      <c r="O50" s="181">
        <f>IF(ISNUMBER('実質公債費比率（分子）の構造'!O$53),'実質公債費比率（分子）の構造'!O$53,NA())</f>
        <v>609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16583</v>
      </c>
      <c r="E56" s="180"/>
      <c r="F56" s="180"/>
      <c r="G56" s="180">
        <f>'将来負担比率（分子）の構造'!J$52</f>
        <v>16399</v>
      </c>
      <c r="H56" s="180"/>
      <c r="I56" s="180"/>
      <c r="J56" s="180">
        <f>'将来負担比率（分子）の構造'!K$52</f>
        <v>16276</v>
      </c>
      <c r="K56" s="180"/>
      <c r="L56" s="180"/>
      <c r="M56" s="180">
        <f>'将来負担比率（分子）の構造'!L$52</f>
        <v>15899</v>
      </c>
      <c r="N56" s="180"/>
      <c r="O56" s="180"/>
      <c r="P56" s="180">
        <f>'将来負担比率（分子）の構造'!M$52</f>
        <v>15416</v>
      </c>
    </row>
    <row r="57" spans="1:16" x14ac:dyDescent="0.15">
      <c r="A57" s="180" t="s">
        <v>42</v>
      </c>
      <c r="B57" s="180"/>
      <c r="C57" s="180"/>
      <c r="D57" s="180">
        <f>'将来負担比率（分子）の構造'!I$51</f>
        <v>4755</v>
      </c>
      <c r="E57" s="180"/>
      <c r="F57" s="180"/>
      <c r="G57" s="180">
        <f>'将来負担比率（分子）の構造'!J$51</f>
        <v>4889</v>
      </c>
      <c r="H57" s="180"/>
      <c r="I57" s="180"/>
      <c r="J57" s="180">
        <f>'将来負担比率（分子）の構造'!K$51</f>
        <v>4642</v>
      </c>
      <c r="K57" s="180"/>
      <c r="L57" s="180"/>
      <c r="M57" s="180">
        <f>'将来負担比率（分子）の構造'!L$51</f>
        <v>4269</v>
      </c>
      <c r="N57" s="180"/>
      <c r="O57" s="180"/>
      <c r="P57" s="180">
        <f>'将来負担比率（分子）の構造'!M$51</f>
        <v>3778</v>
      </c>
    </row>
    <row r="58" spans="1:16" x14ac:dyDescent="0.15">
      <c r="A58" s="180" t="s">
        <v>41</v>
      </c>
      <c r="B58" s="180"/>
      <c r="C58" s="180"/>
      <c r="D58" s="180">
        <f>'将来負担比率（分子）の構造'!I$50</f>
        <v>3443</v>
      </c>
      <c r="E58" s="180"/>
      <c r="F58" s="180"/>
      <c r="G58" s="180">
        <f>'将来負担比率（分子）の構造'!J$50</f>
        <v>3084</v>
      </c>
      <c r="H58" s="180"/>
      <c r="I58" s="180"/>
      <c r="J58" s="180">
        <f>'将来負担比率（分子）の構造'!K$50</f>
        <v>3017</v>
      </c>
      <c r="K58" s="180"/>
      <c r="L58" s="180"/>
      <c r="M58" s="180">
        <f>'将来負担比率（分子）の構造'!L$50</f>
        <v>2239</v>
      </c>
      <c r="N58" s="180"/>
      <c r="O58" s="180"/>
      <c r="P58" s="180">
        <f>'将来負担比率（分子）の構造'!M$50</f>
        <v>2445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3435</v>
      </c>
      <c r="C62" s="180"/>
      <c r="D62" s="180"/>
      <c r="E62" s="180">
        <f>'将来負担比率（分子）の構造'!J$45</f>
        <v>3377</v>
      </c>
      <c r="F62" s="180"/>
      <c r="G62" s="180"/>
      <c r="H62" s="180">
        <f>'将来負担比率（分子）の構造'!K$45</f>
        <v>3462</v>
      </c>
      <c r="I62" s="180"/>
      <c r="J62" s="180"/>
      <c r="K62" s="180">
        <f>'将来負担比率（分子）の構造'!L$45</f>
        <v>3404</v>
      </c>
      <c r="L62" s="180"/>
      <c r="M62" s="180"/>
      <c r="N62" s="180">
        <f>'将来負担比率（分子）の構造'!M$45</f>
        <v>3255</v>
      </c>
      <c r="O62" s="180"/>
      <c r="P62" s="180"/>
    </row>
    <row r="63" spans="1:16" x14ac:dyDescent="0.15">
      <c r="A63" s="180" t="s">
        <v>34</v>
      </c>
      <c r="B63" s="180">
        <f>'将来負担比率（分子）の構造'!I$44</f>
        <v>1204</v>
      </c>
      <c r="C63" s="180"/>
      <c r="D63" s="180"/>
      <c r="E63" s="180">
        <f>'将来負担比率（分子）の構造'!J$44</f>
        <v>1288</v>
      </c>
      <c r="F63" s="180"/>
      <c r="G63" s="180"/>
      <c r="H63" s="180">
        <f>'将来負担比率（分子）の構造'!K$44</f>
        <v>1302</v>
      </c>
      <c r="I63" s="180"/>
      <c r="J63" s="180"/>
      <c r="K63" s="180">
        <f>'将来負担比率（分子）の構造'!L$44</f>
        <v>1333</v>
      </c>
      <c r="L63" s="180"/>
      <c r="M63" s="180"/>
      <c r="N63" s="180">
        <f>'将来負担比率（分子）の構造'!M$44</f>
        <v>1206</v>
      </c>
      <c r="O63" s="180"/>
      <c r="P63" s="180"/>
    </row>
    <row r="64" spans="1:16" x14ac:dyDescent="0.15">
      <c r="A64" s="180" t="s">
        <v>33</v>
      </c>
      <c r="B64" s="180">
        <f>'将来負担比率（分子）の構造'!I$43</f>
        <v>8836</v>
      </c>
      <c r="C64" s="180"/>
      <c r="D64" s="180"/>
      <c r="E64" s="180">
        <f>'将来負担比率（分子）の構造'!J$43</f>
        <v>8483</v>
      </c>
      <c r="F64" s="180"/>
      <c r="G64" s="180"/>
      <c r="H64" s="180">
        <f>'将来負担比率（分子）の構造'!K$43</f>
        <v>8462</v>
      </c>
      <c r="I64" s="180"/>
      <c r="J64" s="180"/>
      <c r="K64" s="180">
        <f>'将来負担比率（分子）の構造'!L$43</f>
        <v>8170</v>
      </c>
      <c r="L64" s="180"/>
      <c r="M64" s="180"/>
      <c r="N64" s="180">
        <f>'将来負担比率（分子）の構造'!M$43</f>
        <v>7670</v>
      </c>
      <c r="O64" s="180"/>
      <c r="P64" s="180"/>
    </row>
    <row r="65" spans="1:16" x14ac:dyDescent="0.15">
      <c r="A65" s="180" t="s">
        <v>32</v>
      </c>
      <c r="B65" s="180">
        <f>'将来負担比率（分子）の構造'!I$42</f>
        <v>88</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16502</v>
      </c>
      <c r="C66" s="180"/>
      <c r="D66" s="180"/>
      <c r="E66" s="180">
        <f>'将来負担比率（分子）の構造'!J$41</f>
        <v>16904</v>
      </c>
      <c r="F66" s="180"/>
      <c r="G66" s="180"/>
      <c r="H66" s="180">
        <f>'将来負担比率（分子）の構造'!K$41</f>
        <v>17127</v>
      </c>
      <c r="I66" s="180"/>
      <c r="J66" s="180"/>
      <c r="K66" s="180">
        <f>'将来負担比率（分子）の構造'!L$41</f>
        <v>17511</v>
      </c>
      <c r="L66" s="180"/>
      <c r="M66" s="180"/>
      <c r="N66" s="180">
        <f>'将来負担比率（分子）の構造'!M$41</f>
        <v>17665</v>
      </c>
      <c r="O66" s="180"/>
      <c r="P66" s="180"/>
    </row>
    <row r="67" spans="1:16" x14ac:dyDescent="0.15">
      <c r="A67" s="180" t="s">
        <v>75</v>
      </c>
      <c r="B67" s="180" t="e">
        <f>NA()</f>
        <v>#N/A</v>
      </c>
      <c r="C67" s="180">
        <f>IF(ISNUMBER('将来負担比率（分子）の構造'!I$53), IF('将来負担比率（分子）の構造'!I$53 &lt; 0, 0, '将来負担比率（分子）の構造'!I$53), NA())</f>
        <v>5284</v>
      </c>
      <c r="D67" s="180" t="e">
        <f>NA()</f>
        <v>#N/A</v>
      </c>
      <c r="E67" s="180" t="e">
        <f>NA()</f>
        <v>#N/A</v>
      </c>
      <c r="F67" s="180">
        <f>IF(ISNUMBER('将来負担比率（分子）の構造'!J$53), IF('将来負担比率（分子）の構造'!J$53 &lt; 0, 0, '将来負担比率（分子）の構造'!J$53), NA())</f>
        <v>5679</v>
      </c>
      <c r="G67" s="180" t="e">
        <f>NA()</f>
        <v>#N/A</v>
      </c>
      <c r="H67" s="180" t="e">
        <f>NA()</f>
        <v>#N/A</v>
      </c>
      <c r="I67" s="180">
        <f>IF(ISNUMBER('将来負担比率（分子）の構造'!K$53), IF('将来負担比率（分子）の構造'!K$53 &lt; 0, 0, '将来負担比率（分子）の構造'!K$53), NA())</f>
        <v>6419</v>
      </c>
      <c r="J67" s="180" t="e">
        <f>NA()</f>
        <v>#N/A</v>
      </c>
      <c r="K67" s="180" t="e">
        <f>NA()</f>
        <v>#N/A</v>
      </c>
      <c r="L67" s="180">
        <f>IF(ISNUMBER('将来負担比率（分子）の構造'!L$53), IF('将来負担比率（分子）の構造'!L$53 &lt; 0, 0, '将来負担比率（分子）の構造'!L$53), NA())</f>
        <v>8010</v>
      </c>
      <c r="M67" s="180" t="e">
        <f>NA()</f>
        <v>#N/A</v>
      </c>
      <c r="N67" s="180" t="e">
        <f>NA()</f>
        <v>#N/A</v>
      </c>
      <c r="O67" s="180">
        <f>IF(ISNUMBER('将来負担比率（分子）の構造'!M$53), IF('将来負担比率（分子）の構造'!M$53 &lt; 0, 0, '将来負担比率（分子）の構造'!M$53), NA())</f>
        <v>8156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1410</v>
      </c>
      <c r="C72" s="184">
        <f>基金残高に係る経年分析!G55</f>
        <v>975</v>
      </c>
      <c r="D72" s="184">
        <f>基金残高に係る経年分析!H55</f>
        <v>927</v>
      </c>
    </row>
    <row r="73" spans="1:16" x14ac:dyDescent="0.15">
      <c r="A73" s="183" t="s">
        <v>78</v>
      </c>
      <c r="B73" s="184">
        <f>基金残高に係る経年分析!F56</f>
        <v>240</v>
      </c>
      <c r="C73" s="184">
        <f>基金残高に係る経年分析!G56</f>
        <v>216</v>
      </c>
      <c r="D73" s="184">
        <f>基金残高に係る経年分析!H56</f>
        <v>216</v>
      </c>
    </row>
    <row r="74" spans="1:16" x14ac:dyDescent="0.15">
      <c r="A74" s="183" t="s">
        <v>79</v>
      </c>
      <c r="B74" s="184">
        <f>基金残高に係る経年分析!F57</f>
        <v>1083</v>
      </c>
      <c r="C74" s="184">
        <f>基金残高に係る経年分析!G57</f>
        <v>647</v>
      </c>
      <c r="D74" s="184">
        <f>基金残高に係る経年分析!H57</f>
        <v>864</v>
      </c>
    </row>
  </sheetData>
  <sheetProtection algorithmName="SHA-512" hashValue="GKX8InLQYMIj44vrS7Xcz4j1IPDWwNDe1eE6TA8HUmwwM/AtS5Vj4HAgBFjXURhhMVVgKtAjtR1R6MkvtUi60g==" saltValue="MrVYyDID7lE5jvB4b3qyA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5490729</v>
      </c>
      <c r="S5" s="669"/>
      <c r="T5" s="669"/>
      <c r="U5" s="669"/>
      <c r="V5" s="669"/>
      <c r="W5" s="669"/>
      <c r="X5" s="669"/>
      <c r="Y5" s="670"/>
      <c r="Z5" s="671">
        <v>28.7</v>
      </c>
      <c r="AA5" s="671"/>
      <c r="AB5" s="671"/>
      <c r="AC5" s="671"/>
      <c r="AD5" s="672">
        <v>5092344</v>
      </c>
      <c r="AE5" s="672"/>
      <c r="AF5" s="672"/>
      <c r="AG5" s="672"/>
      <c r="AH5" s="672"/>
      <c r="AI5" s="672"/>
      <c r="AJ5" s="672"/>
      <c r="AK5" s="672"/>
      <c r="AL5" s="673">
        <v>48.6</v>
      </c>
      <c r="AM5" s="674"/>
      <c r="AN5" s="674"/>
      <c r="AO5" s="675"/>
      <c r="AP5" s="665" t="s">
        <v>232</v>
      </c>
      <c r="AQ5" s="666"/>
      <c r="AR5" s="666"/>
      <c r="AS5" s="666"/>
      <c r="AT5" s="666"/>
      <c r="AU5" s="666"/>
      <c r="AV5" s="666"/>
      <c r="AW5" s="666"/>
      <c r="AX5" s="666"/>
      <c r="AY5" s="666"/>
      <c r="AZ5" s="666"/>
      <c r="BA5" s="666"/>
      <c r="BB5" s="666"/>
      <c r="BC5" s="666"/>
      <c r="BD5" s="666"/>
      <c r="BE5" s="666"/>
      <c r="BF5" s="667"/>
      <c r="BG5" s="679">
        <v>5092344</v>
      </c>
      <c r="BH5" s="680"/>
      <c r="BI5" s="680"/>
      <c r="BJ5" s="680"/>
      <c r="BK5" s="680"/>
      <c r="BL5" s="680"/>
      <c r="BM5" s="680"/>
      <c r="BN5" s="681"/>
      <c r="BO5" s="682">
        <v>92.7</v>
      </c>
      <c r="BP5" s="682"/>
      <c r="BQ5" s="682"/>
      <c r="BR5" s="682"/>
      <c r="BS5" s="683">
        <v>36639</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108651</v>
      </c>
      <c r="S6" s="680"/>
      <c r="T6" s="680"/>
      <c r="U6" s="680"/>
      <c r="V6" s="680"/>
      <c r="W6" s="680"/>
      <c r="X6" s="680"/>
      <c r="Y6" s="681"/>
      <c r="Z6" s="682">
        <v>0.6</v>
      </c>
      <c r="AA6" s="682"/>
      <c r="AB6" s="682"/>
      <c r="AC6" s="682"/>
      <c r="AD6" s="683">
        <v>108651</v>
      </c>
      <c r="AE6" s="683"/>
      <c r="AF6" s="683"/>
      <c r="AG6" s="683"/>
      <c r="AH6" s="683"/>
      <c r="AI6" s="683"/>
      <c r="AJ6" s="683"/>
      <c r="AK6" s="683"/>
      <c r="AL6" s="684">
        <v>1</v>
      </c>
      <c r="AM6" s="685"/>
      <c r="AN6" s="685"/>
      <c r="AO6" s="686"/>
      <c r="AP6" s="676" t="s">
        <v>237</v>
      </c>
      <c r="AQ6" s="677"/>
      <c r="AR6" s="677"/>
      <c r="AS6" s="677"/>
      <c r="AT6" s="677"/>
      <c r="AU6" s="677"/>
      <c r="AV6" s="677"/>
      <c r="AW6" s="677"/>
      <c r="AX6" s="677"/>
      <c r="AY6" s="677"/>
      <c r="AZ6" s="677"/>
      <c r="BA6" s="677"/>
      <c r="BB6" s="677"/>
      <c r="BC6" s="677"/>
      <c r="BD6" s="677"/>
      <c r="BE6" s="677"/>
      <c r="BF6" s="678"/>
      <c r="BG6" s="679">
        <v>5092344</v>
      </c>
      <c r="BH6" s="680"/>
      <c r="BI6" s="680"/>
      <c r="BJ6" s="680"/>
      <c r="BK6" s="680"/>
      <c r="BL6" s="680"/>
      <c r="BM6" s="680"/>
      <c r="BN6" s="681"/>
      <c r="BO6" s="682">
        <v>92.7</v>
      </c>
      <c r="BP6" s="682"/>
      <c r="BQ6" s="682"/>
      <c r="BR6" s="682"/>
      <c r="BS6" s="683">
        <v>36639</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195479</v>
      </c>
      <c r="CS6" s="680"/>
      <c r="CT6" s="680"/>
      <c r="CU6" s="680"/>
      <c r="CV6" s="680"/>
      <c r="CW6" s="680"/>
      <c r="CX6" s="680"/>
      <c r="CY6" s="681"/>
      <c r="CZ6" s="673">
        <v>1</v>
      </c>
      <c r="DA6" s="674"/>
      <c r="DB6" s="674"/>
      <c r="DC6" s="693"/>
      <c r="DD6" s="688" t="s">
        <v>239</v>
      </c>
      <c r="DE6" s="680"/>
      <c r="DF6" s="680"/>
      <c r="DG6" s="680"/>
      <c r="DH6" s="680"/>
      <c r="DI6" s="680"/>
      <c r="DJ6" s="680"/>
      <c r="DK6" s="680"/>
      <c r="DL6" s="680"/>
      <c r="DM6" s="680"/>
      <c r="DN6" s="680"/>
      <c r="DO6" s="680"/>
      <c r="DP6" s="681"/>
      <c r="DQ6" s="688">
        <v>195479</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15245</v>
      </c>
      <c r="S7" s="680"/>
      <c r="T7" s="680"/>
      <c r="U7" s="680"/>
      <c r="V7" s="680"/>
      <c r="W7" s="680"/>
      <c r="X7" s="680"/>
      <c r="Y7" s="681"/>
      <c r="Z7" s="682">
        <v>0.1</v>
      </c>
      <c r="AA7" s="682"/>
      <c r="AB7" s="682"/>
      <c r="AC7" s="682"/>
      <c r="AD7" s="683">
        <v>15245</v>
      </c>
      <c r="AE7" s="683"/>
      <c r="AF7" s="683"/>
      <c r="AG7" s="683"/>
      <c r="AH7" s="683"/>
      <c r="AI7" s="683"/>
      <c r="AJ7" s="683"/>
      <c r="AK7" s="683"/>
      <c r="AL7" s="684">
        <v>0.1</v>
      </c>
      <c r="AM7" s="685"/>
      <c r="AN7" s="685"/>
      <c r="AO7" s="686"/>
      <c r="AP7" s="676" t="s">
        <v>241</v>
      </c>
      <c r="AQ7" s="677"/>
      <c r="AR7" s="677"/>
      <c r="AS7" s="677"/>
      <c r="AT7" s="677"/>
      <c r="AU7" s="677"/>
      <c r="AV7" s="677"/>
      <c r="AW7" s="677"/>
      <c r="AX7" s="677"/>
      <c r="AY7" s="677"/>
      <c r="AZ7" s="677"/>
      <c r="BA7" s="677"/>
      <c r="BB7" s="677"/>
      <c r="BC7" s="677"/>
      <c r="BD7" s="677"/>
      <c r="BE7" s="677"/>
      <c r="BF7" s="678"/>
      <c r="BG7" s="679">
        <v>2717779</v>
      </c>
      <c r="BH7" s="680"/>
      <c r="BI7" s="680"/>
      <c r="BJ7" s="680"/>
      <c r="BK7" s="680"/>
      <c r="BL7" s="680"/>
      <c r="BM7" s="680"/>
      <c r="BN7" s="681"/>
      <c r="BO7" s="682">
        <v>49.5</v>
      </c>
      <c r="BP7" s="682"/>
      <c r="BQ7" s="682"/>
      <c r="BR7" s="682"/>
      <c r="BS7" s="683">
        <v>36639</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2922571</v>
      </c>
      <c r="CS7" s="680"/>
      <c r="CT7" s="680"/>
      <c r="CU7" s="680"/>
      <c r="CV7" s="680"/>
      <c r="CW7" s="680"/>
      <c r="CX7" s="680"/>
      <c r="CY7" s="681"/>
      <c r="CZ7" s="682">
        <v>15.5</v>
      </c>
      <c r="DA7" s="682"/>
      <c r="DB7" s="682"/>
      <c r="DC7" s="682"/>
      <c r="DD7" s="688">
        <v>765</v>
      </c>
      <c r="DE7" s="680"/>
      <c r="DF7" s="680"/>
      <c r="DG7" s="680"/>
      <c r="DH7" s="680"/>
      <c r="DI7" s="680"/>
      <c r="DJ7" s="680"/>
      <c r="DK7" s="680"/>
      <c r="DL7" s="680"/>
      <c r="DM7" s="680"/>
      <c r="DN7" s="680"/>
      <c r="DO7" s="680"/>
      <c r="DP7" s="681"/>
      <c r="DQ7" s="688">
        <v>1851125</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36243</v>
      </c>
      <c r="S8" s="680"/>
      <c r="T8" s="680"/>
      <c r="U8" s="680"/>
      <c r="V8" s="680"/>
      <c r="W8" s="680"/>
      <c r="X8" s="680"/>
      <c r="Y8" s="681"/>
      <c r="Z8" s="682">
        <v>0.2</v>
      </c>
      <c r="AA8" s="682"/>
      <c r="AB8" s="682"/>
      <c r="AC8" s="682"/>
      <c r="AD8" s="683">
        <v>36243</v>
      </c>
      <c r="AE8" s="683"/>
      <c r="AF8" s="683"/>
      <c r="AG8" s="683"/>
      <c r="AH8" s="683"/>
      <c r="AI8" s="683"/>
      <c r="AJ8" s="683"/>
      <c r="AK8" s="683"/>
      <c r="AL8" s="684">
        <v>0.3</v>
      </c>
      <c r="AM8" s="685"/>
      <c r="AN8" s="685"/>
      <c r="AO8" s="686"/>
      <c r="AP8" s="676" t="s">
        <v>244</v>
      </c>
      <c r="AQ8" s="677"/>
      <c r="AR8" s="677"/>
      <c r="AS8" s="677"/>
      <c r="AT8" s="677"/>
      <c r="AU8" s="677"/>
      <c r="AV8" s="677"/>
      <c r="AW8" s="677"/>
      <c r="AX8" s="677"/>
      <c r="AY8" s="677"/>
      <c r="AZ8" s="677"/>
      <c r="BA8" s="677"/>
      <c r="BB8" s="677"/>
      <c r="BC8" s="677"/>
      <c r="BD8" s="677"/>
      <c r="BE8" s="677"/>
      <c r="BF8" s="678"/>
      <c r="BG8" s="679">
        <v>89701</v>
      </c>
      <c r="BH8" s="680"/>
      <c r="BI8" s="680"/>
      <c r="BJ8" s="680"/>
      <c r="BK8" s="680"/>
      <c r="BL8" s="680"/>
      <c r="BM8" s="680"/>
      <c r="BN8" s="681"/>
      <c r="BO8" s="682">
        <v>1.6</v>
      </c>
      <c r="BP8" s="682"/>
      <c r="BQ8" s="682"/>
      <c r="BR8" s="682"/>
      <c r="BS8" s="688" t="s">
        <v>239</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7834928</v>
      </c>
      <c r="CS8" s="680"/>
      <c r="CT8" s="680"/>
      <c r="CU8" s="680"/>
      <c r="CV8" s="680"/>
      <c r="CW8" s="680"/>
      <c r="CX8" s="680"/>
      <c r="CY8" s="681"/>
      <c r="CZ8" s="682">
        <v>41.6</v>
      </c>
      <c r="DA8" s="682"/>
      <c r="DB8" s="682"/>
      <c r="DC8" s="682"/>
      <c r="DD8" s="688">
        <v>15621</v>
      </c>
      <c r="DE8" s="680"/>
      <c r="DF8" s="680"/>
      <c r="DG8" s="680"/>
      <c r="DH8" s="680"/>
      <c r="DI8" s="680"/>
      <c r="DJ8" s="680"/>
      <c r="DK8" s="680"/>
      <c r="DL8" s="680"/>
      <c r="DM8" s="680"/>
      <c r="DN8" s="680"/>
      <c r="DO8" s="680"/>
      <c r="DP8" s="681"/>
      <c r="DQ8" s="688">
        <v>4027491</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30608</v>
      </c>
      <c r="S9" s="680"/>
      <c r="T9" s="680"/>
      <c r="U9" s="680"/>
      <c r="V9" s="680"/>
      <c r="W9" s="680"/>
      <c r="X9" s="680"/>
      <c r="Y9" s="681"/>
      <c r="Z9" s="682">
        <v>0.2</v>
      </c>
      <c r="AA9" s="682"/>
      <c r="AB9" s="682"/>
      <c r="AC9" s="682"/>
      <c r="AD9" s="683">
        <v>30608</v>
      </c>
      <c r="AE9" s="683"/>
      <c r="AF9" s="683"/>
      <c r="AG9" s="683"/>
      <c r="AH9" s="683"/>
      <c r="AI9" s="683"/>
      <c r="AJ9" s="683"/>
      <c r="AK9" s="683"/>
      <c r="AL9" s="684">
        <v>0.3</v>
      </c>
      <c r="AM9" s="685"/>
      <c r="AN9" s="685"/>
      <c r="AO9" s="686"/>
      <c r="AP9" s="676" t="s">
        <v>247</v>
      </c>
      <c r="AQ9" s="677"/>
      <c r="AR9" s="677"/>
      <c r="AS9" s="677"/>
      <c r="AT9" s="677"/>
      <c r="AU9" s="677"/>
      <c r="AV9" s="677"/>
      <c r="AW9" s="677"/>
      <c r="AX9" s="677"/>
      <c r="AY9" s="677"/>
      <c r="AZ9" s="677"/>
      <c r="BA9" s="677"/>
      <c r="BB9" s="677"/>
      <c r="BC9" s="677"/>
      <c r="BD9" s="677"/>
      <c r="BE9" s="677"/>
      <c r="BF9" s="678"/>
      <c r="BG9" s="679">
        <v>2363990</v>
      </c>
      <c r="BH9" s="680"/>
      <c r="BI9" s="680"/>
      <c r="BJ9" s="680"/>
      <c r="BK9" s="680"/>
      <c r="BL9" s="680"/>
      <c r="BM9" s="680"/>
      <c r="BN9" s="681"/>
      <c r="BO9" s="682">
        <v>43.1</v>
      </c>
      <c r="BP9" s="682"/>
      <c r="BQ9" s="682"/>
      <c r="BR9" s="682"/>
      <c r="BS9" s="688" t="s">
        <v>239</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2558141</v>
      </c>
      <c r="CS9" s="680"/>
      <c r="CT9" s="680"/>
      <c r="CU9" s="680"/>
      <c r="CV9" s="680"/>
      <c r="CW9" s="680"/>
      <c r="CX9" s="680"/>
      <c r="CY9" s="681"/>
      <c r="CZ9" s="682">
        <v>13.6</v>
      </c>
      <c r="DA9" s="682"/>
      <c r="DB9" s="682"/>
      <c r="DC9" s="682"/>
      <c r="DD9" s="688">
        <v>870866</v>
      </c>
      <c r="DE9" s="680"/>
      <c r="DF9" s="680"/>
      <c r="DG9" s="680"/>
      <c r="DH9" s="680"/>
      <c r="DI9" s="680"/>
      <c r="DJ9" s="680"/>
      <c r="DK9" s="680"/>
      <c r="DL9" s="680"/>
      <c r="DM9" s="680"/>
      <c r="DN9" s="680"/>
      <c r="DO9" s="680"/>
      <c r="DP9" s="681"/>
      <c r="DQ9" s="688">
        <v>1525551</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188</v>
      </c>
      <c r="S10" s="680"/>
      <c r="T10" s="680"/>
      <c r="U10" s="680"/>
      <c r="V10" s="680"/>
      <c r="W10" s="680"/>
      <c r="X10" s="680"/>
      <c r="Y10" s="681"/>
      <c r="Z10" s="682" t="s">
        <v>239</v>
      </c>
      <c r="AA10" s="682"/>
      <c r="AB10" s="682"/>
      <c r="AC10" s="682"/>
      <c r="AD10" s="683" t="s">
        <v>188</v>
      </c>
      <c r="AE10" s="683"/>
      <c r="AF10" s="683"/>
      <c r="AG10" s="683"/>
      <c r="AH10" s="683"/>
      <c r="AI10" s="683"/>
      <c r="AJ10" s="683"/>
      <c r="AK10" s="683"/>
      <c r="AL10" s="684" t="s">
        <v>239</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80316</v>
      </c>
      <c r="BH10" s="680"/>
      <c r="BI10" s="680"/>
      <c r="BJ10" s="680"/>
      <c r="BK10" s="680"/>
      <c r="BL10" s="680"/>
      <c r="BM10" s="680"/>
      <c r="BN10" s="681"/>
      <c r="BO10" s="682">
        <v>1.5</v>
      </c>
      <c r="BP10" s="682"/>
      <c r="BQ10" s="682"/>
      <c r="BR10" s="682"/>
      <c r="BS10" s="688" t="s">
        <v>239</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41954</v>
      </c>
      <c r="CS10" s="680"/>
      <c r="CT10" s="680"/>
      <c r="CU10" s="680"/>
      <c r="CV10" s="680"/>
      <c r="CW10" s="680"/>
      <c r="CX10" s="680"/>
      <c r="CY10" s="681"/>
      <c r="CZ10" s="682">
        <v>0.2</v>
      </c>
      <c r="DA10" s="682"/>
      <c r="DB10" s="682"/>
      <c r="DC10" s="682"/>
      <c r="DD10" s="688" t="s">
        <v>239</v>
      </c>
      <c r="DE10" s="680"/>
      <c r="DF10" s="680"/>
      <c r="DG10" s="680"/>
      <c r="DH10" s="680"/>
      <c r="DI10" s="680"/>
      <c r="DJ10" s="680"/>
      <c r="DK10" s="680"/>
      <c r="DL10" s="680"/>
      <c r="DM10" s="680"/>
      <c r="DN10" s="680"/>
      <c r="DO10" s="680"/>
      <c r="DP10" s="681"/>
      <c r="DQ10" s="688">
        <v>41954</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188</v>
      </c>
      <c r="S11" s="680"/>
      <c r="T11" s="680"/>
      <c r="U11" s="680"/>
      <c r="V11" s="680"/>
      <c r="W11" s="680"/>
      <c r="X11" s="680"/>
      <c r="Y11" s="681"/>
      <c r="Z11" s="682" t="s">
        <v>188</v>
      </c>
      <c r="AA11" s="682"/>
      <c r="AB11" s="682"/>
      <c r="AC11" s="682"/>
      <c r="AD11" s="683" t="s">
        <v>188</v>
      </c>
      <c r="AE11" s="683"/>
      <c r="AF11" s="683"/>
      <c r="AG11" s="683"/>
      <c r="AH11" s="683"/>
      <c r="AI11" s="683"/>
      <c r="AJ11" s="683"/>
      <c r="AK11" s="683"/>
      <c r="AL11" s="684" t="s">
        <v>239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183772</v>
      </c>
      <c r="BH11" s="680"/>
      <c r="BI11" s="680"/>
      <c r="BJ11" s="680"/>
      <c r="BK11" s="680"/>
      <c r="BL11" s="680"/>
      <c r="BM11" s="680"/>
      <c r="BN11" s="681"/>
      <c r="BO11" s="682">
        <v>3.3</v>
      </c>
      <c r="BP11" s="682"/>
      <c r="BQ11" s="682"/>
      <c r="BR11" s="682"/>
      <c r="BS11" s="688">
        <v>36639</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112372</v>
      </c>
      <c r="CS11" s="680"/>
      <c r="CT11" s="680"/>
      <c r="CU11" s="680"/>
      <c r="CV11" s="680"/>
      <c r="CW11" s="680"/>
      <c r="CX11" s="680"/>
      <c r="CY11" s="681"/>
      <c r="CZ11" s="682">
        <v>0.6</v>
      </c>
      <c r="DA11" s="682"/>
      <c r="DB11" s="682"/>
      <c r="DC11" s="682"/>
      <c r="DD11" s="688">
        <v>19058</v>
      </c>
      <c r="DE11" s="680"/>
      <c r="DF11" s="680"/>
      <c r="DG11" s="680"/>
      <c r="DH11" s="680"/>
      <c r="DI11" s="680"/>
      <c r="DJ11" s="680"/>
      <c r="DK11" s="680"/>
      <c r="DL11" s="680"/>
      <c r="DM11" s="680"/>
      <c r="DN11" s="680"/>
      <c r="DO11" s="680"/>
      <c r="DP11" s="681"/>
      <c r="DQ11" s="688">
        <v>93916</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841792</v>
      </c>
      <c r="S12" s="680"/>
      <c r="T12" s="680"/>
      <c r="U12" s="680"/>
      <c r="V12" s="680"/>
      <c r="W12" s="680"/>
      <c r="X12" s="680"/>
      <c r="Y12" s="681"/>
      <c r="Z12" s="682">
        <v>4.4000000000000004</v>
      </c>
      <c r="AA12" s="682"/>
      <c r="AB12" s="682"/>
      <c r="AC12" s="682"/>
      <c r="AD12" s="683">
        <v>841792</v>
      </c>
      <c r="AE12" s="683"/>
      <c r="AF12" s="683"/>
      <c r="AG12" s="683"/>
      <c r="AH12" s="683"/>
      <c r="AI12" s="683"/>
      <c r="AJ12" s="683"/>
      <c r="AK12" s="683"/>
      <c r="AL12" s="684">
        <v>8</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1989615</v>
      </c>
      <c r="BH12" s="680"/>
      <c r="BI12" s="680"/>
      <c r="BJ12" s="680"/>
      <c r="BK12" s="680"/>
      <c r="BL12" s="680"/>
      <c r="BM12" s="680"/>
      <c r="BN12" s="681"/>
      <c r="BO12" s="682">
        <v>36.200000000000003</v>
      </c>
      <c r="BP12" s="682"/>
      <c r="BQ12" s="682"/>
      <c r="BR12" s="682"/>
      <c r="BS12" s="688" t="s">
        <v>239</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98665</v>
      </c>
      <c r="CS12" s="680"/>
      <c r="CT12" s="680"/>
      <c r="CU12" s="680"/>
      <c r="CV12" s="680"/>
      <c r="CW12" s="680"/>
      <c r="CX12" s="680"/>
      <c r="CY12" s="681"/>
      <c r="CZ12" s="682">
        <v>0.5</v>
      </c>
      <c r="DA12" s="682"/>
      <c r="DB12" s="682"/>
      <c r="DC12" s="682"/>
      <c r="DD12" s="688" t="s">
        <v>239</v>
      </c>
      <c r="DE12" s="680"/>
      <c r="DF12" s="680"/>
      <c r="DG12" s="680"/>
      <c r="DH12" s="680"/>
      <c r="DI12" s="680"/>
      <c r="DJ12" s="680"/>
      <c r="DK12" s="680"/>
      <c r="DL12" s="680"/>
      <c r="DM12" s="680"/>
      <c r="DN12" s="680"/>
      <c r="DO12" s="680"/>
      <c r="DP12" s="681"/>
      <c r="DQ12" s="688">
        <v>52271</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v>2775</v>
      </c>
      <c r="S13" s="680"/>
      <c r="T13" s="680"/>
      <c r="U13" s="680"/>
      <c r="V13" s="680"/>
      <c r="W13" s="680"/>
      <c r="X13" s="680"/>
      <c r="Y13" s="681"/>
      <c r="Z13" s="682">
        <v>0</v>
      </c>
      <c r="AA13" s="682"/>
      <c r="AB13" s="682"/>
      <c r="AC13" s="682"/>
      <c r="AD13" s="683">
        <v>2775</v>
      </c>
      <c r="AE13" s="683"/>
      <c r="AF13" s="683"/>
      <c r="AG13" s="683"/>
      <c r="AH13" s="683"/>
      <c r="AI13" s="683"/>
      <c r="AJ13" s="683"/>
      <c r="AK13" s="683"/>
      <c r="AL13" s="684">
        <v>0</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1933657</v>
      </c>
      <c r="BH13" s="680"/>
      <c r="BI13" s="680"/>
      <c r="BJ13" s="680"/>
      <c r="BK13" s="680"/>
      <c r="BL13" s="680"/>
      <c r="BM13" s="680"/>
      <c r="BN13" s="681"/>
      <c r="BO13" s="682">
        <v>35.200000000000003</v>
      </c>
      <c r="BP13" s="682"/>
      <c r="BQ13" s="682"/>
      <c r="BR13" s="682"/>
      <c r="BS13" s="688" t="s">
        <v>239</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864801</v>
      </c>
      <c r="CS13" s="680"/>
      <c r="CT13" s="680"/>
      <c r="CU13" s="680"/>
      <c r="CV13" s="680"/>
      <c r="CW13" s="680"/>
      <c r="CX13" s="680"/>
      <c r="CY13" s="681"/>
      <c r="CZ13" s="682">
        <v>4.5999999999999996</v>
      </c>
      <c r="DA13" s="682"/>
      <c r="DB13" s="682"/>
      <c r="DC13" s="682"/>
      <c r="DD13" s="688">
        <v>61417</v>
      </c>
      <c r="DE13" s="680"/>
      <c r="DF13" s="680"/>
      <c r="DG13" s="680"/>
      <c r="DH13" s="680"/>
      <c r="DI13" s="680"/>
      <c r="DJ13" s="680"/>
      <c r="DK13" s="680"/>
      <c r="DL13" s="680"/>
      <c r="DM13" s="680"/>
      <c r="DN13" s="680"/>
      <c r="DO13" s="680"/>
      <c r="DP13" s="681"/>
      <c r="DQ13" s="688">
        <v>799187</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239</v>
      </c>
      <c r="AA14" s="682"/>
      <c r="AB14" s="682"/>
      <c r="AC14" s="682"/>
      <c r="AD14" s="683" t="s">
        <v>239</v>
      </c>
      <c r="AE14" s="683"/>
      <c r="AF14" s="683"/>
      <c r="AG14" s="683"/>
      <c r="AH14" s="683"/>
      <c r="AI14" s="683"/>
      <c r="AJ14" s="683"/>
      <c r="AK14" s="683"/>
      <c r="AL14" s="684" t="s">
        <v>239</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132265</v>
      </c>
      <c r="BH14" s="680"/>
      <c r="BI14" s="680"/>
      <c r="BJ14" s="680"/>
      <c r="BK14" s="680"/>
      <c r="BL14" s="680"/>
      <c r="BM14" s="680"/>
      <c r="BN14" s="681"/>
      <c r="BO14" s="682">
        <v>2.4</v>
      </c>
      <c r="BP14" s="682"/>
      <c r="BQ14" s="682"/>
      <c r="BR14" s="682"/>
      <c r="BS14" s="688" t="s">
        <v>188</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816146</v>
      </c>
      <c r="CS14" s="680"/>
      <c r="CT14" s="680"/>
      <c r="CU14" s="680"/>
      <c r="CV14" s="680"/>
      <c r="CW14" s="680"/>
      <c r="CX14" s="680"/>
      <c r="CY14" s="681"/>
      <c r="CZ14" s="682">
        <v>4.3</v>
      </c>
      <c r="DA14" s="682"/>
      <c r="DB14" s="682"/>
      <c r="DC14" s="682"/>
      <c r="DD14" s="688">
        <v>2890</v>
      </c>
      <c r="DE14" s="680"/>
      <c r="DF14" s="680"/>
      <c r="DG14" s="680"/>
      <c r="DH14" s="680"/>
      <c r="DI14" s="680"/>
      <c r="DJ14" s="680"/>
      <c r="DK14" s="680"/>
      <c r="DL14" s="680"/>
      <c r="DM14" s="680"/>
      <c r="DN14" s="680"/>
      <c r="DO14" s="680"/>
      <c r="DP14" s="681"/>
      <c r="DQ14" s="688">
        <v>762133</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58837</v>
      </c>
      <c r="S15" s="680"/>
      <c r="T15" s="680"/>
      <c r="U15" s="680"/>
      <c r="V15" s="680"/>
      <c r="W15" s="680"/>
      <c r="X15" s="680"/>
      <c r="Y15" s="681"/>
      <c r="Z15" s="682">
        <v>0.3</v>
      </c>
      <c r="AA15" s="682"/>
      <c r="AB15" s="682"/>
      <c r="AC15" s="682"/>
      <c r="AD15" s="683">
        <v>58837</v>
      </c>
      <c r="AE15" s="683"/>
      <c r="AF15" s="683"/>
      <c r="AG15" s="683"/>
      <c r="AH15" s="683"/>
      <c r="AI15" s="683"/>
      <c r="AJ15" s="683"/>
      <c r="AK15" s="683"/>
      <c r="AL15" s="684">
        <v>0.6</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252685</v>
      </c>
      <c r="BH15" s="680"/>
      <c r="BI15" s="680"/>
      <c r="BJ15" s="680"/>
      <c r="BK15" s="680"/>
      <c r="BL15" s="680"/>
      <c r="BM15" s="680"/>
      <c r="BN15" s="681"/>
      <c r="BO15" s="682">
        <v>4.5999999999999996</v>
      </c>
      <c r="BP15" s="682"/>
      <c r="BQ15" s="682"/>
      <c r="BR15" s="682"/>
      <c r="BS15" s="688" t="s">
        <v>239</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1656034</v>
      </c>
      <c r="CS15" s="680"/>
      <c r="CT15" s="680"/>
      <c r="CU15" s="680"/>
      <c r="CV15" s="680"/>
      <c r="CW15" s="680"/>
      <c r="CX15" s="680"/>
      <c r="CY15" s="681"/>
      <c r="CZ15" s="682">
        <v>8.8000000000000007</v>
      </c>
      <c r="DA15" s="682"/>
      <c r="DB15" s="682"/>
      <c r="DC15" s="682"/>
      <c r="DD15" s="688">
        <v>125178</v>
      </c>
      <c r="DE15" s="680"/>
      <c r="DF15" s="680"/>
      <c r="DG15" s="680"/>
      <c r="DH15" s="680"/>
      <c r="DI15" s="680"/>
      <c r="DJ15" s="680"/>
      <c r="DK15" s="680"/>
      <c r="DL15" s="680"/>
      <c r="DM15" s="680"/>
      <c r="DN15" s="680"/>
      <c r="DO15" s="680"/>
      <c r="DP15" s="681"/>
      <c r="DQ15" s="688">
        <v>1238014</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188</v>
      </c>
      <c r="AA16" s="682"/>
      <c r="AB16" s="682"/>
      <c r="AC16" s="682"/>
      <c r="AD16" s="683" t="s">
        <v>188</v>
      </c>
      <c r="AE16" s="683"/>
      <c r="AF16" s="683"/>
      <c r="AG16" s="683"/>
      <c r="AH16" s="683"/>
      <c r="AI16" s="683"/>
      <c r="AJ16" s="683"/>
      <c r="AK16" s="683"/>
      <c r="AL16" s="684" t="s">
        <v>188</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188</v>
      </c>
      <c r="BP16" s="682"/>
      <c r="BQ16" s="682"/>
      <c r="BR16" s="682"/>
      <c r="BS16" s="688" t="s">
        <v>239</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61318</v>
      </c>
      <c r="CS16" s="680"/>
      <c r="CT16" s="680"/>
      <c r="CU16" s="680"/>
      <c r="CV16" s="680"/>
      <c r="CW16" s="680"/>
      <c r="CX16" s="680"/>
      <c r="CY16" s="681"/>
      <c r="CZ16" s="682">
        <v>0.3</v>
      </c>
      <c r="DA16" s="682"/>
      <c r="DB16" s="682"/>
      <c r="DC16" s="682"/>
      <c r="DD16" s="688" t="s">
        <v>239</v>
      </c>
      <c r="DE16" s="680"/>
      <c r="DF16" s="680"/>
      <c r="DG16" s="680"/>
      <c r="DH16" s="680"/>
      <c r="DI16" s="680"/>
      <c r="DJ16" s="680"/>
      <c r="DK16" s="680"/>
      <c r="DL16" s="680"/>
      <c r="DM16" s="680"/>
      <c r="DN16" s="680"/>
      <c r="DO16" s="680"/>
      <c r="DP16" s="681"/>
      <c r="DQ16" s="688">
        <v>8841</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37737</v>
      </c>
      <c r="S17" s="680"/>
      <c r="T17" s="680"/>
      <c r="U17" s="680"/>
      <c r="V17" s="680"/>
      <c r="W17" s="680"/>
      <c r="X17" s="680"/>
      <c r="Y17" s="681"/>
      <c r="Z17" s="682">
        <v>0.2</v>
      </c>
      <c r="AA17" s="682"/>
      <c r="AB17" s="682"/>
      <c r="AC17" s="682"/>
      <c r="AD17" s="683">
        <v>37737</v>
      </c>
      <c r="AE17" s="683"/>
      <c r="AF17" s="683"/>
      <c r="AG17" s="683"/>
      <c r="AH17" s="683"/>
      <c r="AI17" s="683"/>
      <c r="AJ17" s="683"/>
      <c r="AK17" s="683"/>
      <c r="AL17" s="684">
        <v>0.4</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188</v>
      </c>
      <c r="BP17" s="682"/>
      <c r="BQ17" s="682"/>
      <c r="BR17" s="682"/>
      <c r="BS17" s="688" t="s">
        <v>239</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1673957</v>
      </c>
      <c r="CS17" s="680"/>
      <c r="CT17" s="680"/>
      <c r="CU17" s="680"/>
      <c r="CV17" s="680"/>
      <c r="CW17" s="680"/>
      <c r="CX17" s="680"/>
      <c r="CY17" s="681"/>
      <c r="CZ17" s="682">
        <v>8.9</v>
      </c>
      <c r="DA17" s="682"/>
      <c r="DB17" s="682"/>
      <c r="DC17" s="682"/>
      <c r="DD17" s="688" t="s">
        <v>239</v>
      </c>
      <c r="DE17" s="680"/>
      <c r="DF17" s="680"/>
      <c r="DG17" s="680"/>
      <c r="DH17" s="680"/>
      <c r="DI17" s="680"/>
      <c r="DJ17" s="680"/>
      <c r="DK17" s="680"/>
      <c r="DL17" s="680"/>
      <c r="DM17" s="680"/>
      <c r="DN17" s="680"/>
      <c r="DO17" s="680"/>
      <c r="DP17" s="681"/>
      <c r="DQ17" s="688">
        <v>1672997</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4455887</v>
      </c>
      <c r="S18" s="680"/>
      <c r="T18" s="680"/>
      <c r="U18" s="680"/>
      <c r="V18" s="680"/>
      <c r="W18" s="680"/>
      <c r="X18" s="680"/>
      <c r="Y18" s="681"/>
      <c r="Z18" s="682">
        <v>23.3</v>
      </c>
      <c r="AA18" s="682"/>
      <c r="AB18" s="682"/>
      <c r="AC18" s="682"/>
      <c r="AD18" s="683">
        <v>4191061</v>
      </c>
      <c r="AE18" s="683"/>
      <c r="AF18" s="683"/>
      <c r="AG18" s="683"/>
      <c r="AH18" s="683"/>
      <c r="AI18" s="683"/>
      <c r="AJ18" s="683"/>
      <c r="AK18" s="683"/>
      <c r="AL18" s="684">
        <v>40</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188</v>
      </c>
      <c r="BH18" s="680"/>
      <c r="BI18" s="680"/>
      <c r="BJ18" s="680"/>
      <c r="BK18" s="680"/>
      <c r="BL18" s="680"/>
      <c r="BM18" s="680"/>
      <c r="BN18" s="681"/>
      <c r="BO18" s="682" t="s">
        <v>239</v>
      </c>
      <c r="BP18" s="682"/>
      <c r="BQ18" s="682"/>
      <c r="BR18" s="682"/>
      <c r="BS18" s="688" t="s">
        <v>239</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239</v>
      </c>
      <c r="DA18" s="682"/>
      <c r="DB18" s="682"/>
      <c r="DC18" s="682"/>
      <c r="DD18" s="688" t="s">
        <v>188</v>
      </c>
      <c r="DE18" s="680"/>
      <c r="DF18" s="680"/>
      <c r="DG18" s="680"/>
      <c r="DH18" s="680"/>
      <c r="DI18" s="680"/>
      <c r="DJ18" s="680"/>
      <c r="DK18" s="680"/>
      <c r="DL18" s="680"/>
      <c r="DM18" s="680"/>
      <c r="DN18" s="680"/>
      <c r="DO18" s="680"/>
      <c r="DP18" s="681"/>
      <c r="DQ18" s="688" t="s">
        <v>188</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4191061</v>
      </c>
      <c r="S19" s="680"/>
      <c r="T19" s="680"/>
      <c r="U19" s="680"/>
      <c r="V19" s="680"/>
      <c r="W19" s="680"/>
      <c r="X19" s="680"/>
      <c r="Y19" s="681"/>
      <c r="Z19" s="682">
        <v>21.9</v>
      </c>
      <c r="AA19" s="682"/>
      <c r="AB19" s="682"/>
      <c r="AC19" s="682"/>
      <c r="AD19" s="683">
        <v>4191061</v>
      </c>
      <c r="AE19" s="683"/>
      <c r="AF19" s="683"/>
      <c r="AG19" s="683"/>
      <c r="AH19" s="683"/>
      <c r="AI19" s="683"/>
      <c r="AJ19" s="683"/>
      <c r="AK19" s="683"/>
      <c r="AL19" s="684">
        <v>40</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398385</v>
      </c>
      <c r="BH19" s="680"/>
      <c r="BI19" s="680"/>
      <c r="BJ19" s="680"/>
      <c r="BK19" s="680"/>
      <c r="BL19" s="680"/>
      <c r="BM19" s="680"/>
      <c r="BN19" s="681"/>
      <c r="BO19" s="682">
        <v>7.3</v>
      </c>
      <c r="BP19" s="682"/>
      <c r="BQ19" s="682"/>
      <c r="BR19" s="682"/>
      <c r="BS19" s="688" t="s">
        <v>239</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239</v>
      </c>
      <c r="DA19" s="682"/>
      <c r="DB19" s="682"/>
      <c r="DC19" s="682"/>
      <c r="DD19" s="688" t="s">
        <v>188</v>
      </c>
      <c r="DE19" s="680"/>
      <c r="DF19" s="680"/>
      <c r="DG19" s="680"/>
      <c r="DH19" s="680"/>
      <c r="DI19" s="680"/>
      <c r="DJ19" s="680"/>
      <c r="DK19" s="680"/>
      <c r="DL19" s="680"/>
      <c r="DM19" s="680"/>
      <c r="DN19" s="680"/>
      <c r="DO19" s="680"/>
      <c r="DP19" s="681"/>
      <c r="DQ19" s="688" t="s">
        <v>188</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264826</v>
      </c>
      <c r="S20" s="680"/>
      <c r="T20" s="680"/>
      <c r="U20" s="680"/>
      <c r="V20" s="680"/>
      <c r="W20" s="680"/>
      <c r="X20" s="680"/>
      <c r="Y20" s="681"/>
      <c r="Z20" s="682">
        <v>1.4</v>
      </c>
      <c r="AA20" s="682"/>
      <c r="AB20" s="682"/>
      <c r="AC20" s="682"/>
      <c r="AD20" s="683" t="s">
        <v>188</v>
      </c>
      <c r="AE20" s="683"/>
      <c r="AF20" s="683"/>
      <c r="AG20" s="683"/>
      <c r="AH20" s="683"/>
      <c r="AI20" s="683"/>
      <c r="AJ20" s="683"/>
      <c r="AK20" s="683"/>
      <c r="AL20" s="684" t="s">
        <v>188</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398385</v>
      </c>
      <c r="BH20" s="680"/>
      <c r="BI20" s="680"/>
      <c r="BJ20" s="680"/>
      <c r="BK20" s="680"/>
      <c r="BL20" s="680"/>
      <c r="BM20" s="680"/>
      <c r="BN20" s="681"/>
      <c r="BO20" s="682">
        <v>7.3</v>
      </c>
      <c r="BP20" s="682"/>
      <c r="BQ20" s="682"/>
      <c r="BR20" s="682"/>
      <c r="BS20" s="688" t="s">
        <v>239</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18836366</v>
      </c>
      <c r="CS20" s="680"/>
      <c r="CT20" s="680"/>
      <c r="CU20" s="680"/>
      <c r="CV20" s="680"/>
      <c r="CW20" s="680"/>
      <c r="CX20" s="680"/>
      <c r="CY20" s="681"/>
      <c r="CZ20" s="682">
        <v>100</v>
      </c>
      <c r="DA20" s="682"/>
      <c r="DB20" s="682"/>
      <c r="DC20" s="682"/>
      <c r="DD20" s="688">
        <v>1095795</v>
      </c>
      <c r="DE20" s="680"/>
      <c r="DF20" s="680"/>
      <c r="DG20" s="680"/>
      <c r="DH20" s="680"/>
      <c r="DI20" s="680"/>
      <c r="DJ20" s="680"/>
      <c r="DK20" s="680"/>
      <c r="DL20" s="680"/>
      <c r="DM20" s="680"/>
      <c r="DN20" s="680"/>
      <c r="DO20" s="680"/>
      <c r="DP20" s="681"/>
      <c r="DQ20" s="688">
        <v>12268959</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239</v>
      </c>
      <c r="AE21" s="683"/>
      <c r="AF21" s="683"/>
      <c r="AG21" s="683"/>
      <c r="AH21" s="683"/>
      <c r="AI21" s="683"/>
      <c r="AJ21" s="683"/>
      <c r="AK21" s="683"/>
      <c r="AL21" s="684" t="s">
        <v>239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t="s">
        <v>239</v>
      </c>
      <c r="BH21" s="680"/>
      <c r="BI21" s="680"/>
      <c r="BJ21" s="680"/>
      <c r="BK21" s="680"/>
      <c r="BL21" s="680"/>
      <c r="BM21" s="680"/>
      <c r="BN21" s="681"/>
      <c r="BO21" s="682" t="s">
        <v>188</v>
      </c>
      <c r="BP21" s="682"/>
      <c r="BQ21" s="682"/>
      <c r="BR21" s="682"/>
      <c r="BS21" s="688" t="s">
        <v>188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11078504</v>
      </c>
      <c r="S22" s="680"/>
      <c r="T22" s="680"/>
      <c r="U22" s="680"/>
      <c r="V22" s="680"/>
      <c r="W22" s="680"/>
      <c r="X22" s="680"/>
      <c r="Y22" s="681"/>
      <c r="Z22" s="682">
        <v>58</v>
      </c>
      <c r="AA22" s="682"/>
      <c r="AB22" s="682"/>
      <c r="AC22" s="682"/>
      <c r="AD22" s="683">
        <v>10415293</v>
      </c>
      <c r="AE22" s="683"/>
      <c r="AF22" s="683"/>
      <c r="AG22" s="683"/>
      <c r="AH22" s="683"/>
      <c r="AI22" s="683"/>
      <c r="AJ22" s="683"/>
      <c r="AK22" s="683"/>
      <c r="AL22" s="684">
        <v>99.3</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239</v>
      </c>
      <c r="BP22" s="682"/>
      <c r="BQ22" s="682"/>
      <c r="BR22" s="682"/>
      <c r="BS22" s="688" t="s">
        <v>188</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6769</v>
      </c>
      <c r="S23" s="680"/>
      <c r="T23" s="680"/>
      <c r="U23" s="680"/>
      <c r="V23" s="680"/>
      <c r="W23" s="680"/>
      <c r="X23" s="680"/>
      <c r="Y23" s="681"/>
      <c r="Z23" s="682">
        <v>0</v>
      </c>
      <c r="AA23" s="682"/>
      <c r="AB23" s="682"/>
      <c r="AC23" s="682"/>
      <c r="AD23" s="683">
        <v>6769</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v>398385</v>
      </c>
      <c r="BH23" s="680"/>
      <c r="BI23" s="680"/>
      <c r="BJ23" s="680"/>
      <c r="BK23" s="680"/>
      <c r="BL23" s="680"/>
      <c r="BM23" s="680"/>
      <c r="BN23" s="681"/>
      <c r="BO23" s="682">
        <v>7.3</v>
      </c>
      <c r="BP23" s="682"/>
      <c r="BQ23" s="682"/>
      <c r="BR23" s="682"/>
      <c r="BS23" s="688" t="s">
        <v>239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10270</v>
      </c>
      <c r="S24" s="680"/>
      <c r="T24" s="680"/>
      <c r="U24" s="680"/>
      <c r="V24" s="680"/>
      <c r="W24" s="680"/>
      <c r="X24" s="680"/>
      <c r="Y24" s="681"/>
      <c r="Z24" s="682">
        <v>0.1</v>
      </c>
      <c r="AA24" s="682"/>
      <c r="AB24" s="682"/>
      <c r="AC24" s="682"/>
      <c r="AD24" s="683" t="s">
        <v>188</v>
      </c>
      <c r="AE24" s="683"/>
      <c r="AF24" s="683"/>
      <c r="AG24" s="683"/>
      <c r="AH24" s="683"/>
      <c r="AI24" s="683"/>
      <c r="AJ24" s="683"/>
      <c r="AK24" s="683"/>
      <c r="AL24" s="684" t="s">
        <v>188</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188</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9249505</v>
      </c>
      <c r="CS24" s="669"/>
      <c r="CT24" s="669"/>
      <c r="CU24" s="669"/>
      <c r="CV24" s="669"/>
      <c r="CW24" s="669"/>
      <c r="CX24" s="669"/>
      <c r="CY24" s="670"/>
      <c r="CZ24" s="673">
        <v>49.1</v>
      </c>
      <c r="DA24" s="674"/>
      <c r="DB24" s="674"/>
      <c r="DC24" s="693"/>
      <c r="DD24" s="712">
        <v>5732298</v>
      </c>
      <c r="DE24" s="669"/>
      <c r="DF24" s="669"/>
      <c r="DG24" s="669"/>
      <c r="DH24" s="669"/>
      <c r="DI24" s="669"/>
      <c r="DJ24" s="669"/>
      <c r="DK24" s="670"/>
      <c r="DL24" s="712">
        <v>5670252</v>
      </c>
      <c r="DM24" s="669"/>
      <c r="DN24" s="669"/>
      <c r="DO24" s="669"/>
      <c r="DP24" s="669"/>
      <c r="DQ24" s="669"/>
      <c r="DR24" s="669"/>
      <c r="DS24" s="669"/>
      <c r="DT24" s="669"/>
      <c r="DU24" s="669"/>
      <c r="DV24" s="670"/>
      <c r="DW24" s="673">
        <v>50.7</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190289</v>
      </c>
      <c r="S25" s="680"/>
      <c r="T25" s="680"/>
      <c r="U25" s="680"/>
      <c r="V25" s="680"/>
      <c r="W25" s="680"/>
      <c r="X25" s="680"/>
      <c r="Y25" s="681"/>
      <c r="Z25" s="682">
        <v>1</v>
      </c>
      <c r="AA25" s="682"/>
      <c r="AB25" s="682"/>
      <c r="AC25" s="682"/>
      <c r="AD25" s="683">
        <v>60355</v>
      </c>
      <c r="AE25" s="683"/>
      <c r="AF25" s="683"/>
      <c r="AG25" s="683"/>
      <c r="AH25" s="683"/>
      <c r="AI25" s="683"/>
      <c r="AJ25" s="683"/>
      <c r="AK25" s="683"/>
      <c r="AL25" s="684">
        <v>0.6</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188</v>
      </c>
      <c r="BP25" s="682"/>
      <c r="BQ25" s="682"/>
      <c r="BR25" s="682"/>
      <c r="BS25" s="688" t="s">
        <v>188</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3149406</v>
      </c>
      <c r="CS25" s="715"/>
      <c r="CT25" s="715"/>
      <c r="CU25" s="715"/>
      <c r="CV25" s="715"/>
      <c r="CW25" s="715"/>
      <c r="CX25" s="715"/>
      <c r="CY25" s="716"/>
      <c r="CZ25" s="684">
        <v>16.7</v>
      </c>
      <c r="DA25" s="713"/>
      <c r="DB25" s="713"/>
      <c r="DC25" s="717"/>
      <c r="DD25" s="688">
        <v>2847631</v>
      </c>
      <c r="DE25" s="715"/>
      <c r="DF25" s="715"/>
      <c r="DG25" s="715"/>
      <c r="DH25" s="715"/>
      <c r="DI25" s="715"/>
      <c r="DJ25" s="715"/>
      <c r="DK25" s="716"/>
      <c r="DL25" s="688">
        <v>2785585</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300</v>
      </c>
      <c r="C26" s="677"/>
      <c r="D26" s="677"/>
      <c r="E26" s="677"/>
      <c r="F26" s="677"/>
      <c r="G26" s="677"/>
      <c r="H26" s="677"/>
      <c r="I26" s="677"/>
      <c r="J26" s="677"/>
      <c r="K26" s="677"/>
      <c r="L26" s="677"/>
      <c r="M26" s="677"/>
      <c r="N26" s="677"/>
      <c r="O26" s="677"/>
      <c r="P26" s="677"/>
      <c r="Q26" s="678"/>
      <c r="R26" s="679">
        <v>87581</v>
      </c>
      <c r="S26" s="680"/>
      <c r="T26" s="680"/>
      <c r="U26" s="680"/>
      <c r="V26" s="680"/>
      <c r="W26" s="680"/>
      <c r="X26" s="680"/>
      <c r="Y26" s="681"/>
      <c r="Z26" s="682">
        <v>0.5</v>
      </c>
      <c r="AA26" s="682"/>
      <c r="AB26" s="682"/>
      <c r="AC26" s="682"/>
      <c r="AD26" s="683" t="s">
        <v>188</v>
      </c>
      <c r="AE26" s="683"/>
      <c r="AF26" s="683"/>
      <c r="AG26" s="683"/>
      <c r="AH26" s="683"/>
      <c r="AI26" s="683"/>
      <c r="AJ26" s="683"/>
      <c r="AK26" s="683"/>
      <c r="AL26" s="684" t="s">
        <v>239</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188</v>
      </c>
      <c r="BH26" s="680"/>
      <c r="BI26" s="680"/>
      <c r="BJ26" s="680"/>
      <c r="BK26" s="680"/>
      <c r="BL26" s="680"/>
      <c r="BM26" s="680"/>
      <c r="BN26" s="681"/>
      <c r="BO26" s="682" t="s">
        <v>239</v>
      </c>
      <c r="BP26" s="682"/>
      <c r="BQ26" s="682"/>
      <c r="BR26" s="682"/>
      <c r="BS26" s="688" t="s">
        <v>239</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2209455</v>
      </c>
      <c r="CS26" s="680"/>
      <c r="CT26" s="680"/>
      <c r="CU26" s="680"/>
      <c r="CV26" s="680"/>
      <c r="CW26" s="680"/>
      <c r="CX26" s="680"/>
      <c r="CY26" s="681"/>
      <c r="CZ26" s="684">
        <v>11.7</v>
      </c>
      <c r="DA26" s="713"/>
      <c r="DB26" s="713"/>
      <c r="DC26" s="717"/>
      <c r="DD26" s="688">
        <v>2209455</v>
      </c>
      <c r="DE26" s="680"/>
      <c r="DF26" s="680"/>
      <c r="DG26" s="680"/>
      <c r="DH26" s="680"/>
      <c r="DI26" s="680"/>
      <c r="DJ26" s="680"/>
      <c r="DK26" s="681"/>
      <c r="DL26" s="688" t="s">
        <v>239</v>
      </c>
      <c r="DM26" s="680"/>
      <c r="DN26" s="680"/>
      <c r="DO26" s="680"/>
      <c r="DP26" s="680"/>
      <c r="DQ26" s="680"/>
      <c r="DR26" s="680"/>
      <c r="DS26" s="680"/>
      <c r="DT26" s="680"/>
      <c r="DU26" s="680"/>
      <c r="DV26" s="681"/>
      <c r="DW26" s="684" t="s">
        <v>239</v>
      </c>
      <c r="DX26" s="713"/>
      <c r="DY26" s="713"/>
      <c r="DZ26" s="713"/>
      <c r="EA26" s="713"/>
      <c r="EB26" s="713"/>
      <c r="EC26" s="714"/>
    </row>
    <row r="27" spans="2:133" ht="11.25" customHeight="1" x14ac:dyDescent="0.15">
      <c r="B27" s="676" t="s">
        <v>303</v>
      </c>
      <c r="C27" s="677"/>
      <c r="D27" s="677"/>
      <c r="E27" s="677"/>
      <c r="F27" s="677"/>
      <c r="G27" s="677"/>
      <c r="H27" s="677"/>
      <c r="I27" s="677"/>
      <c r="J27" s="677"/>
      <c r="K27" s="677"/>
      <c r="L27" s="677"/>
      <c r="M27" s="677"/>
      <c r="N27" s="677"/>
      <c r="O27" s="677"/>
      <c r="P27" s="677"/>
      <c r="Q27" s="678"/>
      <c r="R27" s="679">
        <v>2644537</v>
      </c>
      <c r="S27" s="680"/>
      <c r="T27" s="680"/>
      <c r="U27" s="680"/>
      <c r="V27" s="680"/>
      <c r="W27" s="680"/>
      <c r="X27" s="680"/>
      <c r="Y27" s="681"/>
      <c r="Z27" s="682">
        <v>13.8</v>
      </c>
      <c r="AA27" s="682"/>
      <c r="AB27" s="682"/>
      <c r="AC27" s="682"/>
      <c r="AD27" s="683" t="s">
        <v>188</v>
      </c>
      <c r="AE27" s="683"/>
      <c r="AF27" s="683"/>
      <c r="AG27" s="683"/>
      <c r="AH27" s="683"/>
      <c r="AI27" s="683"/>
      <c r="AJ27" s="683"/>
      <c r="AK27" s="683"/>
      <c r="AL27" s="684" t="s">
        <v>239</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5490729</v>
      </c>
      <c r="BH27" s="680"/>
      <c r="BI27" s="680"/>
      <c r="BJ27" s="680"/>
      <c r="BK27" s="680"/>
      <c r="BL27" s="680"/>
      <c r="BM27" s="680"/>
      <c r="BN27" s="681"/>
      <c r="BO27" s="682">
        <v>100</v>
      </c>
      <c r="BP27" s="682"/>
      <c r="BQ27" s="682"/>
      <c r="BR27" s="682"/>
      <c r="BS27" s="688">
        <v>36639</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4426142</v>
      </c>
      <c r="CS27" s="715"/>
      <c r="CT27" s="715"/>
      <c r="CU27" s="715"/>
      <c r="CV27" s="715"/>
      <c r="CW27" s="715"/>
      <c r="CX27" s="715"/>
      <c r="CY27" s="716"/>
      <c r="CZ27" s="684">
        <v>23.5</v>
      </c>
      <c r="DA27" s="713"/>
      <c r="DB27" s="713"/>
      <c r="DC27" s="717"/>
      <c r="DD27" s="688">
        <v>1211670</v>
      </c>
      <c r="DE27" s="715"/>
      <c r="DF27" s="715"/>
      <c r="DG27" s="715"/>
      <c r="DH27" s="715"/>
      <c r="DI27" s="715"/>
      <c r="DJ27" s="715"/>
      <c r="DK27" s="716"/>
      <c r="DL27" s="688">
        <v>1211670</v>
      </c>
      <c r="DM27" s="715"/>
      <c r="DN27" s="715"/>
      <c r="DO27" s="715"/>
      <c r="DP27" s="715"/>
      <c r="DQ27" s="715"/>
      <c r="DR27" s="715"/>
      <c r="DS27" s="715"/>
      <c r="DT27" s="715"/>
      <c r="DU27" s="715"/>
      <c r="DV27" s="716"/>
      <c r="DW27" s="684">
        <v>10.8</v>
      </c>
      <c r="DX27" s="713"/>
      <c r="DY27" s="713"/>
      <c r="DZ27" s="713"/>
      <c r="EA27" s="713"/>
      <c r="EB27" s="713"/>
      <c r="EC27" s="714"/>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188</v>
      </c>
      <c r="AA28" s="682"/>
      <c r="AB28" s="682"/>
      <c r="AC28" s="682"/>
      <c r="AD28" s="683" t="s">
        <v>188</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1673957</v>
      </c>
      <c r="CS28" s="680"/>
      <c r="CT28" s="680"/>
      <c r="CU28" s="680"/>
      <c r="CV28" s="680"/>
      <c r="CW28" s="680"/>
      <c r="CX28" s="680"/>
      <c r="CY28" s="681"/>
      <c r="CZ28" s="684">
        <v>8.9</v>
      </c>
      <c r="DA28" s="713"/>
      <c r="DB28" s="713"/>
      <c r="DC28" s="717"/>
      <c r="DD28" s="688">
        <v>1672997</v>
      </c>
      <c r="DE28" s="680"/>
      <c r="DF28" s="680"/>
      <c r="DG28" s="680"/>
      <c r="DH28" s="680"/>
      <c r="DI28" s="680"/>
      <c r="DJ28" s="680"/>
      <c r="DK28" s="681"/>
      <c r="DL28" s="688">
        <v>1672997</v>
      </c>
      <c r="DM28" s="680"/>
      <c r="DN28" s="680"/>
      <c r="DO28" s="680"/>
      <c r="DP28" s="680"/>
      <c r="DQ28" s="680"/>
      <c r="DR28" s="680"/>
      <c r="DS28" s="680"/>
      <c r="DT28" s="680"/>
      <c r="DU28" s="680"/>
      <c r="DV28" s="681"/>
      <c r="DW28" s="684">
        <v>15</v>
      </c>
      <c r="DX28" s="713"/>
      <c r="DY28" s="713"/>
      <c r="DZ28" s="713"/>
      <c r="EA28" s="713"/>
      <c r="EB28" s="713"/>
      <c r="EC28" s="714"/>
    </row>
    <row r="29" spans="2:133" ht="11.25" customHeight="1" x14ac:dyDescent="0.15">
      <c r="B29" s="676" t="s">
        <v>308</v>
      </c>
      <c r="C29" s="677"/>
      <c r="D29" s="677"/>
      <c r="E29" s="677"/>
      <c r="F29" s="677"/>
      <c r="G29" s="677"/>
      <c r="H29" s="677"/>
      <c r="I29" s="677"/>
      <c r="J29" s="677"/>
      <c r="K29" s="677"/>
      <c r="L29" s="677"/>
      <c r="M29" s="677"/>
      <c r="N29" s="677"/>
      <c r="O29" s="677"/>
      <c r="P29" s="677"/>
      <c r="Q29" s="678"/>
      <c r="R29" s="679">
        <v>1402046</v>
      </c>
      <c r="S29" s="680"/>
      <c r="T29" s="680"/>
      <c r="U29" s="680"/>
      <c r="V29" s="680"/>
      <c r="W29" s="680"/>
      <c r="X29" s="680"/>
      <c r="Y29" s="681"/>
      <c r="Z29" s="682">
        <v>7.3</v>
      </c>
      <c r="AA29" s="682"/>
      <c r="AB29" s="682"/>
      <c r="AC29" s="682"/>
      <c r="AD29" s="683" t="s">
        <v>239</v>
      </c>
      <c r="AE29" s="683"/>
      <c r="AF29" s="683"/>
      <c r="AG29" s="683"/>
      <c r="AH29" s="683"/>
      <c r="AI29" s="683"/>
      <c r="AJ29" s="683"/>
      <c r="AK29" s="683"/>
      <c r="AL29" s="684" t="s">
        <v>188</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1673101</v>
      </c>
      <c r="CS29" s="715"/>
      <c r="CT29" s="715"/>
      <c r="CU29" s="715"/>
      <c r="CV29" s="715"/>
      <c r="CW29" s="715"/>
      <c r="CX29" s="715"/>
      <c r="CY29" s="716"/>
      <c r="CZ29" s="684">
        <v>8.9</v>
      </c>
      <c r="DA29" s="713"/>
      <c r="DB29" s="713"/>
      <c r="DC29" s="717"/>
      <c r="DD29" s="688">
        <v>1672141</v>
      </c>
      <c r="DE29" s="715"/>
      <c r="DF29" s="715"/>
      <c r="DG29" s="715"/>
      <c r="DH29" s="715"/>
      <c r="DI29" s="715"/>
      <c r="DJ29" s="715"/>
      <c r="DK29" s="716"/>
      <c r="DL29" s="688">
        <v>1672141</v>
      </c>
      <c r="DM29" s="715"/>
      <c r="DN29" s="715"/>
      <c r="DO29" s="715"/>
      <c r="DP29" s="715"/>
      <c r="DQ29" s="715"/>
      <c r="DR29" s="715"/>
      <c r="DS29" s="715"/>
      <c r="DT29" s="715"/>
      <c r="DU29" s="715"/>
      <c r="DV29" s="716"/>
      <c r="DW29" s="684">
        <v>15</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97994</v>
      </c>
      <c r="S30" s="680"/>
      <c r="T30" s="680"/>
      <c r="U30" s="680"/>
      <c r="V30" s="680"/>
      <c r="W30" s="680"/>
      <c r="X30" s="680"/>
      <c r="Y30" s="681"/>
      <c r="Z30" s="682">
        <v>0.5</v>
      </c>
      <c r="AA30" s="682"/>
      <c r="AB30" s="682"/>
      <c r="AC30" s="682"/>
      <c r="AD30" s="683">
        <v>1124</v>
      </c>
      <c r="AE30" s="683"/>
      <c r="AF30" s="683"/>
      <c r="AG30" s="683"/>
      <c r="AH30" s="683"/>
      <c r="AI30" s="683"/>
      <c r="AJ30" s="683"/>
      <c r="AK30" s="683"/>
      <c r="AL30" s="684">
        <v>0</v>
      </c>
      <c r="AM30" s="685"/>
      <c r="AN30" s="685"/>
      <c r="AO30" s="686"/>
      <c r="AP30" s="727" t="s">
        <v>314</v>
      </c>
      <c r="AQ30" s="728"/>
      <c r="AR30" s="728"/>
      <c r="AS30" s="728"/>
      <c r="AT30" s="733" t="s">
        <v>315</v>
      </c>
      <c r="AU30" s="230"/>
      <c r="AV30" s="230"/>
      <c r="AW30" s="230"/>
      <c r="AX30" s="665" t="s">
        <v>191</v>
      </c>
      <c r="AY30" s="666"/>
      <c r="AZ30" s="666"/>
      <c r="BA30" s="666"/>
      <c r="BB30" s="666"/>
      <c r="BC30" s="666"/>
      <c r="BD30" s="666"/>
      <c r="BE30" s="666"/>
      <c r="BF30" s="667"/>
      <c r="BG30" s="739">
        <v>98.9</v>
      </c>
      <c r="BH30" s="740"/>
      <c r="BI30" s="740"/>
      <c r="BJ30" s="740"/>
      <c r="BK30" s="740"/>
      <c r="BL30" s="740"/>
      <c r="BM30" s="674">
        <v>96.2</v>
      </c>
      <c r="BN30" s="740"/>
      <c r="BO30" s="740"/>
      <c r="BP30" s="740"/>
      <c r="BQ30" s="741"/>
      <c r="BR30" s="739">
        <v>98.4</v>
      </c>
      <c r="BS30" s="740"/>
      <c r="BT30" s="740"/>
      <c r="BU30" s="740"/>
      <c r="BV30" s="740"/>
      <c r="BW30" s="740"/>
      <c r="BX30" s="674">
        <v>95.4</v>
      </c>
      <c r="BY30" s="740"/>
      <c r="BZ30" s="740"/>
      <c r="CA30" s="740"/>
      <c r="CB30" s="741"/>
      <c r="CD30" s="744"/>
      <c r="CE30" s="745"/>
      <c r="CF30" s="694" t="s">
        <v>316</v>
      </c>
      <c r="CG30" s="695"/>
      <c r="CH30" s="695"/>
      <c r="CI30" s="695"/>
      <c r="CJ30" s="695"/>
      <c r="CK30" s="695"/>
      <c r="CL30" s="695"/>
      <c r="CM30" s="695"/>
      <c r="CN30" s="695"/>
      <c r="CO30" s="695"/>
      <c r="CP30" s="695"/>
      <c r="CQ30" s="696"/>
      <c r="CR30" s="679">
        <v>1515458</v>
      </c>
      <c r="CS30" s="680"/>
      <c r="CT30" s="680"/>
      <c r="CU30" s="680"/>
      <c r="CV30" s="680"/>
      <c r="CW30" s="680"/>
      <c r="CX30" s="680"/>
      <c r="CY30" s="681"/>
      <c r="CZ30" s="684">
        <v>8</v>
      </c>
      <c r="DA30" s="713"/>
      <c r="DB30" s="713"/>
      <c r="DC30" s="717"/>
      <c r="DD30" s="688">
        <v>1514575</v>
      </c>
      <c r="DE30" s="680"/>
      <c r="DF30" s="680"/>
      <c r="DG30" s="680"/>
      <c r="DH30" s="680"/>
      <c r="DI30" s="680"/>
      <c r="DJ30" s="680"/>
      <c r="DK30" s="681"/>
      <c r="DL30" s="688">
        <v>1514575</v>
      </c>
      <c r="DM30" s="680"/>
      <c r="DN30" s="680"/>
      <c r="DO30" s="680"/>
      <c r="DP30" s="680"/>
      <c r="DQ30" s="680"/>
      <c r="DR30" s="680"/>
      <c r="DS30" s="680"/>
      <c r="DT30" s="680"/>
      <c r="DU30" s="680"/>
      <c r="DV30" s="681"/>
      <c r="DW30" s="684">
        <v>13.5</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524254</v>
      </c>
      <c r="S31" s="680"/>
      <c r="T31" s="680"/>
      <c r="U31" s="680"/>
      <c r="V31" s="680"/>
      <c r="W31" s="680"/>
      <c r="X31" s="680"/>
      <c r="Y31" s="681"/>
      <c r="Z31" s="682">
        <v>2.7</v>
      </c>
      <c r="AA31" s="682"/>
      <c r="AB31" s="682"/>
      <c r="AC31" s="682"/>
      <c r="AD31" s="683" t="s">
        <v>239</v>
      </c>
      <c r="AE31" s="683"/>
      <c r="AF31" s="683"/>
      <c r="AG31" s="683"/>
      <c r="AH31" s="683"/>
      <c r="AI31" s="683"/>
      <c r="AJ31" s="683"/>
      <c r="AK31" s="683"/>
      <c r="AL31" s="684" t="s">
        <v>188</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99.1</v>
      </c>
      <c r="BH31" s="715"/>
      <c r="BI31" s="715"/>
      <c r="BJ31" s="715"/>
      <c r="BK31" s="715"/>
      <c r="BL31" s="715"/>
      <c r="BM31" s="685">
        <v>96.9</v>
      </c>
      <c r="BN31" s="737"/>
      <c r="BO31" s="737"/>
      <c r="BP31" s="737"/>
      <c r="BQ31" s="738"/>
      <c r="BR31" s="736">
        <v>98.7</v>
      </c>
      <c r="BS31" s="715"/>
      <c r="BT31" s="715"/>
      <c r="BU31" s="715"/>
      <c r="BV31" s="715"/>
      <c r="BW31" s="715"/>
      <c r="BX31" s="685">
        <v>96.3</v>
      </c>
      <c r="BY31" s="737"/>
      <c r="BZ31" s="737"/>
      <c r="CA31" s="737"/>
      <c r="CB31" s="738"/>
      <c r="CD31" s="744"/>
      <c r="CE31" s="745"/>
      <c r="CF31" s="694" t="s">
        <v>320</v>
      </c>
      <c r="CG31" s="695"/>
      <c r="CH31" s="695"/>
      <c r="CI31" s="695"/>
      <c r="CJ31" s="695"/>
      <c r="CK31" s="695"/>
      <c r="CL31" s="695"/>
      <c r="CM31" s="695"/>
      <c r="CN31" s="695"/>
      <c r="CO31" s="695"/>
      <c r="CP31" s="695"/>
      <c r="CQ31" s="696"/>
      <c r="CR31" s="679">
        <v>157643</v>
      </c>
      <c r="CS31" s="715"/>
      <c r="CT31" s="715"/>
      <c r="CU31" s="715"/>
      <c r="CV31" s="715"/>
      <c r="CW31" s="715"/>
      <c r="CX31" s="715"/>
      <c r="CY31" s="716"/>
      <c r="CZ31" s="684">
        <v>0.8</v>
      </c>
      <c r="DA31" s="713"/>
      <c r="DB31" s="713"/>
      <c r="DC31" s="717"/>
      <c r="DD31" s="688">
        <v>157566</v>
      </c>
      <c r="DE31" s="715"/>
      <c r="DF31" s="715"/>
      <c r="DG31" s="715"/>
      <c r="DH31" s="715"/>
      <c r="DI31" s="715"/>
      <c r="DJ31" s="715"/>
      <c r="DK31" s="716"/>
      <c r="DL31" s="688">
        <v>157566</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872431</v>
      </c>
      <c r="S32" s="680"/>
      <c r="T32" s="680"/>
      <c r="U32" s="680"/>
      <c r="V32" s="680"/>
      <c r="W32" s="680"/>
      <c r="X32" s="680"/>
      <c r="Y32" s="681"/>
      <c r="Z32" s="682">
        <v>4.5999999999999996</v>
      </c>
      <c r="AA32" s="682"/>
      <c r="AB32" s="682"/>
      <c r="AC32" s="682"/>
      <c r="AD32" s="683" t="s">
        <v>239</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98.5</v>
      </c>
      <c r="BH32" s="749"/>
      <c r="BI32" s="749"/>
      <c r="BJ32" s="749"/>
      <c r="BK32" s="749"/>
      <c r="BL32" s="749"/>
      <c r="BM32" s="750">
        <v>95</v>
      </c>
      <c r="BN32" s="749"/>
      <c r="BO32" s="749"/>
      <c r="BP32" s="749"/>
      <c r="BQ32" s="751"/>
      <c r="BR32" s="748">
        <v>98</v>
      </c>
      <c r="BS32" s="749"/>
      <c r="BT32" s="749"/>
      <c r="BU32" s="749"/>
      <c r="BV32" s="749"/>
      <c r="BW32" s="749"/>
      <c r="BX32" s="750">
        <v>94</v>
      </c>
      <c r="BY32" s="749"/>
      <c r="BZ32" s="749"/>
      <c r="CA32" s="749"/>
      <c r="CB32" s="751"/>
      <c r="CD32" s="746"/>
      <c r="CE32" s="747"/>
      <c r="CF32" s="694" t="s">
        <v>323</v>
      </c>
      <c r="CG32" s="695"/>
      <c r="CH32" s="695"/>
      <c r="CI32" s="695"/>
      <c r="CJ32" s="695"/>
      <c r="CK32" s="695"/>
      <c r="CL32" s="695"/>
      <c r="CM32" s="695"/>
      <c r="CN32" s="695"/>
      <c r="CO32" s="695"/>
      <c r="CP32" s="695"/>
      <c r="CQ32" s="696"/>
      <c r="CR32" s="679">
        <v>856</v>
      </c>
      <c r="CS32" s="680"/>
      <c r="CT32" s="680"/>
      <c r="CU32" s="680"/>
      <c r="CV32" s="680"/>
      <c r="CW32" s="680"/>
      <c r="CX32" s="680"/>
      <c r="CY32" s="681"/>
      <c r="CZ32" s="684">
        <v>0</v>
      </c>
      <c r="DA32" s="713"/>
      <c r="DB32" s="713"/>
      <c r="DC32" s="717"/>
      <c r="DD32" s="688">
        <v>856</v>
      </c>
      <c r="DE32" s="680"/>
      <c r="DF32" s="680"/>
      <c r="DG32" s="680"/>
      <c r="DH32" s="680"/>
      <c r="DI32" s="680"/>
      <c r="DJ32" s="680"/>
      <c r="DK32" s="681"/>
      <c r="DL32" s="688">
        <v>856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281654</v>
      </c>
      <c r="S33" s="680"/>
      <c r="T33" s="680"/>
      <c r="U33" s="680"/>
      <c r="V33" s="680"/>
      <c r="W33" s="680"/>
      <c r="X33" s="680"/>
      <c r="Y33" s="681"/>
      <c r="Z33" s="682">
        <v>1.5</v>
      </c>
      <c r="AA33" s="682"/>
      <c r="AB33" s="682"/>
      <c r="AC33" s="682"/>
      <c r="AD33" s="683" t="s">
        <v>239</v>
      </c>
      <c r="AE33" s="683"/>
      <c r="AF33" s="683"/>
      <c r="AG33" s="683"/>
      <c r="AH33" s="683"/>
      <c r="AI33" s="683"/>
      <c r="AJ33" s="683"/>
      <c r="AK33" s="683"/>
      <c r="AL33" s="684" t="s">
        <v>188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8429748</v>
      </c>
      <c r="CS33" s="715"/>
      <c r="CT33" s="715"/>
      <c r="CU33" s="715"/>
      <c r="CV33" s="715"/>
      <c r="CW33" s="715"/>
      <c r="CX33" s="715"/>
      <c r="CY33" s="716"/>
      <c r="CZ33" s="684">
        <v>44.8</v>
      </c>
      <c r="DA33" s="713"/>
      <c r="DB33" s="713"/>
      <c r="DC33" s="717"/>
      <c r="DD33" s="688">
        <v>6417106</v>
      </c>
      <c r="DE33" s="715"/>
      <c r="DF33" s="715"/>
      <c r="DG33" s="715"/>
      <c r="DH33" s="715"/>
      <c r="DI33" s="715"/>
      <c r="DJ33" s="715"/>
      <c r="DK33" s="716"/>
      <c r="DL33" s="688">
        <v>5364139</v>
      </c>
      <c r="DM33" s="715"/>
      <c r="DN33" s="715"/>
      <c r="DO33" s="715"/>
      <c r="DP33" s="715"/>
      <c r="DQ33" s="715"/>
      <c r="DR33" s="715"/>
      <c r="DS33" s="715"/>
      <c r="DT33" s="715"/>
      <c r="DU33" s="715"/>
      <c r="DV33" s="716"/>
      <c r="DW33" s="684">
        <v>48</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242579</v>
      </c>
      <c r="S34" s="680"/>
      <c r="T34" s="680"/>
      <c r="U34" s="680"/>
      <c r="V34" s="680"/>
      <c r="W34" s="680"/>
      <c r="X34" s="680"/>
      <c r="Y34" s="681"/>
      <c r="Z34" s="682">
        <v>1.3</v>
      </c>
      <c r="AA34" s="682"/>
      <c r="AB34" s="682"/>
      <c r="AC34" s="682"/>
      <c r="AD34" s="683">
        <v>874</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2471713</v>
      </c>
      <c r="CS34" s="680"/>
      <c r="CT34" s="680"/>
      <c r="CU34" s="680"/>
      <c r="CV34" s="680"/>
      <c r="CW34" s="680"/>
      <c r="CX34" s="680"/>
      <c r="CY34" s="681"/>
      <c r="CZ34" s="684">
        <v>13.1</v>
      </c>
      <c r="DA34" s="713"/>
      <c r="DB34" s="713"/>
      <c r="DC34" s="717"/>
      <c r="DD34" s="688">
        <v>1887564</v>
      </c>
      <c r="DE34" s="680"/>
      <c r="DF34" s="680"/>
      <c r="DG34" s="680"/>
      <c r="DH34" s="680"/>
      <c r="DI34" s="680"/>
      <c r="DJ34" s="680"/>
      <c r="DK34" s="681"/>
      <c r="DL34" s="688">
        <v>1643250</v>
      </c>
      <c r="DM34" s="680"/>
      <c r="DN34" s="680"/>
      <c r="DO34" s="680"/>
      <c r="DP34" s="680"/>
      <c r="DQ34" s="680"/>
      <c r="DR34" s="680"/>
      <c r="DS34" s="680"/>
      <c r="DT34" s="680"/>
      <c r="DU34" s="680"/>
      <c r="DV34" s="681"/>
      <c r="DW34" s="684">
        <v>14.7</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1669998</v>
      </c>
      <c r="S35" s="680"/>
      <c r="T35" s="680"/>
      <c r="U35" s="680"/>
      <c r="V35" s="680"/>
      <c r="W35" s="680"/>
      <c r="X35" s="680"/>
      <c r="Y35" s="681"/>
      <c r="Z35" s="682">
        <v>8.6999999999999993</v>
      </c>
      <c r="AA35" s="682"/>
      <c r="AB35" s="682"/>
      <c r="AC35" s="682"/>
      <c r="AD35" s="683" t="s">
        <v>188</v>
      </c>
      <c r="AE35" s="683"/>
      <c r="AF35" s="683"/>
      <c r="AG35" s="683"/>
      <c r="AH35" s="683"/>
      <c r="AI35" s="683"/>
      <c r="AJ35" s="683"/>
      <c r="AK35" s="683"/>
      <c r="AL35" s="684" t="s">
        <v>188</v>
      </c>
      <c r="AM35" s="685"/>
      <c r="AN35" s="685"/>
      <c r="AO35" s="686"/>
      <c r="AP35" s="234"/>
      <c r="AQ35" s="752" t="s">
        <v>331</v>
      </c>
      <c r="AR35" s="753"/>
      <c r="AS35" s="753"/>
      <c r="AT35" s="753"/>
      <c r="AU35" s="753"/>
      <c r="AV35" s="753"/>
      <c r="AW35" s="753"/>
      <c r="AX35" s="753"/>
      <c r="AY35" s="754"/>
      <c r="AZ35" s="668">
        <v>2997126</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29718</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63794</v>
      </c>
      <c r="CS35" s="715"/>
      <c r="CT35" s="715"/>
      <c r="CU35" s="715"/>
      <c r="CV35" s="715"/>
      <c r="CW35" s="715"/>
      <c r="CX35" s="715"/>
      <c r="CY35" s="716"/>
      <c r="CZ35" s="684">
        <v>0.3</v>
      </c>
      <c r="DA35" s="713"/>
      <c r="DB35" s="713"/>
      <c r="DC35" s="717"/>
      <c r="DD35" s="688">
        <v>63794</v>
      </c>
      <c r="DE35" s="715"/>
      <c r="DF35" s="715"/>
      <c r="DG35" s="715"/>
      <c r="DH35" s="715"/>
      <c r="DI35" s="715"/>
      <c r="DJ35" s="715"/>
      <c r="DK35" s="716"/>
      <c r="DL35" s="688">
        <v>63782</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239</v>
      </c>
      <c r="AA36" s="682"/>
      <c r="AB36" s="682"/>
      <c r="AC36" s="682"/>
      <c r="AD36" s="683" t="s">
        <v>239</v>
      </c>
      <c r="AE36" s="683"/>
      <c r="AF36" s="683"/>
      <c r="AG36" s="683"/>
      <c r="AH36" s="683"/>
      <c r="AI36" s="683"/>
      <c r="AJ36" s="683"/>
      <c r="AK36" s="683"/>
      <c r="AL36" s="684" t="s">
        <v>239</v>
      </c>
      <c r="AM36" s="685"/>
      <c r="AN36" s="685"/>
      <c r="AO36" s="686"/>
      <c r="AQ36" s="756" t="s">
        <v>335</v>
      </c>
      <c r="AR36" s="757"/>
      <c r="AS36" s="757"/>
      <c r="AT36" s="757"/>
      <c r="AU36" s="757"/>
      <c r="AV36" s="757"/>
      <c r="AW36" s="757"/>
      <c r="AX36" s="757"/>
      <c r="AY36" s="758"/>
      <c r="AZ36" s="679">
        <v>465984</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-80865</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2767278</v>
      </c>
      <c r="CS36" s="680"/>
      <c r="CT36" s="680"/>
      <c r="CU36" s="680"/>
      <c r="CV36" s="680"/>
      <c r="CW36" s="680"/>
      <c r="CX36" s="680"/>
      <c r="CY36" s="681"/>
      <c r="CZ36" s="684">
        <v>14.7</v>
      </c>
      <c r="DA36" s="713"/>
      <c r="DB36" s="713"/>
      <c r="DC36" s="717"/>
      <c r="DD36" s="688">
        <v>2555812</v>
      </c>
      <c r="DE36" s="680"/>
      <c r="DF36" s="680"/>
      <c r="DG36" s="680"/>
      <c r="DH36" s="680"/>
      <c r="DI36" s="680"/>
      <c r="DJ36" s="680"/>
      <c r="DK36" s="681"/>
      <c r="DL36" s="688">
        <v>1775046</v>
      </c>
      <c r="DM36" s="680"/>
      <c r="DN36" s="680"/>
      <c r="DO36" s="680"/>
      <c r="DP36" s="680"/>
      <c r="DQ36" s="680"/>
      <c r="DR36" s="680"/>
      <c r="DS36" s="680"/>
      <c r="DT36" s="680"/>
      <c r="DU36" s="680"/>
      <c r="DV36" s="681"/>
      <c r="DW36" s="684">
        <v>15.9</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698198</v>
      </c>
      <c r="S37" s="680"/>
      <c r="T37" s="680"/>
      <c r="U37" s="680"/>
      <c r="V37" s="680"/>
      <c r="W37" s="680"/>
      <c r="X37" s="680"/>
      <c r="Y37" s="681"/>
      <c r="Z37" s="682">
        <v>3.7</v>
      </c>
      <c r="AA37" s="682"/>
      <c r="AB37" s="682"/>
      <c r="AC37" s="682"/>
      <c r="AD37" s="683" t="s">
        <v>239</v>
      </c>
      <c r="AE37" s="683"/>
      <c r="AF37" s="683"/>
      <c r="AG37" s="683"/>
      <c r="AH37" s="683"/>
      <c r="AI37" s="683"/>
      <c r="AJ37" s="683"/>
      <c r="AK37" s="683"/>
      <c r="AL37" s="684" t="s">
        <v>188</v>
      </c>
      <c r="AM37" s="685"/>
      <c r="AN37" s="685"/>
      <c r="AO37" s="686"/>
      <c r="AQ37" s="756" t="s">
        <v>339</v>
      </c>
      <c r="AR37" s="757"/>
      <c r="AS37" s="757"/>
      <c r="AT37" s="757"/>
      <c r="AU37" s="757"/>
      <c r="AV37" s="757"/>
      <c r="AW37" s="757"/>
      <c r="AX37" s="757"/>
      <c r="AY37" s="758"/>
      <c r="AZ37" s="679">
        <v>281388</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8089</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1154946</v>
      </c>
      <c r="CS37" s="715"/>
      <c r="CT37" s="715"/>
      <c r="CU37" s="715"/>
      <c r="CV37" s="715"/>
      <c r="CW37" s="715"/>
      <c r="CX37" s="715"/>
      <c r="CY37" s="716"/>
      <c r="CZ37" s="684">
        <v>6.1</v>
      </c>
      <c r="DA37" s="713"/>
      <c r="DB37" s="713"/>
      <c r="DC37" s="717"/>
      <c r="DD37" s="688">
        <v>1110065</v>
      </c>
      <c r="DE37" s="715"/>
      <c r="DF37" s="715"/>
      <c r="DG37" s="715"/>
      <c r="DH37" s="715"/>
      <c r="DI37" s="715"/>
      <c r="DJ37" s="715"/>
      <c r="DK37" s="716"/>
      <c r="DL37" s="688">
        <v>1052764</v>
      </c>
      <c r="DM37" s="715"/>
      <c r="DN37" s="715"/>
      <c r="DO37" s="715"/>
      <c r="DP37" s="715"/>
      <c r="DQ37" s="715"/>
      <c r="DR37" s="715"/>
      <c r="DS37" s="715"/>
      <c r="DT37" s="715"/>
      <c r="DU37" s="715"/>
      <c r="DV37" s="716"/>
      <c r="DW37" s="684">
        <v>9.4</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19108906</v>
      </c>
      <c r="S38" s="760"/>
      <c r="T38" s="760"/>
      <c r="U38" s="760"/>
      <c r="V38" s="760"/>
      <c r="W38" s="760"/>
      <c r="X38" s="760"/>
      <c r="Y38" s="761"/>
      <c r="Z38" s="762">
        <v>100</v>
      </c>
      <c r="AA38" s="762"/>
      <c r="AB38" s="762"/>
      <c r="AC38" s="762"/>
      <c r="AD38" s="763">
        <v>10484415</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2564</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13111</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2247190</v>
      </c>
      <c r="CS38" s="680"/>
      <c r="CT38" s="680"/>
      <c r="CU38" s="680"/>
      <c r="CV38" s="680"/>
      <c r="CW38" s="680"/>
      <c r="CX38" s="680"/>
      <c r="CY38" s="681"/>
      <c r="CZ38" s="684">
        <v>11.9</v>
      </c>
      <c r="DA38" s="713"/>
      <c r="DB38" s="713"/>
      <c r="DC38" s="717"/>
      <c r="DD38" s="688">
        <v>1801598</v>
      </c>
      <c r="DE38" s="680"/>
      <c r="DF38" s="680"/>
      <c r="DG38" s="680"/>
      <c r="DH38" s="680"/>
      <c r="DI38" s="680"/>
      <c r="DJ38" s="680"/>
      <c r="DK38" s="681"/>
      <c r="DL38" s="688">
        <v>1796040</v>
      </c>
      <c r="DM38" s="680"/>
      <c r="DN38" s="680"/>
      <c r="DO38" s="680"/>
      <c r="DP38" s="680"/>
      <c r="DQ38" s="680"/>
      <c r="DR38" s="680"/>
      <c r="DS38" s="680"/>
      <c r="DT38" s="680"/>
      <c r="DU38" s="680"/>
      <c r="DV38" s="681"/>
      <c r="DW38" s="684">
        <v>16.100000000000001</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t="s">
        <v>188</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97</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791492</v>
      </c>
      <c r="CS39" s="715"/>
      <c r="CT39" s="715"/>
      <c r="CU39" s="715"/>
      <c r="CV39" s="715"/>
      <c r="CW39" s="715"/>
      <c r="CX39" s="715"/>
      <c r="CY39" s="716"/>
      <c r="CZ39" s="684">
        <v>4.2</v>
      </c>
      <c r="DA39" s="713"/>
      <c r="DB39" s="713"/>
      <c r="DC39" s="717"/>
      <c r="DD39" s="688">
        <v>20057</v>
      </c>
      <c r="DE39" s="715"/>
      <c r="DF39" s="715"/>
      <c r="DG39" s="715"/>
      <c r="DH39" s="715"/>
      <c r="DI39" s="715"/>
      <c r="DJ39" s="715"/>
      <c r="DK39" s="716"/>
      <c r="DL39" s="688" t="s">
        <v>188</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666661</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239</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88281</v>
      </c>
      <c r="CS40" s="680"/>
      <c r="CT40" s="680"/>
      <c r="CU40" s="680"/>
      <c r="CV40" s="680"/>
      <c r="CW40" s="680"/>
      <c r="CX40" s="680"/>
      <c r="CY40" s="681"/>
      <c r="CZ40" s="684">
        <v>0.5</v>
      </c>
      <c r="DA40" s="713"/>
      <c r="DB40" s="713"/>
      <c r="DC40" s="717"/>
      <c r="DD40" s="688">
        <v>88281</v>
      </c>
      <c r="DE40" s="680"/>
      <c r="DF40" s="680"/>
      <c r="DG40" s="680"/>
      <c r="DH40" s="680"/>
      <c r="DI40" s="680"/>
      <c r="DJ40" s="680"/>
      <c r="DK40" s="681"/>
      <c r="DL40" s="688">
        <v>86021</v>
      </c>
      <c r="DM40" s="680"/>
      <c r="DN40" s="680"/>
      <c r="DO40" s="680"/>
      <c r="DP40" s="680"/>
      <c r="DQ40" s="680"/>
      <c r="DR40" s="680"/>
      <c r="DS40" s="680"/>
      <c r="DT40" s="680"/>
      <c r="DU40" s="680"/>
      <c r="DV40" s="681"/>
      <c r="DW40" s="684">
        <v>0.8</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1580529</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352</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188</v>
      </c>
      <c r="CS41" s="715"/>
      <c r="CT41" s="715"/>
      <c r="CU41" s="715"/>
      <c r="CV41" s="715"/>
      <c r="CW41" s="715"/>
      <c r="CX41" s="715"/>
      <c r="CY41" s="716"/>
      <c r="CZ41" s="684" t="s">
        <v>188</v>
      </c>
      <c r="DA41" s="713"/>
      <c r="DB41" s="713"/>
      <c r="DC41" s="717"/>
      <c r="DD41" s="688" t="s">
        <v>188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1157113</v>
      </c>
      <c r="CS42" s="680"/>
      <c r="CT42" s="680"/>
      <c r="CU42" s="680"/>
      <c r="CV42" s="680"/>
      <c r="CW42" s="680"/>
      <c r="CX42" s="680"/>
      <c r="CY42" s="681"/>
      <c r="CZ42" s="684">
        <v>6.1</v>
      </c>
      <c r="DA42" s="685"/>
      <c r="DB42" s="685"/>
      <c r="DC42" s="780"/>
      <c r="DD42" s="688">
        <v>119555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49475</v>
      </c>
      <c r="CS43" s="715"/>
      <c r="CT43" s="715"/>
      <c r="CU43" s="715"/>
      <c r="CV43" s="715"/>
      <c r="CW43" s="715"/>
      <c r="CX43" s="715"/>
      <c r="CY43" s="716"/>
      <c r="CZ43" s="684">
        <v>0.3</v>
      </c>
      <c r="DA43" s="713"/>
      <c r="DB43" s="713"/>
      <c r="DC43" s="717"/>
      <c r="DD43" s="688">
        <v>45258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1095795</v>
      </c>
      <c r="CS44" s="680"/>
      <c r="CT44" s="680"/>
      <c r="CU44" s="680"/>
      <c r="CV44" s="680"/>
      <c r="CW44" s="680"/>
      <c r="CX44" s="680"/>
      <c r="CY44" s="681"/>
      <c r="CZ44" s="684">
        <v>5.8</v>
      </c>
      <c r="DA44" s="685"/>
      <c r="DB44" s="685"/>
      <c r="DC44" s="780"/>
      <c r="DD44" s="688">
        <v>110714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76701</v>
      </c>
      <c r="CS45" s="715"/>
      <c r="CT45" s="715"/>
      <c r="CU45" s="715"/>
      <c r="CV45" s="715"/>
      <c r="CW45" s="715"/>
      <c r="CX45" s="715"/>
      <c r="CY45" s="716"/>
      <c r="CZ45" s="684">
        <v>0.4</v>
      </c>
      <c r="DA45" s="713"/>
      <c r="DB45" s="713"/>
      <c r="DC45" s="717"/>
      <c r="DD45" s="688">
        <v>6445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1011596</v>
      </c>
      <c r="CS46" s="680"/>
      <c r="CT46" s="680"/>
      <c r="CU46" s="680"/>
      <c r="CV46" s="680"/>
      <c r="CW46" s="680"/>
      <c r="CX46" s="680"/>
      <c r="CY46" s="681"/>
      <c r="CZ46" s="684">
        <v>5.4</v>
      </c>
      <c r="DA46" s="685"/>
      <c r="DB46" s="685"/>
      <c r="DC46" s="780"/>
      <c r="DD46" s="688">
        <v>103920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61318</v>
      </c>
      <c r="CS47" s="715"/>
      <c r="CT47" s="715"/>
      <c r="CU47" s="715"/>
      <c r="CV47" s="715"/>
      <c r="CW47" s="715"/>
      <c r="CX47" s="715"/>
      <c r="CY47" s="716"/>
      <c r="CZ47" s="684">
        <v>0.3</v>
      </c>
      <c r="DA47" s="713"/>
      <c r="DB47" s="713"/>
      <c r="DC47" s="717"/>
      <c r="DD47" s="688">
        <v>8841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188</v>
      </c>
      <c r="CS48" s="680"/>
      <c r="CT48" s="680"/>
      <c r="CU48" s="680"/>
      <c r="CV48" s="680"/>
      <c r="CW48" s="680"/>
      <c r="CX48" s="680"/>
      <c r="CY48" s="681"/>
      <c r="CZ48" s="684" t="s">
        <v>188</v>
      </c>
      <c r="DA48" s="685"/>
      <c r="DB48" s="685"/>
      <c r="DC48" s="780"/>
      <c r="DD48" s="688" t="s">
        <v>188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18836366</v>
      </c>
      <c r="CS49" s="749"/>
      <c r="CT49" s="749"/>
      <c r="CU49" s="749"/>
      <c r="CV49" s="749"/>
      <c r="CW49" s="749"/>
      <c r="CX49" s="749"/>
      <c r="CY49" s="781"/>
      <c r="CZ49" s="764">
        <v>100</v>
      </c>
      <c r="DA49" s="782"/>
      <c r="DB49" s="782"/>
      <c r="DC49" s="783"/>
      <c r="DD49" s="784">
        <v>12268959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xv3LW/QgxtYvUmmCyLMeAec8QQTSpjQIJyXuEsmQ9XmHRrAqRHXitZ9aDtpV5qo8cL4/Q4V4eVIV5kdj5aFVQ==" saltValue="tAgYsAcAtz8/ZloaBVgv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19329</v>
      </c>
      <c r="R7" s="815"/>
      <c r="S7" s="815"/>
      <c r="T7" s="815"/>
      <c r="U7" s="815"/>
      <c r="V7" s="815">
        <v>19056</v>
      </c>
      <c r="W7" s="815"/>
      <c r="X7" s="815"/>
      <c r="Y7" s="815"/>
      <c r="Z7" s="815"/>
      <c r="AA7" s="815">
        <v>273</v>
      </c>
      <c r="AB7" s="815"/>
      <c r="AC7" s="815"/>
      <c r="AD7" s="815"/>
      <c r="AE7" s="816"/>
      <c r="AF7" s="817">
        <v>266</v>
      </c>
      <c r="AG7" s="818"/>
      <c r="AH7" s="818"/>
      <c r="AI7" s="818"/>
      <c r="AJ7" s="819"/>
      <c r="AK7" s="854">
        <v>872</v>
      </c>
      <c r="AL7" s="855"/>
      <c r="AM7" s="855"/>
      <c r="AN7" s="855"/>
      <c r="AO7" s="855"/>
      <c r="AP7" s="855">
        <v>17665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391</v>
      </c>
      <c r="B23" s="870" t="s">
        <v>392</v>
      </c>
      <c r="C23" s="871"/>
      <c r="D23" s="871"/>
      <c r="E23" s="871"/>
      <c r="F23" s="871"/>
      <c r="G23" s="871"/>
      <c r="H23" s="871"/>
      <c r="I23" s="871"/>
      <c r="J23" s="871"/>
      <c r="K23" s="871"/>
      <c r="L23" s="871"/>
      <c r="M23" s="871"/>
      <c r="N23" s="871"/>
      <c r="O23" s="871"/>
      <c r="P23" s="872"/>
      <c r="Q23" s="873">
        <v>19109</v>
      </c>
      <c r="R23" s="874"/>
      <c r="S23" s="874"/>
      <c r="T23" s="874"/>
      <c r="U23" s="874"/>
      <c r="V23" s="874">
        <v>18836</v>
      </c>
      <c r="W23" s="874"/>
      <c r="X23" s="874"/>
      <c r="Y23" s="874"/>
      <c r="Z23" s="874"/>
      <c r="AA23" s="874">
        <v>273</v>
      </c>
      <c r="AB23" s="874"/>
      <c r="AC23" s="874"/>
      <c r="AD23" s="874"/>
      <c r="AE23" s="875"/>
      <c r="AF23" s="876">
        <v>266</v>
      </c>
      <c r="AG23" s="874"/>
      <c r="AH23" s="874"/>
      <c r="AI23" s="874"/>
      <c r="AJ23" s="877"/>
      <c r="AK23" s="878"/>
      <c r="AL23" s="879"/>
      <c r="AM23" s="879"/>
      <c r="AN23" s="879"/>
      <c r="AO23" s="879"/>
      <c r="AP23" s="874">
        <v>17665</v>
      </c>
      <c r="AQ23" s="874"/>
      <c r="AR23" s="874"/>
      <c r="AS23" s="874"/>
      <c r="AT23" s="874"/>
      <c r="AU23" s="880"/>
      <c r="AV23" s="880"/>
      <c r="AW23" s="880"/>
      <c r="AX23" s="880"/>
      <c r="AY23" s="881"/>
      <c r="AZ23" s="889" t="s">
        <v>393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1">
        <v>6738</v>
      </c>
      <c r="R28" s="902"/>
      <c r="S28" s="902"/>
      <c r="T28" s="902"/>
      <c r="U28" s="902"/>
      <c r="V28" s="902">
        <v>6709</v>
      </c>
      <c r="W28" s="902"/>
      <c r="X28" s="902"/>
      <c r="Y28" s="902"/>
      <c r="Z28" s="902"/>
      <c r="AA28" s="902">
        <v>30</v>
      </c>
      <c r="AB28" s="902"/>
      <c r="AC28" s="902"/>
      <c r="AD28" s="902"/>
      <c r="AE28" s="903"/>
      <c r="AF28" s="904">
        <v>30</v>
      </c>
      <c r="AG28" s="902"/>
      <c r="AH28" s="902"/>
      <c r="AI28" s="902"/>
      <c r="AJ28" s="905"/>
      <c r="AK28" s="906">
        <v>677</v>
      </c>
      <c r="AL28" s="898"/>
      <c r="AM28" s="898"/>
      <c r="AN28" s="898"/>
      <c r="AO28" s="898"/>
      <c r="AP28" s="898" t="s">
        <v>596</v>
      </c>
      <c r="AQ28" s="898"/>
      <c r="AR28" s="898"/>
      <c r="AS28" s="898"/>
      <c r="AT28" s="898"/>
      <c r="AU28" s="898" t="s">
        <v>596</v>
      </c>
      <c r="AV28" s="898"/>
      <c r="AW28" s="898"/>
      <c r="AX28" s="898"/>
      <c r="AY28" s="898"/>
      <c r="AZ28" s="898" t="s">
        <v>596</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4954</v>
      </c>
      <c r="R29" s="839"/>
      <c r="S29" s="839"/>
      <c r="T29" s="839"/>
      <c r="U29" s="839"/>
      <c r="V29" s="839">
        <v>4754</v>
      </c>
      <c r="W29" s="839"/>
      <c r="X29" s="839"/>
      <c r="Y29" s="839"/>
      <c r="Z29" s="839"/>
      <c r="AA29" s="839">
        <v>200</v>
      </c>
      <c r="AB29" s="839"/>
      <c r="AC29" s="839"/>
      <c r="AD29" s="839"/>
      <c r="AE29" s="840"/>
      <c r="AF29" s="841">
        <v>200</v>
      </c>
      <c r="AG29" s="842"/>
      <c r="AH29" s="842"/>
      <c r="AI29" s="842"/>
      <c r="AJ29" s="843"/>
      <c r="AK29" s="909">
        <v>804</v>
      </c>
      <c r="AL29" s="910"/>
      <c r="AM29" s="910"/>
      <c r="AN29" s="910"/>
      <c r="AO29" s="910"/>
      <c r="AP29" s="910" t="s">
        <v>596</v>
      </c>
      <c r="AQ29" s="910"/>
      <c r="AR29" s="910"/>
      <c r="AS29" s="910"/>
      <c r="AT29" s="910"/>
      <c r="AU29" s="910" t="s">
        <v>596</v>
      </c>
      <c r="AV29" s="910"/>
      <c r="AW29" s="910"/>
      <c r="AX29" s="910"/>
      <c r="AY29" s="910"/>
      <c r="AZ29" s="910" t="s">
        <v>596</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1491</v>
      </c>
      <c r="R30" s="839"/>
      <c r="S30" s="839"/>
      <c r="T30" s="839"/>
      <c r="U30" s="839"/>
      <c r="V30" s="839">
        <v>1466</v>
      </c>
      <c r="W30" s="839"/>
      <c r="X30" s="839"/>
      <c r="Y30" s="839"/>
      <c r="Z30" s="839"/>
      <c r="AA30" s="839">
        <v>24</v>
      </c>
      <c r="AB30" s="839"/>
      <c r="AC30" s="839"/>
      <c r="AD30" s="839"/>
      <c r="AE30" s="840"/>
      <c r="AF30" s="841">
        <v>24</v>
      </c>
      <c r="AG30" s="842"/>
      <c r="AH30" s="842"/>
      <c r="AI30" s="842"/>
      <c r="AJ30" s="843"/>
      <c r="AK30" s="909">
        <v>856</v>
      </c>
      <c r="AL30" s="910"/>
      <c r="AM30" s="910"/>
      <c r="AN30" s="910"/>
      <c r="AO30" s="910"/>
      <c r="AP30" s="910" t="s">
        <v>596</v>
      </c>
      <c r="AQ30" s="910"/>
      <c r="AR30" s="910"/>
      <c r="AS30" s="910"/>
      <c r="AT30" s="910"/>
      <c r="AU30" s="910" t="s">
        <v>596</v>
      </c>
      <c r="AV30" s="910"/>
      <c r="AW30" s="910"/>
      <c r="AX30" s="910"/>
      <c r="AY30" s="910"/>
      <c r="AZ30" s="910" t="s">
        <v>596</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363</v>
      </c>
      <c r="R31" s="839"/>
      <c r="S31" s="839"/>
      <c r="T31" s="839"/>
      <c r="U31" s="839"/>
      <c r="V31" s="839">
        <v>443</v>
      </c>
      <c r="W31" s="839"/>
      <c r="X31" s="839"/>
      <c r="Y31" s="839"/>
      <c r="Z31" s="839"/>
      <c r="AA31" s="839" t="s">
        <v>597</v>
      </c>
      <c r="AB31" s="839"/>
      <c r="AC31" s="839"/>
      <c r="AD31" s="839"/>
      <c r="AE31" s="840"/>
      <c r="AF31" s="841">
        <v>177</v>
      </c>
      <c r="AG31" s="842"/>
      <c r="AH31" s="842"/>
      <c r="AI31" s="842"/>
      <c r="AJ31" s="843"/>
      <c r="AK31" s="909">
        <v>281</v>
      </c>
      <c r="AL31" s="910"/>
      <c r="AM31" s="910"/>
      <c r="AN31" s="910"/>
      <c r="AO31" s="910"/>
      <c r="AP31" s="910">
        <v>2679</v>
      </c>
      <c r="AQ31" s="910"/>
      <c r="AR31" s="910"/>
      <c r="AS31" s="910"/>
      <c r="AT31" s="910"/>
      <c r="AU31" s="910">
        <v>2135</v>
      </c>
      <c r="AV31" s="910"/>
      <c r="AW31" s="910"/>
      <c r="AX31" s="910"/>
      <c r="AY31" s="910"/>
      <c r="AZ31" s="910" t="s">
        <v>596</v>
      </c>
      <c r="BA31" s="910"/>
      <c r="BB31" s="910"/>
      <c r="BC31" s="910"/>
      <c r="BD31" s="910"/>
      <c r="BE31" s="907" t="s">
        <v>408</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1233</v>
      </c>
      <c r="R32" s="839"/>
      <c r="S32" s="839"/>
      <c r="T32" s="839"/>
      <c r="U32" s="839"/>
      <c r="V32" s="839">
        <v>1420</v>
      </c>
      <c r="W32" s="839"/>
      <c r="X32" s="839"/>
      <c r="Y32" s="839"/>
      <c r="Z32" s="839"/>
      <c r="AA32" s="839" t="s">
        <v>598</v>
      </c>
      <c r="AB32" s="839"/>
      <c r="AC32" s="839"/>
      <c r="AD32" s="839"/>
      <c r="AE32" s="840"/>
      <c r="AF32" s="841">
        <v>560</v>
      </c>
      <c r="AG32" s="842"/>
      <c r="AH32" s="842"/>
      <c r="AI32" s="842"/>
      <c r="AJ32" s="843"/>
      <c r="AK32" s="909">
        <v>3</v>
      </c>
      <c r="AL32" s="910"/>
      <c r="AM32" s="910"/>
      <c r="AN32" s="910"/>
      <c r="AO32" s="910"/>
      <c r="AP32" s="910">
        <v>2512</v>
      </c>
      <c r="AQ32" s="910"/>
      <c r="AR32" s="910"/>
      <c r="AS32" s="910"/>
      <c r="AT32" s="910"/>
      <c r="AU32" s="910">
        <v>25</v>
      </c>
      <c r="AV32" s="910"/>
      <c r="AW32" s="910"/>
      <c r="AX32" s="910"/>
      <c r="AY32" s="910"/>
      <c r="AZ32" s="910" t="s">
        <v>596</v>
      </c>
      <c r="BA32" s="910"/>
      <c r="BB32" s="910"/>
      <c r="BC32" s="910"/>
      <c r="BD32" s="910"/>
      <c r="BE32" s="907" t="s">
        <v>410</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1036</v>
      </c>
      <c r="R33" s="839"/>
      <c r="S33" s="839"/>
      <c r="T33" s="839"/>
      <c r="U33" s="839"/>
      <c r="V33" s="839">
        <v>1060</v>
      </c>
      <c r="W33" s="839"/>
      <c r="X33" s="839"/>
      <c r="Y33" s="839"/>
      <c r="Z33" s="839"/>
      <c r="AA33" s="839" t="s">
        <v>599</v>
      </c>
      <c r="AB33" s="839"/>
      <c r="AC33" s="839"/>
      <c r="AD33" s="839"/>
      <c r="AE33" s="840"/>
      <c r="AF33" s="841">
        <v>58</v>
      </c>
      <c r="AG33" s="842"/>
      <c r="AH33" s="842"/>
      <c r="AI33" s="842"/>
      <c r="AJ33" s="843"/>
      <c r="AK33" s="909">
        <v>466</v>
      </c>
      <c r="AL33" s="910"/>
      <c r="AM33" s="910"/>
      <c r="AN33" s="910"/>
      <c r="AO33" s="910"/>
      <c r="AP33" s="910">
        <v>6678</v>
      </c>
      <c r="AQ33" s="910"/>
      <c r="AR33" s="910"/>
      <c r="AS33" s="910"/>
      <c r="AT33" s="910"/>
      <c r="AU33" s="910">
        <v>5509</v>
      </c>
      <c r="AV33" s="910"/>
      <c r="AW33" s="910"/>
      <c r="AX33" s="910"/>
      <c r="AY33" s="910"/>
      <c r="AZ33" s="910" t="s">
        <v>596</v>
      </c>
      <c r="BA33" s="910"/>
      <c r="BB33" s="910"/>
      <c r="BC33" s="910"/>
      <c r="BD33" s="910"/>
      <c r="BE33" s="907" t="s">
        <v>410</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412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391</v>
      </c>
      <c r="B63" s="870" t="s">
        <v>413</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1050</v>
      </c>
      <c r="AG63" s="921"/>
      <c r="AH63" s="921"/>
      <c r="AI63" s="921"/>
      <c r="AJ63" s="922"/>
      <c r="AK63" s="923"/>
      <c r="AL63" s="918"/>
      <c r="AM63" s="918"/>
      <c r="AN63" s="918"/>
      <c r="AO63" s="918"/>
      <c r="AP63" s="921">
        <v>11978</v>
      </c>
      <c r="AQ63" s="921"/>
      <c r="AR63" s="921"/>
      <c r="AS63" s="921"/>
      <c r="AT63" s="921"/>
      <c r="AU63" s="921">
        <v>7669</v>
      </c>
      <c r="AV63" s="921"/>
      <c r="AW63" s="921"/>
      <c r="AX63" s="921"/>
      <c r="AY63" s="921"/>
      <c r="AZ63" s="925"/>
      <c r="BA63" s="925"/>
      <c r="BB63" s="925"/>
      <c r="BC63" s="925"/>
      <c r="BD63" s="925"/>
      <c r="BE63" s="926"/>
      <c r="BF63" s="926"/>
      <c r="BG63" s="926"/>
      <c r="BH63" s="926"/>
      <c r="BI63" s="927"/>
      <c r="BJ63" s="928" t="s">
        <v>393</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416</v>
      </c>
      <c r="R66" s="798"/>
      <c r="S66" s="798"/>
      <c r="T66" s="798"/>
      <c r="U66" s="799"/>
      <c r="V66" s="797" t="s">
        <v>417</v>
      </c>
      <c r="W66" s="798"/>
      <c r="X66" s="798"/>
      <c r="Y66" s="798"/>
      <c r="Z66" s="799"/>
      <c r="AA66" s="797" t="s">
        <v>418</v>
      </c>
      <c r="AB66" s="798"/>
      <c r="AC66" s="798"/>
      <c r="AD66" s="798"/>
      <c r="AE66" s="799"/>
      <c r="AF66" s="931" t="s">
        <v>419</v>
      </c>
      <c r="AG66" s="893"/>
      <c r="AH66" s="893"/>
      <c r="AI66" s="893"/>
      <c r="AJ66" s="932"/>
      <c r="AK66" s="797" t="s">
        <v>420</v>
      </c>
      <c r="AL66" s="821"/>
      <c r="AM66" s="821"/>
      <c r="AN66" s="821"/>
      <c r="AO66" s="822"/>
      <c r="AP66" s="797" t="s">
        <v>421</v>
      </c>
      <c r="AQ66" s="798"/>
      <c r="AR66" s="798"/>
      <c r="AS66" s="798"/>
      <c r="AT66" s="799"/>
      <c r="AU66" s="797" t="s">
        <v>422</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15">
      <c r="A68" s="258">
        <v>1</v>
      </c>
      <c r="B68" s="948" t="s">
        <v>600</v>
      </c>
      <c r="C68" s="949"/>
      <c r="D68" s="949"/>
      <c r="E68" s="949"/>
      <c r="F68" s="949"/>
      <c r="G68" s="949"/>
      <c r="H68" s="949"/>
      <c r="I68" s="949"/>
      <c r="J68" s="949"/>
      <c r="K68" s="949"/>
      <c r="L68" s="949"/>
      <c r="M68" s="949"/>
      <c r="N68" s="949"/>
      <c r="O68" s="949"/>
      <c r="P68" s="950"/>
      <c r="Q68" s="951">
        <v>1266</v>
      </c>
      <c r="R68" s="945"/>
      <c r="S68" s="945"/>
      <c r="T68" s="945"/>
      <c r="U68" s="945"/>
      <c r="V68" s="945">
        <v>1141</v>
      </c>
      <c r="W68" s="945"/>
      <c r="X68" s="945"/>
      <c r="Y68" s="945"/>
      <c r="Z68" s="945"/>
      <c r="AA68" s="945">
        <v>125</v>
      </c>
      <c r="AB68" s="945"/>
      <c r="AC68" s="945"/>
      <c r="AD68" s="945"/>
      <c r="AE68" s="945"/>
      <c r="AF68" s="945">
        <v>125</v>
      </c>
      <c r="AG68" s="945"/>
      <c r="AH68" s="945"/>
      <c r="AI68" s="945"/>
      <c r="AJ68" s="945"/>
      <c r="AK68" s="945" t="s">
        <v>596</v>
      </c>
      <c r="AL68" s="945"/>
      <c r="AM68" s="945"/>
      <c r="AN68" s="945"/>
      <c r="AO68" s="945"/>
      <c r="AP68" s="945">
        <v>1736</v>
      </c>
      <c r="AQ68" s="945"/>
      <c r="AR68" s="945"/>
      <c r="AS68" s="945"/>
      <c r="AT68" s="945"/>
      <c r="AU68" s="945">
        <v>790</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15">
      <c r="A69" s="261">
        <v>2</v>
      </c>
      <c r="B69" s="952" t="s">
        <v>601</v>
      </c>
      <c r="C69" s="953"/>
      <c r="D69" s="953"/>
      <c r="E69" s="953"/>
      <c r="F69" s="953"/>
      <c r="G69" s="953"/>
      <c r="H69" s="953"/>
      <c r="I69" s="953"/>
      <c r="J69" s="953"/>
      <c r="K69" s="953"/>
      <c r="L69" s="953"/>
      <c r="M69" s="953"/>
      <c r="N69" s="953"/>
      <c r="O69" s="953"/>
      <c r="P69" s="954"/>
      <c r="Q69" s="955">
        <v>4342</v>
      </c>
      <c r="R69" s="910"/>
      <c r="S69" s="910"/>
      <c r="T69" s="910"/>
      <c r="U69" s="910"/>
      <c r="V69" s="910">
        <v>4342</v>
      </c>
      <c r="W69" s="910"/>
      <c r="X69" s="910"/>
      <c r="Y69" s="910"/>
      <c r="Z69" s="910"/>
      <c r="AA69" s="910" t="s">
        <v>596</v>
      </c>
      <c r="AB69" s="910"/>
      <c r="AC69" s="910"/>
      <c r="AD69" s="910"/>
      <c r="AE69" s="910"/>
      <c r="AF69" s="910" t="s">
        <v>596</v>
      </c>
      <c r="AG69" s="910"/>
      <c r="AH69" s="910"/>
      <c r="AI69" s="910"/>
      <c r="AJ69" s="910"/>
      <c r="AK69" s="910" t="s">
        <v>596</v>
      </c>
      <c r="AL69" s="910"/>
      <c r="AM69" s="910"/>
      <c r="AN69" s="910"/>
      <c r="AO69" s="910"/>
      <c r="AP69" s="910">
        <v>2262</v>
      </c>
      <c r="AQ69" s="910"/>
      <c r="AR69" s="910"/>
      <c r="AS69" s="910"/>
      <c r="AT69" s="910"/>
      <c r="AU69" s="910">
        <v>416</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15">
      <c r="A70" s="261">
        <v>3</v>
      </c>
      <c r="B70" s="952" t="s">
        <v>602</v>
      </c>
      <c r="C70" s="953"/>
      <c r="D70" s="953"/>
      <c r="E70" s="953"/>
      <c r="F70" s="953"/>
      <c r="G70" s="953"/>
      <c r="H70" s="953"/>
      <c r="I70" s="953"/>
      <c r="J70" s="953"/>
      <c r="K70" s="953"/>
      <c r="L70" s="953"/>
      <c r="M70" s="953"/>
      <c r="N70" s="953"/>
      <c r="O70" s="953"/>
      <c r="P70" s="954"/>
      <c r="Q70" s="955">
        <v>194</v>
      </c>
      <c r="R70" s="910"/>
      <c r="S70" s="910"/>
      <c r="T70" s="910"/>
      <c r="U70" s="910"/>
      <c r="V70" s="910">
        <v>179</v>
      </c>
      <c r="W70" s="910"/>
      <c r="X70" s="910"/>
      <c r="Y70" s="910"/>
      <c r="Z70" s="910"/>
      <c r="AA70" s="910">
        <v>16</v>
      </c>
      <c r="AB70" s="910"/>
      <c r="AC70" s="910"/>
      <c r="AD70" s="910"/>
      <c r="AE70" s="910"/>
      <c r="AF70" s="910">
        <v>16</v>
      </c>
      <c r="AG70" s="910"/>
      <c r="AH70" s="910"/>
      <c r="AI70" s="910"/>
      <c r="AJ70" s="910"/>
      <c r="AK70" s="910" t="s">
        <v>596</v>
      </c>
      <c r="AL70" s="910"/>
      <c r="AM70" s="910"/>
      <c r="AN70" s="910"/>
      <c r="AO70" s="910"/>
      <c r="AP70" s="910" t="s">
        <v>596</v>
      </c>
      <c r="AQ70" s="910"/>
      <c r="AR70" s="910"/>
      <c r="AS70" s="910"/>
      <c r="AT70" s="910"/>
      <c r="AU70" s="910" t="s">
        <v>596</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15">
      <c r="A71" s="261">
        <v>4</v>
      </c>
      <c r="B71" s="952" t="s">
        <v>603</v>
      </c>
      <c r="C71" s="953"/>
      <c r="D71" s="953"/>
      <c r="E71" s="953"/>
      <c r="F71" s="953"/>
      <c r="G71" s="953"/>
      <c r="H71" s="953"/>
      <c r="I71" s="953"/>
      <c r="J71" s="953"/>
      <c r="K71" s="953"/>
      <c r="L71" s="953"/>
      <c r="M71" s="953"/>
      <c r="N71" s="953"/>
      <c r="O71" s="953"/>
      <c r="P71" s="954"/>
      <c r="Q71" s="955">
        <v>1167375</v>
      </c>
      <c r="R71" s="910"/>
      <c r="S71" s="910"/>
      <c r="T71" s="910"/>
      <c r="U71" s="910"/>
      <c r="V71" s="910">
        <v>1136425</v>
      </c>
      <c r="W71" s="910"/>
      <c r="X71" s="910"/>
      <c r="Y71" s="910"/>
      <c r="Z71" s="910"/>
      <c r="AA71" s="910">
        <v>30950</v>
      </c>
      <c r="AB71" s="910"/>
      <c r="AC71" s="910"/>
      <c r="AD71" s="910"/>
      <c r="AE71" s="910"/>
      <c r="AF71" s="910">
        <v>30950</v>
      </c>
      <c r="AG71" s="910"/>
      <c r="AH71" s="910"/>
      <c r="AI71" s="910"/>
      <c r="AJ71" s="910"/>
      <c r="AK71" s="910">
        <v>7000</v>
      </c>
      <c r="AL71" s="910"/>
      <c r="AM71" s="910"/>
      <c r="AN71" s="910"/>
      <c r="AO71" s="910"/>
      <c r="AP71" s="910" t="s">
        <v>596</v>
      </c>
      <c r="AQ71" s="910"/>
      <c r="AR71" s="910"/>
      <c r="AS71" s="910"/>
      <c r="AT71" s="910"/>
      <c r="AU71" s="910" t="s">
        <v>596</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15">
      <c r="A72" s="261">
        <v>5</v>
      </c>
      <c r="B72" s="952" t="s">
        <v>604</v>
      </c>
      <c r="C72" s="953"/>
      <c r="D72" s="953"/>
      <c r="E72" s="953"/>
      <c r="F72" s="953"/>
      <c r="G72" s="953"/>
      <c r="H72" s="953"/>
      <c r="I72" s="953"/>
      <c r="J72" s="953"/>
      <c r="K72" s="953"/>
      <c r="L72" s="953"/>
      <c r="M72" s="953"/>
      <c r="N72" s="953"/>
      <c r="O72" s="953"/>
      <c r="P72" s="954"/>
      <c r="Q72" s="955">
        <v>39841</v>
      </c>
      <c r="R72" s="910"/>
      <c r="S72" s="910"/>
      <c r="T72" s="910"/>
      <c r="U72" s="910"/>
      <c r="V72" s="910">
        <v>33505</v>
      </c>
      <c r="W72" s="910"/>
      <c r="X72" s="910"/>
      <c r="Y72" s="910"/>
      <c r="Z72" s="910"/>
      <c r="AA72" s="910">
        <v>6336</v>
      </c>
      <c r="AB72" s="910"/>
      <c r="AC72" s="910"/>
      <c r="AD72" s="910"/>
      <c r="AE72" s="910"/>
      <c r="AF72" s="910">
        <v>18410</v>
      </c>
      <c r="AG72" s="910"/>
      <c r="AH72" s="910"/>
      <c r="AI72" s="910"/>
      <c r="AJ72" s="910"/>
      <c r="AK72" s="910" t="s">
        <v>596</v>
      </c>
      <c r="AL72" s="910"/>
      <c r="AM72" s="910"/>
      <c r="AN72" s="910"/>
      <c r="AO72" s="910"/>
      <c r="AP72" s="910">
        <v>124747</v>
      </c>
      <c r="AQ72" s="910"/>
      <c r="AR72" s="910"/>
      <c r="AS72" s="910"/>
      <c r="AT72" s="910"/>
      <c r="AU72" s="910" t="s">
        <v>596</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15">
      <c r="A73" s="261">
        <v>6</v>
      </c>
      <c r="B73" s="952" t="s">
        <v>605</v>
      </c>
      <c r="C73" s="953"/>
      <c r="D73" s="953"/>
      <c r="E73" s="953"/>
      <c r="F73" s="953"/>
      <c r="G73" s="953"/>
      <c r="H73" s="953"/>
      <c r="I73" s="953"/>
      <c r="J73" s="953"/>
      <c r="K73" s="953"/>
      <c r="L73" s="953"/>
      <c r="M73" s="953"/>
      <c r="N73" s="953"/>
      <c r="O73" s="953"/>
      <c r="P73" s="954"/>
      <c r="Q73" s="955">
        <v>7860</v>
      </c>
      <c r="R73" s="910"/>
      <c r="S73" s="910"/>
      <c r="T73" s="910"/>
      <c r="U73" s="910"/>
      <c r="V73" s="910">
        <v>5951</v>
      </c>
      <c r="W73" s="910"/>
      <c r="X73" s="910"/>
      <c r="Y73" s="910"/>
      <c r="Z73" s="910"/>
      <c r="AA73" s="910">
        <v>1909</v>
      </c>
      <c r="AB73" s="910"/>
      <c r="AC73" s="910"/>
      <c r="AD73" s="910"/>
      <c r="AE73" s="910"/>
      <c r="AF73" s="910">
        <v>17771</v>
      </c>
      <c r="AG73" s="910"/>
      <c r="AH73" s="910"/>
      <c r="AI73" s="910"/>
      <c r="AJ73" s="910"/>
      <c r="AK73" s="910" t="s">
        <v>596</v>
      </c>
      <c r="AL73" s="910"/>
      <c r="AM73" s="910"/>
      <c r="AN73" s="910"/>
      <c r="AO73" s="910"/>
      <c r="AP73" s="910">
        <v>15061</v>
      </c>
      <c r="AQ73" s="910"/>
      <c r="AR73" s="910"/>
      <c r="AS73" s="910"/>
      <c r="AT73" s="910"/>
      <c r="AU73" s="910" t="s">
        <v>596</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15">
      <c r="A74" s="261">
        <v>7</v>
      </c>
      <c r="B74" s="952"/>
      <c r="C74" s="953"/>
      <c r="D74" s="953"/>
      <c r="E74" s="953"/>
      <c r="F74" s="953"/>
      <c r="G74" s="953"/>
      <c r="H74" s="953"/>
      <c r="I74" s="953"/>
      <c r="J74" s="953"/>
      <c r="K74" s="953"/>
      <c r="L74" s="953"/>
      <c r="M74" s="953"/>
      <c r="N74" s="953"/>
      <c r="O74" s="953"/>
      <c r="P74" s="954"/>
      <c r="Q74" s="955"/>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0"/>
      <c r="AO74" s="910"/>
      <c r="AP74" s="910"/>
      <c r="AQ74" s="910"/>
      <c r="AR74" s="910"/>
      <c r="AS74" s="910"/>
      <c r="AT74" s="910"/>
      <c r="AU74" s="910"/>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15">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15">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15">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15">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15">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15">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15">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15">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15">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15">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15">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15">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15">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
      <c r="A88" s="264" t="s">
        <v>391</v>
      </c>
      <c r="B88" s="870" t="s">
        <v>423</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67272</v>
      </c>
      <c r="AG88" s="921"/>
      <c r="AH88" s="921"/>
      <c r="AI88" s="921"/>
      <c r="AJ88" s="921"/>
      <c r="AK88" s="918"/>
      <c r="AL88" s="918"/>
      <c r="AM88" s="918"/>
      <c r="AN88" s="918"/>
      <c r="AO88" s="918"/>
      <c r="AP88" s="921">
        <v>143806</v>
      </c>
      <c r="AQ88" s="921"/>
      <c r="AR88" s="921"/>
      <c r="AS88" s="921"/>
      <c r="AT88" s="921"/>
      <c r="AU88" s="921">
        <v>1206</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0" t="s">
        <v>424</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425</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426</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0" t="s">
        <v>429</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430</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15">
      <c r="A109" s="993" t="s">
        <v>431</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432</v>
      </c>
      <c r="AB109" s="974"/>
      <c r="AC109" s="974"/>
      <c r="AD109" s="974"/>
      <c r="AE109" s="975"/>
      <c r="AF109" s="973" t="s">
        <v>310</v>
      </c>
      <c r="AG109" s="974"/>
      <c r="AH109" s="974"/>
      <c r="AI109" s="974"/>
      <c r="AJ109" s="975"/>
      <c r="AK109" s="973" t="s">
        <v>309</v>
      </c>
      <c r="AL109" s="974"/>
      <c r="AM109" s="974"/>
      <c r="AN109" s="974"/>
      <c r="AO109" s="975"/>
      <c r="AP109" s="973" t="s">
        <v>433</v>
      </c>
      <c r="AQ109" s="974"/>
      <c r="AR109" s="974"/>
      <c r="AS109" s="974"/>
      <c r="AT109" s="976"/>
      <c r="AU109" s="993" t="s">
        <v>431</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432</v>
      </c>
      <c r="BR109" s="974"/>
      <c r="BS109" s="974"/>
      <c r="BT109" s="974"/>
      <c r="BU109" s="975"/>
      <c r="BV109" s="973" t="s">
        <v>310</v>
      </c>
      <c r="BW109" s="974"/>
      <c r="BX109" s="974"/>
      <c r="BY109" s="974"/>
      <c r="BZ109" s="975"/>
      <c r="CA109" s="973" t="s">
        <v>309</v>
      </c>
      <c r="CB109" s="974"/>
      <c r="CC109" s="974"/>
      <c r="CD109" s="974"/>
      <c r="CE109" s="975"/>
      <c r="CF109" s="994" t="s">
        <v>433</v>
      </c>
      <c r="CG109" s="994"/>
      <c r="CH109" s="994"/>
      <c r="CI109" s="994"/>
      <c r="CJ109" s="994"/>
      <c r="CK109" s="973" t="s">
        <v>434</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432</v>
      </c>
      <c r="DH109" s="974"/>
      <c r="DI109" s="974"/>
      <c r="DJ109" s="974"/>
      <c r="DK109" s="975"/>
      <c r="DL109" s="973" t="s">
        <v>310</v>
      </c>
      <c r="DM109" s="974"/>
      <c r="DN109" s="974"/>
      <c r="DO109" s="974"/>
      <c r="DP109" s="975"/>
      <c r="DQ109" s="973" t="s">
        <v>309</v>
      </c>
      <c r="DR109" s="974"/>
      <c r="DS109" s="974"/>
      <c r="DT109" s="974"/>
      <c r="DU109" s="975"/>
      <c r="DV109" s="973" t="s">
        <v>433</v>
      </c>
      <c r="DW109" s="974"/>
      <c r="DX109" s="974"/>
      <c r="DY109" s="974"/>
      <c r="DZ109" s="976"/>
    </row>
    <row r="110" spans="1:131" s="246" customFormat="1" ht="26.25" customHeight="1" x14ac:dyDescent="0.15">
      <c r="A110" s="977" t="s">
        <v>435</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1567967</v>
      </c>
      <c r="AB110" s="981"/>
      <c r="AC110" s="981"/>
      <c r="AD110" s="981"/>
      <c r="AE110" s="982"/>
      <c r="AF110" s="983">
        <v>1599493</v>
      </c>
      <c r="AG110" s="981"/>
      <c r="AH110" s="981"/>
      <c r="AI110" s="981"/>
      <c r="AJ110" s="982"/>
      <c r="AK110" s="983">
        <v>1673101</v>
      </c>
      <c r="AL110" s="981"/>
      <c r="AM110" s="981"/>
      <c r="AN110" s="981"/>
      <c r="AO110" s="982"/>
      <c r="AP110" s="984">
        <v>17.399999999999999</v>
      </c>
      <c r="AQ110" s="985"/>
      <c r="AR110" s="985"/>
      <c r="AS110" s="985"/>
      <c r="AT110" s="986"/>
      <c r="AU110" s="987" t="s">
        <v>73</v>
      </c>
      <c r="AV110" s="988"/>
      <c r="AW110" s="988"/>
      <c r="AX110" s="988"/>
      <c r="AY110" s="988"/>
      <c r="AZ110" s="1029" t="s">
        <v>436</v>
      </c>
      <c r="BA110" s="978"/>
      <c r="BB110" s="978"/>
      <c r="BC110" s="978"/>
      <c r="BD110" s="978"/>
      <c r="BE110" s="978"/>
      <c r="BF110" s="978"/>
      <c r="BG110" s="978"/>
      <c r="BH110" s="978"/>
      <c r="BI110" s="978"/>
      <c r="BJ110" s="978"/>
      <c r="BK110" s="978"/>
      <c r="BL110" s="978"/>
      <c r="BM110" s="978"/>
      <c r="BN110" s="978"/>
      <c r="BO110" s="978"/>
      <c r="BP110" s="979"/>
      <c r="BQ110" s="1015">
        <v>17127464</v>
      </c>
      <c r="BR110" s="1016"/>
      <c r="BS110" s="1016"/>
      <c r="BT110" s="1016"/>
      <c r="BU110" s="1016"/>
      <c r="BV110" s="1016">
        <v>17510715</v>
      </c>
      <c r="BW110" s="1016"/>
      <c r="BX110" s="1016"/>
      <c r="BY110" s="1016"/>
      <c r="BZ110" s="1016"/>
      <c r="CA110" s="1016">
        <v>17665255</v>
      </c>
      <c r="CB110" s="1016"/>
      <c r="CC110" s="1016"/>
      <c r="CD110" s="1016"/>
      <c r="CE110" s="1016"/>
      <c r="CF110" s="1030">
        <v>183.7</v>
      </c>
      <c r="CG110" s="1031"/>
      <c r="CH110" s="1031"/>
      <c r="CI110" s="1031"/>
      <c r="CJ110" s="1031"/>
      <c r="CK110" s="1032" t="s">
        <v>437</v>
      </c>
      <c r="CL110" s="1033"/>
      <c r="CM110" s="1012" t="s">
        <v>438</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439</v>
      </c>
      <c r="DH110" s="1016"/>
      <c r="DI110" s="1016"/>
      <c r="DJ110" s="1016"/>
      <c r="DK110" s="1016"/>
      <c r="DL110" s="1016" t="s">
        <v>440</v>
      </c>
      <c r="DM110" s="1016"/>
      <c r="DN110" s="1016"/>
      <c r="DO110" s="1016"/>
      <c r="DP110" s="1016"/>
      <c r="DQ110" s="1016" t="s">
        <v>441</v>
      </c>
      <c r="DR110" s="1016"/>
      <c r="DS110" s="1016"/>
      <c r="DT110" s="1016"/>
      <c r="DU110" s="1016"/>
      <c r="DV110" s="1017" t="s">
        <v>442</v>
      </c>
      <c r="DW110" s="1017"/>
      <c r="DX110" s="1017"/>
      <c r="DY110" s="1017"/>
      <c r="DZ110" s="1018"/>
    </row>
    <row r="111" spans="1:131" s="246" customFormat="1" ht="26.25" customHeight="1" x14ac:dyDescent="0.15">
      <c r="A111" s="1019" t="s">
        <v>443</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444</v>
      </c>
      <c r="AB111" s="1023"/>
      <c r="AC111" s="1023"/>
      <c r="AD111" s="1023"/>
      <c r="AE111" s="1024"/>
      <c r="AF111" s="1025" t="s">
        <v>445</v>
      </c>
      <c r="AG111" s="1023"/>
      <c r="AH111" s="1023"/>
      <c r="AI111" s="1023"/>
      <c r="AJ111" s="1024"/>
      <c r="AK111" s="1025" t="s">
        <v>439</v>
      </c>
      <c r="AL111" s="1023"/>
      <c r="AM111" s="1023"/>
      <c r="AN111" s="1023"/>
      <c r="AO111" s="1024"/>
      <c r="AP111" s="1026" t="s">
        <v>439</v>
      </c>
      <c r="AQ111" s="1027"/>
      <c r="AR111" s="1027"/>
      <c r="AS111" s="1027"/>
      <c r="AT111" s="1028"/>
      <c r="AU111" s="989"/>
      <c r="AV111" s="990"/>
      <c r="AW111" s="990"/>
      <c r="AX111" s="990"/>
      <c r="AY111" s="990"/>
      <c r="AZ111" s="1038" t="s">
        <v>446</v>
      </c>
      <c r="BA111" s="1039"/>
      <c r="BB111" s="1039"/>
      <c r="BC111" s="1039"/>
      <c r="BD111" s="1039"/>
      <c r="BE111" s="1039"/>
      <c r="BF111" s="1039"/>
      <c r="BG111" s="1039"/>
      <c r="BH111" s="1039"/>
      <c r="BI111" s="1039"/>
      <c r="BJ111" s="1039"/>
      <c r="BK111" s="1039"/>
      <c r="BL111" s="1039"/>
      <c r="BM111" s="1039"/>
      <c r="BN111" s="1039"/>
      <c r="BO111" s="1039"/>
      <c r="BP111" s="1040"/>
      <c r="BQ111" s="1008" t="s">
        <v>445</v>
      </c>
      <c r="BR111" s="1009"/>
      <c r="BS111" s="1009"/>
      <c r="BT111" s="1009"/>
      <c r="BU111" s="1009"/>
      <c r="BV111" s="1009" t="s">
        <v>445</v>
      </c>
      <c r="BW111" s="1009"/>
      <c r="BX111" s="1009"/>
      <c r="BY111" s="1009"/>
      <c r="BZ111" s="1009"/>
      <c r="CA111" s="1009" t="s">
        <v>445</v>
      </c>
      <c r="CB111" s="1009"/>
      <c r="CC111" s="1009"/>
      <c r="CD111" s="1009"/>
      <c r="CE111" s="1009"/>
      <c r="CF111" s="1003" t="s">
        <v>447</v>
      </c>
      <c r="CG111" s="1004"/>
      <c r="CH111" s="1004"/>
      <c r="CI111" s="1004"/>
      <c r="CJ111" s="1004"/>
      <c r="CK111" s="1034"/>
      <c r="CL111" s="1035"/>
      <c r="CM111" s="1005" t="s">
        <v>448</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441</v>
      </c>
      <c r="DH111" s="1009"/>
      <c r="DI111" s="1009"/>
      <c r="DJ111" s="1009"/>
      <c r="DK111" s="1009"/>
      <c r="DL111" s="1009" t="s">
        <v>439</v>
      </c>
      <c r="DM111" s="1009"/>
      <c r="DN111" s="1009"/>
      <c r="DO111" s="1009"/>
      <c r="DP111" s="1009"/>
      <c r="DQ111" s="1009" t="s">
        <v>440</v>
      </c>
      <c r="DR111" s="1009"/>
      <c r="DS111" s="1009"/>
      <c r="DT111" s="1009"/>
      <c r="DU111" s="1009"/>
      <c r="DV111" s="1010" t="s">
        <v>441</v>
      </c>
      <c r="DW111" s="1010"/>
      <c r="DX111" s="1010"/>
      <c r="DY111" s="1010"/>
      <c r="DZ111" s="1011"/>
    </row>
    <row r="112" spans="1:131" s="246" customFormat="1" ht="26.25" customHeight="1" x14ac:dyDescent="0.15">
      <c r="A112" s="1041" t="s">
        <v>449</v>
      </c>
      <c r="B112" s="1042"/>
      <c r="C112" s="1039" t="s">
        <v>450</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440</v>
      </c>
      <c r="AB112" s="1048"/>
      <c r="AC112" s="1048"/>
      <c r="AD112" s="1048"/>
      <c r="AE112" s="1049"/>
      <c r="AF112" s="1050" t="s">
        <v>451</v>
      </c>
      <c r="AG112" s="1048"/>
      <c r="AH112" s="1048"/>
      <c r="AI112" s="1048"/>
      <c r="AJ112" s="1049"/>
      <c r="AK112" s="1050" t="s">
        <v>452</v>
      </c>
      <c r="AL112" s="1048"/>
      <c r="AM112" s="1048"/>
      <c r="AN112" s="1048"/>
      <c r="AO112" s="1049"/>
      <c r="AP112" s="1051" t="s">
        <v>439</v>
      </c>
      <c r="AQ112" s="1052"/>
      <c r="AR112" s="1052"/>
      <c r="AS112" s="1052"/>
      <c r="AT112" s="1053"/>
      <c r="AU112" s="989"/>
      <c r="AV112" s="990"/>
      <c r="AW112" s="990"/>
      <c r="AX112" s="990"/>
      <c r="AY112" s="990"/>
      <c r="AZ112" s="1038" t="s">
        <v>453</v>
      </c>
      <c r="BA112" s="1039"/>
      <c r="BB112" s="1039"/>
      <c r="BC112" s="1039"/>
      <c r="BD112" s="1039"/>
      <c r="BE112" s="1039"/>
      <c r="BF112" s="1039"/>
      <c r="BG112" s="1039"/>
      <c r="BH112" s="1039"/>
      <c r="BI112" s="1039"/>
      <c r="BJ112" s="1039"/>
      <c r="BK112" s="1039"/>
      <c r="BL112" s="1039"/>
      <c r="BM112" s="1039"/>
      <c r="BN112" s="1039"/>
      <c r="BO112" s="1039"/>
      <c r="BP112" s="1040"/>
      <c r="BQ112" s="1008">
        <v>8461993</v>
      </c>
      <c r="BR112" s="1009"/>
      <c r="BS112" s="1009"/>
      <c r="BT112" s="1009"/>
      <c r="BU112" s="1009"/>
      <c r="BV112" s="1009">
        <v>8169800</v>
      </c>
      <c r="BW112" s="1009"/>
      <c r="BX112" s="1009"/>
      <c r="BY112" s="1009"/>
      <c r="BZ112" s="1009"/>
      <c r="CA112" s="1009">
        <v>7669573</v>
      </c>
      <c r="CB112" s="1009"/>
      <c r="CC112" s="1009"/>
      <c r="CD112" s="1009"/>
      <c r="CE112" s="1009"/>
      <c r="CF112" s="1003">
        <v>79.8</v>
      </c>
      <c r="CG112" s="1004"/>
      <c r="CH112" s="1004"/>
      <c r="CI112" s="1004"/>
      <c r="CJ112" s="1004"/>
      <c r="CK112" s="1034"/>
      <c r="CL112" s="1035"/>
      <c r="CM112" s="1005" t="s">
        <v>454</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455</v>
      </c>
      <c r="DH112" s="1009"/>
      <c r="DI112" s="1009"/>
      <c r="DJ112" s="1009"/>
      <c r="DK112" s="1009"/>
      <c r="DL112" s="1009" t="s">
        <v>447</v>
      </c>
      <c r="DM112" s="1009"/>
      <c r="DN112" s="1009"/>
      <c r="DO112" s="1009"/>
      <c r="DP112" s="1009"/>
      <c r="DQ112" s="1009" t="s">
        <v>455</v>
      </c>
      <c r="DR112" s="1009"/>
      <c r="DS112" s="1009"/>
      <c r="DT112" s="1009"/>
      <c r="DU112" s="1009"/>
      <c r="DV112" s="1010" t="s">
        <v>452</v>
      </c>
      <c r="DW112" s="1010"/>
      <c r="DX112" s="1010"/>
      <c r="DY112" s="1010"/>
      <c r="DZ112" s="1011"/>
    </row>
    <row r="113" spans="1:130" s="246" customFormat="1" ht="26.25" customHeight="1" x14ac:dyDescent="0.15">
      <c r="A113" s="1043"/>
      <c r="B113" s="1044"/>
      <c r="C113" s="1039" t="s">
        <v>456</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658923</v>
      </c>
      <c r="AB113" s="1023"/>
      <c r="AC113" s="1023"/>
      <c r="AD113" s="1023"/>
      <c r="AE113" s="1024"/>
      <c r="AF113" s="1025">
        <v>680455</v>
      </c>
      <c r="AG113" s="1023"/>
      <c r="AH113" s="1023"/>
      <c r="AI113" s="1023"/>
      <c r="AJ113" s="1024"/>
      <c r="AK113" s="1025">
        <v>475648</v>
      </c>
      <c r="AL113" s="1023"/>
      <c r="AM113" s="1023"/>
      <c r="AN113" s="1023"/>
      <c r="AO113" s="1024"/>
      <c r="AP113" s="1026">
        <v>4.9000000000000004</v>
      </c>
      <c r="AQ113" s="1027"/>
      <c r="AR113" s="1027"/>
      <c r="AS113" s="1027"/>
      <c r="AT113" s="1028"/>
      <c r="AU113" s="989"/>
      <c r="AV113" s="990"/>
      <c r="AW113" s="990"/>
      <c r="AX113" s="990"/>
      <c r="AY113" s="990"/>
      <c r="AZ113" s="1038" t="s">
        <v>457</v>
      </c>
      <c r="BA113" s="1039"/>
      <c r="BB113" s="1039"/>
      <c r="BC113" s="1039"/>
      <c r="BD113" s="1039"/>
      <c r="BE113" s="1039"/>
      <c r="BF113" s="1039"/>
      <c r="BG113" s="1039"/>
      <c r="BH113" s="1039"/>
      <c r="BI113" s="1039"/>
      <c r="BJ113" s="1039"/>
      <c r="BK113" s="1039"/>
      <c r="BL113" s="1039"/>
      <c r="BM113" s="1039"/>
      <c r="BN113" s="1039"/>
      <c r="BO113" s="1039"/>
      <c r="BP113" s="1040"/>
      <c r="BQ113" s="1008">
        <v>1302304</v>
      </c>
      <c r="BR113" s="1009"/>
      <c r="BS113" s="1009"/>
      <c r="BT113" s="1009"/>
      <c r="BU113" s="1009"/>
      <c r="BV113" s="1009">
        <v>1333193</v>
      </c>
      <c r="BW113" s="1009"/>
      <c r="BX113" s="1009"/>
      <c r="BY113" s="1009"/>
      <c r="BZ113" s="1009"/>
      <c r="CA113" s="1009">
        <v>1205893</v>
      </c>
      <c r="CB113" s="1009"/>
      <c r="CC113" s="1009"/>
      <c r="CD113" s="1009"/>
      <c r="CE113" s="1009"/>
      <c r="CF113" s="1003">
        <v>12.5</v>
      </c>
      <c r="CG113" s="1004"/>
      <c r="CH113" s="1004"/>
      <c r="CI113" s="1004"/>
      <c r="CJ113" s="1004"/>
      <c r="CK113" s="1034"/>
      <c r="CL113" s="1035"/>
      <c r="CM113" s="1005" t="s">
        <v>458</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442</v>
      </c>
      <c r="DH113" s="1048"/>
      <c r="DI113" s="1048"/>
      <c r="DJ113" s="1048"/>
      <c r="DK113" s="1049"/>
      <c r="DL113" s="1050" t="s">
        <v>445</v>
      </c>
      <c r="DM113" s="1048"/>
      <c r="DN113" s="1048"/>
      <c r="DO113" s="1048"/>
      <c r="DP113" s="1049"/>
      <c r="DQ113" s="1050" t="s">
        <v>442</v>
      </c>
      <c r="DR113" s="1048"/>
      <c r="DS113" s="1048"/>
      <c r="DT113" s="1048"/>
      <c r="DU113" s="1049"/>
      <c r="DV113" s="1051" t="s">
        <v>447</v>
      </c>
      <c r="DW113" s="1052"/>
      <c r="DX113" s="1052"/>
      <c r="DY113" s="1052"/>
      <c r="DZ113" s="1053"/>
    </row>
    <row r="114" spans="1:130" s="246" customFormat="1" ht="26.25" customHeight="1" x14ac:dyDescent="0.15">
      <c r="A114" s="1043"/>
      <c r="B114" s="1044"/>
      <c r="C114" s="1039" t="s">
        <v>459</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160476</v>
      </c>
      <c r="AB114" s="1048"/>
      <c r="AC114" s="1048"/>
      <c r="AD114" s="1048"/>
      <c r="AE114" s="1049"/>
      <c r="AF114" s="1050">
        <v>182620</v>
      </c>
      <c r="AG114" s="1048"/>
      <c r="AH114" s="1048"/>
      <c r="AI114" s="1048"/>
      <c r="AJ114" s="1049"/>
      <c r="AK114" s="1050">
        <v>200949</v>
      </c>
      <c r="AL114" s="1048"/>
      <c r="AM114" s="1048"/>
      <c r="AN114" s="1048"/>
      <c r="AO114" s="1049"/>
      <c r="AP114" s="1051">
        <v>2.1</v>
      </c>
      <c r="AQ114" s="1052"/>
      <c r="AR114" s="1052"/>
      <c r="AS114" s="1052"/>
      <c r="AT114" s="1053"/>
      <c r="AU114" s="989"/>
      <c r="AV114" s="990"/>
      <c r="AW114" s="990"/>
      <c r="AX114" s="990"/>
      <c r="AY114" s="990"/>
      <c r="AZ114" s="1038" t="s">
        <v>460</v>
      </c>
      <c r="BA114" s="1039"/>
      <c r="BB114" s="1039"/>
      <c r="BC114" s="1039"/>
      <c r="BD114" s="1039"/>
      <c r="BE114" s="1039"/>
      <c r="BF114" s="1039"/>
      <c r="BG114" s="1039"/>
      <c r="BH114" s="1039"/>
      <c r="BI114" s="1039"/>
      <c r="BJ114" s="1039"/>
      <c r="BK114" s="1039"/>
      <c r="BL114" s="1039"/>
      <c r="BM114" s="1039"/>
      <c r="BN114" s="1039"/>
      <c r="BO114" s="1039"/>
      <c r="BP114" s="1040"/>
      <c r="BQ114" s="1008">
        <v>3461972</v>
      </c>
      <c r="BR114" s="1009"/>
      <c r="BS114" s="1009"/>
      <c r="BT114" s="1009"/>
      <c r="BU114" s="1009"/>
      <c r="BV114" s="1009">
        <v>3403786</v>
      </c>
      <c r="BW114" s="1009"/>
      <c r="BX114" s="1009"/>
      <c r="BY114" s="1009"/>
      <c r="BZ114" s="1009"/>
      <c r="CA114" s="1009">
        <v>3255111</v>
      </c>
      <c r="CB114" s="1009"/>
      <c r="CC114" s="1009"/>
      <c r="CD114" s="1009"/>
      <c r="CE114" s="1009"/>
      <c r="CF114" s="1003">
        <v>33.9</v>
      </c>
      <c r="CG114" s="1004"/>
      <c r="CH114" s="1004"/>
      <c r="CI114" s="1004"/>
      <c r="CJ114" s="1004"/>
      <c r="CK114" s="1034"/>
      <c r="CL114" s="1035"/>
      <c r="CM114" s="1005" t="s">
        <v>461</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445</v>
      </c>
      <c r="DH114" s="1048"/>
      <c r="DI114" s="1048"/>
      <c r="DJ114" s="1048"/>
      <c r="DK114" s="1049"/>
      <c r="DL114" s="1050" t="s">
        <v>445</v>
      </c>
      <c r="DM114" s="1048"/>
      <c r="DN114" s="1048"/>
      <c r="DO114" s="1048"/>
      <c r="DP114" s="1049"/>
      <c r="DQ114" s="1050" t="s">
        <v>439</v>
      </c>
      <c r="DR114" s="1048"/>
      <c r="DS114" s="1048"/>
      <c r="DT114" s="1048"/>
      <c r="DU114" s="1049"/>
      <c r="DV114" s="1051" t="s">
        <v>445</v>
      </c>
      <c r="DW114" s="1052"/>
      <c r="DX114" s="1052"/>
      <c r="DY114" s="1052"/>
      <c r="DZ114" s="1053"/>
    </row>
    <row r="115" spans="1:130" s="246" customFormat="1" ht="26.25" customHeight="1" x14ac:dyDescent="0.15">
      <c r="A115" s="1043"/>
      <c r="B115" s="1044"/>
      <c r="C115" s="1039" t="s">
        <v>462</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445</v>
      </c>
      <c r="AB115" s="1023"/>
      <c r="AC115" s="1023"/>
      <c r="AD115" s="1023"/>
      <c r="AE115" s="1024"/>
      <c r="AF115" s="1025" t="s">
        <v>447</v>
      </c>
      <c r="AG115" s="1023"/>
      <c r="AH115" s="1023"/>
      <c r="AI115" s="1023"/>
      <c r="AJ115" s="1024"/>
      <c r="AK115" s="1025" t="s">
        <v>455</v>
      </c>
      <c r="AL115" s="1023"/>
      <c r="AM115" s="1023"/>
      <c r="AN115" s="1023"/>
      <c r="AO115" s="1024"/>
      <c r="AP115" s="1026" t="s">
        <v>441</v>
      </c>
      <c r="AQ115" s="1027"/>
      <c r="AR115" s="1027"/>
      <c r="AS115" s="1027"/>
      <c r="AT115" s="1028"/>
      <c r="AU115" s="989"/>
      <c r="AV115" s="990"/>
      <c r="AW115" s="990"/>
      <c r="AX115" s="990"/>
      <c r="AY115" s="990"/>
      <c r="AZ115" s="1038" t="s">
        <v>463</v>
      </c>
      <c r="BA115" s="1039"/>
      <c r="BB115" s="1039"/>
      <c r="BC115" s="1039"/>
      <c r="BD115" s="1039"/>
      <c r="BE115" s="1039"/>
      <c r="BF115" s="1039"/>
      <c r="BG115" s="1039"/>
      <c r="BH115" s="1039"/>
      <c r="BI115" s="1039"/>
      <c r="BJ115" s="1039"/>
      <c r="BK115" s="1039"/>
      <c r="BL115" s="1039"/>
      <c r="BM115" s="1039"/>
      <c r="BN115" s="1039"/>
      <c r="BO115" s="1039"/>
      <c r="BP115" s="1040"/>
      <c r="BQ115" s="1008" t="s">
        <v>452</v>
      </c>
      <c r="BR115" s="1009"/>
      <c r="BS115" s="1009"/>
      <c r="BT115" s="1009"/>
      <c r="BU115" s="1009"/>
      <c r="BV115" s="1009" t="s">
        <v>464</v>
      </c>
      <c r="BW115" s="1009"/>
      <c r="BX115" s="1009"/>
      <c r="BY115" s="1009"/>
      <c r="BZ115" s="1009"/>
      <c r="CA115" s="1009" t="s">
        <v>439</v>
      </c>
      <c r="CB115" s="1009"/>
      <c r="CC115" s="1009"/>
      <c r="CD115" s="1009"/>
      <c r="CE115" s="1009"/>
      <c r="CF115" s="1003" t="s">
        <v>439</v>
      </c>
      <c r="CG115" s="1004"/>
      <c r="CH115" s="1004"/>
      <c r="CI115" s="1004"/>
      <c r="CJ115" s="1004"/>
      <c r="CK115" s="1034"/>
      <c r="CL115" s="1035"/>
      <c r="CM115" s="1038" t="s">
        <v>465</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445</v>
      </c>
      <c r="DH115" s="1048"/>
      <c r="DI115" s="1048"/>
      <c r="DJ115" s="1048"/>
      <c r="DK115" s="1049"/>
      <c r="DL115" s="1050" t="s">
        <v>445</v>
      </c>
      <c r="DM115" s="1048"/>
      <c r="DN115" s="1048"/>
      <c r="DO115" s="1048"/>
      <c r="DP115" s="1049"/>
      <c r="DQ115" s="1050" t="s">
        <v>442</v>
      </c>
      <c r="DR115" s="1048"/>
      <c r="DS115" s="1048"/>
      <c r="DT115" s="1048"/>
      <c r="DU115" s="1049"/>
      <c r="DV115" s="1051" t="s">
        <v>455</v>
      </c>
      <c r="DW115" s="1052"/>
      <c r="DX115" s="1052"/>
      <c r="DY115" s="1052"/>
      <c r="DZ115" s="1053"/>
    </row>
    <row r="116" spans="1:130" s="246" customFormat="1" ht="26.25" customHeight="1" x14ac:dyDescent="0.15">
      <c r="A116" s="1045"/>
      <c r="B116" s="1046"/>
      <c r="C116" s="1054" t="s">
        <v>466</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445</v>
      </c>
      <c r="AB116" s="1048"/>
      <c r="AC116" s="1048"/>
      <c r="AD116" s="1048"/>
      <c r="AE116" s="1049"/>
      <c r="AF116" s="1050" t="s">
        <v>452</v>
      </c>
      <c r="AG116" s="1048"/>
      <c r="AH116" s="1048"/>
      <c r="AI116" s="1048"/>
      <c r="AJ116" s="1049"/>
      <c r="AK116" s="1050" t="s">
        <v>455</v>
      </c>
      <c r="AL116" s="1048"/>
      <c r="AM116" s="1048"/>
      <c r="AN116" s="1048"/>
      <c r="AO116" s="1049"/>
      <c r="AP116" s="1051" t="s">
        <v>445</v>
      </c>
      <c r="AQ116" s="1052"/>
      <c r="AR116" s="1052"/>
      <c r="AS116" s="1052"/>
      <c r="AT116" s="1053"/>
      <c r="AU116" s="989"/>
      <c r="AV116" s="990"/>
      <c r="AW116" s="990"/>
      <c r="AX116" s="990"/>
      <c r="AY116" s="990"/>
      <c r="AZ116" s="1056" t="s">
        <v>467</v>
      </c>
      <c r="BA116" s="1057"/>
      <c r="BB116" s="1057"/>
      <c r="BC116" s="1057"/>
      <c r="BD116" s="1057"/>
      <c r="BE116" s="1057"/>
      <c r="BF116" s="1057"/>
      <c r="BG116" s="1057"/>
      <c r="BH116" s="1057"/>
      <c r="BI116" s="1057"/>
      <c r="BJ116" s="1057"/>
      <c r="BK116" s="1057"/>
      <c r="BL116" s="1057"/>
      <c r="BM116" s="1057"/>
      <c r="BN116" s="1057"/>
      <c r="BO116" s="1057"/>
      <c r="BP116" s="1058"/>
      <c r="BQ116" s="1008" t="s">
        <v>445</v>
      </c>
      <c r="BR116" s="1009"/>
      <c r="BS116" s="1009"/>
      <c r="BT116" s="1009"/>
      <c r="BU116" s="1009"/>
      <c r="BV116" s="1009" t="s">
        <v>447</v>
      </c>
      <c r="BW116" s="1009"/>
      <c r="BX116" s="1009"/>
      <c r="BY116" s="1009"/>
      <c r="BZ116" s="1009"/>
      <c r="CA116" s="1009" t="s">
        <v>445</v>
      </c>
      <c r="CB116" s="1009"/>
      <c r="CC116" s="1009"/>
      <c r="CD116" s="1009"/>
      <c r="CE116" s="1009"/>
      <c r="CF116" s="1003" t="s">
        <v>445</v>
      </c>
      <c r="CG116" s="1004"/>
      <c r="CH116" s="1004"/>
      <c r="CI116" s="1004"/>
      <c r="CJ116" s="1004"/>
      <c r="CK116" s="1034"/>
      <c r="CL116" s="1035"/>
      <c r="CM116" s="1005" t="s">
        <v>468</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439</v>
      </c>
      <c r="DH116" s="1048"/>
      <c r="DI116" s="1048"/>
      <c r="DJ116" s="1048"/>
      <c r="DK116" s="1049"/>
      <c r="DL116" s="1050" t="s">
        <v>440</v>
      </c>
      <c r="DM116" s="1048"/>
      <c r="DN116" s="1048"/>
      <c r="DO116" s="1048"/>
      <c r="DP116" s="1049"/>
      <c r="DQ116" s="1050" t="s">
        <v>447</v>
      </c>
      <c r="DR116" s="1048"/>
      <c r="DS116" s="1048"/>
      <c r="DT116" s="1048"/>
      <c r="DU116" s="1049"/>
      <c r="DV116" s="1051" t="s">
        <v>455</v>
      </c>
      <c r="DW116" s="1052"/>
      <c r="DX116" s="1052"/>
      <c r="DY116" s="1052"/>
      <c r="DZ116" s="1053"/>
    </row>
    <row r="117" spans="1:130" s="246" customFormat="1" ht="26.25" customHeight="1" x14ac:dyDescent="0.15">
      <c r="A117" s="993" t="s">
        <v>191</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469</v>
      </c>
      <c r="Z117" s="975"/>
      <c r="AA117" s="1065">
        <v>2387366</v>
      </c>
      <c r="AB117" s="1066"/>
      <c r="AC117" s="1066"/>
      <c r="AD117" s="1066"/>
      <c r="AE117" s="1067"/>
      <c r="AF117" s="1068">
        <v>2462568</v>
      </c>
      <c r="AG117" s="1066"/>
      <c r="AH117" s="1066"/>
      <c r="AI117" s="1066"/>
      <c r="AJ117" s="1067"/>
      <c r="AK117" s="1068">
        <v>2349698</v>
      </c>
      <c r="AL117" s="1066"/>
      <c r="AM117" s="1066"/>
      <c r="AN117" s="1066"/>
      <c r="AO117" s="1067"/>
      <c r="AP117" s="1069"/>
      <c r="AQ117" s="1070"/>
      <c r="AR117" s="1070"/>
      <c r="AS117" s="1070"/>
      <c r="AT117" s="1071"/>
      <c r="AU117" s="989"/>
      <c r="AV117" s="990"/>
      <c r="AW117" s="990"/>
      <c r="AX117" s="990"/>
      <c r="AY117" s="990"/>
      <c r="AZ117" s="1056" t="s">
        <v>470</v>
      </c>
      <c r="BA117" s="1057"/>
      <c r="BB117" s="1057"/>
      <c r="BC117" s="1057"/>
      <c r="BD117" s="1057"/>
      <c r="BE117" s="1057"/>
      <c r="BF117" s="1057"/>
      <c r="BG117" s="1057"/>
      <c r="BH117" s="1057"/>
      <c r="BI117" s="1057"/>
      <c r="BJ117" s="1057"/>
      <c r="BK117" s="1057"/>
      <c r="BL117" s="1057"/>
      <c r="BM117" s="1057"/>
      <c r="BN117" s="1057"/>
      <c r="BO117" s="1057"/>
      <c r="BP117" s="1058"/>
      <c r="BQ117" s="1008" t="s">
        <v>455</v>
      </c>
      <c r="BR117" s="1009"/>
      <c r="BS117" s="1009"/>
      <c r="BT117" s="1009"/>
      <c r="BU117" s="1009"/>
      <c r="BV117" s="1009" t="s">
        <v>471</v>
      </c>
      <c r="BW117" s="1009"/>
      <c r="BX117" s="1009"/>
      <c r="BY117" s="1009"/>
      <c r="BZ117" s="1009"/>
      <c r="CA117" s="1009" t="s">
        <v>439</v>
      </c>
      <c r="CB117" s="1009"/>
      <c r="CC117" s="1009"/>
      <c r="CD117" s="1009"/>
      <c r="CE117" s="1009"/>
      <c r="CF117" s="1003" t="s">
        <v>464</v>
      </c>
      <c r="CG117" s="1004"/>
      <c r="CH117" s="1004"/>
      <c r="CI117" s="1004"/>
      <c r="CJ117" s="1004"/>
      <c r="CK117" s="1034"/>
      <c r="CL117" s="1035"/>
      <c r="CM117" s="1005" t="s">
        <v>472</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455</v>
      </c>
      <c r="DH117" s="1048"/>
      <c r="DI117" s="1048"/>
      <c r="DJ117" s="1048"/>
      <c r="DK117" s="1049"/>
      <c r="DL117" s="1050" t="s">
        <v>473</v>
      </c>
      <c r="DM117" s="1048"/>
      <c r="DN117" s="1048"/>
      <c r="DO117" s="1048"/>
      <c r="DP117" s="1049"/>
      <c r="DQ117" s="1050" t="s">
        <v>445</v>
      </c>
      <c r="DR117" s="1048"/>
      <c r="DS117" s="1048"/>
      <c r="DT117" s="1048"/>
      <c r="DU117" s="1049"/>
      <c r="DV117" s="1051" t="s">
        <v>473</v>
      </c>
      <c r="DW117" s="1052"/>
      <c r="DX117" s="1052"/>
      <c r="DY117" s="1052"/>
      <c r="DZ117" s="1053"/>
    </row>
    <row r="118" spans="1:130" s="246" customFormat="1" ht="26.25" customHeight="1" x14ac:dyDescent="0.15">
      <c r="A118" s="993" t="s">
        <v>434</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432</v>
      </c>
      <c r="AB118" s="974"/>
      <c r="AC118" s="974"/>
      <c r="AD118" s="974"/>
      <c r="AE118" s="975"/>
      <c r="AF118" s="973" t="s">
        <v>310</v>
      </c>
      <c r="AG118" s="974"/>
      <c r="AH118" s="974"/>
      <c r="AI118" s="974"/>
      <c r="AJ118" s="975"/>
      <c r="AK118" s="973" t="s">
        <v>309</v>
      </c>
      <c r="AL118" s="974"/>
      <c r="AM118" s="974"/>
      <c r="AN118" s="974"/>
      <c r="AO118" s="975"/>
      <c r="AP118" s="1060" t="s">
        <v>433</v>
      </c>
      <c r="AQ118" s="1061"/>
      <c r="AR118" s="1061"/>
      <c r="AS118" s="1061"/>
      <c r="AT118" s="1062"/>
      <c r="AU118" s="989"/>
      <c r="AV118" s="990"/>
      <c r="AW118" s="990"/>
      <c r="AX118" s="990"/>
      <c r="AY118" s="990"/>
      <c r="AZ118" s="1063" t="s">
        <v>474</v>
      </c>
      <c r="BA118" s="1054"/>
      <c r="BB118" s="1054"/>
      <c r="BC118" s="1054"/>
      <c r="BD118" s="1054"/>
      <c r="BE118" s="1054"/>
      <c r="BF118" s="1054"/>
      <c r="BG118" s="1054"/>
      <c r="BH118" s="1054"/>
      <c r="BI118" s="1054"/>
      <c r="BJ118" s="1054"/>
      <c r="BK118" s="1054"/>
      <c r="BL118" s="1054"/>
      <c r="BM118" s="1054"/>
      <c r="BN118" s="1054"/>
      <c r="BO118" s="1054"/>
      <c r="BP118" s="1055"/>
      <c r="BQ118" s="1086" t="s">
        <v>444</v>
      </c>
      <c r="BR118" s="1087"/>
      <c r="BS118" s="1087"/>
      <c r="BT118" s="1087"/>
      <c r="BU118" s="1087"/>
      <c r="BV118" s="1087" t="s">
        <v>444</v>
      </c>
      <c r="BW118" s="1087"/>
      <c r="BX118" s="1087"/>
      <c r="BY118" s="1087"/>
      <c r="BZ118" s="1087"/>
      <c r="CA118" s="1087" t="s">
        <v>444</v>
      </c>
      <c r="CB118" s="1087"/>
      <c r="CC118" s="1087"/>
      <c r="CD118" s="1087"/>
      <c r="CE118" s="1087"/>
      <c r="CF118" s="1003" t="s">
        <v>445</v>
      </c>
      <c r="CG118" s="1004"/>
      <c r="CH118" s="1004"/>
      <c r="CI118" s="1004"/>
      <c r="CJ118" s="1004"/>
      <c r="CK118" s="1034"/>
      <c r="CL118" s="1035"/>
      <c r="CM118" s="1005" t="s">
        <v>475</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447</v>
      </c>
      <c r="DH118" s="1048"/>
      <c r="DI118" s="1048"/>
      <c r="DJ118" s="1048"/>
      <c r="DK118" s="1049"/>
      <c r="DL118" s="1050" t="s">
        <v>445</v>
      </c>
      <c r="DM118" s="1048"/>
      <c r="DN118" s="1048"/>
      <c r="DO118" s="1048"/>
      <c r="DP118" s="1049"/>
      <c r="DQ118" s="1050" t="s">
        <v>464</v>
      </c>
      <c r="DR118" s="1048"/>
      <c r="DS118" s="1048"/>
      <c r="DT118" s="1048"/>
      <c r="DU118" s="1049"/>
      <c r="DV118" s="1051" t="s">
        <v>444</v>
      </c>
      <c r="DW118" s="1052"/>
      <c r="DX118" s="1052"/>
      <c r="DY118" s="1052"/>
      <c r="DZ118" s="1053"/>
    </row>
    <row r="119" spans="1:130" s="246" customFormat="1" ht="26.25" customHeight="1" x14ac:dyDescent="0.15">
      <c r="A119" s="1147" t="s">
        <v>437</v>
      </c>
      <c r="B119" s="1033"/>
      <c r="C119" s="1012" t="s">
        <v>438</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464</v>
      </c>
      <c r="AB119" s="981"/>
      <c r="AC119" s="981"/>
      <c r="AD119" s="981"/>
      <c r="AE119" s="982"/>
      <c r="AF119" s="983" t="s">
        <v>442</v>
      </c>
      <c r="AG119" s="981"/>
      <c r="AH119" s="981"/>
      <c r="AI119" s="981"/>
      <c r="AJ119" s="982"/>
      <c r="AK119" s="983" t="s">
        <v>441</v>
      </c>
      <c r="AL119" s="981"/>
      <c r="AM119" s="981"/>
      <c r="AN119" s="981"/>
      <c r="AO119" s="982"/>
      <c r="AP119" s="984" t="s">
        <v>455</v>
      </c>
      <c r="AQ119" s="985"/>
      <c r="AR119" s="985"/>
      <c r="AS119" s="985"/>
      <c r="AT119" s="986"/>
      <c r="AU119" s="991"/>
      <c r="AV119" s="992"/>
      <c r="AW119" s="992"/>
      <c r="AX119" s="992"/>
      <c r="AY119" s="992"/>
      <c r="AZ119" s="277" t="s">
        <v>191</v>
      </c>
      <c r="BA119" s="277"/>
      <c r="BB119" s="277"/>
      <c r="BC119" s="277"/>
      <c r="BD119" s="277"/>
      <c r="BE119" s="277"/>
      <c r="BF119" s="277"/>
      <c r="BG119" s="277"/>
      <c r="BH119" s="277"/>
      <c r="BI119" s="277"/>
      <c r="BJ119" s="277"/>
      <c r="BK119" s="277"/>
      <c r="BL119" s="277"/>
      <c r="BM119" s="277"/>
      <c r="BN119" s="277"/>
      <c r="BO119" s="1064" t="s">
        <v>476</v>
      </c>
      <c r="BP119" s="1095"/>
      <c r="BQ119" s="1086">
        <v>30353733</v>
      </c>
      <c r="BR119" s="1087"/>
      <c r="BS119" s="1087"/>
      <c r="BT119" s="1087"/>
      <c r="BU119" s="1087"/>
      <c r="BV119" s="1087">
        <v>30417494</v>
      </c>
      <c r="BW119" s="1087"/>
      <c r="BX119" s="1087"/>
      <c r="BY119" s="1087"/>
      <c r="BZ119" s="1087"/>
      <c r="CA119" s="1087">
        <v>29795832</v>
      </c>
      <c r="CB119" s="1087"/>
      <c r="CC119" s="1087"/>
      <c r="CD119" s="1087"/>
      <c r="CE119" s="1087"/>
      <c r="CF119" s="1088"/>
      <c r="CG119" s="1089"/>
      <c r="CH119" s="1089"/>
      <c r="CI119" s="1089"/>
      <c r="CJ119" s="1090"/>
      <c r="CK119" s="1036"/>
      <c r="CL119" s="1037"/>
      <c r="CM119" s="1091" t="s">
        <v>477</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442</v>
      </c>
      <c r="DH119" s="1073"/>
      <c r="DI119" s="1073"/>
      <c r="DJ119" s="1073"/>
      <c r="DK119" s="1074"/>
      <c r="DL119" s="1072" t="s">
        <v>445</v>
      </c>
      <c r="DM119" s="1073"/>
      <c r="DN119" s="1073"/>
      <c r="DO119" s="1073"/>
      <c r="DP119" s="1074"/>
      <c r="DQ119" s="1072" t="s">
        <v>464</v>
      </c>
      <c r="DR119" s="1073"/>
      <c r="DS119" s="1073"/>
      <c r="DT119" s="1073"/>
      <c r="DU119" s="1074"/>
      <c r="DV119" s="1075" t="s">
        <v>444</v>
      </c>
      <c r="DW119" s="1076"/>
      <c r="DX119" s="1076"/>
      <c r="DY119" s="1076"/>
      <c r="DZ119" s="1077"/>
    </row>
    <row r="120" spans="1:130" s="246" customFormat="1" ht="26.25" customHeight="1" x14ac:dyDescent="0.15">
      <c r="A120" s="1148"/>
      <c r="B120" s="1035"/>
      <c r="C120" s="1005" t="s">
        <v>448</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445</v>
      </c>
      <c r="AB120" s="1048"/>
      <c r="AC120" s="1048"/>
      <c r="AD120" s="1048"/>
      <c r="AE120" s="1049"/>
      <c r="AF120" s="1050" t="s">
        <v>445</v>
      </c>
      <c r="AG120" s="1048"/>
      <c r="AH120" s="1048"/>
      <c r="AI120" s="1048"/>
      <c r="AJ120" s="1049"/>
      <c r="AK120" s="1050" t="s">
        <v>445</v>
      </c>
      <c r="AL120" s="1048"/>
      <c r="AM120" s="1048"/>
      <c r="AN120" s="1048"/>
      <c r="AO120" s="1049"/>
      <c r="AP120" s="1051" t="s">
        <v>444</v>
      </c>
      <c r="AQ120" s="1052"/>
      <c r="AR120" s="1052"/>
      <c r="AS120" s="1052"/>
      <c r="AT120" s="1053"/>
      <c r="AU120" s="1078" t="s">
        <v>478</v>
      </c>
      <c r="AV120" s="1079"/>
      <c r="AW120" s="1079"/>
      <c r="AX120" s="1079"/>
      <c r="AY120" s="1080"/>
      <c r="AZ120" s="1029" t="s">
        <v>479</v>
      </c>
      <c r="BA120" s="978"/>
      <c r="BB120" s="978"/>
      <c r="BC120" s="978"/>
      <c r="BD120" s="978"/>
      <c r="BE120" s="978"/>
      <c r="BF120" s="978"/>
      <c r="BG120" s="978"/>
      <c r="BH120" s="978"/>
      <c r="BI120" s="978"/>
      <c r="BJ120" s="978"/>
      <c r="BK120" s="978"/>
      <c r="BL120" s="978"/>
      <c r="BM120" s="978"/>
      <c r="BN120" s="978"/>
      <c r="BO120" s="978"/>
      <c r="BP120" s="979"/>
      <c r="BQ120" s="1015">
        <v>3017058</v>
      </c>
      <c r="BR120" s="1016"/>
      <c r="BS120" s="1016"/>
      <c r="BT120" s="1016"/>
      <c r="BU120" s="1016"/>
      <c r="BV120" s="1016">
        <v>2238768</v>
      </c>
      <c r="BW120" s="1016"/>
      <c r="BX120" s="1016"/>
      <c r="BY120" s="1016"/>
      <c r="BZ120" s="1016"/>
      <c r="CA120" s="1016">
        <v>2445443</v>
      </c>
      <c r="CB120" s="1016"/>
      <c r="CC120" s="1016"/>
      <c r="CD120" s="1016"/>
      <c r="CE120" s="1016"/>
      <c r="CF120" s="1030">
        <v>25.4</v>
      </c>
      <c r="CG120" s="1031"/>
      <c r="CH120" s="1031"/>
      <c r="CI120" s="1031"/>
      <c r="CJ120" s="1031"/>
      <c r="CK120" s="1096" t="s">
        <v>480</v>
      </c>
      <c r="CL120" s="1097"/>
      <c r="CM120" s="1097"/>
      <c r="CN120" s="1097"/>
      <c r="CO120" s="1098"/>
      <c r="CP120" s="1104" t="s">
        <v>481</v>
      </c>
      <c r="CQ120" s="1105"/>
      <c r="CR120" s="1105"/>
      <c r="CS120" s="1105"/>
      <c r="CT120" s="1105"/>
      <c r="CU120" s="1105"/>
      <c r="CV120" s="1105"/>
      <c r="CW120" s="1105"/>
      <c r="CX120" s="1105"/>
      <c r="CY120" s="1105"/>
      <c r="CZ120" s="1105"/>
      <c r="DA120" s="1105"/>
      <c r="DB120" s="1105"/>
      <c r="DC120" s="1105"/>
      <c r="DD120" s="1105"/>
      <c r="DE120" s="1105"/>
      <c r="DF120" s="1106"/>
      <c r="DG120" s="1015" t="s">
        <v>439</v>
      </c>
      <c r="DH120" s="1016"/>
      <c r="DI120" s="1016"/>
      <c r="DJ120" s="1016"/>
      <c r="DK120" s="1016"/>
      <c r="DL120" s="1016" t="s">
        <v>444</v>
      </c>
      <c r="DM120" s="1016"/>
      <c r="DN120" s="1016"/>
      <c r="DO120" s="1016"/>
      <c r="DP120" s="1016"/>
      <c r="DQ120" s="1016">
        <v>5508987</v>
      </c>
      <c r="DR120" s="1016"/>
      <c r="DS120" s="1016"/>
      <c r="DT120" s="1016"/>
      <c r="DU120" s="1016"/>
      <c r="DV120" s="1017">
        <v>57.3</v>
      </c>
      <c r="DW120" s="1017"/>
      <c r="DX120" s="1017"/>
      <c r="DY120" s="1017"/>
      <c r="DZ120" s="1018"/>
    </row>
    <row r="121" spans="1:130" s="246" customFormat="1" ht="26.25" customHeight="1" x14ac:dyDescent="0.15">
      <c r="A121" s="1148"/>
      <c r="B121" s="1035"/>
      <c r="C121" s="1056" t="s">
        <v>482</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444</v>
      </c>
      <c r="AB121" s="1048"/>
      <c r="AC121" s="1048"/>
      <c r="AD121" s="1048"/>
      <c r="AE121" s="1049"/>
      <c r="AF121" s="1050" t="s">
        <v>439</v>
      </c>
      <c r="AG121" s="1048"/>
      <c r="AH121" s="1048"/>
      <c r="AI121" s="1048"/>
      <c r="AJ121" s="1049"/>
      <c r="AK121" s="1050" t="s">
        <v>447</v>
      </c>
      <c r="AL121" s="1048"/>
      <c r="AM121" s="1048"/>
      <c r="AN121" s="1048"/>
      <c r="AO121" s="1049"/>
      <c r="AP121" s="1051" t="s">
        <v>442</v>
      </c>
      <c r="AQ121" s="1052"/>
      <c r="AR121" s="1052"/>
      <c r="AS121" s="1052"/>
      <c r="AT121" s="1053"/>
      <c r="AU121" s="1081"/>
      <c r="AV121" s="1082"/>
      <c r="AW121" s="1082"/>
      <c r="AX121" s="1082"/>
      <c r="AY121" s="1083"/>
      <c r="AZ121" s="1038" t="s">
        <v>483</v>
      </c>
      <c r="BA121" s="1039"/>
      <c r="BB121" s="1039"/>
      <c r="BC121" s="1039"/>
      <c r="BD121" s="1039"/>
      <c r="BE121" s="1039"/>
      <c r="BF121" s="1039"/>
      <c r="BG121" s="1039"/>
      <c r="BH121" s="1039"/>
      <c r="BI121" s="1039"/>
      <c r="BJ121" s="1039"/>
      <c r="BK121" s="1039"/>
      <c r="BL121" s="1039"/>
      <c r="BM121" s="1039"/>
      <c r="BN121" s="1039"/>
      <c r="BO121" s="1039"/>
      <c r="BP121" s="1040"/>
      <c r="BQ121" s="1008">
        <v>4641912</v>
      </c>
      <c r="BR121" s="1009"/>
      <c r="BS121" s="1009"/>
      <c r="BT121" s="1009"/>
      <c r="BU121" s="1009"/>
      <c r="BV121" s="1009">
        <v>4268988</v>
      </c>
      <c r="BW121" s="1009"/>
      <c r="BX121" s="1009"/>
      <c r="BY121" s="1009"/>
      <c r="BZ121" s="1009"/>
      <c r="CA121" s="1009">
        <v>3778091</v>
      </c>
      <c r="CB121" s="1009"/>
      <c r="CC121" s="1009"/>
      <c r="CD121" s="1009"/>
      <c r="CE121" s="1009"/>
      <c r="CF121" s="1003">
        <v>39.299999999999997</v>
      </c>
      <c r="CG121" s="1004"/>
      <c r="CH121" s="1004"/>
      <c r="CI121" s="1004"/>
      <c r="CJ121" s="1004"/>
      <c r="CK121" s="1099"/>
      <c r="CL121" s="1100"/>
      <c r="CM121" s="1100"/>
      <c r="CN121" s="1100"/>
      <c r="CO121" s="1101"/>
      <c r="CP121" s="1109" t="s">
        <v>484</v>
      </c>
      <c r="CQ121" s="1110"/>
      <c r="CR121" s="1110"/>
      <c r="CS121" s="1110"/>
      <c r="CT121" s="1110"/>
      <c r="CU121" s="1110"/>
      <c r="CV121" s="1110"/>
      <c r="CW121" s="1110"/>
      <c r="CX121" s="1110"/>
      <c r="CY121" s="1110"/>
      <c r="CZ121" s="1110"/>
      <c r="DA121" s="1110"/>
      <c r="DB121" s="1110"/>
      <c r="DC121" s="1110"/>
      <c r="DD121" s="1110"/>
      <c r="DE121" s="1110"/>
      <c r="DF121" s="1111"/>
      <c r="DG121" s="1008">
        <v>2165245</v>
      </c>
      <c r="DH121" s="1009"/>
      <c r="DI121" s="1009"/>
      <c r="DJ121" s="1009"/>
      <c r="DK121" s="1009"/>
      <c r="DL121" s="1009">
        <v>2182885</v>
      </c>
      <c r="DM121" s="1009"/>
      <c r="DN121" s="1009"/>
      <c r="DO121" s="1009"/>
      <c r="DP121" s="1009"/>
      <c r="DQ121" s="1009">
        <v>2135463</v>
      </c>
      <c r="DR121" s="1009"/>
      <c r="DS121" s="1009"/>
      <c r="DT121" s="1009"/>
      <c r="DU121" s="1009"/>
      <c r="DV121" s="1010">
        <v>22.2</v>
      </c>
      <c r="DW121" s="1010"/>
      <c r="DX121" s="1010"/>
      <c r="DY121" s="1010"/>
      <c r="DZ121" s="1011"/>
    </row>
    <row r="122" spans="1:130" s="246" customFormat="1" ht="26.25" customHeight="1" x14ac:dyDescent="0.15">
      <c r="A122" s="1148"/>
      <c r="B122" s="1035"/>
      <c r="C122" s="1005" t="s">
        <v>461</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447</v>
      </c>
      <c r="AB122" s="1048"/>
      <c r="AC122" s="1048"/>
      <c r="AD122" s="1048"/>
      <c r="AE122" s="1049"/>
      <c r="AF122" s="1050" t="s">
        <v>455</v>
      </c>
      <c r="AG122" s="1048"/>
      <c r="AH122" s="1048"/>
      <c r="AI122" s="1048"/>
      <c r="AJ122" s="1049"/>
      <c r="AK122" s="1050" t="s">
        <v>444</v>
      </c>
      <c r="AL122" s="1048"/>
      <c r="AM122" s="1048"/>
      <c r="AN122" s="1048"/>
      <c r="AO122" s="1049"/>
      <c r="AP122" s="1051" t="s">
        <v>445</v>
      </c>
      <c r="AQ122" s="1052"/>
      <c r="AR122" s="1052"/>
      <c r="AS122" s="1052"/>
      <c r="AT122" s="1053"/>
      <c r="AU122" s="1081"/>
      <c r="AV122" s="1082"/>
      <c r="AW122" s="1082"/>
      <c r="AX122" s="1082"/>
      <c r="AY122" s="1083"/>
      <c r="AZ122" s="1063" t="s">
        <v>485</v>
      </c>
      <c r="BA122" s="1054"/>
      <c r="BB122" s="1054"/>
      <c r="BC122" s="1054"/>
      <c r="BD122" s="1054"/>
      <c r="BE122" s="1054"/>
      <c r="BF122" s="1054"/>
      <c r="BG122" s="1054"/>
      <c r="BH122" s="1054"/>
      <c r="BI122" s="1054"/>
      <c r="BJ122" s="1054"/>
      <c r="BK122" s="1054"/>
      <c r="BL122" s="1054"/>
      <c r="BM122" s="1054"/>
      <c r="BN122" s="1054"/>
      <c r="BO122" s="1054"/>
      <c r="BP122" s="1055"/>
      <c r="BQ122" s="1086">
        <v>16275815</v>
      </c>
      <c r="BR122" s="1087"/>
      <c r="BS122" s="1087"/>
      <c r="BT122" s="1087"/>
      <c r="BU122" s="1087"/>
      <c r="BV122" s="1087">
        <v>15899392</v>
      </c>
      <c r="BW122" s="1087"/>
      <c r="BX122" s="1087"/>
      <c r="BY122" s="1087"/>
      <c r="BZ122" s="1087"/>
      <c r="CA122" s="1087">
        <v>15416008</v>
      </c>
      <c r="CB122" s="1087"/>
      <c r="CC122" s="1087"/>
      <c r="CD122" s="1087"/>
      <c r="CE122" s="1087"/>
      <c r="CF122" s="1107">
        <v>160.4</v>
      </c>
      <c r="CG122" s="1108"/>
      <c r="CH122" s="1108"/>
      <c r="CI122" s="1108"/>
      <c r="CJ122" s="1108"/>
      <c r="CK122" s="1099"/>
      <c r="CL122" s="1100"/>
      <c r="CM122" s="1100"/>
      <c r="CN122" s="1100"/>
      <c r="CO122" s="1101"/>
      <c r="CP122" s="1109" t="s">
        <v>486</v>
      </c>
      <c r="CQ122" s="1110"/>
      <c r="CR122" s="1110"/>
      <c r="CS122" s="1110"/>
      <c r="CT122" s="1110"/>
      <c r="CU122" s="1110"/>
      <c r="CV122" s="1110"/>
      <c r="CW122" s="1110"/>
      <c r="CX122" s="1110"/>
      <c r="CY122" s="1110"/>
      <c r="CZ122" s="1110"/>
      <c r="DA122" s="1110"/>
      <c r="DB122" s="1110"/>
      <c r="DC122" s="1110"/>
      <c r="DD122" s="1110"/>
      <c r="DE122" s="1110"/>
      <c r="DF122" s="1111"/>
      <c r="DG122" s="1008">
        <v>45650</v>
      </c>
      <c r="DH122" s="1009"/>
      <c r="DI122" s="1009"/>
      <c r="DJ122" s="1009"/>
      <c r="DK122" s="1009"/>
      <c r="DL122" s="1009">
        <v>39466</v>
      </c>
      <c r="DM122" s="1009"/>
      <c r="DN122" s="1009"/>
      <c r="DO122" s="1009"/>
      <c r="DP122" s="1009"/>
      <c r="DQ122" s="1009">
        <v>25123</v>
      </c>
      <c r="DR122" s="1009"/>
      <c r="DS122" s="1009"/>
      <c r="DT122" s="1009"/>
      <c r="DU122" s="1009"/>
      <c r="DV122" s="1010">
        <v>0.3</v>
      </c>
      <c r="DW122" s="1010"/>
      <c r="DX122" s="1010"/>
      <c r="DY122" s="1010"/>
      <c r="DZ122" s="1011"/>
    </row>
    <row r="123" spans="1:130" s="246" customFormat="1" ht="26.25" customHeight="1" x14ac:dyDescent="0.15">
      <c r="A123" s="1148"/>
      <c r="B123" s="1035"/>
      <c r="C123" s="1005" t="s">
        <v>468</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455</v>
      </c>
      <c r="AB123" s="1048"/>
      <c r="AC123" s="1048"/>
      <c r="AD123" s="1048"/>
      <c r="AE123" s="1049"/>
      <c r="AF123" s="1050" t="s">
        <v>447</v>
      </c>
      <c r="AG123" s="1048"/>
      <c r="AH123" s="1048"/>
      <c r="AI123" s="1048"/>
      <c r="AJ123" s="1049"/>
      <c r="AK123" s="1050" t="s">
        <v>444</v>
      </c>
      <c r="AL123" s="1048"/>
      <c r="AM123" s="1048"/>
      <c r="AN123" s="1048"/>
      <c r="AO123" s="1049"/>
      <c r="AP123" s="1051" t="s">
        <v>455</v>
      </c>
      <c r="AQ123" s="1052"/>
      <c r="AR123" s="1052"/>
      <c r="AS123" s="1052"/>
      <c r="AT123" s="1053"/>
      <c r="AU123" s="1084"/>
      <c r="AV123" s="1085"/>
      <c r="AW123" s="1085"/>
      <c r="AX123" s="1085"/>
      <c r="AY123" s="1085"/>
      <c r="AZ123" s="277" t="s">
        <v>191</v>
      </c>
      <c r="BA123" s="277"/>
      <c r="BB123" s="277"/>
      <c r="BC123" s="277"/>
      <c r="BD123" s="277"/>
      <c r="BE123" s="277"/>
      <c r="BF123" s="277"/>
      <c r="BG123" s="277"/>
      <c r="BH123" s="277"/>
      <c r="BI123" s="277"/>
      <c r="BJ123" s="277"/>
      <c r="BK123" s="277"/>
      <c r="BL123" s="277"/>
      <c r="BM123" s="277"/>
      <c r="BN123" s="277"/>
      <c r="BO123" s="1064" t="s">
        <v>487</v>
      </c>
      <c r="BP123" s="1095"/>
      <c r="BQ123" s="1154">
        <v>23934785</v>
      </c>
      <c r="BR123" s="1155"/>
      <c r="BS123" s="1155"/>
      <c r="BT123" s="1155"/>
      <c r="BU123" s="1155"/>
      <c r="BV123" s="1155">
        <v>22407148</v>
      </c>
      <c r="BW123" s="1155"/>
      <c r="BX123" s="1155"/>
      <c r="BY123" s="1155"/>
      <c r="BZ123" s="1155"/>
      <c r="CA123" s="1155">
        <v>21639542</v>
      </c>
      <c r="CB123" s="1155"/>
      <c r="CC123" s="1155"/>
      <c r="CD123" s="1155"/>
      <c r="CE123" s="1155"/>
      <c r="CF123" s="1088"/>
      <c r="CG123" s="1089"/>
      <c r="CH123" s="1089"/>
      <c r="CI123" s="1089"/>
      <c r="CJ123" s="1090"/>
      <c r="CK123" s="1099"/>
      <c r="CL123" s="1100"/>
      <c r="CM123" s="1100"/>
      <c r="CN123" s="1100"/>
      <c r="CO123" s="1101"/>
      <c r="CP123" s="1109" t="s">
        <v>488</v>
      </c>
      <c r="CQ123" s="1110"/>
      <c r="CR123" s="1110"/>
      <c r="CS123" s="1110"/>
      <c r="CT123" s="1110"/>
      <c r="CU123" s="1110"/>
      <c r="CV123" s="1110"/>
      <c r="CW123" s="1110"/>
      <c r="CX123" s="1110"/>
      <c r="CY123" s="1110"/>
      <c r="CZ123" s="1110"/>
      <c r="DA123" s="1110"/>
      <c r="DB123" s="1110"/>
      <c r="DC123" s="1110"/>
      <c r="DD123" s="1110"/>
      <c r="DE123" s="1110"/>
      <c r="DF123" s="1111"/>
      <c r="DG123" s="1047" t="s">
        <v>464</v>
      </c>
      <c r="DH123" s="1048"/>
      <c r="DI123" s="1048"/>
      <c r="DJ123" s="1048"/>
      <c r="DK123" s="1049"/>
      <c r="DL123" s="1050" t="s">
        <v>445</v>
      </c>
      <c r="DM123" s="1048"/>
      <c r="DN123" s="1048"/>
      <c r="DO123" s="1048"/>
      <c r="DP123" s="1049"/>
      <c r="DQ123" s="1050" t="s">
        <v>447</v>
      </c>
      <c r="DR123" s="1048"/>
      <c r="DS123" s="1048"/>
      <c r="DT123" s="1048"/>
      <c r="DU123" s="1049"/>
      <c r="DV123" s="1051" t="s">
        <v>447</v>
      </c>
      <c r="DW123" s="1052"/>
      <c r="DX123" s="1052"/>
      <c r="DY123" s="1052"/>
      <c r="DZ123" s="1053"/>
    </row>
    <row r="124" spans="1:130" s="246" customFormat="1" ht="26.25" customHeight="1" thickBot="1" x14ac:dyDescent="0.2">
      <c r="A124" s="1148"/>
      <c r="B124" s="1035"/>
      <c r="C124" s="1005" t="s">
        <v>472</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455</v>
      </c>
      <c r="AB124" s="1048"/>
      <c r="AC124" s="1048"/>
      <c r="AD124" s="1048"/>
      <c r="AE124" s="1049"/>
      <c r="AF124" s="1050" t="s">
        <v>447</v>
      </c>
      <c r="AG124" s="1048"/>
      <c r="AH124" s="1048"/>
      <c r="AI124" s="1048"/>
      <c r="AJ124" s="1049"/>
      <c r="AK124" s="1050" t="s">
        <v>455</v>
      </c>
      <c r="AL124" s="1048"/>
      <c r="AM124" s="1048"/>
      <c r="AN124" s="1048"/>
      <c r="AO124" s="1049"/>
      <c r="AP124" s="1051" t="s">
        <v>455</v>
      </c>
      <c r="AQ124" s="1052"/>
      <c r="AR124" s="1052"/>
      <c r="AS124" s="1052"/>
      <c r="AT124" s="1053"/>
      <c r="AU124" s="1150" t="s">
        <v>489</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67.8</v>
      </c>
      <c r="BR124" s="1117"/>
      <c r="BS124" s="1117"/>
      <c r="BT124" s="1117"/>
      <c r="BU124" s="1117"/>
      <c r="BV124" s="1117">
        <v>84.2</v>
      </c>
      <c r="BW124" s="1117"/>
      <c r="BX124" s="1117"/>
      <c r="BY124" s="1117"/>
      <c r="BZ124" s="1117"/>
      <c r="CA124" s="1117">
        <v>84.8</v>
      </c>
      <c r="CB124" s="1117"/>
      <c r="CC124" s="1117"/>
      <c r="CD124" s="1117"/>
      <c r="CE124" s="1117"/>
      <c r="CF124" s="1118"/>
      <c r="CG124" s="1119"/>
      <c r="CH124" s="1119"/>
      <c r="CI124" s="1119"/>
      <c r="CJ124" s="1120"/>
      <c r="CK124" s="1102"/>
      <c r="CL124" s="1102"/>
      <c r="CM124" s="1102"/>
      <c r="CN124" s="1102"/>
      <c r="CO124" s="1103"/>
      <c r="CP124" s="1109" t="s">
        <v>490</v>
      </c>
      <c r="CQ124" s="1110"/>
      <c r="CR124" s="1110"/>
      <c r="CS124" s="1110"/>
      <c r="CT124" s="1110"/>
      <c r="CU124" s="1110"/>
      <c r="CV124" s="1110"/>
      <c r="CW124" s="1110"/>
      <c r="CX124" s="1110"/>
      <c r="CY124" s="1110"/>
      <c r="CZ124" s="1110"/>
      <c r="DA124" s="1110"/>
      <c r="DB124" s="1110"/>
      <c r="DC124" s="1110"/>
      <c r="DD124" s="1110"/>
      <c r="DE124" s="1110"/>
      <c r="DF124" s="1111"/>
      <c r="DG124" s="1094">
        <v>6213010</v>
      </c>
      <c r="DH124" s="1073"/>
      <c r="DI124" s="1073"/>
      <c r="DJ124" s="1073"/>
      <c r="DK124" s="1074"/>
      <c r="DL124" s="1072">
        <v>5947449</v>
      </c>
      <c r="DM124" s="1073"/>
      <c r="DN124" s="1073"/>
      <c r="DO124" s="1073"/>
      <c r="DP124" s="1074"/>
      <c r="DQ124" s="1072" t="s">
        <v>441</v>
      </c>
      <c r="DR124" s="1073"/>
      <c r="DS124" s="1073"/>
      <c r="DT124" s="1073"/>
      <c r="DU124" s="1074"/>
      <c r="DV124" s="1075" t="s">
        <v>464</v>
      </c>
      <c r="DW124" s="1076"/>
      <c r="DX124" s="1076"/>
      <c r="DY124" s="1076"/>
      <c r="DZ124" s="1077"/>
    </row>
    <row r="125" spans="1:130" s="246" customFormat="1" ht="26.25" customHeight="1" x14ac:dyDescent="0.15">
      <c r="A125" s="1148"/>
      <c r="B125" s="1035"/>
      <c r="C125" s="1005" t="s">
        <v>475</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441</v>
      </c>
      <c r="AB125" s="1048"/>
      <c r="AC125" s="1048"/>
      <c r="AD125" s="1048"/>
      <c r="AE125" s="1049"/>
      <c r="AF125" s="1050" t="s">
        <v>441</v>
      </c>
      <c r="AG125" s="1048"/>
      <c r="AH125" s="1048"/>
      <c r="AI125" s="1048"/>
      <c r="AJ125" s="1049"/>
      <c r="AK125" s="1050" t="s">
        <v>447</v>
      </c>
      <c r="AL125" s="1048"/>
      <c r="AM125" s="1048"/>
      <c r="AN125" s="1048"/>
      <c r="AO125" s="1049"/>
      <c r="AP125" s="1051" t="s">
        <v>491</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492</v>
      </c>
      <c r="CL125" s="1097"/>
      <c r="CM125" s="1097"/>
      <c r="CN125" s="1097"/>
      <c r="CO125" s="1098"/>
      <c r="CP125" s="1029" t="s">
        <v>493</v>
      </c>
      <c r="CQ125" s="978"/>
      <c r="CR125" s="978"/>
      <c r="CS125" s="978"/>
      <c r="CT125" s="978"/>
      <c r="CU125" s="978"/>
      <c r="CV125" s="978"/>
      <c r="CW125" s="978"/>
      <c r="CX125" s="978"/>
      <c r="CY125" s="978"/>
      <c r="CZ125" s="978"/>
      <c r="DA125" s="978"/>
      <c r="DB125" s="978"/>
      <c r="DC125" s="978"/>
      <c r="DD125" s="978"/>
      <c r="DE125" s="978"/>
      <c r="DF125" s="979"/>
      <c r="DG125" s="1015" t="s">
        <v>455</v>
      </c>
      <c r="DH125" s="1016"/>
      <c r="DI125" s="1016"/>
      <c r="DJ125" s="1016"/>
      <c r="DK125" s="1016"/>
      <c r="DL125" s="1016" t="s">
        <v>441</v>
      </c>
      <c r="DM125" s="1016"/>
      <c r="DN125" s="1016"/>
      <c r="DO125" s="1016"/>
      <c r="DP125" s="1016"/>
      <c r="DQ125" s="1016" t="s">
        <v>441</v>
      </c>
      <c r="DR125" s="1016"/>
      <c r="DS125" s="1016"/>
      <c r="DT125" s="1016"/>
      <c r="DU125" s="1016"/>
      <c r="DV125" s="1017" t="s">
        <v>441</v>
      </c>
      <c r="DW125" s="1017"/>
      <c r="DX125" s="1017"/>
      <c r="DY125" s="1017"/>
      <c r="DZ125" s="1018"/>
    </row>
    <row r="126" spans="1:130" s="246" customFormat="1" ht="26.25" customHeight="1" thickBot="1" x14ac:dyDescent="0.2">
      <c r="A126" s="1148"/>
      <c r="B126" s="1035"/>
      <c r="C126" s="1005" t="s">
        <v>477</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455</v>
      </c>
      <c r="AB126" s="1048"/>
      <c r="AC126" s="1048"/>
      <c r="AD126" s="1048"/>
      <c r="AE126" s="1049"/>
      <c r="AF126" s="1050" t="s">
        <v>441</v>
      </c>
      <c r="AG126" s="1048"/>
      <c r="AH126" s="1048"/>
      <c r="AI126" s="1048"/>
      <c r="AJ126" s="1049"/>
      <c r="AK126" s="1050" t="s">
        <v>455</v>
      </c>
      <c r="AL126" s="1048"/>
      <c r="AM126" s="1048"/>
      <c r="AN126" s="1048"/>
      <c r="AO126" s="1049"/>
      <c r="AP126" s="1051" t="s">
        <v>445</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494</v>
      </c>
      <c r="CQ126" s="1039"/>
      <c r="CR126" s="1039"/>
      <c r="CS126" s="1039"/>
      <c r="CT126" s="1039"/>
      <c r="CU126" s="1039"/>
      <c r="CV126" s="1039"/>
      <c r="CW126" s="1039"/>
      <c r="CX126" s="1039"/>
      <c r="CY126" s="1039"/>
      <c r="CZ126" s="1039"/>
      <c r="DA126" s="1039"/>
      <c r="DB126" s="1039"/>
      <c r="DC126" s="1039"/>
      <c r="DD126" s="1039"/>
      <c r="DE126" s="1039"/>
      <c r="DF126" s="1040"/>
      <c r="DG126" s="1008" t="s">
        <v>447</v>
      </c>
      <c r="DH126" s="1009"/>
      <c r="DI126" s="1009"/>
      <c r="DJ126" s="1009"/>
      <c r="DK126" s="1009"/>
      <c r="DL126" s="1009" t="s">
        <v>447</v>
      </c>
      <c r="DM126" s="1009"/>
      <c r="DN126" s="1009"/>
      <c r="DO126" s="1009"/>
      <c r="DP126" s="1009"/>
      <c r="DQ126" s="1009" t="s">
        <v>447</v>
      </c>
      <c r="DR126" s="1009"/>
      <c r="DS126" s="1009"/>
      <c r="DT126" s="1009"/>
      <c r="DU126" s="1009"/>
      <c r="DV126" s="1010" t="s">
        <v>441</v>
      </c>
      <c r="DW126" s="1010"/>
      <c r="DX126" s="1010"/>
      <c r="DY126" s="1010"/>
      <c r="DZ126" s="1011"/>
    </row>
    <row r="127" spans="1:130" s="246" customFormat="1" ht="26.25" customHeight="1" x14ac:dyDescent="0.15">
      <c r="A127" s="1149"/>
      <c r="B127" s="1037"/>
      <c r="C127" s="1091" t="s">
        <v>495</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455</v>
      </c>
      <c r="AB127" s="1048"/>
      <c r="AC127" s="1048"/>
      <c r="AD127" s="1048"/>
      <c r="AE127" s="1049"/>
      <c r="AF127" s="1050" t="s">
        <v>445</v>
      </c>
      <c r="AG127" s="1048"/>
      <c r="AH127" s="1048"/>
      <c r="AI127" s="1048"/>
      <c r="AJ127" s="1049"/>
      <c r="AK127" s="1050" t="s">
        <v>445</v>
      </c>
      <c r="AL127" s="1048"/>
      <c r="AM127" s="1048"/>
      <c r="AN127" s="1048"/>
      <c r="AO127" s="1049"/>
      <c r="AP127" s="1051" t="s">
        <v>447</v>
      </c>
      <c r="AQ127" s="1052"/>
      <c r="AR127" s="1052"/>
      <c r="AS127" s="1052"/>
      <c r="AT127" s="1053"/>
      <c r="AU127" s="282"/>
      <c r="AV127" s="282"/>
      <c r="AW127" s="282"/>
      <c r="AX127" s="1121" t="s">
        <v>496</v>
      </c>
      <c r="AY127" s="1122"/>
      <c r="AZ127" s="1122"/>
      <c r="BA127" s="1122"/>
      <c r="BB127" s="1122"/>
      <c r="BC127" s="1122"/>
      <c r="BD127" s="1122"/>
      <c r="BE127" s="1123"/>
      <c r="BF127" s="1124" t="s">
        <v>497</v>
      </c>
      <c r="BG127" s="1122"/>
      <c r="BH127" s="1122"/>
      <c r="BI127" s="1122"/>
      <c r="BJ127" s="1122"/>
      <c r="BK127" s="1122"/>
      <c r="BL127" s="1123"/>
      <c r="BM127" s="1124" t="s">
        <v>498</v>
      </c>
      <c r="BN127" s="1122"/>
      <c r="BO127" s="1122"/>
      <c r="BP127" s="1122"/>
      <c r="BQ127" s="1122"/>
      <c r="BR127" s="1122"/>
      <c r="BS127" s="1123"/>
      <c r="BT127" s="1124" t="s">
        <v>499</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500</v>
      </c>
      <c r="CQ127" s="1039"/>
      <c r="CR127" s="1039"/>
      <c r="CS127" s="1039"/>
      <c r="CT127" s="1039"/>
      <c r="CU127" s="1039"/>
      <c r="CV127" s="1039"/>
      <c r="CW127" s="1039"/>
      <c r="CX127" s="1039"/>
      <c r="CY127" s="1039"/>
      <c r="CZ127" s="1039"/>
      <c r="DA127" s="1039"/>
      <c r="DB127" s="1039"/>
      <c r="DC127" s="1039"/>
      <c r="DD127" s="1039"/>
      <c r="DE127" s="1039"/>
      <c r="DF127" s="1040"/>
      <c r="DG127" s="1008" t="s">
        <v>441</v>
      </c>
      <c r="DH127" s="1009"/>
      <c r="DI127" s="1009"/>
      <c r="DJ127" s="1009"/>
      <c r="DK127" s="1009"/>
      <c r="DL127" s="1009" t="s">
        <v>441</v>
      </c>
      <c r="DM127" s="1009"/>
      <c r="DN127" s="1009"/>
      <c r="DO127" s="1009"/>
      <c r="DP127" s="1009"/>
      <c r="DQ127" s="1009" t="s">
        <v>445</v>
      </c>
      <c r="DR127" s="1009"/>
      <c r="DS127" s="1009"/>
      <c r="DT127" s="1009"/>
      <c r="DU127" s="1009"/>
      <c r="DV127" s="1010" t="s">
        <v>447</v>
      </c>
      <c r="DW127" s="1010"/>
      <c r="DX127" s="1010"/>
      <c r="DY127" s="1010"/>
      <c r="DZ127" s="1011"/>
    </row>
    <row r="128" spans="1:130" s="246" customFormat="1" ht="26.25" customHeight="1" thickBot="1" x14ac:dyDescent="0.2">
      <c r="A128" s="1132" t="s">
        <v>501</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502</v>
      </c>
      <c r="X128" s="1134"/>
      <c r="Y128" s="1134"/>
      <c r="Z128" s="1135"/>
      <c r="AA128" s="1136">
        <v>373331</v>
      </c>
      <c r="AB128" s="1137"/>
      <c r="AC128" s="1137"/>
      <c r="AD128" s="1137"/>
      <c r="AE128" s="1138"/>
      <c r="AF128" s="1139">
        <v>339970</v>
      </c>
      <c r="AG128" s="1137"/>
      <c r="AH128" s="1137"/>
      <c r="AI128" s="1137"/>
      <c r="AJ128" s="1138"/>
      <c r="AK128" s="1139">
        <v>313741</v>
      </c>
      <c r="AL128" s="1137"/>
      <c r="AM128" s="1137"/>
      <c r="AN128" s="1137"/>
      <c r="AO128" s="1138"/>
      <c r="AP128" s="1140"/>
      <c r="AQ128" s="1141"/>
      <c r="AR128" s="1141"/>
      <c r="AS128" s="1141"/>
      <c r="AT128" s="1142"/>
      <c r="AU128" s="282"/>
      <c r="AV128" s="282"/>
      <c r="AW128" s="282"/>
      <c r="AX128" s="977" t="s">
        <v>503</v>
      </c>
      <c r="AY128" s="978"/>
      <c r="AZ128" s="978"/>
      <c r="BA128" s="978"/>
      <c r="BB128" s="978"/>
      <c r="BC128" s="978"/>
      <c r="BD128" s="978"/>
      <c r="BE128" s="979"/>
      <c r="BF128" s="1143" t="s">
        <v>447</v>
      </c>
      <c r="BG128" s="1144"/>
      <c r="BH128" s="1144"/>
      <c r="BI128" s="1144"/>
      <c r="BJ128" s="1144"/>
      <c r="BK128" s="1144"/>
      <c r="BL128" s="1145"/>
      <c r="BM128" s="1143">
        <v>13.18</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504</v>
      </c>
      <c r="CQ128" s="1126"/>
      <c r="CR128" s="1126"/>
      <c r="CS128" s="1126"/>
      <c r="CT128" s="1126"/>
      <c r="CU128" s="1126"/>
      <c r="CV128" s="1126"/>
      <c r="CW128" s="1126"/>
      <c r="CX128" s="1126"/>
      <c r="CY128" s="1126"/>
      <c r="CZ128" s="1126"/>
      <c r="DA128" s="1126"/>
      <c r="DB128" s="1126"/>
      <c r="DC128" s="1126"/>
      <c r="DD128" s="1126"/>
      <c r="DE128" s="1126"/>
      <c r="DF128" s="1127"/>
      <c r="DG128" s="1128" t="s">
        <v>471</v>
      </c>
      <c r="DH128" s="1129"/>
      <c r="DI128" s="1129"/>
      <c r="DJ128" s="1129"/>
      <c r="DK128" s="1129"/>
      <c r="DL128" s="1129" t="s">
        <v>464</v>
      </c>
      <c r="DM128" s="1129"/>
      <c r="DN128" s="1129"/>
      <c r="DO128" s="1129"/>
      <c r="DP128" s="1129"/>
      <c r="DQ128" s="1129" t="s">
        <v>464</v>
      </c>
      <c r="DR128" s="1129"/>
      <c r="DS128" s="1129"/>
      <c r="DT128" s="1129"/>
      <c r="DU128" s="1129"/>
      <c r="DV128" s="1130" t="s">
        <v>491</v>
      </c>
      <c r="DW128" s="1130"/>
      <c r="DX128" s="1130"/>
      <c r="DY128" s="1130"/>
      <c r="DZ128" s="1131"/>
    </row>
    <row r="129" spans="1:131" s="246" customFormat="1" ht="26.25" customHeight="1" x14ac:dyDescent="0.15">
      <c r="A129" s="1019" t="s">
        <v>107</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505</v>
      </c>
      <c r="X129" s="1163"/>
      <c r="Y129" s="1163"/>
      <c r="Z129" s="1164"/>
      <c r="AA129" s="1047">
        <v>10814669</v>
      </c>
      <c r="AB129" s="1048"/>
      <c r="AC129" s="1048"/>
      <c r="AD129" s="1048"/>
      <c r="AE129" s="1049"/>
      <c r="AF129" s="1050">
        <v>10936577</v>
      </c>
      <c r="AG129" s="1048"/>
      <c r="AH129" s="1048"/>
      <c r="AI129" s="1048"/>
      <c r="AJ129" s="1049"/>
      <c r="AK129" s="1050">
        <v>11041666</v>
      </c>
      <c r="AL129" s="1048"/>
      <c r="AM129" s="1048"/>
      <c r="AN129" s="1048"/>
      <c r="AO129" s="1049"/>
      <c r="AP129" s="1165"/>
      <c r="AQ129" s="1166"/>
      <c r="AR129" s="1166"/>
      <c r="AS129" s="1166"/>
      <c r="AT129" s="1167"/>
      <c r="AU129" s="284"/>
      <c r="AV129" s="284"/>
      <c r="AW129" s="284"/>
      <c r="AX129" s="1156" t="s">
        <v>506</v>
      </c>
      <c r="AY129" s="1039"/>
      <c r="AZ129" s="1039"/>
      <c r="BA129" s="1039"/>
      <c r="BB129" s="1039"/>
      <c r="BC129" s="1039"/>
      <c r="BD129" s="1039"/>
      <c r="BE129" s="1040"/>
      <c r="BF129" s="1157" t="s">
        <v>442</v>
      </c>
      <c r="BG129" s="1158"/>
      <c r="BH129" s="1158"/>
      <c r="BI129" s="1158"/>
      <c r="BJ129" s="1158"/>
      <c r="BK129" s="1158"/>
      <c r="BL129" s="1159"/>
      <c r="BM129" s="1157">
        <v>18.18</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9" t="s">
        <v>507</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508</v>
      </c>
      <c r="X130" s="1163"/>
      <c r="Y130" s="1163"/>
      <c r="Z130" s="1164"/>
      <c r="AA130" s="1047">
        <v>1354222</v>
      </c>
      <c r="AB130" s="1048"/>
      <c r="AC130" s="1048"/>
      <c r="AD130" s="1048"/>
      <c r="AE130" s="1049"/>
      <c r="AF130" s="1050">
        <v>1429268</v>
      </c>
      <c r="AG130" s="1048"/>
      <c r="AH130" s="1048"/>
      <c r="AI130" s="1048"/>
      <c r="AJ130" s="1049"/>
      <c r="AK130" s="1050">
        <v>1427836</v>
      </c>
      <c r="AL130" s="1048"/>
      <c r="AM130" s="1048"/>
      <c r="AN130" s="1048"/>
      <c r="AO130" s="1049"/>
      <c r="AP130" s="1165"/>
      <c r="AQ130" s="1166"/>
      <c r="AR130" s="1166"/>
      <c r="AS130" s="1166"/>
      <c r="AT130" s="1167"/>
      <c r="AU130" s="284"/>
      <c r="AV130" s="284"/>
      <c r="AW130" s="284"/>
      <c r="AX130" s="1156" t="s">
        <v>509</v>
      </c>
      <c r="AY130" s="1039"/>
      <c r="AZ130" s="1039"/>
      <c r="BA130" s="1039"/>
      <c r="BB130" s="1039"/>
      <c r="BC130" s="1039"/>
      <c r="BD130" s="1039"/>
      <c r="BE130" s="1040"/>
      <c r="BF130" s="1193">
        <v>6.8</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510</v>
      </c>
      <c r="X131" s="1201"/>
      <c r="Y131" s="1201"/>
      <c r="Z131" s="1202"/>
      <c r="AA131" s="1094">
        <v>9460447</v>
      </c>
      <c r="AB131" s="1073"/>
      <c r="AC131" s="1073"/>
      <c r="AD131" s="1073"/>
      <c r="AE131" s="1074"/>
      <c r="AF131" s="1072">
        <v>9507309</v>
      </c>
      <c r="AG131" s="1073"/>
      <c r="AH131" s="1073"/>
      <c r="AI131" s="1073"/>
      <c r="AJ131" s="1074"/>
      <c r="AK131" s="1072">
        <v>9613830</v>
      </c>
      <c r="AL131" s="1073"/>
      <c r="AM131" s="1073"/>
      <c r="AN131" s="1073"/>
      <c r="AO131" s="1074"/>
      <c r="AP131" s="1203"/>
      <c r="AQ131" s="1204"/>
      <c r="AR131" s="1204"/>
      <c r="AS131" s="1204"/>
      <c r="AT131" s="1205"/>
      <c r="AU131" s="284"/>
      <c r="AV131" s="284"/>
      <c r="AW131" s="284"/>
      <c r="AX131" s="1175" t="s">
        <v>511</v>
      </c>
      <c r="AY131" s="1126"/>
      <c r="AZ131" s="1126"/>
      <c r="BA131" s="1126"/>
      <c r="BB131" s="1126"/>
      <c r="BC131" s="1126"/>
      <c r="BD131" s="1126"/>
      <c r="BE131" s="1127"/>
      <c r="BF131" s="1176">
        <v>84.8</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2" t="s">
        <v>512</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513</v>
      </c>
      <c r="W132" s="1186"/>
      <c r="X132" s="1186"/>
      <c r="Y132" s="1186"/>
      <c r="Z132" s="1187"/>
      <c r="AA132" s="1188">
        <v>6.9744378889999998</v>
      </c>
      <c r="AB132" s="1189"/>
      <c r="AC132" s="1189"/>
      <c r="AD132" s="1189"/>
      <c r="AE132" s="1190"/>
      <c r="AF132" s="1191">
        <v>7.2925998300000003</v>
      </c>
      <c r="AG132" s="1189"/>
      <c r="AH132" s="1189"/>
      <c r="AI132" s="1189"/>
      <c r="AJ132" s="1190"/>
      <c r="AK132" s="1191">
        <v>6.3254811039999996</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514</v>
      </c>
      <c r="W133" s="1169"/>
      <c r="X133" s="1169"/>
      <c r="Y133" s="1169"/>
      <c r="Z133" s="1170"/>
      <c r="AA133" s="1171">
        <v>9.1</v>
      </c>
      <c r="AB133" s="1172"/>
      <c r="AC133" s="1172"/>
      <c r="AD133" s="1172"/>
      <c r="AE133" s="1173"/>
      <c r="AF133" s="1171">
        <v>8</v>
      </c>
      <c r="AG133" s="1172"/>
      <c r="AH133" s="1172"/>
      <c r="AI133" s="1172"/>
      <c r="AJ133" s="1173"/>
      <c r="AK133" s="1171">
        <v>6.8</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k8SUFm7gk6svcLMrX9feg1g8dH0uUNyrM5oNJxeLkdGm9nU35z0e9pmkBWsZ6+y3rjfLbqDSoy0ojn1au7uuw==" saltValue="85C3pz+qMA3xNrh0v4eq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u4grpwwnZr2oIhwZ2BJ2hdegXAEfacjvEem2dUhZU6uOLdQas8rZCJdFKCWUIJtxsKhHe5HqFg+59Fq2/9n3g==" saltValue="C0fTacIVIdbtkB70k7Ow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H4qaSj8VH+v2+ovKZjI2x99esiWJPKj1jhHFS9+YAwQLxHDTh+6D9OnRL6j5lV4QIidnZdkhoT9OGc/Z/nzxw==" saltValue="fOfhTcMwYxtyEwSBBCK8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523</v>
      </c>
      <c r="AL9" s="1212"/>
      <c r="AM9" s="1212"/>
      <c r="AN9" s="1213"/>
      <c r="AO9" s="312">
        <v>3149406</v>
      </c>
      <c r="AP9" s="312">
        <v>57751</v>
      </c>
      <c r="AQ9" s="313">
        <v>57145</v>
      </c>
      <c r="AR9" s="314">
        <v>1.1000000000000001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524</v>
      </c>
      <c r="AL10" s="1212"/>
      <c r="AM10" s="1212"/>
      <c r="AN10" s="1213"/>
      <c r="AO10" s="315">
        <v>388062</v>
      </c>
      <c r="AP10" s="315">
        <v>7116</v>
      </c>
      <c r="AQ10" s="316">
        <v>3801</v>
      </c>
      <c r="AR10" s="317">
        <v>87.2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525</v>
      </c>
      <c r="AL11" s="1212"/>
      <c r="AM11" s="1212"/>
      <c r="AN11" s="1213"/>
      <c r="AO11" s="315">
        <v>672365</v>
      </c>
      <c r="AP11" s="315">
        <v>12329</v>
      </c>
      <c r="AQ11" s="316">
        <v>6723</v>
      </c>
      <c r="AR11" s="317">
        <v>83.4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526</v>
      </c>
      <c r="AL12" s="1212"/>
      <c r="AM12" s="1212"/>
      <c r="AN12" s="1213"/>
      <c r="AO12" s="315">
        <v>9816</v>
      </c>
      <c r="AP12" s="315">
        <v>180</v>
      </c>
      <c r="AQ12" s="316">
        <v>959</v>
      </c>
      <c r="AR12" s="317">
        <v>-81.2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527</v>
      </c>
      <c r="AL13" s="1212"/>
      <c r="AM13" s="1212"/>
      <c r="AN13" s="1213"/>
      <c r="AO13" s="315" t="s">
        <v>528</v>
      </c>
      <c r="AP13" s="315" t="s">
        <v>528</v>
      </c>
      <c r="AQ13" s="316">
        <v>1</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529</v>
      </c>
      <c r="AL14" s="1212"/>
      <c r="AM14" s="1212"/>
      <c r="AN14" s="1213"/>
      <c r="AO14" s="315">
        <v>321144</v>
      </c>
      <c r="AP14" s="315">
        <v>5889</v>
      </c>
      <c r="AQ14" s="316">
        <v>2728</v>
      </c>
      <c r="AR14" s="317">
        <v>115.9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530</v>
      </c>
      <c r="AL15" s="1212"/>
      <c r="AM15" s="1212"/>
      <c r="AN15" s="1213"/>
      <c r="AO15" s="315">
        <v>49475</v>
      </c>
      <c r="AP15" s="315">
        <v>907</v>
      </c>
      <c r="AQ15" s="316">
        <v>1349</v>
      </c>
      <c r="AR15" s="317">
        <v>-32.799999999999997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531</v>
      </c>
      <c r="AL16" s="1215"/>
      <c r="AM16" s="1215"/>
      <c r="AN16" s="1216"/>
      <c r="AO16" s="315">
        <v>-266748</v>
      </c>
      <c r="AP16" s="315">
        <v>-4891</v>
      </c>
      <c r="AQ16" s="316">
        <v>-4270</v>
      </c>
      <c r="AR16" s="317">
        <v>14.5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191</v>
      </c>
      <c r="AL17" s="1215"/>
      <c r="AM17" s="1215"/>
      <c r="AN17" s="1216"/>
      <c r="AO17" s="315">
        <v>4323520</v>
      </c>
      <c r="AP17" s="315">
        <v>79281</v>
      </c>
      <c r="AQ17" s="316">
        <v>68438</v>
      </c>
      <c r="AR17" s="317">
        <v>15.8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536</v>
      </c>
      <c r="AL21" s="1207"/>
      <c r="AM21" s="1207"/>
      <c r="AN21" s="1208"/>
      <c r="AO21" s="327">
        <v>6.25</v>
      </c>
      <c r="AP21" s="328">
        <v>6.23</v>
      </c>
      <c r="AQ21" s="329">
        <v>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537</v>
      </c>
      <c r="AL22" s="1207"/>
      <c r="AM22" s="1207"/>
      <c r="AN22" s="1208"/>
      <c r="AO22" s="332">
        <v>96.6</v>
      </c>
      <c r="AP22" s="333">
        <v>98.5</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541</v>
      </c>
      <c r="AL32" s="1223"/>
      <c r="AM32" s="1223"/>
      <c r="AN32" s="1224"/>
      <c r="AO32" s="342">
        <v>1673101</v>
      </c>
      <c r="AP32" s="342">
        <v>30680</v>
      </c>
      <c r="AQ32" s="343">
        <v>33979</v>
      </c>
      <c r="AR32" s="344">
        <v>-9.6999999999999993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542</v>
      </c>
      <c r="AL33" s="1223"/>
      <c r="AM33" s="1223"/>
      <c r="AN33" s="1224"/>
      <c r="AO33" s="342" t="s">
        <v>528</v>
      </c>
      <c r="AP33" s="342" t="s">
        <v>528</v>
      </c>
      <c r="AQ33" s="343" t="s">
        <v>528</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543</v>
      </c>
      <c r="AL34" s="1223"/>
      <c r="AM34" s="1223"/>
      <c r="AN34" s="1224"/>
      <c r="AO34" s="342" t="s">
        <v>528</v>
      </c>
      <c r="AP34" s="342" t="s">
        <v>528</v>
      </c>
      <c r="AQ34" s="343">
        <v>15</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544</v>
      </c>
      <c r="AL35" s="1223"/>
      <c r="AM35" s="1223"/>
      <c r="AN35" s="1224"/>
      <c r="AO35" s="342">
        <v>475648</v>
      </c>
      <c r="AP35" s="342">
        <v>8722</v>
      </c>
      <c r="AQ35" s="343">
        <v>9031</v>
      </c>
      <c r="AR35" s="344">
        <v>-3.4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545</v>
      </c>
      <c r="AL36" s="1223"/>
      <c r="AM36" s="1223"/>
      <c r="AN36" s="1224"/>
      <c r="AO36" s="342">
        <v>200949</v>
      </c>
      <c r="AP36" s="342">
        <v>3685</v>
      </c>
      <c r="AQ36" s="343">
        <v>1893</v>
      </c>
      <c r="AR36" s="344">
        <v>94.7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546</v>
      </c>
      <c r="AL37" s="1223"/>
      <c r="AM37" s="1223"/>
      <c r="AN37" s="1224"/>
      <c r="AO37" s="342" t="s">
        <v>528</v>
      </c>
      <c r="AP37" s="342" t="s">
        <v>528</v>
      </c>
      <c r="AQ37" s="343">
        <v>1352</v>
      </c>
      <c r="AR37" s="344" t="s">
        <v>528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547</v>
      </c>
      <c r="AL38" s="1226"/>
      <c r="AM38" s="1226"/>
      <c r="AN38" s="1227"/>
      <c r="AO38" s="345" t="s">
        <v>528</v>
      </c>
      <c r="AP38" s="345" t="s">
        <v>528</v>
      </c>
      <c r="AQ38" s="346">
        <v>1</v>
      </c>
      <c r="AR38" s="334" t="s">
        <v>528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548</v>
      </c>
      <c r="AL39" s="1226"/>
      <c r="AM39" s="1226"/>
      <c r="AN39" s="1227"/>
      <c r="AO39" s="342">
        <v>-313741</v>
      </c>
      <c r="AP39" s="342">
        <v>-5753</v>
      </c>
      <c r="AQ39" s="343">
        <v>-6634</v>
      </c>
      <c r="AR39" s="344">
        <v>-13.3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549</v>
      </c>
      <c r="AL40" s="1223"/>
      <c r="AM40" s="1223"/>
      <c r="AN40" s="1224"/>
      <c r="AO40" s="342">
        <v>-1427836</v>
      </c>
      <c r="AP40" s="342">
        <v>-26182</v>
      </c>
      <c r="AQ40" s="343">
        <v>-28305</v>
      </c>
      <c r="AR40" s="344">
        <v>-7.5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304</v>
      </c>
      <c r="AL41" s="1229"/>
      <c r="AM41" s="1229"/>
      <c r="AN41" s="1230"/>
      <c r="AO41" s="342">
        <v>608121</v>
      </c>
      <c r="AP41" s="342">
        <v>11151</v>
      </c>
      <c r="AQ41" s="343">
        <v>11332</v>
      </c>
      <c r="AR41" s="344">
        <v>-1.6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518</v>
      </c>
      <c r="AN49" s="1219" t="s">
        <v>553</v>
      </c>
      <c r="AO49" s="1220"/>
      <c r="AP49" s="1220"/>
      <c r="AQ49" s="1220"/>
      <c r="AR49" s="122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1364651</v>
      </c>
      <c r="AN51" s="364">
        <v>23952</v>
      </c>
      <c r="AO51" s="365">
        <v>36.4</v>
      </c>
      <c r="AP51" s="366">
        <v>53896</v>
      </c>
      <c r="AQ51" s="367">
        <v>-13.4</v>
      </c>
      <c r="AR51" s="368">
        <v>49.8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659021</v>
      </c>
      <c r="AN52" s="372">
        <v>11567</v>
      </c>
      <c r="AO52" s="373">
        <v>4.9000000000000004</v>
      </c>
      <c r="AP52" s="374">
        <v>20608</v>
      </c>
      <c r="AQ52" s="375">
        <v>-15.8</v>
      </c>
      <c r="AR52" s="376">
        <v>20.7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1903026</v>
      </c>
      <c r="AN53" s="364">
        <v>33697</v>
      </c>
      <c r="AO53" s="365">
        <v>40.700000000000003</v>
      </c>
      <c r="AP53" s="366">
        <v>47278</v>
      </c>
      <c r="AQ53" s="367">
        <v>-12.3</v>
      </c>
      <c r="AR53" s="368">
        <v>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935162</v>
      </c>
      <c r="AN54" s="372">
        <v>16559</v>
      </c>
      <c r="AO54" s="373">
        <v>43.2</v>
      </c>
      <c r="AP54" s="374">
        <v>24096</v>
      </c>
      <c r="AQ54" s="375">
        <v>16.899999999999999</v>
      </c>
      <c r="AR54" s="376">
        <v>26.3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1792310</v>
      </c>
      <c r="AN55" s="364">
        <v>32042</v>
      </c>
      <c r="AO55" s="365">
        <v>-4.9000000000000004</v>
      </c>
      <c r="AP55" s="366">
        <v>44504</v>
      </c>
      <c r="AQ55" s="367">
        <v>-5.9</v>
      </c>
      <c r="AR55" s="368">
        <v>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851531</v>
      </c>
      <c r="AN56" s="372">
        <v>15223</v>
      </c>
      <c r="AO56" s="373">
        <v>-8.1</v>
      </c>
      <c r="AP56" s="374">
        <v>25876</v>
      </c>
      <c r="AQ56" s="375">
        <v>7.4</v>
      </c>
      <c r="AR56" s="376">
        <v>-15.5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1895806</v>
      </c>
      <c r="AN57" s="364">
        <v>34296</v>
      </c>
      <c r="AO57" s="365">
        <v>7</v>
      </c>
      <c r="AP57" s="366">
        <v>47820</v>
      </c>
      <c r="AQ57" s="367">
        <v>7.5</v>
      </c>
      <c r="AR57" s="368">
        <v>-0.5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760200</v>
      </c>
      <c r="AN58" s="372">
        <v>13753</v>
      </c>
      <c r="AO58" s="373">
        <v>-9.6999999999999993</v>
      </c>
      <c r="AP58" s="374">
        <v>25855</v>
      </c>
      <c r="AQ58" s="375">
        <v>-0.1</v>
      </c>
      <c r="AR58" s="376">
        <v>-9.6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1095795</v>
      </c>
      <c r="AN59" s="364">
        <v>20094</v>
      </c>
      <c r="AO59" s="365">
        <v>-41.4</v>
      </c>
      <c r="AP59" s="366">
        <v>41934</v>
      </c>
      <c r="AQ59" s="367">
        <v>-12.3</v>
      </c>
      <c r="AR59" s="368">
        <v>-29.1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1011596</v>
      </c>
      <c r="AN60" s="372">
        <v>18550</v>
      </c>
      <c r="AO60" s="373">
        <v>34.9</v>
      </c>
      <c r="AP60" s="374">
        <v>23352</v>
      </c>
      <c r="AQ60" s="375">
        <v>-9.6999999999999993</v>
      </c>
      <c r="AR60" s="376">
        <v>44.6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1610318</v>
      </c>
      <c r="AN61" s="379">
        <v>28816</v>
      </c>
      <c r="AO61" s="380">
        <v>7.6</v>
      </c>
      <c r="AP61" s="381">
        <v>47086</v>
      </c>
      <c r="AQ61" s="382">
        <v>-7.3</v>
      </c>
      <c r="AR61" s="368">
        <v>14.9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843502</v>
      </c>
      <c r="AN62" s="372">
        <v>15130</v>
      </c>
      <c r="AO62" s="373">
        <v>13</v>
      </c>
      <c r="AP62" s="374">
        <v>23957</v>
      </c>
      <c r="AQ62" s="375">
        <v>-0.3</v>
      </c>
      <c r="AR62" s="376">
        <v>13.3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sLihVBhW53o07lubhQuhbHjWS/UL6GMnQNeENubeFsRZGcHR2WkiYECpcplJgXGftPON8vz8CJ8iBxQ58gmA==" saltValue="YRZ0t7rWxJ6sSMfmH4g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hr7qAZEIQVTRueNINUsEWSbbxI7pxsV3TTRVIiVbjuTIr6KWxTyVQQOr7BO4e/F1CqnwcvwGTqWaUHEGIKRzw==" saltValue="3Reoq7YtSdNEy1xCB9pT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ZERjcq11hzQVQe6EyIJxH/lRX4qonsVnCZ2OmJzBWnG5jqCht5dFGQgSHzHH83x3GRdjSu3OssTGTZFxOExXg==" saltValue="Ds1z/qbXzQoWXzCng+3T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1" t="s">
        <v>3</v>
      </c>
      <c r="D47" s="1231"/>
      <c r="E47" s="1232"/>
      <c r="F47" s="11">
        <v>17.66</v>
      </c>
      <c r="G47" s="12">
        <v>16.46</v>
      </c>
      <c r="H47" s="12">
        <v>13.04</v>
      </c>
      <c r="I47" s="12">
        <v>8.91</v>
      </c>
      <c r="J47" s="13">
        <v>8.4</v>
      </c>
    </row>
    <row r="48" spans="2:10" ht="57.75" customHeight="1" x14ac:dyDescent="0.15">
      <c r="B48" s="14"/>
      <c r="C48" s="1233" t="s">
        <v>4</v>
      </c>
      <c r="D48" s="1233"/>
      <c r="E48" s="1234"/>
      <c r="F48" s="15">
        <v>1.88</v>
      </c>
      <c r="G48" s="16">
        <v>1.83</v>
      </c>
      <c r="H48" s="16">
        <v>2.61</v>
      </c>
      <c r="I48" s="16">
        <v>2.46</v>
      </c>
      <c r="J48" s="17">
        <v>2.41</v>
      </c>
    </row>
    <row r="49" spans="2:10" ht="57.75" customHeight="1" thickBot="1" x14ac:dyDescent="0.2">
      <c r="B49" s="18"/>
      <c r="C49" s="1235" t="s">
        <v>5</v>
      </c>
      <c r="D49" s="1235"/>
      <c r="E49" s="1236"/>
      <c r="F49" s="19" t="s">
        <v>574</v>
      </c>
      <c r="G49" s="20" t="s">
        <v>575</v>
      </c>
      <c r="H49" s="20" t="s">
        <v>576</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6MHpIrJJUMJ4Ssc+sIciuMTJfwpxtS8yZAdRhh5wL96u7okzPMxIp5zzEaKCCu7RToe3iqcSZ8SEkY/g+rcQ==" saltValue="9V3/btMf+RfKnRzJhSfX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塚原　美沙</dc:creator>
  <cp:lastModifiedBy>大阪府</cp:lastModifiedBy>
  <cp:lastPrinted>2020-03-11T08:39:37Z</cp:lastPrinted>
  <dcterms:created xsi:type="dcterms:W3CDTF">2020-09-28T09:16:48Z</dcterms:created>
  <dcterms:modified xsi:type="dcterms:W3CDTF">2020-09-30T02:48:02Z</dcterms:modified>
</cp:coreProperties>
</file>